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DieseArbeitsmappe" defaultThemeVersion="124226"/>
  <xr:revisionPtr revIDLastSave="0" documentId="13_ncr:1_{536DCA3C-8721-4C2F-9D9A-86873F428129}" xr6:coauthVersionLast="47" xr6:coauthVersionMax="47" xr10:uidLastSave="{00000000-0000-0000-0000-000000000000}"/>
  <bookViews>
    <workbookView xWindow="-120" yWindow="-120" windowWidth="29040" windowHeight="15720" tabRatio="969" activeTab="1" xr2:uid="{00000000-000D-0000-FFFF-FFFF00000000}"/>
  </bookViews>
  <sheets>
    <sheet name="Metadaten" sheetId="74" r:id="rId1"/>
    <sheet name="Inhalt" sheetId="65" r:id="rId2"/>
    <sheet name="2.1_01" sheetId="1" r:id="rId3"/>
    <sheet name="2.1_02" sheetId="2" r:id="rId4"/>
    <sheet name="2.1_03" sheetId="3" r:id="rId5"/>
    <sheet name="2.1_04" sheetId="4" r:id="rId6"/>
    <sheet name="2.1_05" sheetId="5" r:id="rId7"/>
    <sheet name="2.1_06" sheetId="6" r:id="rId8"/>
    <sheet name="2.1_07" sheetId="7" r:id="rId9"/>
    <sheet name="2.1_08" sheetId="8" r:id="rId10"/>
    <sheet name="2.1_09" sheetId="9" r:id="rId11"/>
    <sheet name="2.1_26" sheetId="68" r:id="rId12"/>
    <sheet name="2.1_10" sheetId="10" r:id="rId13"/>
    <sheet name="2.1_11" sheetId="11" r:id="rId14"/>
    <sheet name="2.1_12" sheetId="12" r:id="rId15"/>
    <sheet name="2.1_13" sheetId="13" r:id="rId16"/>
    <sheet name="2.1_14" sheetId="14" r:id="rId17"/>
    <sheet name="2.1_15" sheetId="15" r:id="rId18"/>
    <sheet name="2.1_16" sheetId="16" r:id="rId19"/>
    <sheet name="2.1_17" sheetId="17" r:id="rId20"/>
    <sheet name="2.1_18" sheetId="18" r:id="rId21"/>
    <sheet name="2.1_19" sheetId="19" r:id="rId22"/>
    <sheet name="2.1_20" sheetId="20" r:id="rId23"/>
    <sheet name="2.1_21" sheetId="21" r:id="rId24"/>
    <sheet name="2.1_22" sheetId="22" r:id="rId25"/>
    <sheet name="2.1_23" sheetId="23" r:id="rId26"/>
    <sheet name="2.1_24" sheetId="66" r:id="rId27"/>
    <sheet name="2.1_25" sheetId="67" r:id="rId28"/>
    <sheet name="2.2_01" sheetId="24" r:id="rId29"/>
    <sheet name="2.2_02" sheetId="25" r:id="rId30"/>
    <sheet name="2.2_03" sheetId="26" r:id="rId31"/>
    <sheet name="2.2_05" sheetId="28" r:id="rId32"/>
    <sheet name="2.2_07" sheetId="30" r:id="rId33"/>
    <sheet name="2.2_09" sheetId="32" r:id="rId34"/>
    <sheet name="2.2_10" sheetId="33" r:id="rId35"/>
    <sheet name="2.2_11" sheetId="34" r:id="rId36"/>
    <sheet name="2.2_12" sheetId="35" r:id="rId37"/>
    <sheet name="2.2_13" sheetId="36" r:id="rId38"/>
    <sheet name="2.2_14" sheetId="37" r:id="rId39"/>
    <sheet name="2.3_01" sheetId="38" r:id="rId40"/>
    <sheet name="2.3_02" sheetId="39" r:id="rId41"/>
    <sheet name="2.3_03" sheetId="40" r:id="rId42"/>
    <sheet name="2.3_04" sheetId="41" r:id="rId43"/>
    <sheet name="2.3_21" sheetId="71" r:id="rId44"/>
    <sheet name="2.3_22" sheetId="72" r:id="rId45"/>
    <sheet name="2.3_23" sheetId="73" r:id="rId46"/>
    <sheet name="2.3_05" sheetId="42" r:id="rId47"/>
    <sheet name="2.3_06" sheetId="43" r:id="rId48"/>
    <sheet name="2.3_07" sheetId="44" r:id="rId49"/>
    <sheet name="2.3_08" sheetId="45" r:id="rId50"/>
    <sheet name="2.3_09" sheetId="46" r:id="rId51"/>
    <sheet name="2.3_10" sheetId="47" r:id="rId52"/>
    <sheet name="2.3_11" sheetId="48" r:id="rId53"/>
    <sheet name="2.3_12" sheetId="49" r:id="rId54"/>
    <sheet name="2.3_13" sheetId="50" r:id="rId55"/>
    <sheet name="2.3_14" sheetId="51" r:id="rId56"/>
    <sheet name="2.3_15" sheetId="52" r:id="rId57"/>
    <sheet name="2.3_16" sheetId="53" r:id="rId58"/>
    <sheet name="2.3_17" sheetId="54" r:id="rId59"/>
    <sheet name="2.3_18" sheetId="55" r:id="rId60"/>
    <sheet name="2.3_19" sheetId="56" r:id="rId61"/>
    <sheet name="2.3_20" sheetId="57" r:id="rId62"/>
    <sheet name="2.4_01" sheetId="58" r:id="rId63"/>
    <sheet name="2.4_02" sheetId="59" r:id="rId64"/>
    <sheet name="2.4_03" sheetId="60" r:id="rId65"/>
    <sheet name="2.4_04 " sheetId="61" r:id="rId66"/>
    <sheet name="2.4_05" sheetId="62" r:id="rId67"/>
    <sheet name="2.4_06" sheetId="63" r:id="rId68"/>
    <sheet name="2.4_07" sheetId="64" r:id="rId69"/>
    <sheet name="2.5_01" sheetId="70" r:id="rId70"/>
  </sheets>
  <definedNames>
    <definedName name="_xlnm._FilterDatabase" localSheetId="57" hidden="1">'2.3_16'!$A$10:$L$10</definedName>
    <definedName name="_xlnm._FilterDatabase" localSheetId="69" hidden="1">'2.5_01'!$A$9:$Q$9</definedName>
    <definedName name="_xlnm._FilterDatabase" localSheetId="1" hidden="1">Inhalt!$A$3:$D$71</definedName>
    <definedName name="_ftn1" localSheetId="61">'2.3_20'!#REF!</definedName>
    <definedName name="_ftn2" localSheetId="61">'2.3_20'!#REF!</definedName>
    <definedName name="_ftn3" localSheetId="61">'2.3_20'!#REF!</definedName>
    <definedName name="OLE_LINK37" localSheetId="61">'2.3_20'!#REF!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57" l="1"/>
  <c r="F10" i="57"/>
  <c r="E10" i="57"/>
  <c r="D10" i="57"/>
  <c r="C10" i="57"/>
  <c r="J164" i="72" l="1"/>
  <c r="E55" i="41"/>
  <c r="F55" i="40"/>
  <c r="B625" i="39"/>
  <c r="L200" i="38"/>
  <c r="J165" i="72" l="1"/>
  <c r="J166" i="72"/>
  <c r="J167" i="72"/>
  <c r="J168" i="72"/>
  <c r="J169" i="72"/>
  <c r="J170" i="72"/>
  <c r="J171" i="72"/>
  <c r="J172" i="72"/>
  <c r="J173" i="72"/>
  <c r="J174" i="72"/>
  <c r="J175" i="72"/>
  <c r="I165" i="72"/>
  <c r="I166" i="72"/>
  <c r="I167" i="72"/>
  <c r="I168" i="72"/>
  <c r="I169" i="72"/>
  <c r="I170" i="72"/>
  <c r="I171" i="72"/>
  <c r="I172" i="72"/>
  <c r="I173" i="72"/>
  <c r="I174" i="72"/>
  <c r="I175" i="72"/>
  <c r="I164" i="72"/>
  <c r="H165" i="72"/>
  <c r="H166" i="72"/>
  <c r="H167" i="72"/>
  <c r="H168" i="72"/>
  <c r="H169" i="72"/>
  <c r="H170" i="72"/>
  <c r="H171" i="72"/>
  <c r="H172" i="72"/>
  <c r="H173" i="72"/>
  <c r="H174" i="72"/>
  <c r="H175" i="72"/>
  <c r="H164" i="72"/>
  <c r="B51" i="46"/>
  <c r="C51" i="46" l="1"/>
  <c r="D51" i="46"/>
  <c r="E51" i="46"/>
  <c r="F51" i="46"/>
  <c r="G51" i="46"/>
  <c r="H51" i="46"/>
  <c r="I51" i="46"/>
  <c r="J51" i="46"/>
  <c r="K51" i="46"/>
  <c r="B631" i="39" l="1"/>
  <c r="E635" i="39"/>
  <c r="D635" i="39"/>
  <c r="C635" i="39"/>
  <c r="B635" i="39"/>
  <c r="E634" i="39"/>
  <c r="D634" i="39"/>
  <c r="C634" i="39"/>
  <c r="B634" i="39"/>
  <c r="F633" i="39"/>
  <c r="E633" i="39"/>
  <c r="D633" i="39"/>
  <c r="C633" i="39"/>
  <c r="B633" i="39"/>
  <c r="E632" i="39"/>
  <c r="D632" i="39"/>
  <c r="C632" i="39"/>
  <c r="B632" i="39"/>
  <c r="E631" i="39"/>
  <c r="D631" i="39"/>
  <c r="C631" i="39"/>
  <c r="E630" i="39"/>
  <c r="D630" i="39"/>
  <c r="C630" i="39"/>
  <c r="B630" i="39"/>
  <c r="E629" i="39"/>
  <c r="D629" i="39"/>
  <c r="C629" i="39"/>
  <c r="B629" i="39"/>
  <c r="E628" i="39"/>
  <c r="D628" i="39"/>
  <c r="C628" i="39"/>
  <c r="B628" i="39"/>
  <c r="E627" i="39"/>
  <c r="D627" i="39"/>
  <c r="C627" i="39"/>
  <c r="B627" i="39"/>
  <c r="E626" i="39"/>
  <c r="D626" i="39"/>
  <c r="C626" i="39"/>
  <c r="B626" i="39"/>
  <c r="E625" i="39"/>
  <c r="D625" i="39"/>
  <c r="C625" i="39"/>
  <c r="E624" i="39"/>
  <c r="D624" i="39"/>
  <c r="C624" i="39"/>
  <c r="B624" i="39"/>
  <c r="H322" i="39"/>
  <c r="H635" i="39" s="1"/>
  <c r="H321" i="39"/>
  <c r="H320" i="39"/>
  <c r="H633" i="39" s="1"/>
  <c r="H319" i="39"/>
  <c r="H632" i="39" s="1"/>
  <c r="H318" i="39"/>
  <c r="H631" i="39" s="1"/>
  <c r="H317" i="39"/>
  <c r="H630" i="39" s="1"/>
  <c r="H316" i="39"/>
  <c r="H629" i="39" s="1"/>
  <c r="H315" i="39"/>
  <c r="H628" i="39" s="1"/>
  <c r="H314" i="39"/>
  <c r="H627" i="39" s="1"/>
  <c r="H313" i="39"/>
  <c r="H626" i="39" s="1"/>
  <c r="H312" i="39"/>
  <c r="H625" i="39" s="1"/>
  <c r="H311" i="39"/>
  <c r="H624" i="39" s="1"/>
  <c r="F322" i="39"/>
  <c r="F635" i="39" s="1"/>
  <c r="F321" i="39"/>
  <c r="F634" i="39" s="1"/>
  <c r="F320" i="39"/>
  <c r="F319" i="39"/>
  <c r="F632" i="39" s="1"/>
  <c r="F318" i="39"/>
  <c r="F317" i="39"/>
  <c r="F630" i="39" s="1"/>
  <c r="F316" i="39"/>
  <c r="F315" i="39"/>
  <c r="F314" i="39"/>
  <c r="F313" i="39"/>
  <c r="F626" i="39" s="1"/>
  <c r="F312" i="39"/>
  <c r="F311" i="39"/>
  <c r="G321" i="39" l="1"/>
  <c r="G634" i="39" s="1"/>
  <c r="G315" i="39"/>
  <c r="G628" i="39" s="1"/>
  <c r="G322" i="39"/>
  <c r="G635" i="39" s="1"/>
  <c r="G311" i="39"/>
  <c r="G624" i="39" s="1"/>
  <c r="H634" i="39"/>
  <c r="G312" i="39"/>
  <c r="G625" i="39" s="1"/>
  <c r="F624" i="39"/>
  <c r="F628" i="39"/>
  <c r="G313" i="39"/>
  <c r="G626" i="39" s="1"/>
  <c r="G314" i="39"/>
  <c r="G627" i="39" s="1"/>
  <c r="G316" i="39"/>
  <c r="G629" i="39" s="1"/>
  <c r="G317" i="39"/>
  <c r="G630" i="39" s="1"/>
  <c r="G318" i="39"/>
  <c r="G631" i="39" s="1"/>
  <c r="F631" i="39"/>
  <c r="F625" i="39"/>
  <c r="F629" i="39"/>
  <c r="G319" i="39"/>
  <c r="G632" i="39" s="1"/>
  <c r="F627" i="39"/>
  <c r="G320" i="39"/>
  <c r="G633" i="39" s="1"/>
  <c r="D55" i="41"/>
  <c r="F55" i="41"/>
  <c r="D55" i="40" l="1"/>
  <c r="E55" i="40" l="1"/>
  <c r="K200" i="38"/>
  <c r="J200" i="38"/>
  <c r="I200" i="38"/>
  <c r="H200" i="38"/>
  <c r="N200" i="38" s="1"/>
  <c r="F200" i="38"/>
  <c r="G200" i="38" l="1"/>
  <c r="M200" i="38" s="1"/>
  <c r="T10" i="57"/>
  <c r="S10" i="57"/>
  <c r="R10" i="57"/>
  <c r="Q10" i="57"/>
  <c r="P10" i="57"/>
  <c r="O10" i="57"/>
  <c r="N10" i="57"/>
  <c r="M10" i="57"/>
  <c r="L10" i="57"/>
  <c r="K10" i="57"/>
  <c r="J10" i="57"/>
  <c r="I10" i="57"/>
  <c r="H10" i="57"/>
  <c r="G10" i="57"/>
  <c r="E56" i="73" l="1"/>
  <c r="F56" i="73"/>
  <c r="G56" i="73"/>
  <c r="H56" i="73"/>
  <c r="I56" i="73"/>
  <c r="J56" i="73"/>
  <c r="K56" i="73"/>
  <c r="L56" i="73"/>
  <c r="M56" i="73"/>
  <c r="N56" i="73"/>
  <c r="D56" i="73"/>
  <c r="F54" i="41" l="1"/>
  <c r="D54" i="41"/>
  <c r="E54" i="41" l="1"/>
  <c r="F54" i="40"/>
  <c r="D54" i="40"/>
  <c r="E54" i="40" s="1"/>
  <c r="H310" i="39" l="1"/>
  <c r="H309" i="39"/>
  <c r="H308" i="39"/>
  <c r="H307" i="39"/>
  <c r="H306" i="39"/>
  <c r="H305" i="39"/>
  <c r="H304" i="39"/>
  <c r="H303" i="39"/>
  <c r="H302" i="39"/>
  <c r="G302" i="39" s="1"/>
  <c r="H301" i="39"/>
  <c r="G301" i="39" s="1"/>
  <c r="H300" i="39"/>
  <c r="G300" i="39" s="1"/>
  <c r="H299" i="39"/>
  <c r="G299" i="39" s="1"/>
  <c r="F310" i="39"/>
  <c r="F309" i="39"/>
  <c r="F308" i="39"/>
  <c r="F307" i="39"/>
  <c r="F306" i="39"/>
  <c r="F305" i="39"/>
  <c r="F304" i="39"/>
  <c r="F303" i="39"/>
  <c r="F302" i="39"/>
  <c r="F301" i="39"/>
  <c r="F300" i="39"/>
  <c r="F299" i="39"/>
  <c r="G310" i="39" l="1"/>
  <c r="G307" i="39"/>
  <c r="G309" i="39"/>
  <c r="G303" i="39"/>
  <c r="G616" i="39" s="1"/>
  <c r="G304" i="39"/>
  <c r="G305" i="39"/>
  <c r="G618" i="39" s="1"/>
  <c r="G306" i="39"/>
  <c r="G308" i="39"/>
  <c r="H623" i="39"/>
  <c r="G623" i="39"/>
  <c r="F623" i="39"/>
  <c r="E623" i="39"/>
  <c r="D623" i="39"/>
  <c r="C623" i="39"/>
  <c r="B623" i="39"/>
  <c r="H622" i="39"/>
  <c r="G622" i="39"/>
  <c r="F622" i="39"/>
  <c r="E622" i="39"/>
  <c r="D622" i="39"/>
  <c r="C622" i="39"/>
  <c r="B622" i="39"/>
  <c r="H621" i="39"/>
  <c r="G621" i="39"/>
  <c r="F621" i="39"/>
  <c r="E621" i="39"/>
  <c r="D621" i="39"/>
  <c r="C621" i="39"/>
  <c r="B621" i="39"/>
  <c r="H620" i="39"/>
  <c r="G620" i="39"/>
  <c r="F620" i="39"/>
  <c r="E620" i="39"/>
  <c r="D620" i="39"/>
  <c r="C620" i="39"/>
  <c r="B620" i="39"/>
  <c r="H619" i="39"/>
  <c r="G619" i="39"/>
  <c r="F619" i="39"/>
  <c r="E619" i="39"/>
  <c r="D619" i="39"/>
  <c r="C619" i="39"/>
  <c r="B619" i="39"/>
  <c r="H618" i="39"/>
  <c r="F618" i="39"/>
  <c r="E618" i="39"/>
  <c r="D618" i="39"/>
  <c r="C618" i="39"/>
  <c r="B618" i="39"/>
  <c r="H617" i="39"/>
  <c r="G617" i="39"/>
  <c r="F617" i="39"/>
  <c r="E617" i="39"/>
  <c r="D617" i="39"/>
  <c r="C617" i="39"/>
  <c r="B617" i="39"/>
  <c r="H616" i="39"/>
  <c r="F616" i="39"/>
  <c r="E616" i="39"/>
  <c r="D616" i="39"/>
  <c r="C616" i="39"/>
  <c r="B616" i="39"/>
  <c r="H615" i="39"/>
  <c r="G615" i="39"/>
  <c r="F615" i="39"/>
  <c r="E615" i="39"/>
  <c r="D615" i="39"/>
  <c r="C615" i="39"/>
  <c r="B615" i="39"/>
  <c r="H614" i="39"/>
  <c r="G614" i="39"/>
  <c r="F614" i="39"/>
  <c r="E614" i="39"/>
  <c r="D614" i="39"/>
  <c r="C614" i="39"/>
  <c r="B614" i="39"/>
  <c r="H613" i="39"/>
  <c r="G613" i="39"/>
  <c r="F613" i="39"/>
  <c r="E613" i="39"/>
  <c r="D613" i="39"/>
  <c r="C613" i="39"/>
  <c r="B613" i="39"/>
  <c r="J612" i="39"/>
  <c r="H612" i="39"/>
  <c r="G612" i="39"/>
  <c r="F612" i="39"/>
  <c r="E612" i="39"/>
  <c r="D612" i="39"/>
  <c r="C612" i="39"/>
  <c r="B612" i="39"/>
  <c r="K199" i="38" l="1"/>
  <c r="J199" i="38"/>
  <c r="I199" i="38"/>
  <c r="F199" i="38"/>
  <c r="G199" i="38" s="1"/>
  <c r="M199" i="38" s="1"/>
  <c r="H199" i="38"/>
  <c r="N199" i="38" s="1"/>
  <c r="L199" i="38" l="1"/>
  <c r="AB70" i="61"/>
  <c r="Y70" i="60"/>
  <c r="AD70" i="62"/>
  <c r="H138" i="72" l="1"/>
  <c r="I138" i="72"/>
  <c r="J138" i="72"/>
  <c r="H139" i="72"/>
  <c r="I139" i="72"/>
  <c r="J139" i="72"/>
  <c r="H140" i="72"/>
  <c r="I140" i="72"/>
  <c r="J140" i="72"/>
  <c r="H141" i="72"/>
  <c r="I141" i="72"/>
  <c r="J141" i="72"/>
  <c r="H142" i="72"/>
  <c r="I142" i="72"/>
  <c r="J142" i="72"/>
  <c r="H143" i="72"/>
  <c r="I143" i="72"/>
  <c r="J143" i="72"/>
  <c r="H144" i="72"/>
  <c r="I144" i="72"/>
  <c r="J144" i="72"/>
  <c r="H145" i="72"/>
  <c r="I145" i="72"/>
  <c r="J145" i="72"/>
  <c r="H146" i="72"/>
  <c r="I146" i="72"/>
  <c r="J146" i="72"/>
  <c r="H147" i="72"/>
  <c r="I147" i="72"/>
  <c r="J147" i="72"/>
  <c r="H148" i="72"/>
  <c r="I148" i="72"/>
  <c r="J148" i="72"/>
  <c r="H149" i="72"/>
  <c r="I149" i="72"/>
  <c r="J149" i="72"/>
  <c r="J137" i="72"/>
  <c r="I137" i="72"/>
  <c r="H137" i="72"/>
  <c r="F53" i="41" l="1"/>
  <c r="D53" i="41"/>
  <c r="E53" i="41" s="1"/>
  <c r="F53" i="40" l="1"/>
  <c r="D53" i="40"/>
  <c r="C607" i="39"/>
  <c r="D607" i="39"/>
  <c r="E607" i="39"/>
  <c r="C608" i="39"/>
  <c r="D608" i="39"/>
  <c r="E608" i="39"/>
  <c r="C609" i="39"/>
  <c r="D609" i="39"/>
  <c r="E609" i="39"/>
  <c r="C610" i="39"/>
  <c r="D610" i="39"/>
  <c r="E610" i="39"/>
  <c r="C611" i="39"/>
  <c r="D611" i="39"/>
  <c r="E611" i="39"/>
  <c r="C606" i="39"/>
  <c r="D606" i="39"/>
  <c r="E606" i="39"/>
  <c r="C605" i="39"/>
  <c r="D605" i="39"/>
  <c r="E605" i="39"/>
  <c r="C604" i="39"/>
  <c r="D604" i="39"/>
  <c r="E604" i="39"/>
  <c r="C603" i="39"/>
  <c r="D603" i="39"/>
  <c r="E603" i="39"/>
  <c r="C602" i="39"/>
  <c r="D602" i="39"/>
  <c r="E602" i="39"/>
  <c r="C601" i="39"/>
  <c r="D601" i="39"/>
  <c r="E601" i="39"/>
  <c r="B601" i="39"/>
  <c r="B602" i="39"/>
  <c r="B603" i="39"/>
  <c r="B604" i="39"/>
  <c r="B605" i="39"/>
  <c r="B606" i="39"/>
  <c r="B607" i="39"/>
  <c r="B608" i="39"/>
  <c r="B609" i="39"/>
  <c r="B610" i="39"/>
  <c r="B611" i="39"/>
  <c r="C600" i="39"/>
  <c r="D600" i="39"/>
  <c r="E600" i="39"/>
  <c r="J600" i="39"/>
  <c r="B600" i="39"/>
  <c r="E53" i="40" l="1"/>
  <c r="H298" i="39"/>
  <c r="H611" i="39" s="1"/>
  <c r="H297" i="39"/>
  <c r="H610" i="39" s="1"/>
  <c r="H296" i="39"/>
  <c r="H609" i="39" s="1"/>
  <c r="H295" i="39"/>
  <c r="H608" i="39" s="1"/>
  <c r="H294" i="39"/>
  <c r="H607" i="39" s="1"/>
  <c r="H293" i="39"/>
  <c r="H606" i="39" s="1"/>
  <c r="H292" i="39"/>
  <c r="H605" i="39" s="1"/>
  <c r="H291" i="39"/>
  <c r="H604" i="39" s="1"/>
  <c r="H290" i="39"/>
  <c r="H603" i="39" s="1"/>
  <c r="H289" i="39"/>
  <c r="H602" i="39" s="1"/>
  <c r="H288" i="39"/>
  <c r="H601" i="39" s="1"/>
  <c r="H287" i="39"/>
  <c r="H600" i="39" s="1"/>
  <c r="F298" i="39"/>
  <c r="F611" i="39" s="1"/>
  <c r="F297" i="39"/>
  <c r="F610" i="39" s="1"/>
  <c r="F296" i="39"/>
  <c r="F295" i="39"/>
  <c r="F608" i="39" s="1"/>
  <c r="F294" i="39"/>
  <c r="F293" i="39"/>
  <c r="F292" i="39"/>
  <c r="F291" i="39"/>
  <c r="F290" i="39"/>
  <c r="F289" i="39"/>
  <c r="F602" i="39" s="1"/>
  <c r="F288" i="39"/>
  <c r="F287" i="39"/>
  <c r="G294" i="39" l="1"/>
  <c r="G607" i="39" s="1"/>
  <c r="F607" i="39"/>
  <c r="G291" i="39"/>
  <c r="G604" i="39" s="1"/>
  <c r="F604" i="39"/>
  <c r="G290" i="39"/>
  <c r="G603" i="39" s="1"/>
  <c r="F603" i="39"/>
  <c r="G288" i="39"/>
  <c r="G601" i="39" s="1"/>
  <c r="F601" i="39"/>
  <c r="G296" i="39"/>
  <c r="G609" i="39" s="1"/>
  <c r="F609" i="39"/>
  <c r="G297" i="39"/>
  <c r="G610" i="39" s="1"/>
  <c r="G292" i="39"/>
  <c r="G605" i="39" s="1"/>
  <c r="F605" i="39"/>
  <c r="G287" i="39"/>
  <c r="G600" i="39" s="1"/>
  <c r="F600" i="39"/>
  <c r="G293" i="39"/>
  <c r="G606" i="39" s="1"/>
  <c r="F606" i="39"/>
  <c r="G298" i="39"/>
  <c r="G611" i="39" s="1"/>
  <c r="G289" i="39"/>
  <c r="G602" i="39" s="1"/>
  <c r="G295" i="39"/>
  <c r="G608" i="39" s="1"/>
  <c r="F198" i="38"/>
  <c r="L198" i="38" s="1"/>
  <c r="H198" i="38"/>
  <c r="G198" i="38" s="1"/>
  <c r="M198" i="38" s="1"/>
  <c r="I198" i="38"/>
  <c r="J198" i="38"/>
  <c r="K198" i="38"/>
  <c r="N198" i="38" l="1"/>
  <c r="H197" i="38" l="1"/>
  <c r="F197" i="38"/>
  <c r="L197" i="38" s="1"/>
  <c r="K197" i="38"/>
  <c r="J197" i="38"/>
  <c r="I197" i="38"/>
  <c r="G197" i="38" l="1"/>
  <c r="M197" i="38" s="1"/>
  <c r="N197" i="38"/>
  <c r="M33" i="20"/>
  <c r="L33" i="20"/>
  <c r="D50" i="73" l="1"/>
  <c r="E50" i="73"/>
  <c r="F50" i="73"/>
  <c r="G50" i="73"/>
  <c r="H50" i="73"/>
  <c r="I50" i="73"/>
  <c r="J50" i="73"/>
  <c r="K50" i="73"/>
  <c r="L50" i="73"/>
  <c r="M50" i="73"/>
  <c r="N50" i="73"/>
  <c r="C50" i="73"/>
  <c r="F52" i="41" l="1"/>
  <c r="E52" i="41" s="1"/>
  <c r="D52" i="41"/>
  <c r="D52" i="40" l="1"/>
  <c r="F52" i="40"/>
  <c r="E52" i="40" s="1"/>
  <c r="H276" i="39" l="1"/>
  <c r="H277" i="39"/>
  <c r="H278" i="39"/>
  <c r="H279" i="39"/>
  <c r="H280" i="39"/>
  <c r="H281" i="39"/>
  <c r="H282" i="39"/>
  <c r="H283" i="39"/>
  <c r="H284" i="39"/>
  <c r="H285" i="39"/>
  <c r="H286" i="39"/>
  <c r="H275" i="39"/>
  <c r="F276" i="39" l="1"/>
  <c r="G276" i="39" s="1"/>
  <c r="F277" i="39"/>
  <c r="G277" i="39" s="1"/>
  <c r="F278" i="39"/>
  <c r="G278" i="39" s="1"/>
  <c r="F279" i="39"/>
  <c r="G279" i="39" s="1"/>
  <c r="F280" i="39"/>
  <c r="G280" i="39" s="1"/>
  <c r="F281" i="39"/>
  <c r="G281" i="39" s="1"/>
  <c r="F282" i="39"/>
  <c r="G282" i="39" s="1"/>
  <c r="F283" i="39"/>
  <c r="G283" i="39" s="1"/>
  <c r="F284" i="39"/>
  <c r="G284" i="39" s="1"/>
  <c r="F285" i="39"/>
  <c r="G285" i="39" s="1"/>
  <c r="F286" i="39"/>
  <c r="G286" i="39" s="1"/>
  <c r="F275" i="39"/>
  <c r="G275" i="39" s="1"/>
  <c r="M94" i="42" l="1"/>
  <c r="L94" i="42"/>
  <c r="K94" i="42"/>
  <c r="J94" i="42"/>
  <c r="I94" i="42"/>
  <c r="H94" i="42"/>
  <c r="G94" i="42"/>
  <c r="F94" i="42"/>
  <c r="E94" i="42"/>
  <c r="D94" i="42"/>
  <c r="C94" i="42"/>
  <c r="B94" i="42"/>
  <c r="H74" i="72" l="1"/>
  <c r="I74" i="72"/>
  <c r="J74" i="72"/>
  <c r="H75" i="72"/>
  <c r="I75" i="72"/>
  <c r="J75" i="72"/>
  <c r="H76" i="72"/>
  <c r="I76" i="72"/>
  <c r="J76" i="72"/>
  <c r="H77" i="72"/>
  <c r="I77" i="72"/>
  <c r="J77" i="72"/>
  <c r="H78" i="72"/>
  <c r="I78" i="72"/>
  <c r="J78" i="72"/>
  <c r="H79" i="72"/>
  <c r="I79" i="72"/>
  <c r="J79" i="72"/>
  <c r="H80" i="72"/>
  <c r="I80" i="72"/>
  <c r="J80" i="72"/>
  <c r="H81" i="72"/>
  <c r="I81" i="72"/>
  <c r="J81" i="72"/>
  <c r="H82" i="72"/>
  <c r="I82" i="72"/>
  <c r="J82" i="72"/>
  <c r="H83" i="72"/>
  <c r="I83" i="72"/>
  <c r="J83" i="72"/>
  <c r="H84" i="72"/>
  <c r="I84" i="72"/>
  <c r="J84" i="72"/>
  <c r="I73" i="72"/>
  <c r="J73" i="72"/>
  <c r="H73" i="72"/>
  <c r="E110" i="72"/>
  <c r="F110" i="72"/>
  <c r="G110" i="72"/>
  <c r="H100" i="72"/>
  <c r="I100" i="72"/>
  <c r="J100" i="72"/>
  <c r="H101" i="72"/>
  <c r="I101" i="72"/>
  <c r="J101" i="72"/>
  <c r="H102" i="72"/>
  <c r="I102" i="72"/>
  <c r="J102" i="72"/>
  <c r="H103" i="72"/>
  <c r="I103" i="72"/>
  <c r="J103" i="72"/>
  <c r="H104" i="72"/>
  <c r="I104" i="72"/>
  <c r="J104" i="72"/>
  <c r="H105" i="72"/>
  <c r="I105" i="72"/>
  <c r="J105" i="72"/>
  <c r="H106" i="72"/>
  <c r="I106" i="72"/>
  <c r="J106" i="72"/>
  <c r="H107" i="72"/>
  <c r="I107" i="72"/>
  <c r="J107" i="72"/>
  <c r="H108" i="72"/>
  <c r="I108" i="72"/>
  <c r="J108" i="72"/>
  <c r="H109" i="72"/>
  <c r="I109" i="72"/>
  <c r="J109" i="72"/>
  <c r="I99" i="72"/>
  <c r="J99" i="72"/>
  <c r="H99" i="72"/>
  <c r="C110" i="72"/>
  <c r="D110" i="72"/>
  <c r="B110" i="72"/>
  <c r="S10" i="63"/>
  <c r="B22" i="53"/>
  <c r="C22" i="54"/>
  <c r="D22" i="54"/>
  <c r="E22" i="54"/>
  <c r="F22" i="54"/>
  <c r="G22" i="54"/>
  <c r="H22" i="54"/>
  <c r="I22" i="54"/>
  <c r="J22" i="54"/>
  <c r="K22" i="54"/>
  <c r="L22" i="54"/>
  <c r="B22" i="54"/>
  <c r="C22" i="52"/>
  <c r="D22" i="52"/>
  <c r="E22" i="52"/>
  <c r="D22" i="53"/>
  <c r="E22" i="53"/>
  <c r="F22" i="53"/>
  <c r="G22" i="53"/>
  <c r="H22" i="53"/>
  <c r="I22" i="53"/>
  <c r="J22" i="53"/>
  <c r="K22" i="53"/>
  <c r="L22" i="53"/>
  <c r="C22" i="53"/>
  <c r="J72" i="72"/>
  <c r="J70" i="72"/>
  <c r="J69" i="72"/>
  <c r="J68" i="72"/>
  <c r="J67" i="72"/>
  <c r="J66" i="72"/>
  <c r="J65" i="72"/>
  <c r="J64" i="72"/>
  <c r="J63" i="72"/>
  <c r="J62" i="72"/>
  <c r="J61" i="72"/>
  <c r="J60" i="72"/>
  <c r="J59" i="72"/>
  <c r="I72" i="72"/>
  <c r="I70" i="72"/>
  <c r="I69" i="72"/>
  <c r="I68" i="72"/>
  <c r="I67" i="72"/>
  <c r="I66" i="72"/>
  <c r="I65" i="72"/>
  <c r="I64" i="72"/>
  <c r="I63" i="72"/>
  <c r="I62" i="72"/>
  <c r="I61" i="72"/>
  <c r="I60" i="72"/>
  <c r="I59" i="72"/>
  <c r="P19" i="19"/>
  <c r="N19" i="19"/>
  <c r="L19" i="19"/>
  <c r="H19" i="19"/>
  <c r="F19" i="19"/>
  <c r="D19" i="19"/>
  <c r="O19" i="19"/>
  <c r="M19" i="19"/>
  <c r="K19" i="19"/>
  <c r="G19" i="19"/>
  <c r="E19" i="19"/>
  <c r="C19" i="19"/>
  <c r="M44" i="13"/>
  <c r="G44" i="13"/>
  <c r="L44" i="13"/>
  <c r="F44" i="13"/>
  <c r="F191" i="8"/>
  <c r="E191" i="8"/>
  <c r="R10" i="63"/>
  <c r="H72" i="72"/>
  <c r="J228" i="43"/>
  <c r="J229" i="43"/>
  <c r="J230" i="43"/>
  <c r="J231" i="43"/>
  <c r="J232" i="43"/>
  <c r="J234" i="43"/>
  <c r="J235" i="43"/>
  <c r="J236" i="43"/>
  <c r="J237" i="43"/>
  <c r="J238" i="43"/>
  <c r="J227" i="43"/>
  <c r="E47" i="13"/>
  <c r="K47" i="13"/>
  <c r="Q10" i="63"/>
  <c r="B16" i="33"/>
  <c r="H70" i="72"/>
  <c r="H69" i="72"/>
  <c r="H68" i="72"/>
  <c r="H67" i="72"/>
  <c r="H66" i="72"/>
  <c r="H65" i="72"/>
  <c r="H64" i="72"/>
  <c r="H63" i="72"/>
  <c r="H62" i="72"/>
  <c r="H61" i="72"/>
  <c r="H60" i="72"/>
  <c r="H59" i="72"/>
  <c r="B62" i="12"/>
  <c r="L88" i="52"/>
  <c r="L22" i="52" s="1"/>
  <c r="K88" i="52"/>
  <c r="K22" i="52"/>
  <c r="J88" i="52"/>
  <c r="J22" i="52" s="1"/>
  <c r="I88" i="52"/>
  <c r="I22" i="52" s="1"/>
  <c r="H88" i="52"/>
  <c r="H22" i="52" s="1"/>
  <c r="G88" i="52"/>
  <c r="G22" i="52" s="1"/>
  <c r="F88" i="52"/>
  <c r="F22" i="52" s="1"/>
  <c r="B88" i="52"/>
  <c r="B22" i="52" s="1"/>
  <c r="B129" i="68"/>
  <c r="B130" i="68"/>
  <c r="B131" i="68"/>
  <c r="B132" i="68"/>
  <c r="B133" i="68"/>
  <c r="B134" i="68"/>
  <c r="B135" i="68"/>
  <c r="B136" i="68"/>
  <c r="B137" i="68"/>
  <c r="B138" i="68"/>
  <c r="B139" i="68"/>
  <c r="B140" i="68"/>
  <c r="B141" i="68"/>
  <c r="B142" i="68"/>
  <c r="B143" i="68"/>
  <c r="B144" i="68"/>
  <c r="B145" i="68"/>
  <c r="B146" i="68"/>
  <c r="B147" i="68"/>
  <c r="B148" i="68"/>
  <c r="B149" i="68"/>
  <c r="B150" i="68"/>
  <c r="B151" i="68"/>
  <c r="B152" i="68"/>
  <c r="B153" i="68"/>
  <c r="B154" i="68"/>
  <c r="B155" i="68"/>
  <c r="B156" i="68"/>
  <c r="B157" i="68"/>
  <c r="B158" i="68"/>
  <c r="B159" i="68"/>
  <c r="B160" i="68"/>
  <c r="B128" i="68"/>
  <c r="B168" i="8"/>
  <c r="B169" i="8"/>
  <c r="B170" i="8"/>
  <c r="B171" i="8"/>
  <c r="B172" i="8"/>
  <c r="B173" i="8"/>
  <c r="B174" i="8"/>
  <c r="B175" i="8"/>
  <c r="B176" i="8"/>
  <c r="B177" i="8"/>
  <c r="B167" i="8"/>
  <c r="B166" i="8"/>
  <c r="B15" i="34"/>
  <c r="B34" i="34"/>
  <c r="B33" i="34"/>
  <c r="B32" i="34"/>
  <c r="B30" i="34"/>
  <c r="B25" i="34"/>
  <c r="B104" i="5"/>
  <c r="B105" i="5"/>
  <c r="K19" i="21"/>
  <c r="J110" i="72" l="1"/>
  <c r="I110" i="72"/>
  <c r="H110" i="72"/>
</calcChain>
</file>

<file path=xl/sharedStrings.xml><?xml version="1.0" encoding="utf-8"?>
<sst xmlns="http://schemas.openxmlformats.org/spreadsheetml/2006/main" count="18781" uniqueCount="1272">
  <si>
    <t>Die Bevölkerungszahlen für die Jahre 1911 und 1921 wurden wieder an die ursprünglichen Volkszählungsdaten angepasst. In den Statistischen Jahrbüchern 1977 - 1998 waren diese Werte nach unten korrigiert worden, weil man bei der Kategorie der "inländischen Fremden" irrtümlicherweise von einer Doppelzählung ausging. Aufgrund dieser Korrektur ändern sich auch die rein rechnerisch ermittelten Wohnbevölkerungszahlen der Jahre 1902 - 1910, 1912 - 1920 und 1922 - 1929 sowie die Gesamtwanderungssaldi.</t>
  </si>
  <si>
    <t>In der Migrationsstatistik wird die so genannte Langzeitmigration der ständigen Bevölkerung ausgewertet. Dabei wird die ständige Bevölkerung des Referenzjahres und des Vorjahres verglichen.</t>
  </si>
  <si>
    <t>Zuzug = Zuzug von anderer Gemeinde.</t>
  </si>
  <si>
    <t>Wegzug = Wegzug in andere Gemeinde.</t>
  </si>
  <si>
    <t>Jahr</t>
  </si>
  <si>
    <t>Vaduz</t>
  </si>
  <si>
    <t>Triesen</t>
  </si>
  <si>
    <t>Balzers</t>
  </si>
  <si>
    <t>Schaan</t>
  </si>
  <si>
    <t>Planken</t>
  </si>
  <si>
    <t>Eschen</t>
  </si>
  <si>
    <t>Mauren</t>
  </si>
  <si>
    <t>Gamprin</t>
  </si>
  <si>
    <t>Ruggell</t>
  </si>
  <si>
    <t>Bevölkerung</t>
  </si>
  <si>
    <t>Erläuterung zur Tabelle:</t>
  </si>
  <si>
    <t>Wohngemeinde</t>
  </si>
  <si>
    <t>ledig</t>
  </si>
  <si>
    <t>verheiratet</t>
  </si>
  <si>
    <t>verwitwet</t>
  </si>
  <si>
    <t>getrennt</t>
  </si>
  <si>
    <t>geschieden</t>
  </si>
  <si>
    <t xml:space="preserve">getrennt </t>
  </si>
  <si>
    <t>Ständige Bevölkerung</t>
  </si>
  <si>
    <t>Liechtensteiner</t>
  </si>
  <si>
    <t>Ausländer</t>
  </si>
  <si>
    <t>Ausländeranteil</t>
  </si>
  <si>
    <t>Triesenberg</t>
  </si>
  <si>
    <t>Schellenberg</t>
  </si>
  <si>
    <t>Landesbürger</t>
  </si>
  <si>
    <t>Bürger des Fürstentums Liechtenstein</t>
  </si>
  <si>
    <t>Staatsbürgerschaft</t>
  </si>
  <si>
    <t>Total</t>
  </si>
  <si>
    <t>Afghanistan</t>
  </si>
  <si>
    <t>Ägypten</t>
  </si>
  <si>
    <t>Algerien</t>
  </si>
  <si>
    <t>Argentinien</t>
  </si>
  <si>
    <t>Armenien</t>
  </si>
  <si>
    <t>Äthiopien</t>
  </si>
  <si>
    <t>Australien</t>
  </si>
  <si>
    <t>Bahamas</t>
  </si>
  <si>
    <t>Bangladesh</t>
  </si>
  <si>
    <t>Belarus (Weissrussland)</t>
  </si>
  <si>
    <t>Belgien</t>
  </si>
  <si>
    <t>Bolivien</t>
  </si>
  <si>
    <t>Bosnien-Herzegowina</t>
  </si>
  <si>
    <t>Brasilien</t>
  </si>
  <si>
    <t>Bulgarien</t>
  </si>
  <si>
    <t>Chile</t>
  </si>
  <si>
    <t>China (Volksrepublik)</t>
  </si>
  <si>
    <t>Costa Rica</t>
  </si>
  <si>
    <t>Dänemark</t>
  </si>
  <si>
    <t>Deutschland</t>
  </si>
  <si>
    <t>Dominikanische Republik</t>
  </si>
  <si>
    <t>Ecuador</t>
  </si>
  <si>
    <t>Elfenbeinküste</t>
  </si>
  <si>
    <t>Estland</t>
  </si>
  <si>
    <t>Finnland</t>
  </si>
  <si>
    <t>Frankreich</t>
  </si>
  <si>
    <t>Griechenland</t>
  </si>
  <si>
    <t>Grossbritannien</t>
  </si>
  <si>
    <t>Guatemala</t>
  </si>
  <si>
    <t>Guinea</t>
  </si>
  <si>
    <t>Indien</t>
  </si>
  <si>
    <t>Indonesien</t>
  </si>
  <si>
    <t>Irak</t>
  </si>
  <si>
    <t>Iran</t>
  </si>
  <si>
    <t>Irland</t>
  </si>
  <si>
    <t>Island</t>
  </si>
  <si>
    <t>Israel</t>
  </si>
  <si>
    <t>Italien</t>
  </si>
  <si>
    <t>Japan</t>
  </si>
  <si>
    <t>Jordanien</t>
  </si>
  <si>
    <t>Kamerun</t>
  </si>
  <si>
    <t>Kanada</t>
  </si>
  <si>
    <t>Kasachstan</t>
  </si>
  <si>
    <t>Kenia</t>
  </si>
  <si>
    <t>Kirgistan</t>
  </si>
  <si>
    <t>Kolumbien</t>
  </si>
  <si>
    <t>Herkunft</t>
  </si>
  <si>
    <t>Kroatien</t>
  </si>
  <si>
    <t>Kuba</t>
  </si>
  <si>
    <t>Lettland</t>
  </si>
  <si>
    <t>Liechtenstein</t>
  </si>
  <si>
    <t>Luxemburg</t>
  </si>
  <si>
    <t>Malta</t>
  </si>
  <si>
    <t>Marokko</t>
  </si>
  <si>
    <t>Mazedonien</t>
  </si>
  <si>
    <t>Mexico</t>
  </si>
  <si>
    <t>Moldau</t>
  </si>
  <si>
    <t>Nepal</t>
  </si>
  <si>
    <t>Niederlande</t>
  </si>
  <si>
    <t>Nigeria</t>
  </si>
  <si>
    <t>Norwegen</t>
  </si>
  <si>
    <t>Österreich</t>
  </si>
  <si>
    <t>Pakistan</t>
  </si>
  <si>
    <t>Panama</t>
  </si>
  <si>
    <t>Paraguay</t>
  </si>
  <si>
    <t>Peru</t>
  </si>
  <si>
    <t>Philippinen</t>
  </si>
  <si>
    <t>Polen</t>
  </si>
  <si>
    <t>Portugal</t>
  </si>
  <si>
    <t>Rumaenien</t>
  </si>
  <si>
    <t>Russland</t>
  </si>
  <si>
    <t>Schweden</t>
  </si>
  <si>
    <t>Schweiz</t>
  </si>
  <si>
    <t>Serbien und Montenegro</t>
  </si>
  <si>
    <t>Slowakische Republik</t>
  </si>
  <si>
    <t>Slowenien</t>
  </si>
  <si>
    <t>Somalia</t>
  </si>
  <si>
    <t>Spanien</t>
  </si>
  <si>
    <t>Sri Lanka</t>
  </si>
  <si>
    <t>Staatenlos</t>
  </si>
  <si>
    <t>Südafrika</t>
  </si>
  <si>
    <t>Syrien</t>
  </si>
  <si>
    <t>Thailand</t>
  </si>
  <si>
    <t>Tschechische Republik</t>
  </si>
  <si>
    <t>Tunesien</t>
  </si>
  <si>
    <t>Türkei</t>
  </si>
  <si>
    <t>Ukraine</t>
  </si>
  <si>
    <t>Ungarn</t>
  </si>
  <si>
    <t>USA</t>
  </si>
  <si>
    <t>Vietnam</t>
  </si>
  <si>
    <t>Zimbabwe</t>
  </si>
  <si>
    <t xml:space="preserve">Altersgruppe </t>
  </si>
  <si>
    <t>Gemeinde</t>
  </si>
  <si>
    <t>Ständige ausländische Bevölkerung</t>
  </si>
  <si>
    <t>Kurzaufenthalter</t>
  </si>
  <si>
    <t>vorläufig Aufgenommene</t>
  </si>
  <si>
    <t>Heimatstaat</t>
  </si>
  <si>
    <t>Anwesenheitsdauer</t>
  </si>
  <si>
    <t>Drittländer</t>
  </si>
  <si>
    <t>Andere</t>
  </si>
  <si>
    <t>Niedergelassene</t>
  </si>
  <si>
    <t>Jahresaufenthalter</t>
  </si>
  <si>
    <t>*</t>
  </si>
  <si>
    <t>Januar</t>
  </si>
  <si>
    <t>Februar</t>
  </si>
  <si>
    <t>März</t>
  </si>
  <si>
    <t>April</t>
  </si>
  <si>
    <t xml:space="preserve"> Mai</t>
  </si>
  <si>
    <t>Juni</t>
  </si>
  <si>
    <t>Juli</t>
  </si>
  <si>
    <t>August</t>
  </si>
  <si>
    <t>.</t>
  </si>
  <si>
    <t>Saisonniers</t>
  </si>
  <si>
    <t>nach Monat, 1997 - 2005</t>
  </si>
  <si>
    <t>Ortsansässige nach Wohngemeinde, 1584 - 1921</t>
  </si>
  <si>
    <t>Wohnbevölkerung</t>
  </si>
  <si>
    <t>Liechtensteiner nach Heimatort und Wohngemeinde, 1930 - 1980</t>
  </si>
  <si>
    <t>Ledig</t>
  </si>
  <si>
    <t>Verheiratet</t>
  </si>
  <si>
    <t>Verwitwet</t>
  </si>
  <si>
    <t>Deutsch</t>
  </si>
  <si>
    <t>Französisch</t>
  </si>
  <si>
    <t>Italienisch</t>
  </si>
  <si>
    <t>Rätoromanisch</t>
  </si>
  <si>
    <t>Jüdisch</t>
  </si>
  <si>
    <t xml:space="preserve">Wohnbevölkerung </t>
  </si>
  <si>
    <t>Islamisch</t>
  </si>
  <si>
    <t>in %</t>
  </si>
  <si>
    <t>Römisch-katholische Kirche</t>
  </si>
  <si>
    <t>Protestantische Kirchen und Gemeinschaften</t>
  </si>
  <si>
    <t>Christlich-orthodoxe Kirchen</t>
  </si>
  <si>
    <t>Andere christliche Religionsgemeinschaften</t>
  </si>
  <si>
    <t>Islamische Gemeinschaften</t>
  </si>
  <si>
    <t>Andere Kirchen und Religionsgemeinschaften</t>
  </si>
  <si>
    <t>Keine Zugehörigkeit</t>
  </si>
  <si>
    <t>Ohne Angabe</t>
  </si>
  <si>
    <t>Fünfjahresklassen</t>
  </si>
  <si>
    <t>Geschieden</t>
  </si>
  <si>
    <t>Heimatgemeinde</t>
  </si>
  <si>
    <t>Zöllner und Angehörige</t>
  </si>
  <si>
    <t>Jahr 31.12.</t>
  </si>
  <si>
    <t>September</t>
  </si>
  <si>
    <t>Oktober</t>
  </si>
  <si>
    <t>November</t>
  </si>
  <si>
    <t>Dezember</t>
  </si>
  <si>
    <t>Übriges Europa</t>
  </si>
  <si>
    <t>Ausser Europa</t>
  </si>
  <si>
    <t>Protestantisch</t>
  </si>
  <si>
    <t>Christkatholisch</t>
  </si>
  <si>
    <t>Asylwerber, Schutzbedürftige, vorläufig Aufgenommene</t>
  </si>
  <si>
    <t>Bürger der Wohngemeinde</t>
  </si>
  <si>
    <t>Bürger anderer Gemeinden Liechtensteins</t>
  </si>
  <si>
    <t xml:space="preserve"> Staatenlos und unbekannt</t>
  </si>
  <si>
    <t>Ausländer insgesamt</t>
  </si>
  <si>
    <t>-</t>
  </si>
  <si>
    <t>Demok.Republik Kongo</t>
  </si>
  <si>
    <t>Litauen</t>
  </si>
  <si>
    <t>ohne Angabe</t>
  </si>
  <si>
    <t>Bevölkerungsstatistik</t>
  </si>
  <si>
    <t>Abgeschlossene
 Altersjahre</t>
  </si>
  <si>
    <t>Volkszählung</t>
  </si>
  <si>
    <t xml:space="preserve">Bevölkerungsstatistik </t>
  </si>
  <si>
    <t>Frauen</t>
  </si>
  <si>
    <t xml:space="preserve">Männer </t>
  </si>
  <si>
    <t>Männer</t>
  </si>
  <si>
    <t xml:space="preserve">Niedergelassene </t>
  </si>
  <si>
    <t>Total 31.12.2007</t>
  </si>
  <si>
    <t>Total 31.12.2006</t>
  </si>
  <si>
    <t>Total 31.12.2005</t>
  </si>
  <si>
    <t>Total 31.12.2004</t>
  </si>
  <si>
    <t>Total 31.12.2003</t>
  </si>
  <si>
    <t>Total 31.12.2002</t>
  </si>
  <si>
    <t>Total 31.12.2001</t>
  </si>
  <si>
    <t>Total 31.12.2000</t>
  </si>
  <si>
    <t>Total 31.12.1999</t>
  </si>
  <si>
    <t>Total 31.12.1998</t>
  </si>
  <si>
    <t>Total 31.12.1997</t>
  </si>
  <si>
    <t>Total 31.12.1996</t>
  </si>
  <si>
    <t>Total 31.12.1995</t>
  </si>
  <si>
    <t>Total 31.12.1994</t>
  </si>
  <si>
    <t>Total 31.12.1993</t>
  </si>
  <si>
    <t>getrennt oder geschieden</t>
  </si>
  <si>
    <t>Korea (Republik Korea)</t>
  </si>
  <si>
    <t>Liechtenstein 31.12.2007</t>
  </si>
  <si>
    <t>Liechtenstein 31.12.2006</t>
  </si>
  <si>
    <t>Liechtenstein 31.12.2001</t>
  </si>
  <si>
    <t>Liechtenstein 31.12.2002</t>
  </si>
  <si>
    <t>Liechtenstein 31.12.2003</t>
  </si>
  <si>
    <t>Liechtenstein 31.12.2004</t>
  </si>
  <si>
    <t>Liechtenstein 31.12.2005</t>
  </si>
  <si>
    <t>Angola</t>
  </si>
  <si>
    <t>Ghana</t>
  </si>
  <si>
    <t>Laos</t>
  </si>
  <si>
    <t>Singapur</t>
  </si>
  <si>
    <t>Rumänien</t>
  </si>
  <si>
    <t>Total  31.12.2005</t>
  </si>
  <si>
    <t>Gambia</t>
  </si>
  <si>
    <t>Sambia</t>
  </si>
  <si>
    <t>Uruguay</t>
  </si>
  <si>
    <t>Zypern</t>
  </si>
  <si>
    <t>Tschische Republik</t>
  </si>
  <si>
    <t>Jugoslawien (Bundesrepublik)</t>
  </si>
  <si>
    <t>Libanon</t>
  </si>
  <si>
    <t>Seychellen</t>
  </si>
  <si>
    <t>Taiwan</t>
  </si>
  <si>
    <t>Jugoslawien BR</t>
  </si>
  <si>
    <t>Unbekannt</t>
  </si>
  <si>
    <t xml:space="preserve">Frauen </t>
  </si>
  <si>
    <t>Total 31.12.2008</t>
  </si>
  <si>
    <t>Kambodscha</t>
  </si>
  <si>
    <t>Mauritius</t>
  </si>
  <si>
    <t>Republik Kosovo</t>
  </si>
  <si>
    <t>Republik Montenegro</t>
  </si>
  <si>
    <t>Republik Serbien</t>
  </si>
  <si>
    <t>Senegal</t>
  </si>
  <si>
    <t>Trinidad und Tobago</t>
  </si>
  <si>
    <t>Liechtenstein 31.12.2008</t>
  </si>
  <si>
    <t>0-4</t>
  </si>
  <si>
    <t>5-9</t>
  </si>
  <si>
    <t>10-14</t>
  </si>
  <si>
    <t>15-19</t>
  </si>
  <si>
    <t>20-24</t>
  </si>
  <si>
    <t>25-29</t>
  </si>
  <si>
    <t>30-34</t>
  </si>
  <si>
    <t>35-39</t>
  </si>
  <si>
    <t>40-44</t>
  </si>
  <si>
    <t>45-49</t>
  </si>
  <si>
    <t>50-54</t>
  </si>
  <si>
    <t>55-59</t>
  </si>
  <si>
    <t>60-64</t>
  </si>
  <si>
    <t>65-69</t>
  </si>
  <si>
    <t>70-74</t>
  </si>
  <si>
    <t>75-79</t>
  </si>
  <si>
    <t>80-84</t>
  </si>
  <si>
    <t>85-89</t>
  </si>
  <si>
    <t>90-94</t>
  </si>
  <si>
    <t>95+</t>
  </si>
  <si>
    <t>15-17</t>
  </si>
  <si>
    <t>18-29</t>
  </si>
  <si>
    <t>30-39</t>
  </si>
  <si>
    <t>40+</t>
  </si>
  <si>
    <t>0-9</t>
  </si>
  <si>
    <t>10-19</t>
  </si>
  <si>
    <t>20-29</t>
  </si>
  <si>
    <t>40-49</t>
  </si>
  <si>
    <t>50-59</t>
  </si>
  <si>
    <t>60-69</t>
  </si>
  <si>
    <t>70-79</t>
  </si>
  <si>
    <t>80-89</t>
  </si>
  <si>
    <t>90-99</t>
  </si>
  <si>
    <t>100+</t>
  </si>
  <si>
    <t>Haushalte</t>
  </si>
  <si>
    <t xml:space="preserve">Schaan </t>
  </si>
  <si>
    <t>Seit 1970 einschliesslich Kollektivhaushalte</t>
  </si>
  <si>
    <t>Gesamt</t>
  </si>
  <si>
    <t>Personen</t>
  </si>
  <si>
    <t>Privathaushalte</t>
  </si>
  <si>
    <t>6+</t>
  </si>
  <si>
    <t>Gebäude</t>
  </si>
  <si>
    <t>Reine Wohngebäude</t>
  </si>
  <si>
    <t>Einfamilienhaus</t>
  </si>
  <si>
    <t>Zweifamilienhaus</t>
  </si>
  <si>
    <t>Mehrfamilienhaus</t>
  </si>
  <si>
    <t>Andere Wohngebäude</t>
  </si>
  <si>
    <t>Sonstige Gebäude</t>
  </si>
  <si>
    <t>Privatpersonen</t>
  </si>
  <si>
    <t>Bau- oder Immobiliengesellschaft</t>
  </si>
  <si>
    <t>Wohnbaugenossenschaft (Mitglieder)</t>
  </si>
  <si>
    <t>Andere Wohnbaugenossenschaft</t>
  </si>
  <si>
    <t>Personalvorsorgestiftung</t>
  </si>
  <si>
    <t>Andere Stiftungsvereine</t>
  </si>
  <si>
    <t>Gemeinde, Staat</t>
  </si>
  <si>
    <t>Versicherungen</t>
  </si>
  <si>
    <t>Wohngebäude</t>
  </si>
  <si>
    <t>Bauperiode</t>
  </si>
  <si>
    <t>Vor 1900</t>
  </si>
  <si>
    <t>1900 - 1920</t>
  </si>
  <si>
    <t>1921 - 1946</t>
  </si>
  <si>
    <t>1947 - 1960</t>
  </si>
  <si>
    <t>1961 - 1970</t>
  </si>
  <si>
    <t>1971 - 1990</t>
  </si>
  <si>
    <t>Vor 1919</t>
  </si>
  <si>
    <t>1919 - 1945</t>
  </si>
  <si>
    <t>1946 - 1960</t>
  </si>
  <si>
    <t>1971 - 1980</t>
  </si>
  <si>
    <t>1981 - 1990</t>
  </si>
  <si>
    <t>1991 - 2000</t>
  </si>
  <si>
    <t>Bewohnte Wohnungen</t>
  </si>
  <si>
    <t>Bewohnte Wohnungen Total</t>
  </si>
  <si>
    <t>Eigentümerwohnungen</t>
  </si>
  <si>
    <t>Stockwerkeigentümerwohnungen</t>
  </si>
  <si>
    <t>Mieter- und Genossenschafterwohnungen</t>
  </si>
  <si>
    <t xml:space="preserve">nach Gemeinde und Heizungsart, 1990 </t>
  </si>
  <si>
    <t>Ohne Heizung</t>
  </si>
  <si>
    <t>Einzelofenheizung</t>
  </si>
  <si>
    <t>Etagenheizung</t>
  </si>
  <si>
    <t>Zentralheizung für ein Gebäude</t>
  </si>
  <si>
    <t>Zentralheizung für mehrere Gebäude</t>
  </si>
  <si>
    <t>Heizungsart</t>
  </si>
  <si>
    <t>Öffentliche Fernwärmeversorgung</t>
  </si>
  <si>
    <t>Keine Heizung</t>
  </si>
  <si>
    <t xml:space="preserve">Volkszählung </t>
  </si>
  <si>
    <t>Wohnung mit: 1 Zimmer</t>
  </si>
  <si>
    <t>2 Zimmern</t>
  </si>
  <si>
    <t>3 Zimmern</t>
  </si>
  <si>
    <t>4 Zimmern</t>
  </si>
  <si>
    <t>5 u. mehr Zimmern</t>
  </si>
  <si>
    <t>Bevölkerungsbilanz</t>
  </si>
  <si>
    <t>Absolute Zahlen</t>
  </si>
  <si>
    <t>Auf 1'000 Einwohner</t>
  </si>
  <si>
    <t>Heiraten</t>
  </si>
  <si>
    <t>Geburten</t>
  </si>
  <si>
    <t>Geburtenüberschuss</t>
  </si>
  <si>
    <t>Gesamtzunahme</t>
  </si>
  <si>
    <t>1852/60</t>
  </si>
  <si>
    <t>1861/70</t>
  </si>
  <si>
    <t>1871/80</t>
  </si>
  <si>
    <t>1881/90</t>
  </si>
  <si>
    <t>1891/00</t>
  </si>
  <si>
    <t>1901/10</t>
  </si>
  <si>
    <t>1911/20</t>
  </si>
  <si>
    <t>1921/30</t>
  </si>
  <si>
    <t>1931/40</t>
  </si>
  <si>
    <t>1941/50</t>
  </si>
  <si>
    <t>1951/60</t>
  </si>
  <si>
    <t>Rein rechnerisch ermittelte Zahlen sind kursiv dargestellt. Sie zeigen die durchschnittliche Veränderung zwischen den Volkszählungsjahren und stellen lediglich eine Näherungsgrösse für die tatsächlichen Verhältnisse dar.</t>
  </si>
  <si>
    <t>Gemeinden</t>
  </si>
  <si>
    <t>Lebendgeborene</t>
  </si>
  <si>
    <t>Gestorbene</t>
  </si>
  <si>
    <t>Wanderungssaldo</t>
  </si>
  <si>
    <t>Gesamtveränderung</t>
  </si>
  <si>
    <t>Beide Geschlechter</t>
  </si>
  <si>
    <t>davon Männer</t>
  </si>
  <si>
    <t>Jahresbeginn</t>
  </si>
  <si>
    <t>Jahresende</t>
  </si>
  <si>
    <t>Liechtenstein 2007</t>
  </si>
  <si>
    <t>Liechtenstein 2008</t>
  </si>
  <si>
    <t>Bevölkerungsstatistik, Zivilstandsstatistik</t>
  </si>
  <si>
    <t>Wohnbevölkerung Liechtensteiner</t>
  </si>
  <si>
    <t>Wohnbevölkerung Ausländer</t>
  </si>
  <si>
    <t>1950/54</t>
  </si>
  <si>
    <t>1955/59</t>
  </si>
  <si>
    <t>1960/64</t>
  </si>
  <si>
    <t>1965/69</t>
  </si>
  <si>
    <t>1970/74</t>
  </si>
  <si>
    <t>1975/79</t>
  </si>
  <si>
    <t>1980/84</t>
  </si>
  <si>
    <t>1985/89</t>
  </si>
  <si>
    <t>1990/94</t>
  </si>
  <si>
    <t>1995/99</t>
  </si>
  <si>
    <t>2000/04</t>
  </si>
  <si>
    <t>Zivilstandsstatistik</t>
  </si>
  <si>
    <t>Geschlecht</t>
  </si>
  <si>
    <t>ehelich</t>
  </si>
  <si>
    <t>Knaben</t>
  </si>
  <si>
    <t>Mädchen</t>
  </si>
  <si>
    <t>Totgeborene</t>
  </si>
  <si>
    <t>Eheschliessungen Männer</t>
  </si>
  <si>
    <t>Mai</t>
  </si>
  <si>
    <t>Ehescheidungen Männer</t>
  </si>
  <si>
    <t>Ehedauer in Jahren</t>
  </si>
  <si>
    <t>Fünfjahresmittel</t>
  </si>
  <si>
    <t>30+</t>
  </si>
  <si>
    <t>Eheschliessungen und Ehescheidungen</t>
  </si>
  <si>
    <t>Eheschliessungen</t>
  </si>
  <si>
    <t>Ehescheidungen</t>
  </si>
  <si>
    <t>Ehelich Lebendgeborene</t>
  </si>
  <si>
    <t>Alter</t>
  </si>
  <si>
    <t>90+</t>
  </si>
  <si>
    <t>1945/49</t>
  </si>
  <si>
    <t>Zivilstand</t>
  </si>
  <si>
    <t>Lebensdauer</t>
  </si>
  <si>
    <t>Jahre</t>
  </si>
  <si>
    <t>Verstorbene Männer</t>
  </si>
  <si>
    <t>Verstorbene Frauen</t>
  </si>
  <si>
    <t>Einbürgerungen</t>
  </si>
  <si>
    <t>Frauen durch Heirat</t>
  </si>
  <si>
    <t>Verleihung aufgrund StGH-Urteil</t>
  </si>
  <si>
    <t>Adoption</t>
  </si>
  <si>
    <t>Legitimation</t>
  </si>
  <si>
    <t>Einbürgerungsstatistik</t>
  </si>
  <si>
    <t>Liechtensteiner im Ausland</t>
  </si>
  <si>
    <t>Europa</t>
  </si>
  <si>
    <t>Asien</t>
  </si>
  <si>
    <t>Afrika</t>
  </si>
  <si>
    <t>Amerika</t>
  </si>
  <si>
    <t>Australien/Ozeanien</t>
  </si>
  <si>
    <t>Liechtensteiner in Europa</t>
  </si>
  <si>
    <t>Wohnland</t>
  </si>
  <si>
    <t>Monaco</t>
  </si>
  <si>
    <t>Montenegro</t>
  </si>
  <si>
    <t>Liechtensteiner in Amerika</t>
  </si>
  <si>
    <t>Belize</t>
  </si>
  <si>
    <t>Haiti</t>
  </si>
  <si>
    <t>Nicaragua</t>
  </si>
  <si>
    <t>St.Vincent und Grenadinen</t>
  </si>
  <si>
    <t>Venezuela</t>
  </si>
  <si>
    <t>Liechtensteiner in Afrika</t>
  </si>
  <si>
    <t xml:space="preserve">Ägypten </t>
  </si>
  <si>
    <t>Äthopien</t>
  </si>
  <si>
    <t>Burkina Faso</t>
  </si>
  <si>
    <t>Kanarische Inseln</t>
  </si>
  <si>
    <t>Liberia</t>
  </si>
  <si>
    <t>Namibia</t>
  </si>
  <si>
    <t>Tansania</t>
  </si>
  <si>
    <t>Togo</t>
  </si>
  <si>
    <t>China</t>
  </si>
  <si>
    <t>Malaysia</t>
  </si>
  <si>
    <t>Neuseeland</t>
  </si>
  <si>
    <t>Oman</t>
  </si>
  <si>
    <t>Sri Lanka (Ceylon)</t>
  </si>
  <si>
    <t>Liechtensteiner in der Schweiz</t>
  </si>
  <si>
    <t>Wohnkanton</t>
  </si>
  <si>
    <t>Zürich</t>
  </si>
  <si>
    <t>Bern</t>
  </si>
  <si>
    <t>Luzern</t>
  </si>
  <si>
    <t>Uri</t>
  </si>
  <si>
    <t>Schwyz</t>
  </si>
  <si>
    <t>Obwalden</t>
  </si>
  <si>
    <t>Nidwalden</t>
  </si>
  <si>
    <t>Glarus</t>
  </si>
  <si>
    <t>Zug</t>
  </si>
  <si>
    <t>Freiburg</t>
  </si>
  <si>
    <t>Solothurn</t>
  </si>
  <si>
    <t>Schaffhausen</t>
  </si>
  <si>
    <t>St. Gallen</t>
  </si>
  <si>
    <t>Graubünden</t>
  </si>
  <si>
    <t>Aargau</t>
  </si>
  <si>
    <t>Thurgau</t>
  </si>
  <si>
    <t>Tessin</t>
  </si>
  <si>
    <t>Waadt</t>
  </si>
  <si>
    <t>Wallis</t>
  </si>
  <si>
    <t>Neuenburg</t>
  </si>
  <si>
    <t>Genf</t>
  </si>
  <si>
    <t>Jura</t>
  </si>
  <si>
    <t>Liechtensteiner in Österreich</t>
  </si>
  <si>
    <t>Bundesland Vorarlberg</t>
  </si>
  <si>
    <t>davon Bezirk</t>
  </si>
  <si>
    <t>Bludenz</t>
  </si>
  <si>
    <t>Bregenz</t>
  </si>
  <si>
    <t>Dornbirn</t>
  </si>
  <si>
    <t xml:space="preserve"> Feldkirch</t>
  </si>
  <si>
    <t>Bevölkerung und Wohnverhältnisse</t>
  </si>
  <si>
    <t>Bevölkerung nach Wohngemeinde</t>
  </si>
  <si>
    <t>Ständige Bevölkerung nach Herkunft, Geschlecht, Zivilstand und Wohngemeinde</t>
  </si>
  <si>
    <t>Ausländeranteil nach Wohngemeinde</t>
  </si>
  <si>
    <t>Bürger des Fürstentums Liechtenstein nach Heimat- und Wohngemeinde</t>
  </si>
  <si>
    <t>Ständige Bevölkerung nach Staatsbürgerschaft und Altersgruppe</t>
  </si>
  <si>
    <t>Ständige Bevölkerung nach Altersjahr, Geschlecht und Herkunft</t>
  </si>
  <si>
    <t>Ständige ausländische Bevölkerung nach Wohngemeinde, Kategorie und Geschlecht</t>
  </si>
  <si>
    <t>Niedergelassene nach Anwesenheitsdauer, Geschlecht und Heimatstaat</t>
  </si>
  <si>
    <t>Jahresaufenthalter nach Anwesenheitsdauer, Geschlecht und Heimatstaat</t>
  </si>
  <si>
    <t>Saisonniers nach Monat</t>
  </si>
  <si>
    <t>1997-2005</t>
  </si>
  <si>
    <t>Bevölkerung - Ortsansässige nach Wohngemeinde</t>
  </si>
  <si>
    <t>1584-1921</t>
  </si>
  <si>
    <t>Wohnbevölkerung nach Herkunft und Wohngemeinde</t>
  </si>
  <si>
    <t>Wohnbevölkerung - Liechtensteiner nach Heimatort und Wohngemeinde</t>
  </si>
  <si>
    <t>1930-1980</t>
  </si>
  <si>
    <t>Ausländer nach Heimatstaat und Geschlecht</t>
  </si>
  <si>
    <t>Wohnbevölkerung nach Zivilstand, Geschlecht und Herkunft</t>
  </si>
  <si>
    <t>Wohnbevölkerung nach Muttersprache, Geschlecht und Herkunft</t>
  </si>
  <si>
    <t>Wohnbevölkerung nach Religion und Herkunft</t>
  </si>
  <si>
    <t>Wohnbevölkerung nach Altersklasse und Geschlecht</t>
  </si>
  <si>
    <t>Haushalte nach Gemeinde</t>
  </si>
  <si>
    <t>Gebäude - Wohngebäude nach Gemeinde</t>
  </si>
  <si>
    <t>Gebäude mit Wohnzweck nach Gemeinde und Eigentümertyp</t>
  </si>
  <si>
    <t>Wohngebäude nach Gemeinde und Bauperiode</t>
  </si>
  <si>
    <t>Bewohnte Wohnungen nach Gemeinde und Besitzverhältnis</t>
  </si>
  <si>
    <t>Bewohnte Wohnungen nach Gemeinde und Heizungsart</t>
  </si>
  <si>
    <t>Bewohnte Wohnungen nach Gemeinde und Grösse</t>
  </si>
  <si>
    <t xml:space="preserve">Bevölkerungsbilanz </t>
  </si>
  <si>
    <t>Bevölkerungsbilanz nach Gemeinde</t>
  </si>
  <si>
    <t>Bevölkerungsbilanz - Liechtensteiner</t>
  </si>
  <si>
    <t>Bevölkerungsbilanz - Ausländer</t>
  </si>
  <si>
    <t>Geburtenüberschuss nach Gemeinde</t>
  </si>
  <si>
    <t>Eheschliessungen Männer nach Monat</t>
  </si>
  <si>
    <t xml:space="preserve">Ehescheidungen Männer nach Ehedauer </t>
  </si>
  <si>
    <t>Lebendgeborene nach Wohngemeinde und Geschlecht</t>
  </si>
  <si>
    <t>Einbürgerungen nach Art</t>
  </si>
  <si>
    <t>Liechtensteiner im Ausland nach Erdteil</t>
  </si>
  <si>
    <t>Liechtensteiner in Europa nach Wohnland</t>
  </si>
  <si>
    <t>Liechtensteiner in Amerika nach Wohnland</t>
  </si>
  <si>
    <t>Liechtensteiner in Afrika nach Wohnland</t>
  </si>
  <si>
    <t>Liechtensteiner in Asien und Australien nach Wohnland</t>
  </si>
  <si>
    <t>Liechtensteiner in der Schweiz nach Wohnkanton</t>
  </si>
  <si>
    <t xml:space="preserve">Liechtensteiner in Österreich </t>
  </si>
  <si>
    <t>Titel</t>
  </si>
  <si>
    <t>Zeitraum</t>
  </si>
  <si>
    <t>Quelle</t>
  </si>
  <si>
    <t>1991/00</t>
  </si>
  <si>
    <t>1961/70</t>
  </si>
  <si>
    <t>1971/80</t>
  </si>
  <si>
    <t>1981/90</t>
  </si>
  <si>
    <t>Heiratende Personen</t>
  </si>
  <si>
    <t>Heiratende</t>
  </si>
  <si>
    <t>Ruanda</t>
  </si>
  <si>
    <t>Simbabwe</t>
  </si>
  <si>
    <t>Myanmar (Burma)</t>
  </si>
  <si>
    <t>Total 31.12.2009</t>
  </si>
  <si>
    <t>Bangladesch</t>
  </si>
  <si>
    <t>Belarus</t>
  </si>
  <si>
    <t>Côte d'Ivoire</t>
  </si>
  <si>
    <t>Kirgisistan</t>
  </si>
  <si>
    <t>Korea (Republik)</t>
  </si>
  <si>
    <t>Kosovo</t>
  </si>
  <si>
    <t>Malediven</t>
  </si>
  <si>
    <t>Mexiko</t>
  </si>
  <si>
    <t>Serbien</t>
  </si>
  <si>
    <t>Slowakei</t>
  </si>
  <si>
    <t>St. Lucia</t>
  </si>
  <si>
    <t>Tschechien</t>
  </si>
  <si>
    <t>Liechtenstein 31.12.2009</t>
  </si>
  <si>
    <t>Liechtenstein 2009</t>
  </si>
  <si>
    <t>13</t>
  </si>
  <si>
    <t>im ordentlichen Verfahren</t>
  </si>
  <si>
    <t>Erleichterte Einbürgerung infolge längerfristigem Wohnsitz</t>
  </si>
  <si>
    <t>Liechtenstein 2002</t>
  </si>
  <si>
    <t>Liechtenstein 2003</t>
  </si>
  <si>
    <t>Liechtenstein 2004</t>
  </si>
  <si>
    <t>Liechtenstein 2005</t>
  </si>
  <si>
    <t>Liechtenstein 2006</t>
  </si>
  <si>
    <t>Liechtenstein 1999</t>
  </si>
  <si>
    <t>Liechtenstein 2001</t>
  </si>
  <si>
    <t>Liechtenstein 2000</t>
  </si>
  <si>
    <t>Ehemalige Liechtensteinerinnen</t>
  </si>
  <si>
    <t>Im Ausland wohnhafte Personen</t>
  </si>
  <si>
    <t>2005/09</t>
  </si>
  <si>
    <t>Scheidungsrate</t>
  </si>
  <si>
    <t>Bevölkerungsquotienten und Bevölkerungsanteile</t>
  </si>
  <si>
    <t>Bevölkerungsquotienten</t>
  </si>
  <si>
    <t>Anteil an der ständigen Bevölkerung</t>
  </si>
  <si>
    <t>Anteil 80+ Jahre an 65+ Jahre</t>
  </si>
  <si>
    <t>Jugendquotient</t>
  </si>
  <si>
    <t>Gesamtbelastungsquotient</t>
  </si>
  <si>
    <t>unter 20 Jahre</t>
  </si>
  <si>
    <t>65+ Jahre</t>
  </si>
  <si>
    <t>Lebenserwartung</t>
  </si>
  <si>
    <t>bei Geburt</t>
  </si>
  <si>
    <t>mit 60</t>
  </si>
  <si>
    <t>mit 65</t>
  </si>
  <si>
    <t>Nicht ständige ausländische Bevölkerung nach Wohngemeinde, Kategorie und Geschlecht</t>
  </si>
  <si>
    <t>Nicht ständige ausländische Bevölkerung</t>
  </si>
  <si>
    <t>Gebäude mit Wohnzweck nach Gemeinde und Heizungsart</t>
  </si>
  <si>
    <t>20 - 64 Jahre</t>
  </si>
  <si>
    <t>0 - 2</t>
  </si>
  <si>
    <t>3 - 4</t>
  </si>
  <si>
    <t>5 - 9</t>
  </si>
  <si>
    <t>10 - 14</t>
  </si>
  <si>
    <t>15 - 19</t>
  </si>
  <si>
    <t>20 - 29</t>
  </si>
  <si>
    <t>0 - 9</t>
  </si>
  <si>
    <t>10 - 19</t>
  </si>
  <si>
    <t>30 - 39</t>
  </si>
  <si>
    <t>40 - 49</t>
  </si>
  <si>
    <t>50 - 59</t>
  </si>
  <si>
    <t>60 - 69</t>
  </si>
  <si>
    <t>70 - 79</t>
  </si>
  <si>
    <t>80 - 89</t>
  </si>
  <si>
    <t>Liechtenstein 2010</t>
  </si>
  <si>
    <t>Total 31.12.2010</t>
  </si>
  <si>
    <t>Liechtenstein 31.12.2010</t>
  </si>
  <si>
    <t>Georgien</t>
  </si>
  <si>
    <t>Usbekistan</t>
  </si>
  <si>
    <t>Daueraufenthalter</t>
  </si>
  <si>
    <t>Niedergelassene, Daueraufenthalter und Jahresaufenthalter</t>
  </si>
  <si>
    <t>Daueraufenthalter nach Anwesenheitsdauer, Geschlecht und Heimatstaat</t>
  </si>
  <si>
    <t>Römisch-katholisch</t>
  </si>
  <si>
    <t>Niedergelassene, Daueraufenthalter und Jahresaufenthalter nach Geschlecht</t>
  </si>
  <si>
    <t>Niedergelassene, Daueraufenthalter und Jahresaufenthalter nach Heimatstaat</t>
  </si>
  <si>
    <t>Einbürgerung durch Adoption</t>
  </si>
  <si>
    <t>Einbürgerung durch Legitimation</t>
  </si>
  <si>
    <t>Wiederaufnahme nach stillschweigendem Verzicht</t>
  </si>
  <si>
    <t>Im Inland wohnhafte Personen</t>
  </si>
  <si>
    <t>Total 31.12.2011</t>
  </si>
  <si>
    <t>Liechtenstein 31.12.2011</t>
  </si>
  <si>
    <t>Liechtenstein 2011</t>
  </si>
  <si>
    <t>29 </t>
  </si>
  <si>
    <t>21 </t>
  </si>
  <si>
    <t>25 </t>
  </si>
  <si>
    <t>11 </t>
  </si>
  <si>
    <t>27 </t>
  </si>
  <si>
    <t>2 </t>
  </si>
  <si>
    <t>30 </t>
  </si>
  <si>
    <t>14 </t>
  </si>
  <si>
    <t>12 </t>
  </si>
  <si>
    <t>203 </t>
  </si>
  <si>
    <t>28 </t>
  </si>
  <si>
    <t>13 </t>
  </si>
  <si>
    <t>1 </t>
  </si>
  <si>
    <t>8 </t>
  </si>
  <si>
    <t>19 </t>
  </si>
  <si>
    <t>6 </t>
  </si>
  <si>
    <t>192 </t>
  </si>
  <si>
    <t>Hongkong</t>
  </si>
  <si>
    <t>unbekannt</t>
  </si>
  <si>
    <t>verheiratet, eingetragene Partnerschaft</t>
  </si>
  <si>
    <t>Ab 1994 Erhebung 30. Juni.</t>
  </si>
  <si>
    <t>Bis 1998 ist Taiwan unter Hongkong.</t>
  </si>
  <si>
    <t>Bis 1964 Tanganyka, seit 1964 Tansania.</t>
  </si>
  <si>
    <t>1993 = Erhebung 1.8.1993.</t>
  </si>
  <si>
    <t>Bis 1994 ist Mauritius in Madagaskar enthalten.</t>
  </si>
  <si>
    <t>Bis 1994 ist Libyen in Tunesien enthalten.</t>
  </si>
  <si>
    <t>Bis 1994 ist Sudan in Ägypten enthalten.</t>
  </si>
  <si>
    <t>Ghana bis 1957 Britisch Westafrika.</t>
  </si>
  <si>
    <t>Bis 1994 ist Chile in Bolivien enthalten.</t>
  </si>
  <si>
    <t>Bis 1994 ist Panama in Nicaragua enthalten.</t>
  </si>
  <si>
    <t>Bis 1994 ist Dänemark in Norwegen enthalten.</t>
  </si>
  <si>
    <t>Bis 1994 ist Finnland in Schweden enthalten.</t>
  </si>
  <si>
    <t>1950 Volkszählung.</t>
  </si>
  <si>
    <t>Seit 1993 ist die Kanarische Insel in Spanien enthalten.</t>
  </si>
  <si>
    <t>1957 und 1958: Bei den schweizerischen Botschaften und Konsulaten sowie bei den liechtensteinischen Botschaften immatrikulierte Liechtensteiner ohne Doppelbürger.</t>
  </si>
  <si>
    <t>Seit 1959: Bei den schweizerischen Botschaften und Konsulaten sowie bei den liechtensteinischen Botschaften immatrikulierte Liechtensteiner einschliesslich Doppelbürger.</t>
  </si>
  <si>
    <t>Bis 1993: Erhebung 1. August.</t>
  </si>
  <si>
    <t>1960 - 1969 Lebendgeborene.</t>
  </si>
  <si>
    <t>Scheidungen 1988 - 1998 mindestens 1 Partner wohnhaft in Liechtenstein.</t>
  </si>
  <si>
    <t>Scheidungen ab 1999 Mann wohnhaft in Liechtenstein.</t>
  </si>
  <si>
    <t>Bevölkerungszuwachs minus Geburtenüberschuss.</t>
  </si>
  <si>
    <t>1852 - 1969 Heirate: Paare, Bräutigam mit Wohnsitz in Liechtenstein.</t>
  </si>
  <si>
    <t>1949 - 1900 nur Lebendgeborene.</t>
  </si>
  <si>
    <t>Angaben in Jahren.</t>
  </si>
  <si>
    <t>1930,1941,1950,1960,1970,1980,1990,2000: Bevölkerungszahl aus den Volkszählungen.</t>
  </si>
  <si>
    <t>Die Bevölkerungszahlen für die Jahre 1891, 1911 und 1921 wurden wieder an die ursprünglichen Volkszählungsdaten angepasst. In den Statistischen Jahrbüchern 1977 - 1998 waren diese Werte nach unten korrigiert worden, weil man bei der Kategorie der "inländischen Fremden" irrtümlicherweise von einer Doppelzählung ausging.</t>
  </si>
  <si>
    <t>Bevölkerungszahl der Volkszählungen für die Jahre 1584 bis 1930, 1941, 1950, 1960, 1970, 1980, 1990.</t>
  </si>
  <si>
    <t>1584 Schaan einschliesslich Planken.</t>
  </si>
  <si>
    <t>1584 Gamprin, Kirchspiel Bendern und Ruggell.</t>
  </si>
  <si>
    <t>Übrige Jahre bis 1956 geschätzte Werte, ab 1957 Wohnbevölkerungs- bzw. Bevölkerungsstatistik.</t>
  </si>
  <si>
    <t>Stichtag der Bevölkerungsstatistik bis 1979 jeweils 1. Dezember, ab 1980 jeweils 31. Dezember.</t>
  </si>
  <si>
    <t>Indikatoren für eine nachhaltige Entwicklung</t>
  </si>
  <si>
    <t>Thema</t>
  </si>
  <si>
    <t>Indikator</t>
  </si>
  <si>
    <t>Gewünschte Entwicklung</t>
  </si>
  <si>
    <t>Trend</t>
  </si>
  <si>
    <t>Bewertung</t>
  </si>
  <si>
    <t>Lebensbedingungen</t>
  </si>
  <si>
    <t>Gewaltdelikte</t>
  </si>
  <si>
    <t>Getötete und Verletzte im Strassenverkehr</t>
  </si>
  <si>
    <t>Wohnkosten</t>
  </si>
  <si>
    <t>Bezieher wirtschaftlicher Sozialhilfe</t>
  </si>
  <si>
    <t>Gesundheit</t>
  </si>
  <si>
    <t>Sterberate</t>
  </si>
  <si>
    <t>Gesamtfruchtbarkeitsrate</t>
  </si>
  <si>
    <t>Lebenserwartung bei der Geburt</t>
  </si>
  <si>
    <t>Lebenserwartung mit 65 Jahren</t>
  </si>
  <si>
    <t>Ungleichheit der Erwerbsverteilung</t>
  </si>
  <si>
    <t>Gymnasialquote von In- und Ausländern</t>
  </si>
  <si>
    <t>Frauenanteil im Landtag</t>
  </si>
  <si>
    <t>Öffentliche Entwicklungshilfe</t>
  </si>
  <si>
    <t>Mitgliedschaft in internationalen Organisationen</t>
  </si>
  <si>
    <t>Bildung und Kultur</t>
  </si>
  <si>
    <t>Bildungsausgaben</t>
  </si>
  <si>
    <t>Lesefähigkeit der 15-Jährigen</t>
  </si>
  <si>
    <t>Frühzeitige Schulabgänger</t>
  </si>
  <si>
    <t>Bevölkerung mit tertiärer Ausbildung</t>
  </si>
  <si>
    <t>Betreuungsverhältnis der Schüler</t>
  </si>
  <si>
    <t>Anzahl Vereine</t>
  </si>
  <si>
    <t>Arbeit</t>
  </si>
  <si>
    <t>Lohnunterschiede zwischen Frauen und Männern</t>
  </si>
  <si>
    <t>Berufliche Stellung nach Geschlecht</t>
  </si>
  <si>
    <t>Erwerbsquote</t>
  </si>
  <si>
    <t>Erwerbsquote älterer Arbeitnehmer</t>
  </si>
  <si>
    <t>Arbeitslosenquote</t>
  </si>
  <si>
    <t>Jugendarbeitslosigkeit</t>
  </si>
  <si>
    <t>Working Poor</t>
  </si>
  <si>
    <t>Pendleranteil</t>
  </si>
  <si>
    <t>Wirtschaft</t>
  </si>
  <si>
    <t>Bruttonationaleinkommen pro Einwohner</t>
  </si>
  <si>
    <t>Fiskalquote der öffentlichen Haushalte</t>
  </si>
  <si>
    <t>Arbeitsproduktivität</t>
  </si>
  <si>
    <t>Patentanmeldungen</t>
  </si>
  <si>
    <t>Siedlungsabfälle</t>
  </si>
  <si>
    <t>Abfall-Recyclingquote</t>
  </si>
  <si>
    <t>Mobilität</t>
  </si>
  <si>
    <t>Motorisierungsquote</t>
  </si>
  <si>
    <t>Umweltfreundlicher Personenverkehr</t>
  </si>
  <si>
    <t>Energie und Klima</t>
  </si>
  <si>
    <t>Energieverbrauch</t>
  </si>
  <si>
    <t>Energieintensität der Volkswirtschaft</t>
  </si>
  <si>
    <t>Treibhausgasemissionen</t>
  </si>
  <si>
    <t>Siedlungsfläche</t>
  </si>
  <si>
    <t>Siedlungsfläche pro Einwohner</t>
  </si>
  <si>
    <t>Trinkwasserverbrauch</t>
  </si>
  <si>
    <t>Ökologische Ausgleichsflächen</t>
  </si>
  <si>
    <t>Nitratgehalt im Grundwasser</t>
  </si>
  <si>
    <t>Stickstoffdioxid-Konzentration</t>
  </si>
  <si>
    <t>Ozon-Konzentration</t>
  </si>
  <si>
    <t>Feinstaub-Konzentration</t>
  </si>
  <si>
    <t>Zunahme</t>
  </si>
  <si>
    <t>Abnahme</t>
  </si>
  <si>
    <t>Bevölkerung nach Religion und Herkunft</t>
  </si>
  <si>
    <t>Total 31.12.2012</t>
  </si>
  <si>
    <t>geschieden, aufgelöste Partnerschaft</t>
  </si>
  <si>
    <t>Andorra</t>
  </si>
  <si>
    <t>Eritrea</t>
  </si>
  <si>
    <t>Wiederaufnahme nach stillschweigendem Verzicht der Eltern</t>
  </si>
  <si>
    <t>Erneuerbare Energie</t>
  </si>
  <si>
    <t>Internationale Zusammenarbeit</t>
  </si>
  <si>
    <t>Sozialer Zusammenhalt</t>
  </si>
  <si>
    <t>Natürliche Ressourcen</t>
  </si>
  <si>
    <t>Einwanderer</t>
  </si>
  <si>
    <t>Auswanderer</t>
  </si>
  <si>
    <t>Zuzug</t>
  </si>
  <si>
    <t>Wegzug</t>
  </si>
  <si>
    <t>Binnenwanderung nach Gemeinde</t>
  </si>
  <si>
    <t>Binnenwanderung</t>
  </si>
  <si>
    <t>Migration ständige Bevölkerung</t>
  </si>
  <si>
    <t>Migrationsstatistik</t>
  </si>
  <si>
    <t>Migration ständige Bevölkerung nach Geschlecht</t>
  </si>
  <si>
    <t>Migration ständige Bevölkerung nach Staatsbürgerschaft</t>
  </si>
  <si>
    <t>Muttersprache: In der Volkszählung 2010 wurde nach der Hauptsprache gefragt. Die Hauptsprache bezeichnet die Sprache, in der eine Person denkt und die sie am besten beherrscht.</t>
  </si>
  <si>
    <t>Christlich-orthodox</t>
  </si>
  <si>
    <t>Getrennt</t>
  </si>
  <si>
    <t>Privathaushalte mit ... Personen</t>
  </si>
  <si>
    <t>10+</t>
  </si>
  <si>
    <t>Kollektivhaushalte</t>
  </si>
  <si>
    <t>Haushalte nach Grösse und Gemeinde</t>
  </si>
  <si>
    <t>Mit Wohneinheiten</t>
  </si>
  <si>
    <t>Nur für Kollektivhaushalte</t>
  </si>
  <si>
    <t>Einfamilienhäuser</t>
  </si>
  <si>
    <t>Zweifamilienhäuser</t>
  </si>
  <si>
    <t>Mehrfamilienhäuser</t>
  </si>
  <si>
    <t>Mit 1 Wohneinheit</t>
  </si>
  <si>
    <t>Mit 2 Wohneinheiten</t>
  </si>
  <si>
    <t>Mit 3+ Wohneinheiten</t>
  </si>
  <si>
    <t>Privatperson</t>
  </si>
  <si>
    <t>Andere Stiftung</t>
  </si>
  <si>
    <t>Immobiliengesellschaft</t>
  </si>
  <si>
    <t>Andere juristische Person</t>
  </si>
  <si>
    <t>Öffentlicher Eigentümer</t>
  </si>
  <si>
    <t>Mehrere Eigentümertypen</t>
  </si>
  <si>
    <t>Total Gebäude 2010</t>
  </si>
  <si>
    <t>1919-1945</t>
  </si>
  <si>
    <t>1946-1960</t>
  </si>
  <si>
    <t>1961-1970</t>
  </si>
  <si>
    <t>1971-1980</t>
  </si>
  <si>
    <t>1981-1990</t>
  </si>
  <si>
    <t>1991-2000</t>
  </si>
  <si>
    <t>2001-2005</t>
  </si>
  <si>
    <t>2006-2010</t>
  </si>
  <si>
    <t>Andere Wohnsituation</t>
  </si>
  <si>
    <t>Total Gebäude 2000</t>
  </si>
  <si>
    <t>Am Stichtag bewohnt</t>
  </si>
  <si>
    <t>Am Stichtag nicht bewohnt</t>
  </si>
  <si>
    <t>Zentralheizung für das Gebäude</t>
  </si>
  <si>
    <t>Andere Heizungsart</t>
  </si>
  <si>
    <t>Ohne Angaben</t>
  </si>
  <si>
    <t>Gebäude mit Wohnzweck nach Gemeinde, Kategorie und Gebäudeart</t>
  </si>
  <si>
    <t>Liechtenstein 31.12.2012</t>
  </si>
  <si>
    <t>Ozeanien</t>
  </si>
  <si>
    <t>Liechtenstein 2012</t>
  </si>
  <si>
    <t>2001/10</t>
  </si>
  <si>
    <t>1952 bis 1958 Tanger, 1964 Togo.</t>
  </si>
  <si>
    <t>1958 bis 1961 Vereinigte Arabische Republik (Zusammenschluss von Ägypten und Syrien).</t>
  </si>
  <si>
    <t>1950 bis 1994 ist Irak unter Arabische Emirate.</t>
  </si>
  <si>
    <t>Gesamtwanderungssaldo</t>
  </si>
  <si>
    <t>Lebendgeborene nach Monat</t>
  </si>
  <si>
    <t>Gestorbene nach Monat</t>
  </si>
  <si>
    <t>Gestorbene nach Altersklasse</t>
  </si>
  <si>
    <t>Gestorbene Männer</t>
  </si>
  <si>
    <t>Gestorbene Männer nach Altersklasse</t>
  </si>
  <si>
    <t>Gestorbene Frauen</t>
  </si>
  <si>
    <t>Gestorbene Frauen nach Altersklasse</t>
  </si>
  <si>
    <t>Gestorbene nach Wohngemeinde und Geschlecht</t>
  </si>
  <si>
    <t>Gestorbene nach Geschlecht, Herkunft, Zivilstand und durchschnittlicher Lebensdauer</t>
  </si>
  <si>
    <t>Eheschliessungen, Lebendgeborene und Gestorbene</t>
  </si>
  <si>
    <t>Eheschliessungen, Lebendgeborene und Gestorbene nach Gemeinde und Geschlecht</t>
  </si>
  <si>
    <t>Eheschliessungen, Lebendgeborene und Gestorbene nach Geschlecht</t>
  </si>
  <si>
    <t>Die ausländerrechtliche Bewilligung für Saisonniers wurde ab Dezember 2005 durch die Kurzaufenthaltsbewilligung ersetzt.</t>
  </si>
  <si>
    <t>Gesamtwanderungssaldo:</t>
  </si>
  <si>
    <t>Gebäude mit Wohnzweck</t>
  </si>
  <si>
    <t>Total Gebäude 1990</t>
  </si>
  <si>
    <t>Total bewohnte Wohnungen</t>
  </si>
  <si>
    <t>Wohngebäude 1990</t>
  </si>
  <si>
    <t>Wohngebäude 2000</t>
  </si>
  <si>
    <t>Wohngebäude 2010</t>
  </si>
  <si>
    <t>Anguilla</t>
  </si>
  <si>
    <t>Madagaskar</t>
  </si>
  <si>
    <t>Total 31.12.2013</t>
  </si>
  <si>
    <t>Liechtenstein 31.12.2013</t>
  </si>
  <si>
    <t xml:space="preserve"> </t>
  </si>
  <si>
    <t>Basel-Stadt</t>
  </si>
  <si>
    <t>Basel-Land</t>
  </si>
  <si>
    <t>Liechtenstein 2013</t>
  </si>
  <si>
    <t>In Prozent der Ständigen Bevölkerung am Jahresende</t>
  </si>
  <si>
    <t>Ökologische Qualität des Waldes</t>
  </si>
  <si>
    <t>EWR-31</t>
  </si>
  <si>
    <t>EWR-30</t>
  </si>
  <si>
    <t>EWR-28</t>
  </si>
  <si>
    <t>EWR-18</t>
  </si>
  <si>
    <t>Total 31.12.2014</t>
  </si>
  <si>
    <t>verwitwet, verstorbener Partner</t>
  </si>
  <si>
    <t>Jamaika</t>
  </si>
  <si>
    <t>Liechtenstein 31.12.2014</t>
  </si>
  <si>
    <t>EWR</t>
  </si>
  <si>
    <t>Liechtenstein 2014</t>
  </si>
  <si>
    <t>2010/14</t>
  </si>
  <si>
    <t>Bis 1956 geschätzte mittlere Wohnbevölkerung; ab 1957 Fortschreibung der Wohnbevölkerung.</t>
  </si>
  <si>
    <t>Umweltbezogene Steuern</t>
  </si>
  <si>
    <t>Gesamtwanderungssaldo: Bevölkerungszuwachs minus Geburtenüberschuss. Der Gesamtwanderungssaldo von Liechtensteinern beinhaltet auch die Aufnahme von in Liechtenstein wohnhaften Ausländern in das liechtensteinische Landesbürgerrecht.</t>
  </si>
  <si>
    <t>Gesamtwanderungssaldo: Bevölkerungszuwachs minus Geburtenüberschuss. Die Aufnahme von in Liechtenstein wohnhaften Ausländern in das liechtensteinische Landesbürgerrecht führt zu einer Verringerung des Gesamtwanderungssaldos.</t>
  </si>
  <si>
    <t>Gesamt
wanderungssaldo</t>
  </si>
  <si>
    <t>Katar</t>
  </si>
  <si>
    <t>Südkorea</t>
  </si>
  <si>
    <t>Total 31.12.2015</t>
  </si>
  <si>
    <t>Liechtenstein 31.12.2015</t>
  </si>
  <si>
    <t>Albanien</t>
  </si>
  <si>
    <t>St. Kitts und Nevis</t>
  </si>
  <si>
    <t>Liechtenstein 2015</t>
  </si>
  <si>
    <t>Mittlere Ehedauer</t>
  </si>
  <si>
    <t>Moldawien</t>
  </si>
  <si>
    <t>getrennt, geschieden</t>
  </si>
  <si>
    <t>Bosnien Herzegowina</t>
  </si>
  <si>
    <t>Uganda</t>
  </si>
  <si>
    <t>Mosambik</t>
  </si>
  <si>
    <t>Papua Neuguinea</t>
  </si>
  <si>
    <t>Total 31.12.2016</t>
  </si>
  <si>
    <t>Liechtenstein 31.12.2016</t>
  </si>
  <si>
    <t xml:space="preserve"> -</t>
  </si>
  <si>
    <t>Liechtenstein 2016</t>
  </si>
  <si>
    <t xml:space="preserve">               -</t>
  </si>
  <si>
    <t>Volkszählung, Bevölkerungsstatistik</t>
  </si>
  <si>
    <t>Zöllner, Kurzaufenthalter, Saisonniers, Asylbewerber</t>
  </si>
  <si>
    <t>Zöllner, Kurzaufenthalter, Saisonniers, Asylbewerber nach Geschlecht</t>
  </si>
  <si>
    <t>Total Gebäude 2015</t>
  </si>
  <si>
    <t xml:space="preserve">              -</t>
  </si>
  <si>
    <t>2011-2015</t>
  </si>
  <si>
    <t>Wohngebäude 2015</t>
  </si>
  <si>
    <t>Wohneinheiten</t>
  </si>
  <si>
    <t>Total Wohneinheiten</t>
  </si>
  <si>
    <t>Wohneinheiten nach Gemeinde und Belegungsstatus</t>
  </si>
  <si>
    <t>Belegungsstatus:  Als „am Stichtag nicht bewohnt“ gelten Wohneinheiten, die am Stichtag leer standen, einem anderen Zweck als dem Wohnen dienten oder nicht bewohnbar waren.</t>
  </si>
  <si>
    <t>Total Wohneinheiten 1950: Ohne Zweitwohnungen.</t>
  </si>
  <si>
    <t>Total Wohneinheiten 1960: Ohne Zweitwohnungen, ohne Leerwohnungen.</t>
  </si>
  <si>
    <t xml:space="preserve">China </t>
  </si>
  <si>
    <t>Total 31.12.2017</t>
  </si>
  <si>
    <t>Aserbaidschan</t>
  </si>
  <si>
    <t>Liechtenstein 31.12.2017</t>
  </si>
  <si>
    <t>Liechtenstein 2017</t>
  </si>
  <si>
    <t xml:space="preserve">         -</t>
  </si>
  <si>
    <t>Nichtehelich Lebendgeborene</t>
  </si>
  <si>
    <t>nichtehelich</t>
  </si>
  <si>
    <t>Lebendgeborene nach Zivilstand der Mutter und Geschlecht</t>
  </si>
  <si>
    <t>Altersquotient</t>
  </si>
  <si>
    <t>Verheiratet: beinhaltet ab dem Jahr 2011 den Zivilstand eingetragene Partnerschaft.</t>
  </si>
  <si>
    <t>Geschieden: beinhaltet ab dem Jahr 2011 den Zivilstand aufgelöste Partnerschaft.</t>
  </si>
  <si>
    <t>Verwitwet: beinhaltet ab dem Jahr 2011 den Zivilstand verstorbener Partner</t>
  </si>
  <si>
    <t>Liechtensteiner in Asien, Australien und Ozeanien</t>
  </si>
  <si>
    <t>Total 31.12.2018</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</si>
  <si>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</si>
  <si>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</si>
  <si>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</si>
  <si>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</si>
  <si>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</si>
  <si>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</si>
  <si>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</si>
  <si>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</si>
  <si>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</si>
  <si>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</si>
  <si>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</si>
  <si>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Liechtenstein 31.12.2018</t>
  </si>
  <si>
    <t>Liechtenstein 2018</t>
  </si>
  <si>
    <t>2011/15</t>
  </si>
  <si>
    <t>EDA in Bern</t>
  </si>
  <si>
    <t xml:space="preserve">EDA in Bern </t>
  </si>
  <si>
    <t>Eidgenössische Volkszählungen, SEM in Wabern</t>
  </si>
  <si>
    <t>Ausländerstatistik</t>
  </si>
  <si>
    <t>Quelle: Bevölkerungsstatistik</t>
  </si>
  <si>
    <t>Total 31.12.2019</t>
  </si>
  <si>
    <t>Liechtenstein 31.12.2019</t>
  </si>
  <si>
    <t>2015 bis 2018: Eine Person mit Zivilstand verschollen wird als verheiratet ausgewiesen.</t>
  </si>
  <si>
    <t>Sudan</t>
  </si>
  <si>
    <t>Nordmazedonien</t>
  </si>
  <si>
    <t>Einheimische Arten</t>
  </si>
  <si>
    <t>Rote Liste Index</t>
  </si>
  <si>
    <t>2015/19</t>
  </si>
  <si>
    <t>Liechtenstein 2019</t>
  </si>
  <si>
    <t xml:space="preserve"> . </t>
  </si>
  <si>
    <t>Liechtenstein 31.12.2020</t>
  </si>
  <si>
    <t>Total 31.12.2020</t>
  </si>
  <si>
    <t>Burundi</t>
  </si>
  <si>
    <t>Sierra Leone</t>
  </si>
  <si>
    <t>Liechtenstein 2020</t>
  </si>
  <si>
    <t>Scheidungen 1988 - 1998: mindestens 1 Partner wohnhaft in Liechtenstein.</t>
  </si>
  <si>
    <t>Scheidungen seit 1999: Mann wohnhaft in Liechtenstein.</t>
  </si>
  <si>
    <t>2016/20</t>
  </si>
  <si>
    <t>Reunion</t>
  </si>
  <si>
    <t xml:space="preserve">Ukraine </t>
  </si>
  <si>
    <t>Keine wesentliche Veränderung</t>
  </si>
  <si>
    <t>≈</t>
  </si>
  <si>
    <t>+</t>
  </si>
  <si>
    <t>−</t>
  </si>
  <si>
    <t>↗</t>
  </si>
  <si>
    <t>↘</t>
  </si>
  <si>
    <t>→</t>
  </si>
  <si>
    <t>2005: Die Saisonbewilligungen wurden durch Kurzaufenthaltsbewilligungen ersetzt.</t>
  </si>
  <si>
    <t>1584 Schaan: Einschliesslich Planken.</t>
  </si>
  <si>
    <t>1584 Gamprin: Kirchspiel Bendern (Gamprin, Ruggell, Schellenberg).</t>
  </si>
  <si>
    <t>1941 Österreich: unter Deutsches Reich gezählt.</t>
  </si>
  <si>
    <t>1980 Staatenlos und unbekannt: Staatenlose Personen, deren frühere Staatsangehörigkeit bekannt ist, werden auch bei den jeweiligen Ländern bzw. Ländergruppen aufgeführt.</t>
  </si>
  <si>
    <t>Geschieden: Bis 1970 gerichtlich getrennt dem Bande nach oder nach ausländischem Recht geschieden.</t>
  </si>
  <si>
    <t>davon getrennt lebend</t>
  </si>
  <si>
    <t>Christlich-orthodox: 1930 - 1980 unter Andere.</t>
  </si>
  <si>
    <t>Islamisch: 1930 - 1980 unter Andere.</t>
  </si>
  <si>
    <t>Andere: Bis 2000 inklusive Konfessionslose.</t>
  </si>
  <si>
    <t>Protestantisch: Evangelisch-reformiert, evangelisch-lutherisch und andere protestantische Kirchen.</t>
  </si>
  <si>
    <t>Jüdisch: Ab 2010 unter Andere.</t>
  </si>
  <si>
    <t>Jugendquotient:  unter 20-Jährige im Verhältnis zu den 20- bis 64-Jährigen.</t>
  </si>
  <si>
    <t>Altersquotient:  65-Jährige und Ältere im Verhältnis zu den 20- bis 64-Jährigen.</t>
  </si>
  <si>
    <t>Gesamtbelastungsquotient: unter 20-Jährige und 65-Jährige und Ältere im Verhältnis zu den 20- bis 64-Jährigen.</t>
  </si>
  <si>
    <t>1980: Davon 61 Kollektivhaushalte</t>
  </si>
  <si>
    <t>1990: Davon 68 Kollektivhaushalte.</t>
  </si>
  <si>
    <t>2000: Davon 43 Kollektivhaushalte und 342 Sammelhaushalte (nicht einem bestimmten Haushalt zuordbare Personen).</t>
  </si>
  <si>
    <t>2010: Davon 11 Kollektivhaushalte.</t>
  </si>
  <si>
    <t>2015: Davon 16 Kollektivhaushalte.</t>
  </si>
  <si>
    <t>1950 und 1960: bewohnte Gebäude.</t>
  </si>
  <si>
    <t>1970 und 1980: Gebäude mit Wohnungen.</t>
  </si>
  <si>
    <t>Total Gebäude: Gebäude mit Wohnzweck, einschliesslich Gebäude mit Ferien- und Wochenendwohnungen.</t>
  </si>
  <si>
    <t>Bewohnte Wohnungen Total: 1950 Ohne Wohnungen ohne eigene Küche oder Kochnische.</t>
  </si>
  <si>
    <t>Zentralheizung für mehrere Gebäude: inkl. öffentliche Fernwärmeversorgung.</t>
  </si>
  <si>
    <t>1950: Alle Wohnungen mit Küche oder Kochnische.</t>
  </si>
  <si>
    <t>1960: 1960 nur aufgeschlüsselt nach Wohnungen mit 1 und 2 Zimmern, 3 und 4 Zimmern, 5 und mehr Zimmern.</t>
  </si>
  <si>
    <t>Jahr/Dekade</t>
  </si>
  <si>
    <t>Wohnbevölkerung: Volkszählungsjahre im Fettdruck - übrige Jahre bis 1956 geschätzte Werte. Seit 1957 ermittelte Wohnbevölkerung gemäss Haushaltungskartei – 1969 und 1971 Schätzungen.</t>
  </si>
  <si>
    <t>Heiraten: Paare, Bräutigam mit Wohnsitz in Liechtenstein.</t>
  </si>
  <si>
    <t>Geburten: Geburten bis 1948 einschliesslich Totgeborene, seit 1949 Lebendgeborene.</t>
  </si>
  <si>
    <t>Gesamtwanderungssaldo: Der Gesamtwanderungssaldo ergibt sich aus dem Bevölkerungszuwachs minus den Geburtenüberschuss.</t>
  </si>
  <si>
    <t>Jahr / Periode</t>
  </si>
  <si>
    <t>Jahr/Periode</t>
  </si>
  <si>
    <t>Scheidungsrate: Die Scheidungsrate ist das Verhältnis der Scheidungen von Männern zu den Eheschliessungen von Männern im jeweiligen Jahr.</t>
  </si>
  <si>
    <t>Erleichterte Einbürgerung: Nur in Liechtenstein wohnhafte Personen.</t>
  </si>
  <si>
    <t xml:space="preserve">Adoption, Legitimation: Einbürgerungen durch Adoption und Legitimation erstmals 1995 statistisch erfasst. </t>
  </si>
  <si>
    <t>Verleihung aufgrund StGH-Urteil: Verleihung der Staatsbürgerschaft an ausländische Kinder liechtensteinischer Mütter gemäss StGH-Urteil 1996/36 vom 24.4.1997.</t>
  </si>
  <si>
    <t>Positiv (in Richtung Nachhaltigkeit)</t>
  </si>
  <si>
    <t>Negativ (weg von der Nachhaltigkeit)</t>
  </si>
  <si>
    <t>Neutral</t>
  </si>
  <si>
    <t>Tabelle</t>
  </si>
  <si>
    <t>Erscheinungsdatum:</t>
  </si>
  <si>
    <t>Version:</t>
  </si>
  <si>
    <t>Ersetzt Version vom:</t>
  </si>
  <si>
    <t>Berichtsjahr:</t>
  </si>
  <si>
    <t xml:space="preserve">Erscheinungsweise: </t>
  </si>
  <si>
    <t>Jährlich</t>
  </si>
  <si>
    <t xml:space="preserve">Herausgeber: </t>
  </si>
  <si>
    <t>Amt für Statistik Liechtenstein</t>
  </si>
  <si>
    <t>Bearbeitung:</t>
  </si>
  <si>
    <t>Karin Knöller, Mario Schädler</t>
  </si>
  <si>
    <t>Auskunft:</t>
  </si>
  <si>
    <t xml:space="preserve">Sprache: </t>
  </si>
  <si>
    <t>Nutzungsbedingungen:</t>
  </si>
  <si>
    <t>CC BY</t>
  </si>
  <si>
    <t>Publikations-ID:</t>
  </si>
  <si>
    <t>Kapitel 2: Bevölkerung und Wohnverhältnisse</t>
  </si>
  <si>
    <r>
      <t>CO</t>
    </r>
    <r>
      <rPr>
        <vertAlign val="subscript"/>
        <sz val="10"/>
        <rFont val="Calibri"/>
        <family val="2"/>
        <scheme val="minor"/>
      </rPr>
      <t>2</t>
    </r>
    <r>
      <rPr>
        <sz val="10"/>
        <rFont val="Calibri"/>
        <family val="2"/>
        <scheme val="minor"/>
      </rPr>
      <t xml:space="preserve">-Ausstoss von neuen Personenwagen  </t>
    </r>
  </si>
  <si>
    <r>
      <t>CO</t>
    </r>
    <r>
      <rPr>
        <vertAlign val="subscript"/>
        <sz val="10"/>
        <rFont val="Calibri"/>
        <family val="2"/>
        <scheme val="minor"/>
      </rPr>
      <t>2</t>
    </r>
    <r>
      <rPr>
        <sz val="10"/>
        <rFont val="Calibri"/>
        <family val="2"/>
        <scheme val="minor"/>
      </rPr>
      <t>-Intensität der Volkswirtschaft</t>
    </r>
  </si>
  <si>
    <t>&lt;&lt;&lt; Inhalt</t>
  </si>
  <si>
    <t xml:space="preserve">&lt;&lt;&lt; Metadaten </t>
  </si>
  <si>
    <t>Datenquelle:</t>
  </si>
  <si>
    <t>Tabelle 2.1_01</t>
  </si>
  <si>
    <t>2.1_01</t>
  </si>
  <si>
    <t>Tabelle 2.1_02</t>
  </si>
  <si>
    <t>2.1_02</t>
  </si>
  <si>
    <t>Per 31. Dezember</t>
  </si>
  <si>
    <t>2.1_03</t>
  </si>
  <si>
    <t>Tabelle 2.1_03</t>
  </si>
  <si>
    <t>Tabelle 2.1_04</t>
  </si>
  <si>
    <t>2.1_04</t>
  </si>
  <si>
    <t>Tabelle 2.1_05</t>
  </si>
  <si>
    <t>2.1_05</t>
  </si>
  <si>
    <t>Tabelle 2.1_06</t>
  </si>
  <si>
    <t>2.1_06</t>
  </si>
  <si>
    <t>Tabelle 2.1_07</t>
  </si>
  <si>
    <t>2.1_07</t>
  </si>
  <si>
    <t>Tabelle 2.1_08</t>
  </si>
  <si>
    <t>2.1_08</t>
  </si>
  <si>
    <t>Tabelle 2.1_09</t>
  </si>
  <si>
    <t>2.1_09</t>
  </si>
  <si>
    <t>Tabelle 2.1_26</t>
  </si>
  <si>
    <t>2.1_26</t>
  </si>
  <si>
    <t>Tabelle 2.1_10</t>
  </si>
  <si>
    <t>2.1_10</t>
  </si>
  <si>
    <t>Tabelle 2.1_11</t>
  </si>
  <si>
    <t>2.1_11</t>
  </si>
  <si>
    <t>Tabelle 2.1_12</t>
  </si>
  <si>
    <t>2.1_12</t>
  </si>
  <si>
    <t>Tabelle 2.1_13</t>
  </si>
  <si>
    <t>2.1_13</t>
  </si>
  <si>
    <t>Tabelle 2.1_14</t>
  </si>
  <si>
    <t>2.1_14</t>
  </si>
  <si>
    <t>Tabelle 2.1_15</t>
  </si>
  <si>
    <t>2.1_15</t>
  </si>
  <si>
    <t>Tabelle 2.1_16</t>
  </si>
  <si>
    <t>2.1_16</t>
  </si>
  <si>
    <t>Tabelle 2.1_17</t>
  </si>
  <si>
    <t>2.1_17</t>
  </si>
  <si>
    <t>Tabelle 2.1_18</t>
  </si>
  <si>
    <t>2.1_18</t>
  </si>
  <si>
    <t>Tabelle 2.1_19</t>
  </si>
  <si>
    <t>2.1_19</t>
  </si>
  <si>
    <t>Tabelle 2.1_20</t>
  </si>
  <si>
    <t>2.1_20</t>
  </si>
  <si>
    <t>Tabelle 2.1_21</t>
  </si>
  <si>
    <t>2.1_21</t>
  </si>
  <si>
    <t>Tabelle 2.1_22</t>
  </si>
  <si>
    <t>2.1_22</t>
  </si>
  <si>
    <t>Tabelle 2.1_23</t>
  </si>
  <si>
    <t>2.1_23</t>
  </si>
  <si>
    <t>Tabelle 2.1_24</t>
  </si>
  <si>
    <t>2.1_24</t>
  </si>
  <si>
    <t>Tabelle 2.1_25</t>
  </si>
  <si>
    <t>2.1_25</t>
  </si>
  <si>
    <t>Tabelle 2.2_01</t>
  </si>
  <si>
    <t>Tabelle 2.2_02</t>
  </si>
  <si>
    <t>2.2_01</t>
  </si>
  <si>
    <t>2.2_02</t>
  </si>
  <si>
    <t>Tabelle 2.2_03</t>
  </si>
  <si>
    <t>2.2_03</t>
  </si>
  <si>
    <t>Tabelle 2.2_05</t>
  </si>
  <si>
    <t>2.2_05</t>
  </si>
  <si>
    <t>2.2_07</t>
  </si>
  <si>
    <t>Tabelle 2.2_09</t>
  </si>
  <si>
    <t>Tabelle 2.2_07</t>
  </si>
  <si>
    <t>2.2_09</t>
  </si>
  <si>
    <t>Mieter- und Genossenschafterwohnungen: 1970 Einschliesslich 18 Pächter, 1980 Einschliesslich 17 Pächter, 1990 Einschliesslich 10 Pächter, 2000 Einschliesslich 24 Pächter.</t>
  </si>
  <si>
    <t>Tabelle 2.2_10</t>
  </si>
  <si>
    <t>2.2_10</t>
  </si>
  <si>
    <t>Tabelle 2.2_11</t>
  </si>
  <si>
    <t>2.2_11</t>
  </si>
  <si>
    <t>Tabelle 2.2_12</t>
  </si>
  <si>
    <t>2.2_12</t>
  </si>
  <si>
    <t>Tabelle 2.2_13</t>
  </si>
  <si>
    <t>2.2_13</t>
  </si>
  <si>
    <t>Tabelle 2.2_14</t>
  </si>
  <si>
    <t>2.2_14</t>
  </si>
  <si>
    <t>Tabelle 2.3_01</t>
  </si>
  <si>
    <t>2.3_01</t>
  </si>
  <si>
    <t>Tabelle 2.3_02</t>
  </si>
  <si>
    <t>2.3_02</t>
  </si>
  <si>
    <t>Tabelle 2.3_03</t>
  </si>
  <si>
    <t>2.3_03</t>
  </si>
  <si>
    <t>Tabelle 2.3_04</t>
  </si>
  <si>
    <t>2.3_04</t>
  </si>
  <si>
    <t>Tabelle 2.3_21</t>
  </si>
  <si>
    <t>2.3_21</t>
  </si>
  <si>
    <t>Tabelle 2.3_22</t>
  </si>
  <si>
    <t>2.3_22</t>
  </si>
  <si>
    <t>Tabelle 2.3_23</t>
  </si>
  <si>
    <t>2.3_23</t>
  </si>
  <si>
    <t>Tabelle 2.3_05</t>
  </si>
  <si>
    <t>2.3_05</t>
  </si>
  <si>
    <t>Tabelle 2.3_06</t>
  </si>
  <si>
    <t>2.3_06</t>
  </si>
  <si>
    <t>Tabelle 2.3_07</t>
  </si>
  <si>
    <t>2.3_07</t>
  </si>
  <si>
    <t>Tabelle 2.3_08</t>
  </si>
  <si>
    <t>2.3_08</t>
  </si>
  <si>
    <t>Tabelle 2.3_09</t>
  </si>
  <si>
    <t>2.3_09</t>
  </si>
  <si>
    <t>Tabelle 2.3_10</t>
  </si>
  <si>
    <t>2.3_10</t>
  </si>
  <si>
    <t>Tabelle 2.3_11</t>
  </si>
  <si>
    <t>2.3_11</t>
  </si>
  <si>
    <t>Tabelle 2.3_12</t>
  </si>
  <si>
    <t>2.3_12</t>
  </si>
  <si>
    <t>Tabelle 2.3_13</t>
  </si>
  <si>
    <t>2.3_13</t>
  </si>
  <si>
    <t>Tabelle 2.3_14</t>
  </si>
  <si>
    <t>2.3_14</t>
  </si>
  <si>
    <t>Tabelle 2.3_15</t>
  </si>
  <si>
    <t>Tabelle 2.3_16</t>
  </si>
  <si>
    <t>2.3_15</t>
  </si>
  <si>
    <t>2.3_16</t>
  </si>
  <si>
    <t>Tabelle 2.3_17</t>
  </si>
  <si>
    <t>2.3_17</t>
  </si>
  <si>
    <t>Tabelle 2.3_18</t>
  </si>
  <si>
    <t>2.3_18</t>
  </si>
  <si>
    <t>Tabelle 2.3_19</t>
  </si>
  <si>
    <t>2.3_19</t>
  </si>
  <si>
    <t>Erleichterte Einbürgerung ausländischer Männer liechtensteinischer Frauen</t>
  </si>
  <si>
    <t>Erleichterte Einbürgerung ausländischer Frauen liechtensteinischer Männer</t>
  </si>
  <si>
    <t>Tabelle 2.3_20</t>
  </si>
  <si>
    <t>2.3_20</t>
  </si>
  <si>
    <t>Tabelle 2.4_01</t>
  </si>
  <si>
    <t>2.4_01</t>
  </si>
  <si>
    <t>Tabelle 2.4_02</t>
  </si>
  <si>
    <t>2.4_02</t>
  </si>
  <si>
    <t>Tabelle 2.4_03</t>
  </si>
  <si>
    <t>2.4_03</t>
  </si>
  <si>
    <t>Tabelle 2.4_04</t>
  </si>
  <si>
    <t>Ghana, Elfenbeinküste, Senegal</t>
  </si>
  <si>
    <t>Kongo, Zaire, Zentralafrikanische Republik</t>
  </si>
  <si>
    <t>2.4_04</t>
  </si>
  <si>
    <t>Tabelle 2.4_05</t>
  </si>
  <si>
    <t>2.4_05</t>
  </si>
  <si>
    <t>Tabelle 2.4_06</t>
  </si>
  <si>
    <t>Appenzell Innerrhoden</t>
  </si>
  <si>
    <t>Appenzell Ausserrhoden</t>
  </si>
  <si>
    <t>2.4_06</t>
  </si>
  <si>
    <t>Tabelle 2.4_07</t>
  </si>
  <si>
    <t>2.4_07</t>
  </si>
  <si>
    <t>Tabelle 2.5_01</t>
  </si>
  <si>
    <t>2.5_01</t>
  </si>
  <si>
    <t>info.as@llv.li, +423 236 68 76</t>
  </si>
  <si>
    <t>Total 31.12.2021</t>
  </si>
  <si>
    <t>Liechtenstein 31.12.2021</t>
  </si>
  <si>
    <t>Fidschi</t>
  </si>
  <si>
    <t>Vereinigtes Königreich</t>
  </si>
  <si>
    <t>Liechtenstein 2021</t>
  </si>
  <si>
    <t>nach Herkunft und Wohngemeinde, 1930 - 2020</t>
  </si>
  <si>
    <t>1930-2020</t>
  </si>
  <si>
    <t>nach Zivilstand, Geschlecht und Herkunft, 1930 - 2020</t>
  </si>
  <si>
    <t>nach Muttersprache, Geschlecht und Herkunft, 1930 - 2020</t>
  </si>
  <si>
    <t>nach Religion und Herkunft, 1930 - 2020</t>
  </si>
  <si>
    <t>nach Religion und Herkunft, 1990 - 2020</t>
  </si>
  <si>
    <t>1990-2020</t>
  </si>
  <si>
    <t>nach Altersklasse und Geschlecht, 1930 - 2020</t>
  </si>
  <si>
    <t>nach Gemeinde, 1930 - 2020</t>
  </si>
  <si>
    <t>nach Grösse und Gemeinde, 2000-2020</t>
  </si>
  <si>
    <t>2000-2020</t>
  </si>
  <si>
    <t>Wohngebäude nach Gemeinde, 1812 - 2020</t>
  </si>
  <si>
    <t>1990 - 2020: Wohngebäude.</t>
  </si>
  <si>
    <t>1812-2020</t>
  </si>
  <si>
    <t>Total Gebäude 2020</t>
  </si>
  <si>
    <t>nach Gemeinde, Kategorie und Gebäudeart, 1990 - 2020</t>
  </si>
  <si>
    <t>nach Gemeinde und Eigentümertyp, 1990 - 2020</t>
  </si>
  <si>
    <t>Wohngebäude 2020</t>
  </si>
  <si>
    <t>2016-2020</t>
  </si>
  <si>
    <t>nach Gemeinde und Bauperiode, 1990 - 2020</t>
  </si>
  <si>
    <t>nach Gemeinde und Grösse, 1950 - 2020</t>
  </si>
  <si>
    <t>nach Gemeinde und Belegungsstatus, 1950 - 2020</t>
  </si>
  <si>
    <t>1950-2020</t>
  </si>
  <si>
    <t>nach Gemeinde und Bewohnertyp, 1950 - 2020</t>
  </si>
  <si>
    <t>nach Heimatstaat und Geschlecht, 1930 - 2020</t>
  </si>
  <si>
    <t>2020: Davon 23 Kollektivhaushalte.</t>
  </si>
  <si>
    <t>nach Gemeinde und Heizungsart, 2000-2020</t>
  </si>
  <si>
    <t>Ab 2020 werden Etagenheizungen zu den Einzelofenheizungen gezählt.</t>
  </si>
  <si>
    <t>Vereinigte Arabische Emirate</t>
  </si>
  <si>
    <t>↑</t>
  </si>
  <si>
    <t>↓</t>
  </si>
  <si>
    <t>Total 31.12.2022</t>
  </si>
  <si>
    <t>Liechtenstein 31.12.2022</t>
  </si>
  <si>
    <t xml:space="preserve">Erleichterte Einbürgerung ausländischer Kinder liechtensteinischer Mütter </t>
  </si>
  <si>
    <t>Bei den schweizerischen Botschaften und Konsulaten sowie bei den liechtensteinischen Botschaften immatrikulierte Liechtensteiner.</t>
  </si>
  <si>
    <t>Bei den schweizerischen Botschaften und Konsulaten immatrikulierte Liechtensteiner.</t>
  </si>
  <si>
    <t>Liechtenstein 2022</t>
  </si>
  <si>
    <t>Geburten- und Todesfallstatistik</t>
  </si>
  <si>
    <t>Zivilstandsstatistik, Geburten- und Todesfallstatistik</t>
  </si>
  <si>
    <t>Datenquellen:</t>
  </si>
  <si>
    <t>Saudi-Arabien</t>
  </si>
  <si>
    <t>Demokratische Republik Kongo</t>
  </si>
  <si>
    <t>Kongo (Demokratische Republik)</t>
  </si>
  <si>
    <t>Total 31.12.2023</t>
  </si>
  <si>
    <t>Liechtenstein 31.12.2023</t>
  </si>
  <si>
    <t>Mali</t>
  </si>
  <si>
    <t>Liechtenstein 2023</t>
  </si>
  <si>
    <t>Im  Ausland registriert mit Staatsangehörigkeit Liechtenstein</t>
  </si>
  <si>
    <t>Im Ausland registriert mit Staatsangehörigkeit Liechtenstein</t>
  </si>
  <si>
    <t>Österreich 1998 - 2000: Quelle Liechtensteinische Botschaft in Wien.</t>
  </si>
  <si>
    <t>Österreich seit 2001: Quelle Statistik Austria.</t>
  </si>
  <si>
    <t>EDA in Bern, Statistik Austria, Landesstelle für Statistik in Bregenz, Liechtensteinische Botschaft</t>
  </si>
  <si>
    <t>EDA in Bern, Statistik Austria, Liechtensteinische Botschaften</t>
  </si>
  <si>
    <t>EDA in Bern, SEM in Wabern, Statistik Austria, Liechtensteinische Botschaften</t>
  </si>
  <si>
    <t>2018 - 2024</t>
  </si>
  <si>
    <t>2018-2024</t>
  </si>
  <si>
    <t xml:space="preserve">Frühzeitige Schulabgänger </t>
  </si>
  <si>
    <t>EDA in Bern, Statistik Austria, Landesstelle für Statistik in Bregenz</t>
  </si>
  <si>
    <t>Statistisches Jahrbuch Liechtenstensteins 2026</t>
  </si>
  <si>
    <t>101.2026.01</t>
  </si>
  <si>
    <t>nach Art, 1970 - 2024</t>
  </si>
  <si>
    <t>1970 - 2024</t>
  </si>
  <si>
    <t>1970-2024</t>
  </si>
  <si>
    <t>nach Wohnland, 1950 - 2024</t>
  </si>
  <si>
    <t>Cayman Inseln</t>
  </si>
  <si>
    <t>nach Wohnkanton, 1930 - 2024</t>
  </si>
  <si>
    <t>1952 - 2024</t>
  </si>
  <si>
    <t>1952-2024</t>
  </si>
  <si>
    <t>1950-2024</t>
  </si>
  <si>
    <t>1930-2024</t>
  </si>
  <si>
    <t>nach Erdteil, 1950 - 2024</t>
  </si>
  <si>
    <t>Belgien: Quelle 1995 bis 2023 die Liechtensteinische Botschaft in Brüssel. Quelle 2024 EDA.</t>
  </si>
  <si>
    <t>Belgien: Quelle 1995 bis 2023 Liechtensteinische Botschaft in Brüssel. Quelle 2024 EDA in Bern.</t>
  </si>
  <si>
    <t>1995 - 2024</t>
  </si>
  <si>
    <t>nach Wohngemeinde, 1584 - 2024</t>
  </si>
  <si>
    <t>Total 31.12.2024</t>
  </si>
  <si>
    <t>nach Herkunft, Geschlecht, Zivilstand und Wohngemeinde, 31.12.1993 - 31.12.2024</t>
  </si>
  <si>
    <t>nach Wohngemeinde, 31.12.1993 - 31.12.2024</t>
  </si>
  <si>
    <t>nach Heimat- und Wohngemeinde, 31.12.1993 - 31.12.2024</t>
  </si>
  <si>
    <t>1584-2024</t>
  </si>
  <si>
    <t>1993-2024</t>
  </si>
  <si>
    <t>nach Altersjahr, Geschlecht und Herkunft, 31.12.1999 - 31.12.2024</t>
  </si>
  <si>
    <t>1999-2024</t>
  </si>
  <si>
    <t>Liechtenstein 31.12.2024</t>
  </si>
  <si>
    <t>nach Wohngemeinde, Kategorie und Geschlecht, 31.12.2001 - 31.12.2024</t>
  </si>
  <si>
    <t>2001-2024</t>
  </si>
  <si>
    <t>nach Heimatstaat, 1963 - 2024</t>
  </si>
  <si>
    <t>1963-2024</t>
  </si>
  <si>
    <t>1960 - 2024</t>
  </si>
  <si>
    <t>1960-2024</t>
  </si>
  <si>
    <t>1995-2024</t>
  </si>
  <si>
    <t>nach Geschlecht, 1980 - 2024</t>
  </si>
  <si>
    <t>1999: Erstmals wird die Bevölkerungsdefinition der ständigen und nichtständigen Bevölkerung angewendet.</t>
  </si>
  <si>
    <t>2024: Durch die Anpassung der Bevölkerungsdefinition kam es zu einer Verschiebung von der nichtständigen zur ständigen Bevölkerung.</t>
  </si>
  <si>
    <t>nach Anwesenheitsdauer, Geschlecht und Heimatstaat, 31.12.1999 - 31.12.2024</t>
  </si>
  <si>
    <t>2010-2024</t>
  </si>
  <si>
    <t>nach Geschlecht, 1951 - 2024</t>
  </si>
  <si>
    <t>1951-2024</t>
  </si>
  <si>
    <t>1980-2024</t>
  </si>
  <si>
    <t>Asylwerber, Schutzgewährung</t>
  </si>
  <si>
    <t>Myanmar</t>
  </si>
  <si>
    <t>nach Staatsbürgerschaft und Altersgruppe, 31.12.2003 - 31.12.2024</t>
  </si>
  <si>
    <t>2003-2024</t>
  </si>
  <si>
    <t>Personen mit Schutzgewährung</t>
  </si>
  <si>
    <t>nach Monat, 1960 - 2024</t>
  </si>
  <si>
    <t>nach Zivilstand der Mutter und Geschlecht, 1950 - 2024</t>
  </si>
  <si>
    <t>nach Wohngemeinde und Geschlecht, 1950 - 2024</t>
  </si>
  <si>
    <t>nach Altersklasse, 1950 - 2024</t>
  </si>
  <si>
    <t>2020/24</t>
  </si>
  <si>
    <t>nach Wohngemeinde und Geschlecht, 1949 - 2024</t>
  </si>
  <si>
    <t>nach Geschlecht, Herkunft, Zivilstand und durchschnittlicher Lebensdauer, 1960 - 2024</t>
  </si>
  <si>
    <t>1949-2024</t>
  </si>
  <si>
    <t>nach Gemeinde, 1950 - 2024</t>
  </si>
  <si>
    <t>1852 - 2024</t>
  </si>
  <si>
    <t>Liechtensteiner, 1960 - 2024</t>
  </si>
  <si>
    <t>Ausländer, 1960 - 2024</t>
  </si>
  <si>
    <t>1852-2024</t>
  </si>
  <si>
    <t>nach Geschlecht, 1949 - 2024</t>
  </si>
  <si>
    <t>nach Monat, 1965 - 2024</t>
  </si>
  <si>
    <t>1965-2024</t>
  </si>
  <si>
    <t>1965 - 2024</t>
  </si>
  <si>
    <t>nach Gemeinde, 1999 - 2024</t>
  </si>
  <si>
    <t>Liechtenstein 2024</t>
  </si>
  <si>
    <t>nach Gemeinde und Geschlecht, 1999 - 2024</t>
  </si>
  <si>
    <t>nach Ehedauer, 1988 - 2024</t>
  </si>
  <si>
    <t>1988-2024</t>
  </si>
  <si>
    <t>nach Geschlecht, 2008 - 2024</t>
  </si>
  <si>
    <t>2008-2024</t>
  </si>
  <si>
    <t>nach Staatsbürgerschaft, 2012 - 2024</t>
  </si>
  <si>
    <t>nach Gemeinde, 2008 - 2024</t>
  </si>
  <si>
    <t>2012-2024</t>
  </si>
  <si>
    <t>nach Anwesenheitsdauer, Geschlecht und Heimatstaat, 31.12.2010 0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</si>
</sst>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 #,##0.00_ ;_ * \-#,##0.00_ ;_ * &quot;-&quot;??_ ;_ @_ "/>
    <numFmt numFmtId="164" formatCode="_ &quot;SFr.&quot;\ * #,##0.00_ ;_ &quot;SFr.&quot;\ * \-#,##0.00_ ;_ &quot;SFr.&quot;\ * &quot;-&quot;??_ ;_ @_ "/>
    <numFmt numFmtId="165" formatCode="0.0%"/>
    <numFmt numFmtId="166" formatCode="0\ \ \ "/>
    <numFmt numFmtId="167" formatCode="_ * #,##0;_ * \-#,##0;_ * &quot;-&quot;;_ @"/>
    <numFmt numFmtId="168" formatCode="#,###;\ \-#,###;&quot;-&quot;;* @"/>
    <numFmt numFmtId="169" formatCode="_ [$€-2]\ * #,##0.00_ ;_ [$€-2]\ * \-#,##0.00_ ;_ [$€-2]\ * &quot;-&quot;??_ "/>
    <numFmt numFmtId="170" formatCode="_(* #,##0.00_);_(* \(#,##0.00\);_(* &quot;-&quot;??_);_(@_)"/>
    <numFmt numFmtId="171" formatCode="General_)"/>
    <numFmt numFmtId="172" formatCode="_ [$€]\ * #,##0.00_ ;_ [$€]\ * \-#,##0.00_ ;_ [$€]\ * &quot;-&quot;??_ ;_ @_ "/>
    <numFmt numFmtId="173" formatCode="#"/>
    <numFmt numFmtId="174" formatCode="_ * #,##0;_ * \-#,##0;_ * &quot;-&quot;;_ @\ "/>
    <numFmt numFmtId="175" formatCode="#,###,##0.0;\-#,###,##0.0;\ &quot;-&quot;;\ @"/>
    <numFmt numFmtId="176" formatCode="#,###,##0;\-#,###,##0;\ &quot;-&quot;;\ @"/>
    <numFmt numFmtId="177" formatCode="0.0"/>
    <numFmt numFmtId="178" formatCode="0.0_ ;\-0.0\ "/>
    <numFmt numFmtId="179" formatCode="#,##0.00000000000000_ ;\-#,##0.00000000000000\ "/>
  </numFmts>
  <fonts count="11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0"/>
      <name val="Arial"/>
      <family val="2"/>
    </font>
    <font>
      <i/>
      <sz val="7"/>
      <name val="Arial"/>
      <family val="2"/>
    </font>
    <font>
      <sz val="9"/>
      <name val="Arial"/>
      <family val="2"/>
    </font>
    <font>
      <sz val="11"/>
      <color indexed="8"/>
      <name val="Calibri"/>
      <family val="2"/>
    </font>
    <font>
      <sz val="11"/>
      <color indexed="9"/>
      <name val="Calibri"/>
      <family val="2"/>
    </font>
    <font>
      <sz val="10"/>
      <name val="Arial"/>
      <family val="2"/>
    </font>
    <font>
      <sz val="8"/>
      <name val="Arial"/>
      <family val="2"/>
    </font>
    <font>
      <sz val="10"/>
      <name val="Arial"/>
      <family val="2"/>
    </font>
    <font>
      <sz val="12"/>
      <name val="Helvetica"/>
      <family val="2"/>
    </font>
    <font>
      <sz val="10"/>
      <name val="Courier"/>
      <family val="3"/>
    </font>
    <font>
      <sz val="10"/>
      <name val="Tahoma"/>
      <family val="2"/>
    </font>
    <font>
      <sz val="12"/>
      <name val="Arial MT"/>
    </font>
    <font>
      <sz val="12"/>
      <name val="Helvetica"/>
      <family val="2"/>
    </font>
    <font>
      <sz val="10"/>
      <name val="Arial"/>
      <family val="2"/>
    </font>
    <font>
      <sz val="12"/>
      <name val="Times New Roman"/>
      <family val="1"/>
    </font>
    <font>
      <sz val="11"/>
      <color indexed="8"/>
      <name val="Arial"/>
      <family val="2"/>
    </font>
    <font>
      <sz val="11"/>
      <name val="Arial"/>
      <family val="2"/>
    </font>
    <font>
      <sz val="12"/>
      <name val="Helvetica"/>
      <family val="2"/>
    </font>
    <font>
      <sz val="11"/>
      <color theme="1"/>
      <name val="Calibri"/>
      <family val="2"/>
      <scheme val="minor"/>
    </font>
    <font>
      <sz val="11"/>
      <color theme="1"/>
      <name val="Frutiger LT Pro 55 Standard"/>
      <family val="2"/>
    </font>
    <font>
      <sz val="11"/>
      <color theme="0"/>
      <name val="Calibri"/>
      <family val="2"/>
      <scheme val="minor"/>
    </font>
    <font>
      <sz val="11"/>
      <color theme="0"/>
      <name val="Frutiger LT Pro 55 Standard"/>
      <family val="2"/>
    </font>
    <font>
      <b/>
      <sz val="11"/>
      <color rgb="FF3F3F3F"/>
      <name val="Calibri"/>
      <family val="2"/>
      <scheme val="minor"/>
    </font>
    <font>
      <b/>
      <sz val="11"/>
      <color rgb="FF3F3F3F"/>
      <name val="Frutiger LT Pro 55 Standard"/>
      <family val="2"/>
    </font>
    <font>
      <b/>
      <sz val="11"/>
      <color rgb="FFFA7D00"/>
      <name val="Calibri"/>
      <family val="2"/>
      <scheme val="minor"/>
    </font>
    <font>
      <b/>
      <sz val="11"/>
      <color rgb="FFFA7D00"/>
      <name val="Frutiger LT Pro 55 Standard"/>
      <family val="2"/>
    </font>
    <font>
      <u/>
      <sz val="11"/>
      <color rgb="FF800080"/>
      <name val="Calibri"/>
      <family val="2"/>
      <scheme val="minor"/>
    </font>
    <font>
      <u/>
      <sz val="11"/>
      <color rgb="FF800080"/>
      <name val="Frutiger LT Pro 55 Standard"/>
      <family val="2"/>
    </font>
    <font>
      <sz val="11"/>
      <color theme="1"/>
      <name val="Arial"/>
      <family val="2"/>
    </font>
    <font>
      <sz val="11"/>
      <color rgb="FF3F3F76"/>
      <name val="Calibri"/>
      <family val="2"/>
      <scheme val="minor"/>
    </font>
    <font>
      <sz val="11"/>
      <color rgb="FF3F3F76"/>
      <name val="Frutiger LT Pro 55 Standard"/>
      <family val="2"/>
    </font>
    <font>
      <b/>
      <sz val="11"/>
      <color theme="1"/>
      <name val="Calibri"/>
      <family val="2"/>
      <scheme val="minor"/>
    </font>
    <font>
      <b/>
      <sz val="11"/>
      <color theme="1"/>
      <name val="Frutiger LT Pro 55 Standard"/>
      <family val="2"/>
    </font>
    <font>
      <i/>
      <sz val="11"/>
      <color rgb="FF7F7F7F"/>
      <name val="Calibri"/>
      <family val="2"/>
      <scheme val="minor"/>
    </font>
    <font>
      <i/>
      <sz val="11"/>
      <color rgb="FF7F7F7F"/>
      <name val="Frutiger LT Pro 55 Standard"/>
      <family val="2"/>
    </font>
    <font>
      <sz val="11"/>
      <color rgb="FF006100"/>
      <name val="Calibri"/>
      <family val="2"/>
      <scheme val="minor"/>
    </font>
    <font>
      <sz val="11"/>
      <color rgb="FF006100"/>
      <name val="Frutiger LT Pro 55 Standard"/>
      <family val="2"/>
    </font>
    <font>
      <u/>
      <sz val="11"/>
      <color rgb="FF0000FF"/>
      <name val="Calibri"/>
      <family val="2"/>
      <scheme val="minor"/>
    </font>
    <font>
      <u/>
      <sz val="11"/>
      <color rgb="FF0000FF"/>
      <name val="Frutiger LT Pro 55 Standard"/>
      <family val="2"/>
    </font>
    <font>
      <u/>
      <sz val="10"/>
      <color theme="10"/>
      <name val="Arial"/>
      <family val="2"/>
    </font>
    <font>
      <sz val="12"/>
      <color theme="1"/>
      <name val="Calibri"/>
      <family val="2"/>
    </font>
    <font>
      <sz val="11"/>
      <color rgb="FF9C6500"/>
      <name val="Calibri"/>
      <family val="2"/>
      <scheme val="minor"/>
    </font>
    <font>
      <sz val="11"/>
      <color rgb="FF9C6500"/>
      <name val="Frutiger LT Pro 55 Standard"/>
      <family val="2"/>
    </font>
    <font>
      <sz val="11"/>
      <color rgb="FF9C0006"/>
      <name val="Calibri"/>
      <family val="2"/>
      <scheme val="minor"/>
    </font>
    <font>
      <sz val="11"/>
      <color rgb="FF9C0006"/>
      <name val="Frutiger LT Pro 55 Standard"/>
      <family val="2"/>
    </font>
    <font>
      <sz val="11"/>
      <color rgb="FF000000"/>
      <name val="Calibri"/>
      <family val="2"/>
    </font>
    <font>
      <sz val="10"/>
      <color rgb="FF000000"/>
      <name val="Arial"/>
      <family val="2"/>
    </font>
    <font>
      <sz val="11"/>
      <color indexed="8"/>
      <name val="Calibri"/>
      <family val="2"/>
      <scheme val="minor"/>
    </font>
    <font>
      <b/>
      <sz val="18"/>
      <color theme="3"/>
      <name val="Cambria"/>
      <family val="2"/>
      <scheme val="major"/>
    </font>
    <font>
      <b/>
      <sz val="15"/>
      <color theme="3"/>
      <name val="Calibri"/>
      <family val="2"/>
      <scheme val="minor"/>
    </font>
    <font>
      <b/>
      <sz val="15"/>
      <color theme="3"/>
      <name val="Frutiger LT Pro 55 Standard"/>
      <family val="2"/>
    </font>
    <font>
      <b/>
      <sz val="13"/>
      <color theme="3"/>
      <name val="Calibri"/>
      <family val="2"/>
      <scheme val="minor"/>
    </font>
    <font>
      <b/>
      <sz val="13"/>
      <color theme="3"/>
      <name val="Frutiger LT Pro 55 Standard"/>
      <family val="2"/>
    </font>
    <font>
      <b/>
      <sz val="11"/>
      <color theme="3"/>
      <name val="Calibri"/>
      <family val="2"/>
      <scheme val="minor"/>
    </font>
    <font>
      <b/>
      <sz val="11"/>
      <color theme="3"/>
      <name val="Frutiger LT Pro 55 Standard"/>
      <family val="2"/>
    </font>
    <font>
      <sz val="11"/>
      <color rgb="FFFA7D00"/>
      <name val="Calibri"/>
      <family val="2"/>
      <scheme val="minor"/>
    </font>
    <font>
      <sz val="11"/>
      <color rgb="FFFA7D00"/>
      <name val="Frutiger LT Pro 55 Standard"/>
      <family val="2"/>
    </font>
    <font>
      <sz val="11"/>
      <color rgb="FFFF0000"/>
      <name val="Calibri"/>
      <family val="2"/>
      <scheme val="minor"/>
    </font>
    <font>
      <sz val="11"/>
      <color rgb="FFFF0000"/>
      <name val="Frutiger LT Pro 55 Standard"/>
      <family val="2"/>
    </font>
    <font>
      <b/>
      <sz val="11"/>
      <color theme="0"/>
      <name val="Calibri"/>
      <family val="2"/>
      <scheme val="minor"/>
    </font>
    <font>
      <b/>
      <sz val="11"/>
      <color theme="0"/>
      <name val="Frutiger LT Pro 55 Standard"/>
      <family val="2"/>
    </font>
    <font>
      <sz val="10"/>
      <name val="Calibri"/>
      <family val="2"/>
      <scheme val="minor"/>
    </font>
    <font>
      <b/>
      <sz val="10"/>
      <name val="Calibri"/>
      <family val="2"/>
      <scheme val="minor"/>
    </font>
    <font>
      <u/>
      <sz val="10"/>
      <color indexed="12"/>
      <name val="Calibri"/>
      <family val="2"/>
      <scheme val="minor"/>
    </font>
    <font>
      <sz val="10"/>
      <color indexed="8"/>
      <name val="Calibri"/>
      <family val="2"/>
      <scheme val="minor"/>
    </font>
    <font>
      <b/>
      <sz val="12"/>
      <name val="Calibri"/>
      <family val="2"/>
      <scheme val="minor"/>
    </font>
    <font>
      <vertAlign val="subscript"/>
      <sz val="10"/>
      <name val="Calibri"/>
      <family val="2"/>
      <scheme val="minor"/>
    </font>
    <font>
      <sz val="10"/>
      <color rgb="FF000000"/>
      <name val="Calibri"/>
      <family val="2"/>
      <scheme val="minor"/>
    </font>
    <font>
      <u/>
      <sz val="10"/>
      <color theme="10"/>
      <name val="Calibri"/>
      <family val="2"/>
      <scheme val="minor"/>
    </font>
    <font>
      <b/>
      <sz val="10"/>
      <color rgb="FF000000"/>
      <name val="Calibri"/>
      <family val="2"/>
      <scheme val="minor"/>
    </font>
    <font>
      <sz val="10"/>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0"/>
      <color indexed="8"/>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2"/>
      <name val="Arial"/>
      <family val="2"/>
    </font>
    <font>
      <u/>
      <sz val="10"/>
      <name val="Calibri"/>
      <family val="2"/>
      <scheme val="minor"/>
    </font>
    <font>
      <sz val="12"/>
      <name val="Calibri"/>
      <family val="2"/>
    </font>
    <font>
      <sz val="10"/>
      <name val="Arial"/>
    </font>
    <font>
      <b/>
      <sz val="11"/>
      <color indexed="8"/>
      <name val="Arial"/>
      <family val="2"/>
    </font>
    <font>
      <sz val="11"/>
      <color indexed="9"/>
      <name val="Arial"/>
      <family val="2"/>
    </font>
    <font>
      <sz val="11"/>
      <color indexed="20"/>
      <name val="Arial"/>
      <family val="2"/>
    </font>
    <font>
      <b/>
      <sz val="11"/>
      <color indexed="52"/>
      <name val="Arial"/>
      <family val="2"/>
    </font>
    <font>
      <b/>
      <sz val="11"/>
      <color indexed="9"/>
      <name val="Arial"/>
      <family val="2"/>
    </font>
    <font>
      <i/>
      <sz val="11"/>
      <color indexed="23"/>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sz val="11"/>
      <color indexed="62"/>
      <name val="Arial"/>
      <family val="2"/>
    </font>
    <font>
      <sz val="11"/>
      <color indexed="52"/>
      <name val="Arial"/>
      <family val="2"/>
    </font>
    <font>
      <sz val="11"/>
      <color indexed="60"/>
      <name val="Arial"/>
      <family val="2"/>
    </font>
    <font>
      <b/>
      <sz val="11"/>
      <color indexed="63"/>
      <name val="Arial"/>
      <family val="2"/>
    </font>
    <font>
      <sz val="11"/>
      <color indexed="10"/>
      <name val="Arial"/>
      <family val="2"/>
    </font>
    <font>
      <u/>
      <sz val="12"/>
      <color theme="10"/>
      <name val="Arial"/>
      <family val="2"/>
    </font>
  </fonts>
  <fills count="58">
    <fill>
      <patternFill patternType="none"/>
    </fill>
    <fill>
      <patternFill patternType="gray125"/>
    </fill>
    <fill>
      <patternFill patternType="solid">
        <fgColor indexed="44"/>
      </patternFill>
    </fill>
    <fill>
      <patternFill patternType="solid">
        <fgColor indexed="29"/>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C7CE"/>
      </patternFill>
    </fill>
    <fill>
      <patternFill patternType="solid">
        <fgColor rgb="FFA5A5A5"/>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indexed="26"/>
      </patternFill>
    </fill>
    <fill>
      <patternFill patternType="solid">
        <fgColor indexed="43"/>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s>
  <borders count="28">
    <border>
      <left/>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47"/>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thin">
        <color indexed="64"/>
      </bottom>
      <diagonal/>
    </border>
    <border>
      <left style="hair">
        <color indexed="64"/>
      </left>
      <right/>
      <top/>
      <bottom style="thin">
        <color indexed="64"/>
      </bottom>
      <diagonal/>
    </border>
  </borders>
  <cellStyleXfs count="598">
    <xf numFmtId="0" fontId="0" fillId="0" borderId="0"/>
    <xf numFmtId="0" fontId="24" fillId="16"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5" fillId="17" borderId="0" applyNumberFormat="0" applyBorder="0" applyAlignment="0" applyProtection="0"/>
    <xf numFmtId="0" fontId="24" fillId="17" borderId="0" applyNumberFormat="0" applyBorder="0" applyAlignment="0" applyProtection="0"/>
    <xf numFmtId="0" fontId="25"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5" fillId="18" borderId="0" applyNumberFormat="0" applyBorder="0" applyAlignment="0" applyProtection="0"/>
    <xf numFmtId="0" fontId="24" fillId="18" borderId="0" applyNumberFormat="0" applyBorder="0" applyAlignment="0" applyProtection="0"/>
    <xf numFmtId="0" fontId="25" fillId="1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5" fillId="20" borderId="0" applyNumberFormat="0" applyBorder="0" applyAlignment="0" applyProtection="0"/>
    <xf numFmtId="0" fontId="24" fillId="20"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1" fontId="7" fillId="0" borderId="1">
      <alignment horizontal="left" vertical="top"/>
    </xf>
    <xf numFmtId="0" fontId="24" fillId="22"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23" borderId="0" applyNumberFormat="0" applyBorder="0" applyAlignment="0" applyProtection="0"/>
    <xf numFmtId="0" fontId="24" fillId="23" borderId="0" applyNumberFormat="0" applyBorder="0" applyAlignment="0" applyProtection="0"/>
    <xf numFmtId="0" fontId="25" fillId="2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5" fillId="25" borderId="0" applyNumberFormat="0" applyBorder="0" applyAlignment="0" applyProtection="0"/>
    <xf numFmtId="0" fontId="24" fillId="25" borderId="0" applyNumberFormat="0" applyBorder="0" applyAlignment="0" applyProtection="0"/>
    <xf numFmtId="0" fontId="25" fillId="2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5" fillId="27" borderId="0" applyNumberFormat="0" applyBorder="0" applyAlignment="0" applyProtection="0"/>
    <xf numFmtId="0" fontId="24" fillId="27" borderId="0" applyNumberFormat="0" applyBorder="0" applyAlignment="0" applyProtection="0"/>
    <xf numFmtId="0" fontId="25" fillId="2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11"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7" fillId="28" borderId="0" applyNumberFormat="0" applyBorder="0" applyAlignment="0" applyProtection="0"/>
    <xf numFmtId="0" fontId="26" fillId="28" borderId="0" applyNumberFormat="0" applyBorder="0" applyAlignment="0" applyProtection="0"/>
    <xf numFmtId="0" fontId="27"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7" fillId="29" borderId="0" applyNumberFormat="0" applyBorder="0" applyAlignment="0" applyProtection="0"/>
    <xf numFmtId="0" fontId="26" fillId="29" borderId="0" applyNumberFormat="0" applyBorder="0" applyAlignment="0" applyProtection="0"/>
    <xf numFmtId="0" fontId="27" fillId="2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31" borderId="0" applyNumberFormat="0" applyBorder="0" applyAlignment="0" applyProtection="0"/>
    <xf numFmtId="0" fontId="26" fillId="31" borderId="0" applyNumberFormat="0" applyBorder="0" applyAlignment="0" applyProtection="0"/>
    <xf numFmtId="0" fontId="27"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167" fontId="6" fillId="0" borderId="0" applyFont="0" applyFill="0" applyBorder="0" applyAlignment="0" applyProtection="0">
      <alignment horizontal="right" vertical="center"/>
    </xf>
    <xf numFmtId="0" fontId="26"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40" borderId="5" applyNumberFormat="0" applyAlignment="0" applyProtection="0"/>
    <xf numFmtId="0" fontId="28" fillId="40" borderId="5" applyNumberFormat="0" applyAlignment="0" applyProtection="0"/>
    <xf numFmtId="0" fontId="29" fillId="40" borderId="5" applyNumberFormat="0" applyAlignment="0" applyProtection="0"/>
    <xf numFmtId="0" fontId="28" fillId="40" borderId="5" applyNumberFormat="0" applyAlignment="0" applyProtection="0"/>
    <xf numFmtId="0" fontId="29" fillId="40" borderId="5" applyNumberFormat="0" applyAlignment="0" applyProtection="0"/>
    <xf numFmtId="0" fontId="30" fillId="40" borderId="6" applyNumberFormat="0" applyAlignment="0" applyProtection="0"/>
    <xf numFmtId="0" fontId="30" fillId="40" borderId="6" applyNumberFormat="0" applyAlignment="0" applyProtection="0"/>
    <xf numFmtId="0" fontId="31" fillId="40" borderId="6" applyNumberFormat="0" applyAlignment="0" applyProtection="0"/>
    <xf numFmtId="0" fontId="30" fillId="40" borderId="6" applyNumberFormat="0" applyAlignment="0" applyProtection="0"/>
    <xf numFmtId="0" fontId="31" fillId="40" borderId="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21" fillId="41" borderId="7" applyNumberFormat="0" applyFont="0" applyAlignment="0" applyProtection="0"/>
    <xf numFmtId="0" fontId="34" fillId="41" borderId="7" applyNumberFormat="0" applyFont="0" applyAlignment="0" applyProtection="0"/>
    <xf numFmtId="166" fontId="8" fillId="0" borderId="0">
      <alignment horizontal="right"/>
    </xf>
    <xf numFmtId="0" fontId="35" fillId="42" borderId="6" applyNumberFormat="0" applyAlignment="0" applyProtection="0"/>
    <xf numFmtId="0" fontId="35" fillId="42" borderId="6" applyNumberFormat="0" applyAlignment="0" applyProtection="0"/>
    <xf numFmtId="0" fontId="36" fillId="42" borderId="6" applyNumberFormat="0" applyAlignment="0" applyProtection="0"/>
    <xf numFmtId="0" fontId="35" fillId="42" borderId="6" applyNumberFormat="0" applyAlignment="0" applyProtection="0"/>
    <xf numFmtId="0" fontId="36" fillId="42" borderId="6" applyNumberFormat="0" applyAlignment="0" applyProtection="0"/>
    <xf numFmtId="0" fontId="37" fillId="0" borderId="8" applyNumberFormat="0" applyFill="0" applyAlignment="0" applyProtection="0"/>
    <xf numFmtId="0" fontId="37" fillId="0" borderId="8" applyNumberFormat="0" applyFill="0" applyAlignment="0" applyProtection="0"/>
    <xf numFmtId="0" fontId="38" fillId="0" borderId="8" applyNumberFormat="0" applyFill="0" applyAlignment="0" applyProtection="0"/>
    <xf numFmtId="0" fontId="37" fillId="0" borderId="8" applyNumberFormat="0" applyFill="0" applyAlignment="0" applyProtection="0"/>
    <xf numFmtId="0" fontId="38" fillId="0" borderId="8"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169" fontId="6" fillId="0" borderId="0" applyFont="0" applyFill="0" applyBorder="0" applyAlignment="0" applyProtection="0"/>
    <xf numFmtId="172" fontId="6" fillId="0" borderId="0" applyFont="0" applyFill="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2" fillId="43" borderId="0" applyNumberFormat="0" applyBorder="0" applyAlignment="0" applyProtection="0"/>
    <xf numFmtId="0" fontId="41" fillId="43" borderId="0" applyNumberFormat="0" applyBorder="0" applyAlignment="0" applyProtection="0"/>
    <xf numFmtId="0" fontId="42" fillId="43" borderId="0" applyNumberFormat="0" applyBorder="0" applyAlignment="0" applyProtection="0"/>
    <xf numFmtId="0" fontId="5"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43" fontId="6" fillId="0" borderId="0" applyFont="0" applyFill="0" applyBorder="0" applyAlignment="0" applyProtection="0"/>
    <xf numFmtId="170" fontId="16"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43" fontId="46" fillId="0" borderId="0" applyFont="0" applyFill="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44" borderId="0" applyNumberFormat="0" applyBorder="0" applyAlignment="0" applyProtection="0"/>
    <xf numFmtId="0" fontId="47" fillId="44" borderId="0" applyNumberFormat="0" applyBorder="0" applyAlignment="0" applyProtection="0"/>
    <xf numFmtId="0" fontId="48" fillId="44" borderId="0" applyNumberFormat="0" applyBorder="0" applyAlignment="0" applyProtection="0"/>
    <xf numFmtId="0" fontId="34" fillId="0" borderId="0"/>
    <xf numFmtId="0" fontId="34" fillId="0" borderId="0"/>
    <xf numFmtId="171" fontId="15" fillId="0" borderId="0"/>
    <xf numFmtId="0" fontId="9" fillId="41" borderId="7" applyNumberFormat="0" applyFont="0" applyAlignment="0" applyProtection="0"/>
    <xf numFmtId="0" fontId="24" fillId="41" borderId="7" applyNumberFormat="0" applyFont="0" applyAlignment="0" applyProtection="0"/>
    <xf numFmtId="0" fontId="25" fillId="41" borderId="7" applyNumberFormat="0" applyFont="0" applyAlignment="0" applyProtection="0"/>
    <xf numFmtId="0" fontId="9" fillId="41" borderId="7" applyNumberFormat="0" applyFont="0" applyAlignment="0" applyProtection="0"/>
    <xf numFmtId="0" fontId="24" fillId="41" borderId="7" applyNumberFormat="0" applyFont="0" applyAlignment="0" applyProtection="0"/>
    <xf numFmtId="0" fontId="24" fillId="41" borderId="7" applyNumberFormat="0" applyFont="0" applyAlignment="0" applyProtection="0"/>
    <xf numFmtId="9" fontId="3"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50" fillId="45" borderId="0" applyNumberFormat="0" applyBorder="0" applyAlignment="0" applyProtection="0"/>
    <xf numFmtId="0" fontId="49" fillId="45" borderId="0" applyNumberFormat="0" applyBorder="0" applyAlignment="0" applyProtection="0"/>
    <xf numFmtId="0" fontId="50" fillId="45" borderId="0" applyNumberFormat="0" applyBorder="0" applyAlignment="0" applyProtection="0"/>
    <xf numFmtId="0" fontId="25" fillId="0" borderId="0"/>
    <xf numFmtId="0" fontId="6" fillId="0" borderId="0"/>
    <xf numFmtId="0" fontId="51" fillId="0" borderId="0" applyNumberFormat="0" applyBorder="0" applyAlignment="0"/>
    <xf numFmtId="0" fontId="11" fillId="0" borderId="0"/>
    <xf numFmtId="0" fontId="6" fillId="0" borderId="0"/>
    <xf numFmtId="0" fontId="24" fillId="0" borderId="0"/>
    <xf numFmtId="0" fontId="46" fillId="0" borderId="0"/>
    <xf numFmtId="0" fontId="46" fillId="0" borderId="0"/>
    <xf numFmtId="0" fontId="14" fillId="0" borderId="0"/>
    <xf numFmtId="0" fontId="18" fillId="0" borderId="0"/>
    <xf numFmtId="0" fontId="6" fillId="0" borderId="0"/>
    <xf numFmtId="0" fontId="14" fillId="0" borderId="0"/>
    <xf numFmtId="0" fontId="19" fillId="0" borderId="0"/>
    <xf numFmtId="0" fontId="46" fillId="0" borderId="0"/>
    <xf numFmtId="0" fontId="6" fillId="0" borderId="0"/>
    <xf numFmtId="0" fontId="6" fillId="0" borderId="0"/>
    <xf numFmtId="0" fontId="20" fillId="0" borderId="0"/>
    <xf numFmtId="0" fontId="24" fillId="0" borderId="0"/>
    <xf numFmtId="0" fontId="52" fillId="0" borderId="0"/>
    <xf numFmtId="0" fontId="46" fillId="0" borderId="0"/>
    <xf numFmtId="0" fontId="23" fillId="0" borderId="0"/>
    <xf numFmtId="0" fontId="24" fillId="0" borderId="0"/>
    <xf numFmtId="0" fontId="6" fillId="0" borderId="0"/>
    <xf numFmtId="0" fontId="24" fillId="0" borderId="0"/>
    <xf numFmtId="0" fontId="51" fillId="0" borderId="0" applyNumberFormat="0" applyBorder="0" applyProtection="0"/>
    <xf numFmtId="0" fontId="25" fillId="0" borderId="0"/>
    <xf numFmtId="0" fontId="9" fillId="0" borderId="0"/>
    <xf numFmtId="171" fontId="17" fillId="0" borderId="0"/>
    <xf numFmtId="0" fontId="6" fillId="0" borderId="0"/>
    <xf numFmtId="0" fontId="46" fillId="0" borderId="0"/>
    <xf numFmtId="0" fontId="6" fillId="0" borderId="0"/>
    <xf numFmtId="0" fontId="24" fillId="0" borderId="0"/>
    <xf numFmtId="0" fontId="46" fillId="0" borderId="0"/>
    <xf numFmtId="0" fontId="25" fillId="0" borderId="0"/>
    <xf numFmtId="0" fontId="46" fillId="0" borderId="0"/>
    <xf numFmtId="0" fontId="22" fillId="0" borderId="0"/>
    <xf numFmtId="0" fontId="24" fillId="0" borderId="0"/>
    <xf numFmtId="0" fontId="6" fillId="0" borderId="0"/>
    <xf numFmtId="0" fontId="6" fillId="0" borderId="0"/>
    <xf numFmtId="0" fontId="53" fillId="0" borderId="0"/>
    <xf numFmtId="0" fontId="25" fillId="0" borderId="0"/>
    <xf numFmtId="0" fontId="25" fillId="0" borderId="0"/>
    <xf numFmtId="0" fontId="6" fillId="0" borderId="0"/>
    <xf numFmtId="0" fontId="6" fillId="0" borderId="0"/>
    <xf numFmtId="0" fontId="4" fillId="0" borderId="0"/>
    <xf numFmtId="0" fontId="4" fillId="0" borderId="0"/>
    <xf numFmtId="168" fontId="13" fillId="0" borderId="0" applyFont="0" applyFill="0" applyBorder="0" applyAlignment="0" applyProtection="0"/>
    <xf numFmtId="168" fontId="6" fillId="0" borderId="0" applyFon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55" fillId="0" borderId="9" applyNumberFormat="0" applyFill="0" applyAlignment="0" applyProtection="0"/>
    <xf numFmtId="0" fontId="56" fillId="0" borderId="9" applyNumberFormat="0" applyFill="0" applyAlignment="0" applyProtection="0"/>
    <xf numFmtId="0" fontId="55" fillId="0" borderId="9" applyNumberFormat="0" applyFill="0" applyAlignment="0" applyProtection="0"/>
    <xf numFmtId="0" fontId="56" fillId="0" borderId="9" applyNumberFormat="0" applyFill="0" applyAlignment="0" applyProtection="0"/>
    <xf numFmtId="0" fontId="57" fillId="0" borderId="10" applyNumberFormat="0" applyFill="0" applyAlignment="0" applyProtection="0"/>
    <xf numFmtId="0" fontId="57" fillId="0" borderId="10" applyNumberFormat="0" applyFill="0" applyAlignment="0" applyProtection="0"/>
    <xf numFmtId="0" fontId="58" fillId="0" borderId="10" applyNumberFormat="0" applyFill="0" applyAlignment="0" applyProtection="0"/>
    <xf numFmtId="0" fontId="57" fillId="0" borderId="10" applyNumberFormat="0" applyFill="0" applyAlignment="0" applyProtection="0"/>
    <xf numFmtId="0" fontId="58" fillId="0" borderId="10" applyNumberFormat="0" applyFill="0" applyAlignment="0" applyProtection="0"/>
    <xf numFmtId="0" fontId="59" fillId="0" borderId="11" applyNumberFormat="0" applyFill="0" applyAlignment="0" applyProtection="0"/>
    <xf numFmtId="0" fontId="59" fillId="0" borderId="11" applyNumberFormat="0" applyFill="0" applyAlignment="0" applyProtection="0"/>
    <xf numFmtId="0" fontId="60" fillId="0" borderId="11" applyNumberFormat="0" applyFill="0" applyAlignment="0" applyProtection="0"/>
    <xf numFmtId="0" fontId="59" fillId="0" borderId="11" applyNumberFormat="0" applyFill="0" applyAlignment="0" applyProtection="0"/>
    <xf numFmtId="0" fontId="60" fillId="0" borderId="11"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12" applyNumberFormat="0" applyFill="0" applyAlignment="0" applyProtection="0"/>
    <xf numFmtId="0" fontId="61" fillId="0" borderId="12" applyNumberFormat="0" applyFill="0" applyAlignment="0" applyProtection="0"/>
    <xf numFmtId="0" fontId="62" fillId="0" borderId="12" applyNumberFormat="0" applyFill="0" applyAlignment="0" applyProtection="0"/>
    <xf numFmtId="0" fontId="61" fillId="0" borderId="12" applyNumberFormat="0" applyFill="0" applyAlignment="0" applyProtection="0"/>
    <xf numFmtId="0" fontId="62" fillId="0" borderId="12" applyNumberFormat="0" applyFill="0" applyAlignment="0" applyProtection="0"/>
    <xf numFmtId="164" fontId="19" fillId="0" borderId="0" applyFont="0" applyFill="0" applyBorder="0" applyAlignment="0" applyProtection="0"/>
    <xf numFmtId="164" fontId="6"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6" fontId="8" fillId="0" borderId="0" applyFont="0" applyAlignment="0">
      <alignment horizontal="left"/>
    </xf>
    <xf numFmtId="1" fontId="4" fillId="0" borderId="2" applyBorder="0" applyAlignment="0">
      <alignment horizontal="left"/>
    </xf>
    <xf numFmtId="166" fontId="8" fillId="0" borderId="0" applyFont="0" applyAlignment="0">
      <alignment horizontal="left"/>
    </xf>
    <xf numFmtId="0" fontId="65" fillId="46" borderId="13" applyNumberFormat="0" applyAlignment="0" applyProtection="0"/>
    <xf numFmtId="0" fontId="65" fillId="46" borderId="13" applyNumberFormat="0" applyAlignment="0" applyProtection="0"/>
    <xf numFmtId="0" fontId="66" fillId="46" borderId="13" applyNumberFormat="0" applyAlignment="0" applyProtection="0"/>
    <xf numFmtId="0" fontId="65" fillId="46" borderId="13" applyNumberFormat="0" applyAlignment="0" applyProtection="0"/>
    <xf numFmtId="0" fontId="66" fillId="46" borderId="13" applyNumberFormat="0" applyAlignment="0" applyProtection="0"/>
    <xf numFmtId="0" fontId="3" fillId="0" borderId="0"/>
    <xf numFmtId="0" fontId="2" fillId="0" borderId="0"/>
    <xf numFmtId="43" fontId="76"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56" borderId="0" applyNumberFormat="0" applyBorder="0" applyAlignment="0" applyProtection="0"/>
    <xf numFmtId="0" fontId="77" fillId="52" borderId="16" applyNumberFormat="0" applyAlignment="0" applyProtection="0"/>
    <xf numFmtId="0" fontId="78" fillId="52" borderId="17" applyNumberFormat="0" applyAlignment="0" applyProtection="0"/>
    <xf numFmtId="0" fontId="79" fillId="4" borderId="17" applyNumberFormat="0" applyAlignment="0" applyProtection="0"/>
    <xf numFmtId="0" fontId="80" fillId="0" borderId="18" applyNumberFormat="0" applyFill="0" applyAlignment="0" applyProtection="0"/>
    <xf numFmtId="0" fontId="81" fillId="0" borderId="0" applyNumberFormat="0" applyFill="0" applyBorder="0" applyAlignment="0" applyProtection="0"/>
    <xf numFmtId="169" fontId="3" fillId="0" borderId="0" applyFont="0" applyFill="0" applyBorder="0" applyAlignment="0" applyProtection="0"/>
    <xf numFmtId="0" fontId="82" fillId="8" borderId="0" applyNumberFormat="0" applyBorder="0" applyAlignment="0" applyProtection="0"/>
    <xf numFmtId="0" fontId="45" fillId="0" borderId="0" applyNumberFormat="0" applyFill="0" applyBorder="0" applyAlignment="0" applyProtection="0"/>
    <xf numFmtId="43" fontId="16" fillId="0" borderId="0" applyFont="0" applyFill="0" applyBorder="0" applyAlignment="0" applyProtection="0"/>
    <xf numFmtId="0" fontId="83" fillId="51" borderId="0" applyNumberFormat="0" applyBorder="0" applyAlignment="0" applyProtection="0"/>
    <xf numFmtId="0" fontId="84" fillId="50" borderId="19" applyNumberFormat="0" applyFont="0" applyAlignment="0" applyProtection="0"/>
    <xf numFmtId="0" fontId="1" fillId="41" borderId="7" applyNumberFormat="0" applyFont="0" applyAlignment="0" applyProtection="0"/>
    <xf numFmtId="9" fontId="3" fillId="0" borderId="0" applyFont="0" applyFill="0" applyBorder="0" applyAlignment="0" applyProtection="0"/>
    <xf numFmtId="0" fontId="85" fillId="7" borderId="0" applyNumberFormat="0" applyBorder="0" applyAlignment="0" applyProtection="0"/>
    <xf numFmtId="0" fontId="3" fillId="0" borderId="0"/>
    <xf numFmtId="0" fontId="1" fillId="0" borderId="0"/>
    <xf numFmtId="0" fontId="1" fillId="0" borderId="0"/>
    <xf numFmtId="0" fontId="25" fillId="0" borderId="0"/>
    <xf numFmtId="0" fontId="1" fillId="0" borderId="0"/>
    <xf numFmtId="0" fontId="86" fillId="0" borderId="0" applyNumberFormat="0" applyFill="0" applyBorder="0" applyAlignment="0" applyProtection="0"/>
    <xf numFmtId="0" fontId="87" fillId="0" borderId="20"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54" fillId="0" borderId="0" applyNumberFormat="0" applyFill="0" applyBorder="0" applyAlignment="0" applyProtection="0"/>
    <xf numFmtId="0" fontId="90" fillId="0" borderId="23" applyNumberFormat="0" applyFill="0" applyAlignment="0" applyProtection="0"/>
    <xf numFmtId="0" fontId="91" fillId="0" borderId="0" applyNumberFormat="0" applyFill="0" applyBorder="0" applyAlignment="0" applyProtection="0"/>
    <xf numFmtId="0" fontId="92" fillId="57" borderId="24" applyNumberFormat="0" applyAlignment="0" applyProtection="0"/>
    <xf numFmtId="0" fontId="93" fillId="0" borderId="0"/>
    <xf numFmtId="0" fontId="3"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2" borderId="0" applyNumberFormat="0" applyBorder="0" applyAlignment="0" applyProtection="0"/>
    <xf numFmtId="0" fontId="21" fillId="11" borderId="0" applyNumberFormat="0" applyBorder="0" applyAlignment="0" applyProtection="0"/>
    <xf numFmtId="0" fontId="2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6"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98" fillId="12" borderId="0" applyNumberFormat="0" applyBorder="0" applyAlignment="0" applyProtection="0"/>
    <xf numFmtId="0" fontId="98" fillId="3" borderId="0" applyNumberFormat="0" applyBorder="0" applyAlignment="0" applyProtection="0"/>
    <xf numFmtId="0" fontId="98" fillId="10"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167" fontId="3" fillId="0" borderId="0" applyFont="0" applyFill="0" applyBorder="0" applyAlignment="0" applyProtection="0">
      <alignment horizontal="right" vertical="center"/>
    </xf>
    <xf numFmtId="0" fontId="98" fillId="53" borderId="0" applyNumberFormat="0" applyBorder="0" applyAlignment="0" applyProtection="0"/>
    <xf numFmtId="0" fontId="98" fillId="54" borderId="0" applyNumberFormat="0" applyBorder="0" applyAlignment="0" applyProtection="0"/>
    <xf numFmtId="0" fontId="98" fillId="55"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56"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99" fillId="7"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00" fillId="52" borderId="17" applyNumberFormat="0" applyAlignment="0" applyProtection="0"/>
    <xf numFmtId="0" fontId="101" fillId="57" borderId="24" applyNumberFormat="0" applyAlignment="0" applyProtection="0"/>
    <xf numFmtId="0" fontId="35" fillId="42" borderId="6" applyNumberFormat="0" applyAlignment="0" applyProtection="0"/>
    <xf numFmtId="0" fontId="36" fillId="42" borderId="6" applyNumberFormat="0" applyAlignment="0" applyProtection="0"/>
    <xf numFmtId="0" fontId="36" fillId="42" borderId="6" applyNumberFormat="0" applyAlignment="0" applyProtection="0"/>
    <xf numFmtId="0" fontId="37" fillId="0" borderId="8" applyNumberFormat="0" applyFill="0" applyAlignment="0" applyProtection="0"/>
    <xf numFmtId="0" fontId="38" fillId="0" borderId="8" applyNumberFormat="0" applyFill="0" applyAlignment="0" applyProtection="0"/>
    <xf numFmtId="0" fontId="38" fillId="0" borderId="8" applyNumberFormat="0" applyFill="0" applyAlignment="0" applyProtection="0"/>
    <xf numFmtId="172" fontId="3" fillId="0" borderId="0" applyFont="0" applyFill="0" applyBorder="0" applyAlignment="0" applyProtection="0"/>
    <xf numFmtId="0" fontId="102" fillId="0" borderId="0" applyNumberFormat="0" applyFill="0" applyBorder="0" applyAlignment="0" applyProtection="0"/>
    <xf numFmtId="0" fontId="103" fillId="8" borderId="0" applyNumberFormat="0" applyBorder="0" applyAlignment="0" applyProtection="0"/>
    <xf numFmtId="0" fontId="41"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04" fillId="0" borderId="20" applyNumberFormat="0" applyFill="0" applyAlignment="0" applyProtection="0"/>
    <xf numFmtId="0" fontId="105" fillId="0" borderId="21" applyNumberFormat="0" applyFill="0" applyAlignment="0" applyProtection="0"/>
    <xf numFmtId="0" fontId="106" fillId="0" borderId="22" applyNumberFormat="0" applyFill="0" applyAlignment="0" applyProtection="0"/>
    <xf numFmtId="0" fontId="10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 fillId="0" borderId="0" applyNumberFormat="0" applyFill="0" applyBorder="0" applyAlignment="0" applyProtection="0">
      <alignment vertical="top"/>
      <protection locked="0"/>
    </xf>
    <xf numFmtId="0" fontId="112" fillId="0" borderId="0" applyNumberFormat="0" applyFill="0" applyBorder="0" applyAlignment="0" applyProtection="0"/>
    <xf numFmtId="0" fontId="45" fillId="0" borderId="0" applyNumberFormat="0" applyFill="0" applyBorder="0" applyAlignment="0" applyProtection="0"/>
    <xf numFmtId="0" fontId="107" fillId="4" borderId="1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6"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0" fontId="108" fillId="0" borderId="23" applyNumberFormat="0" applyFill="0" applyAlignment="0" applyProtection="0"/>
    <xf numFmtId="0" fontId="47"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109" fillId="51" borderId="0" applyNumberFormat="0" applyBorder="0" applyAlignment="0" applyProtection="0"/>
    <xf numFmtId="0" fontId="3" fillId="50" borderId="19" applyNumberFormat="0" applyFont="0" applyAlignment="0" applyProtection="0"/>
    <xf numFmtId="0" fontId="3" fillId="50" borderId="19" applyNumberFormat="0" applyFont="0" applyAlignment="0" applyProtection="0"/>
    <xf numFmtId="0" fontId="3" fillId="50" borderId="19" applyNumberFormat="0" applyFont="0" applyAlignment="0" applyProtection="0"/>
    <xf numFmtId="0" fontId="1" fillId="41" borderId="7" applyNumberFormat="0" applyFont="0" applyAlignment="0" applyProtection="0"/>
    <xf numFmtId="0" fontId="9" fillId="41" borderId="7" applyNumberFormat="0" applyFont="0" applyAlignment="0" applyProtection="0"/>
    <xf numFmtId="0" fontId="1" fillId="41" borderId="7" applyNumberFormat="0" applyFont="0" applyAlignment="0" applyProtection="0"/>
    <xf numFmtId="0" fontId="1" fillId="41" borderId="7" applyNumberFormat="0" applyFont="0" applyAlignment="0" applyProtection="0"/>
    <xf numFmtId="0" fontId="9" fillId="41" borderId="7" applyNumberFormat="0" applyFont="0" applyAlignment="0" applyProtection="0"/>
    <xf numFmtId="0" fontId="1" fillId="41" borderId="7" applyNumberFormat="0" applyFont="0" applyAlignment="0" applyProtection="0"/>
    <xf numFmtId="0" fontId="110" fillId="52" borderId="1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53" fillId="0" borderId="0"/>
    <xf numFmtId="0" fontId="51" fillId="0" borderId="0" applyNumberFormat="0" applyBorder="0" applyAlignment="0"/>
    <xf numFmtId="0" fontId="3" fillId="0" borderId="0"/>
    <xf numFmtId="0" fontId="1" fillId="0" borderId="0"/>
    <xf numFmtId="0" fontId="14" fillId="0" borderId="0"/>
    <xf numFmtId="0" fontId="46" fillId="0" borderId="0"/>
    <xf numFmtId="0" fontId="14" fillId="0" borderId="0"/>
    <xf numFmtId="0" fontId="3" fillId="0" borderId="0"/>
    <xf numFmtId="0" fontId="3" fillId="0" borderId="0"/>
    <xf numFmtId="0" fontId="3" fillId="0" borderId="0"/>
    <xf numFmtId="0" fontId="3" fillId="0" borderId="0"/>
    <xf numFmtId="0" fontId="1" fillId="0" borderId="0"/>
    <xf numFmtId="0" fontId="14" fillId="0" borderId="0"/>
    <xf numFmtId="0" fontId="3" fillId="0" borderId="0"/>
    <xf numFmtId="0" fontId="1" fillId="0" borderId="0"/>
    <xf numFmtId="0" fontId="3" fillId="0" borderId="0"/>
    <xf numFmtId="0" fontId="51" fillId="0" borderId="0" applyNumberFormat="0" applyBorder="0" applyProtection="0"/>
    <xf numFmtId="0" fontId="3" fillId="0" borderId="0"/>
    <xf numFmtId="0" fontId="3" fillId="0" borderId="0"/>
    <xf numFmtId="0" fontId="1" fillId="0" borderId="0"/>
    <xf numFmtId="0" fontId="46" fillId="0" borderId="0"/>
    <xf numFmtId="0" fontId="3" fillId="0" borderId="0"/>
    <xf numFmtId="0" fontId="1" fillId="0" borderId="0"/>
    <xf numFmtId="171" fontId="17" fillId="0" borderId="0"/>
    <xf numFmtId="0" fontId="46" fillId="0" borderId="0"/>
    <xf numFmtId="0" fontId="1" fillId="0" borderId="0"/>
    <xf numFmtId="0" fontId="46" fillId="0" borderId="0"/>
    <xf numFmtId="0" fontId="3" fillId="0" borderId="0"/>
    <xf numFmtId="0" fontId="22" fillId="0" borderId="0"/>
    <xf numFmtId="0" fontId="22" fillId="0" borderId="0"/>
    <xf numFmtId="0" fontId="1" fillId="0" borderId="0"/>
    <xf numFmtId="0" fontId="1" fillId="0" borderId="0"/>
    <xf numFmtId="0" fontId="3" fillId="0" borderId="0"/>
    <xf numFmtId="0" fontId="3" fillId="0" borderId="0"/>
    <xf numFmtId="0" fontId="1" fillId="0" borderId="0"/>
    <xf numFmtId="0" fontId="1" fillId="0" borderId="0"/>
    <xf numFmtId="0" fontId="53" fillId="0" borderId="0"/>
    <xf numFmtId="0" fontId="53" fillId="0" borderId="0"/>
    <xf numFmtId="0" fontId="93" fillId="0" borderId="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86" fillId="0" borderId="0" applyNumberFormat="0" applyFill="0" applyBorder="0" applyAlignment="0" applyProtection="0"/>
    <xf numFmtId="0" fontId="97" fillId="0" borderId="18" applyNumberFormat="0" applyFill="0" applyAlignment="0" applyProtection="0"/>
    <xf numFmtId="0" fontId="55" fillId="0" borderId="9" applyNumberFormat="0" applyFill="0" applyAlignment="0" applyProtection="0"/>
    <xf numFmtId="0" fontId="56" fillId="0" borderId="9" applyNumberFormat="0" applyFill="0" applyAlignment="0" applyProtection="0"/>
    <xf numFmtId="0" fontId="56" fillId="0" borderId="9" applyNumberFormat="0" applyFill="0" applyAlignment="0" applyProtection="0"/>
    <xf numFmtId="0" fontId="57"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9"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11" fillId="0" borderId="0" applyNumberFormat="0" applyFill="0" applyBorder="0" applyAlignment="0" applyProtection="0"/>
    <xf numFmtId="0" fontId="1" fillId="0" borderId="0"/>
    <xf numFmtId="9" fontId="96" fillId="0" borderId="0" applyFont="0" applyFill="0" applyBorder="0" applyAlignment="0" applyProtection="0"/>
  </cellStyleXfs>
  <cellXfs count="70">
    <xf numFmtId="0" fontId="0" fillId="0" borderId="0" xfId="0"/>
    <xf numFmtId="0" fontId="67" fillId="0" borderId="0" xfId="0" applyFont="1" applyAlignment="1">
      <alignment horizontal="left" vertical="center"/>
    </xf>
    <xf numFmtId="0" fontId="68" fillId="0" borderId="0" xfId="0" applyFont="1" applyAlignment="1">
      <alignment horizontal="left" vertical="center"/>
    </xf>
    <xf numFmtId="0" fontId="69" fillId="0" borderId="0" xfId="178" applyNumberFormat="1" applyFont="1" applyAlignment="1" applyProtection="1">
      <alignment horizontal="left" vertical="center"/>
    </xf>
    <xf numFmtId="0" fontId="70" fillId="0" borderId="0" xfId="0" applyFont="1" applyAlignment="1">
      <alignment horizontal="left" vertical="center"/>
    </xf>
    <xf numFmtId="0" fontId="71" fillId="0" borderId="0" xfId="0" applyFont="1" applyAlignment="1">
      <alignment horizontal="left" vertical="center"/>
    </xf>
    <xf numFmtId="173" fontId="68" fillId="0" borderId="0" xfId="0" applyNumberFormat="1" applyFont="1" applyAlignment="1">
      <alignment horizontal="left" vertical="center"/>
    </xf>
    <xf numFmtId="0" fontId="71" fillId="0" borderId="0" xfId="319" applyFont="1" applyAlignment="1">
      <alignment horizontal="left" vertical="center"/>
    </xf>
    <xf numFmtId="0" fontId="3" fillId="0" borderId="0" xfId="319" applyAlignment="1">
      <alignment horizontal="left" vertical="center"/>
    </xf>
    <xf numFmtId="0" fontId="68" fillId="0" borderId="0" xfId="320" applyFont="1" applyAlignment="1">
      <alignment horizontal="left" vertical="center"/>
    </xf>
    <xf numFmtId="0" fontId="67" fillId="0" borderId="0" xfId="319" applyFont="1" applyAlignment="1">
      <alignment horizontal="left" vertical="center"/>
    </xf>
    <xf numFmtId="49" fontId="67" fillId="0" borderId="0" xfId="0" applyNumberFormat="1" applyFont="1" applyAlignment="1">
      <alignment horizontal="left" vertical="center"/>
    </xf>
    <xf numFmtId="165" fontId="67" fillId="0" borderId="0" xfId="0" applyNumberFormat="1" applyFont="1" applyAlignment="1">
      <alignment horizontal="right" vertical="center"/>
    </xf>
    <xf numFmtId="14" fontId="67" fillId="0" borderId="0" xfId="0" applyNumberFormat="1" applyFont="1" applyAlignment="1">
      <alignment horizontal="left" vertical="center"/>
    </xf>
    <xf numFmtId="0" fontId="67" fillId="0" borderId="15" xfId="0" applyFont="1" applyBorder="1" applyAlignment="1">
      <alignment horizontal="left" vertical="center"/>
    </xf>
    <xf numFmtId="0" fontId="67" fillId="47" borderId="0" xfId="0" applyFont="1" applyFill="1" applyAlignment="1">
      <alignment horizontal="left" vertical="center"/>
    </xf>
    <xf numFmtId="0" fontId="67" fillId="0" borderId="14" xfId="0" applyFont="1" applyBorder="1" applyAlignment="1">
      <alignment horizontal="left" vertical="center"/>
    </xf>
    <xf numFmtId="0" fontId="67" fillId="48" borderId="0" xfId="0" applyFont="1" applyFill="1" applyAlignment="1">
      <alignment horizontal="left" vertical="center"/>
    </xf>
    <xf numFmtId="0" fontId="67" fillId="49" borderId="0" xfId="0" applyFont="1" applyFill="1" applyAlignment="1">
      <alignment horizontal="left" vertical="center"/>
    </xf>
    <xf numFmtId="0" fontId="67" fillId="0" borderId="3" xfId="0" applyFont="1" applyBorder="1" applyAlignment="1">
      <alignment horizontal="left" vertical="center"/>
    </xf>
    <xf numFmtId="0" fontId="67" fillId="0" borderId="0" xfId="276" applyNumberFormat="1" applyFont="1" applyBorder="1" applyAlignment="1">
      <alignment horizontal="left" vertical="center"/>
    </xf>
    <xf numFmtId="0" fontId="67" fillId="0" borderId="0" xfId="276" applyNumberFormat="1" applyFont="1" applyFill="1" applyBorder="1" applyAlignment="1">
      <alignment horizontal="left" vertical="center"/>
    </xf>
    <xf numFmtId="0" fontId="67" fillId="0" borderId="0" xfId="0" quotePrefix="1" applyFont="1" applyAlignment="1">
      <alignment horizontal="left" vertical="center"/>
    </xf>
    <xf numFmtId="0" fontId="67" fillId="0" borderId="0" xfId="234" applyFont="1" applyAlignment="1">
      <alignment horizontal="left" vertical="center"/>
    </xf>
    <xf numFmtId="0" fontId="68" fillId="0" borderId="0" xfId="0" quotePrefix="1" applyFont="1" applyAlignment="1">
      <alignment horizontal="left" vertical="center"/>
    </xf>
    <xf numFmtId="0" fontId="67" fillId="0" borderId="0" xfId="0" applyFont="1" applyAlignment="1">
      <alignment horizontal="left" vertical="center" indent="1"/>
    </xf>
    <xf numFmtId="0" fontId="67" fillId="0" borderId="0" xfId="275" applyFont="1" applyAlignment="1">
      <alignment horizontal="left" vertical="center"/>
    </xf>
    <xf numFmtId="0" fontId="67" fillId="0" borderId="4" xfId="0" applyFont="1" applyBorder="1" applyAlignment="1">
      <alignment horizontal="left" vertical="center"/>
    </xf>
    <xf numFmtId="0" fontId="67" fillId="0" borderId="4" xfId="274" applyFont="1" applyBorder="1" applyAlignment="1">
      <alignment horizontal="left" vertical="center"/>
    </xf>
    <xf numFmtId="0" fontId="67" fillId="0" borderId="0" xfId="274" applyFont="1" applyAlignment="1">
      <alignment horizontal="left" vertical="center"/>
    </xf>
    <xf numFmtId="49" fontId="69" fillId="0" borderId="0" xfId="178" applyNumberFormat="1" applyFont="1" applyFill="1" applyBorder="1" applyAlignment="1" applyProtection="1">
      <alignment horizontal="left" vertical="center"/>
    </xf>
    <xf numFmtId="0" fontId="73" fillId="0" borderId="0" xfId="320" applyFont="1" applyAlignment="1">
      <alignment horizontal="left" vertical="center"/>
    </xf>
    <xf numFmtId="0" fontId="74" fillId="0" borderId="0" xfId="178" applyFont="1" applyFill="1" applyBorder="1" applyAlignment="1" applyProtection="1">
      <alignment horizontal="left" vertical="center"/>
    </xf>
    <xf numFmtId="174" fontId="67" fillId="0" borderId="0" xfId="0" applyNumberFormat="1" applyFont="1" applyAlignment="1">
      <alignment horizontal="left" vertical="center"/>
    </xf>
    <xf numFmtId="9" fontId="67" fillId="0" borderId="0" xfId="0" applyNumberFormat="1" applyFont="1" applyAlignment="1">
      <alignment horizontal="right" vertical="center"/>
    </xf>
    <xf numFmtId="9" fontId="67" fillId="0" borderId="0" xfId="0" applyNumberFormat="1" applyFont="1" applyAlignment="1">
      <alignment horizontal="left" vertical="center"/>
    </xf>
    <xf numFmtId="49" fontId="68" fillId="0" borderId="0" xfId="0" applyNumberFormat="1" applyFont="1" applyAlignment="1">
      <alignment horizontal="left" vertical="center"/>
    </xf>
    <xf numFmtId="176" fontId="67" fillId="0" borderId="0" xfId="0" applyNumberFormat="1" applyFont="1" applyAlignment="1">
      <alignment horizontal="right" vertical="center"/>
    </xf>
    <xf numFmtId="176" fontId="67" fillId="0" borderId="0" xfId="0" applyNumberFormat="1" applyFont="1" applyAlignment="1">
      <alignment horizontal="left" vertical="center"/>
    </xf>
    <xf numFmtId="175" fontId="67" fillId="0" borderId="0" xfId="0" applyNumberFormat="1" applyFont="1" applyAlignment="1">
      <alignment horizontal="right" vertical="center"/>
    </xf>
    <xf numFmtId="176" fontId="68" fillId="0" borderId="0" xfId="0" applyNumberFormat="1" applyFont="1" applyAlignment="1">
      <alignment horizontal="right" vertical="center"/>
    </xf>
    <xf numFmtId="175" fontId="68" fillId="0" borderId="0" xfId="0" applyNumberFormat="1" applyFont="1" applyAlignment="1">
      <alignment horizontal="right" vertical="center"/>
    </xf>
    <xf numFmtId="165" fontId="67" fillId="0" borderId="0" xfId="206" applyNumberFormat="1" applyFont="1" applyFill="1" applyBorder="1" applyAlignment="1">
      <alignment horizontal="right" vertical="center"/>
    </xf>
    <xf numFmtId="0" fontId="68" fillId="0" borderId="0" xfId="234" applyFont="1" applyAlignment="1">
      <alignment horizontal="left" vertical="center"/>
    </xf>
    <xf numFmtId="175" fontId="67" fillId="0" borderId="0" xfId="276" applyNumberFormat="1" applyFont="1" applyFill="1" applyBorder="1" applyAlignment="1">
      <alignment horizontal="right" vertical="center"/>
    </xf>
    <xf numFmtId="175" fontId="67" fillId="0" borderId="0" xfId="276" applyNumberFormat="1" applyFont="1" applyFill="1" applyAlignment="1">
      <alignment horizontal="right" vertical="center"/>
    </xf>
    <xf numFmtId="0" fontId="68" fillId="0" borderId="0" xfId="276" applyNumberFormat="1" applyFont="1" applyBorder="1" applyAlignment="1">
      <alignment horizontal="left" vertical="center"/>
    </xf>
    <xf numFmtId="0" fontId="75" fillId="0" borderId="0" xfId="320" applyFont="1" applyAlignment="1">
      <alignment horizontal="left" vertical="center"/>
    </xf>
    <xf numFmtId="176" fontId="70" fillId="0" borderId="0" xfId="0" applyNumberFormat="1" applyFont="1" applyAlignment="1">
      <alignment horizontal="left" vertical="center"/>
    </xf>
    <xf numFmtId="177" fontId="67" fillId="0" borderId="0" xfId="0" applyNumberFormat="1" applyFont="1" applyAlignment="1">
      <alignment horizontal="right" vertical="center"/>
    </xf>
    <xf numFmtId="177" fontId="67" fillId="0" borderId="0" xfId="276" applyNumberFormat="1" applyFont="1" applyFill="1" applyAlignment="1">
      <alignment horizontal="right" vertical="center"/>
    </xf>
    <xf numFmtId="177" fontId="67" fillId="0" borderId="0" xfId="0" applyNumberFormat="1" applyFont="1" applyAlignment="1">
      <alignment horizontal="left" vertical="center"/>
    </xf>
    <xf numFmtId="1" fontId="67" fillId="0" borderId="0" xfId="0" applyNumberFormat="1" applyFont="1" applyAlignment="1">
      <alignment horizontal="left" vertical="center"/>
    </xf>
    <xf numFmtId="178" fontId="3" fillId="0" borderId="0" xfId="206" applyNumberFormat="1" applyFont="1" applyFill="1" applyBorder="1" applyAlignment="1">
      <alignment horizontal="right"/>
    </xf>
    <xf numFmtId="178" fontId="3" fillId="0" borderId="0" xfId="321" applyNumberFormat="1" applyFont="1" applyFill="1" applyBorder="1" applyAlignment="1">
      <alignment horizontal="right"/>
    </xf>
    <xf numFmtId="179" fontId="67" fillId="0" borderId="0" xfId="0" applyNumberFormat="1" applyFont="1" applyAlignment="1">
      <alignment horizontal="left" vertical="center"/>
    </xf>
    <xf numFmtId="0" fontId="67" fillId="0" borderId="0" xfId="0" applyFont="1" applyAlignment="1">
      <alignment horizontal="right" vertical="center"/>
    </xf>
    <xf numFmtId="176" fontId="67" fillId="0" borderId="0" xfId="233" applyNumberFormat="1" applyFont="1" applyAlignment="1">
      <alignment horizontal="right" vertical="center"/>
    </xf>
    <xf numFmtId="176" fontId="74" fillId="0" borderId="0" xfId="178" applyNumberFormat="1" applyFont="1" applyFill="1" applyBorder="1" applyAlignment="1" applyProtection="1">
      <alignment horizontal="left" vertical="center"/>
    </xf>
    <xf numFmtId="174" fontId="67" fillId="0" borderId="0" xfId="0" applyNumberFormat="1" applyFont="1" applyAlignment="1">
      <alignment horizontal="right" vertical="center"/>
    </xf>
    <xf numFmtId="0" fontId="67" fillId="0" borderId="25" xfId="0" applyFont="1" applyBorder="1" applyAlignment="1">
      <alignment horizontal="left" vertical="center"/>
    </xf>
    <xf numFmtId="0" fontId="67" fillId="0" borderId="26" xfId="0" applyFont="1" applyBorder="1" applyAlignment="1">
      <alignment horizontal="left" vertical="center"/>
    </xf>
    <xf numFmtId="0" fontId="67" fillId="0" borderId="27" xfId="0" applyFont="1" applyBorder="1" applyAlignment="1">
      <alignment horizontal="left" vertical="center"/>
    </xf>
    <xf numFmtId="0" fontId="67" fillId="48" borderId="3" xfId="0" applyFont="1" applyFill="1" applyBorder="1" applyAlignment="1">
      <alignment horizontal="left" vertical="center"/>
    </xf>
    <xf numFmtId="0" fontId="67" fillId="49" borderId="3" xfId="0" applyFont="1" applyFill="1" applyBorder="1" applyAlignment="1">
      <alignment horizontal="left" vertical="center"/>
    </xf>
    <xf numFmtId="0" fontId="67" fillId="47" borderId="3" xfId="0" applyFont="1" applyFill="1" applyBorder="1" applyAlignment="1">
      <alignment horizontal="left" vertical="center"/>
    </xf>
    <xf numFmtId="49" fontId="94" fillId="0" borderId="0" xfId="178" applyNumberFormat="1" applyFont="1" applyFill="1" applyBorder="1" applyAlignment="1" applyProtection="1">
      <alignment horizontal="left" vertical="center"/>
    </xf>
    <xf numFmtId="0" fontId="67" fillId="0" borderId="0" xfId="320" applyFont="1" applyAlignment="1">
      <alignment horizontal="left" vertical="center"/>
    </xf>
    <xf numFmtId="0" fontId="94" fillId="0" borderId="0" xfId="178" applyFont="1" applyFill="1" applyBorder="1" applyAlignment="1" applyProtection="1">
      <alignment horizontal="left" vertical="center"/>
    </xf>
    <xf numFmtId="0" fontId="95" fillId="0" borderId="0" xfId="0" applyFont="1" applyAlignment="1">
      <alignment vertical="center"/>
    </xf>
  </cellXfs>
  <cellStyles count="598">
    <cellStyle name="20 % - Akzent1" xfId="1" builtinId="30" customBuiltin="1"/>
    <cellStyle name="20 % - Akzent1 2" xfId="2" xr:uid="{00000000-0005-0000-0000-000001000000}"/>
    <cellStyle name="20 % - Akzent1 2 2" xfId="3" xr:uid="{00000000-0005-0000-0000-000002000000}"/>
    <cellStyle name="20 % - Akzent1 2 2 2" xfId="375" xr:uid="{C01BEC62-5362-4311-8ED5-D8DB5A01EBC1}"/>
    <cellStyle name="20 % - Akzent1 2 2 3" xfId="374" xr:uid="{F8BEBD2D-83D0-434D-9AA1-EF749C69CB6F}"/>
    <cellStyle name="20 % - Akzent1 2 3" xfId="376" xr:uid="{4FA788EE-587F-4D92-A8CF-437A28829223}"/>
    <cellStyle name="20 % - Akzent1 2 4" xfId="373" xr:uid="{ABFFFE6A-8826-4D00-9600-62B1222E3F26}"/>
    <cellStyle name="20 % - Akzent1 3" xfId="4" xr:uid="{00000000-0005-0000-0000-000003000000}"/>
    <cellStyle name="20 % - Akzent1 3 2" xfId="322" xr:uid="{00000000-0005-0000-0000-000002000000}"/>
    <cellStyle name="20 % - Akzent1 4" xfId="5" xr:uid="{00000000-0005-0000-0000-000004000000}"/>
    <cellStyle name="20 % - Akzent2" xfId="6" builtinId="34" customBuiltin="1"/>
    <cellStyle name="20 % - Akzent2 2" xfId="7" xr:uid="{00000000-0005-0000-0000-000006000000}"/>
    <cellStyle name="20 % - Akzent2 2 2" xfId="8" xr:uid="{00000000-0005-0000-0000-000007000000}"/>
    <cellStyle name="20 % - Akzent2 2 2 2" xfId="379" xr:uid="{8F557A1F-7AF6-4AE2-A4F0-59B208F0567B}"/>
    <cellStyle name="20 % - Akzent2 2 2 3" xfId="378" xr:uid="{4B738BEC-554B-4B7E-A8FC-80DDA54A5A05}"/>
    <cellStyle name="20 % - Akzent2 2 3" xfId="380" xr:uid="{4B797ED7-E478-4FDF-833F-3ABD0A8AAB54}"/>
    <cellStyle name="20 % - Akzent2 2 4" xfId="377" xr:uid="{E669835F-858D-463B-807E-B48202CB54D2}"/>
    <cellStyle name="20 % - Akzent2 3" xfId="9" xr:uid="{00000000-0005-0000-0000-000008000000}"/>
    <cellStyle name="20 % - Akzent2 3 2" xfId="323" xr:uid="{00000000-0005-0000-0000-000005000000}"/>
    <cellStyle name="20 % - Akzent2 4" xfId="10" xr:uid="{00000000-0005-0000-0000-000009000000}"/>
    <cellStyle name="20 % - Akzent3" xfId="11" builtinId="38" customBuiltin="1"/>
    <cellStyle name="20 % - Akzent3 2" xfId="12" xr:uid="{00000000-0005-0000-0000-00000B000000}"/>
    <cellStyle name="20 % - Akzent3 2 2" xfId="13" xr:uid="{00000000-0005-0000-0000-00000C000000}"/>
    <cellStyle name="20 % - Akzent3 2 2 2" xfId="383" xr:uid="{5B823F5C-A571-4340-B51F-68984A49A728}"/>
    <cellStyle name="20 % - Akzent3 2 2 3" xfId="382" xr:uid="{973EE973-9742-49CA-A101-77755032F41B}"/>
    <cellStyle name="20 % - Akzent3 2 3" xfId="384" xr:uid="{8238B676-7643-44AF-9051-3AD2E019826B}"/>
    <cellStyle name="20 % - Akzent3 2 4" xfId="381" xr:uid="{4B4B7CDD-F6C3-4128-9D50-74C3F74E5373}"/>
    <cellStyle name="20 % - Akzent3 3" xfId="14" xr:uid="{00000000-0005-0000-0000-00000D000000}"/>
    <cellStyle name="20 % - Akzent3 3 2" xfId="324" xr:uid="{00000000-0005-0000-0000-000008000000}"/>
    <cellStyle name="20 % - Akzent3 4" xfId="15" xr:uid="{00000000-0005-0000-0000-00000E000000}"/>
    <cellStyle name="20 % - Akzent4" xfId="16" builtinId="42" customBuiltin="1"/>
    <cellStyle name="20 % - Akzent4 2" xfId="17" xr:uid="{00000000-0005-0000-0000-000010000000}"/>
    <cellStyle name="20 % - Akzent4 2 2" xfId="18" xr:uid="{00000000-0005-0000-0000-000011000000}"/>
    <cellStyle name="20 % - Akzent4 2 2 2" xfId="387" xr:uid="{8D8CCB50-7764-4958-A58F-03097C13565A}"/>
    <cellStyle name="20 % - Akzent4 2 2 3" xfId="386" xr:uid="{9E8F2B3F-1C81-4731-8FB7-9953EA4415F9}"/>
    <cellStyle name="20 % - Akzent4 2 3" xfId="388" xr:uid="{04C186B8-BF5C-4824-A9C4-F0E7863C4C03}"/>
    <cellStyle name="20 % - Akzent4 2 4" xfId="385" xr:uid="{9A780F9D-EC2A-45DA-8676-24D91335BC21}"/>
    <cellStyle name="20 % - Akzent4 3" xfId="19" xr:uid="{00000000-0005-0000-0000-000012000000}"/>
    <cellStyle name="20 % - Akzent4 3 2" xfId="325" xr:uid="{00000000-0005-0000-0000-00000B000000}"/>
    <cellStyle name="20 % - Akzent4 4" xfId="20" xr:uid="{00000000-0005-0000-0000-000013000000}"/>
    <cellStyle name="20 % - Akzent5" xfId="21" builtinId="46" customBuiltin="1"/>
    <cellStyle name="20 % - Akzent5 2" xfId="22" xr:uid="{00000000-0005-0000-0000-000015000000}"/>
    <cellStyle name="20 % - Akzent5 2 2" xfId="23" xr:uid="{00000000-0005-0000-0000-000016000000}"/>
    <cellStyle name="20 % - Akzent5 2 2 2" xfId="391" xr:uid="{BFA88CE3-EAE4-49A9-A0A8-09FF8DC7F62B}"/>
    <cellStyle name="20 % - Akzent5 2 2 3" xfId="390" xr:uid="{D0015AF0-85F2-4B22-A0D1-8C6AA0C96600}"/>
    <cellStyle name="20 % - Akzent5 2 3" xfId="392" xr:uid="{7B683476-D157-40E8-81C5-A604E19BF63F}"/>
    <cellStyle name="20 % - Akzent5 2 4" xfId="389" xr:uid="{8BEA127D-6703-4740-89C4-4414ED612AF9}"/>
    <cellStyle name="20 % - Akzent5 3" xfId="24" xr:uid="{00000000-0005-0000-0000-000017000000}"/>
    <cellStyle name="20 % - Akzent5 3 2" xfId="326" xr:uid="{00000000-0005-0000-0000-00000E000000}"/>
    <cellStyle name="20 % - Akzent5 4" xfId="25" xr:uid="{00000000-0005-0000-0000-000018000000}"/>
    <cellStyle name="20 % - Akzent6" xfId="26" builtinId="50" customBuiltin="1"/>
    <cellStyle name="20 % - Akzent6 2" xfId="27" xr:uid="{00000000-0005-0000-0000-00001A000000}"/>
    <cellStyle name="20 % - Akzent6 2 2" xfId="28" xr:uid="{00000000-0005-0000-0000-00001B000000}"/>
    <cellStyle name="20 % - Akzent6 2 2 2" xfId="395" xr:uid="{4268C160-2DCF-4D8D-97D3-7C1DEBED66BC}"/>
    <cellStyle name="20 % - Akzent6 2 2 3" xfId="394" xr:uid="{6B5654AD-9BB2-490B-9944-BEEC2F88B5BE}"/>
    <cellStyle name="20 % - Akzent6 2 3" xfId="396" xr:uid="{806144C3-4C88-437A-BBE4-F0D2D0B14BC1}"/>
    <cellStyle name="20 % - Akzent6 2 4" xfId="393" xr:uid="{090037D6-5052-46B9-95CA-5F64DE7992BA}"/>
    <cellStyle name="20 % - Akzent6 3" xfId="29" xr:uid="{00000000-0005-0000-0000-00001C000000}"/>
    <cellStyle name="20 % - Akzent6 3 2" xfId="327" xr:uid="{00000000-0005-0000-0000-000011000000}"/>
    <cellStyle name="20 % - Akzent6 4" xfId="30" xr:uid="{00000000-0005-0000-0000-00001D000000}"/>
    <cellStyle name="20% - Accent1" xfId="397" xr:uid="{DE7431DD-9F1E-41B6-85FB-09085E296152}"/>
    <cellStyle name="20% - Accent2" xfId="398" xr:uid="{2304D8E0-A53F-47A2-8CED-2CEB74F5AEF4}"/>
    <cellStyle name="20% - Accent3" xfId="399" xr:uid="{11588767-0CF2-4F32-8D11-99A79A675E9F}"/>
    <cellStyle name="20% - Accent4" xfId="400" xr:uid="{1F83601F-2C4F-4D28-B5E7-DD2BF1C76D3D}"/>
    <cellStyle name="20% - Accent5" xfId="401" xr:uid="{30781502-2CB3-448C-9432-8A063C9854F9}"/>
    <cellStyle name="20% - Accent6" xfId="402" xr:uid="{DFD3DBD7-52F0-4ADB-BD62-67B938484BE1}"/>
    <cellStyle name="20% - Akzent1" xfId="31" xr:uid="{00000000-0005-0000-0000-00001E000000}"/>
    <cellStyle name="20% - Akzent2" xfId="32" xr:uid="{00000000-0005-0000-0000-00001F000000}"/>
    <cellStyle name="20% - Akzent3" xfId="33" xr:uid="{00000000-0005-0000-0000-000020000000}"/>
    <cellStyle name="20% - Akzent4" xfId="34" xr:uid="{00000000-0005-0000-0000-000021000000}"/>
    <cellStyle name="20% - Akzent5" xfId="35" xr:uid="{00000000-0005-0000-0000-000022000000}"/>
    <cellStyle name="20% - Akzent6" xfId="36" xr:uid="{00000000-0005-0000-0000-000023000000}"/>
    <cellStyle name="222" xfId="37" xr:uid="{00000000-0005-0000-0000-000024000000}"/>
    <cellStyle name="40 % - Akzent1" xfId="38" builtinId="31" customBuiltin="1"/>
    <cellStyle name="40 % - Akzent1 2" xfId="39" xr:uid="{00000000-0005-0000-0000-000026000000}"/>
    <cellStyle name="40 % - Akzent1 2 2" xfId="40" xr:uid="{00000000-0005-0000-0000-000027000000}"/>
    <cellStyle name="40 % - Akzent1 2 2 2" xfId="405" xr:uid="{AFBB0BFC-2FF6-47ED-9F4A-CA932745720B}"/>
    <cellStyle name="40 % - Akzent1 2 2 3" xfId="404" xr:uid="{35DCE721-65B5-4F2D-8E3D-EB144E68DDE7}"/>
    <cellStyle name="40 % - Akzent1 2 3" xfId="406" xr:uid="{54F219E6-4466-457C-8549-818E2971B2DC}"/>
    <cellStyle name="40 % - Akzent1 2 4" xfId="403" xr:uid="{CF84610F-C8F9-4CAC-ABD1-6A780D885F9C}"/>
    <cellStyle name="40 % - Akzent1 3" xfId="41" xr:uid="{00000000-0005-0000-0000-000028000000}"/>
    <cellStyle name="40 % - Akzent1 3 2" xfId="328" xr:uid="{00000000-0005-0000-0000-00001A000000}"/>
    <cellStyle name="40 % - Akzent1 4" xfId="42" xr:uid="{00000000-0005-0000-0000-000029000000}"/>
    <cellStyle name="40 % - Akzent2" xfId="43" builtinId="35" customBuiltin="1"/>
    <cellStyle name="40 % - Akzent2 2" xfId="44" xr:uid="{00000000-0005-0000-0000-00002B000000}"/>
    <cellStyle name="40 % - Akzent2 2 2" xfId="45" xr:uid="{00000000-0005-0000-0000-00002C000000}"/>
    <cellStyle name="40 % - Akzent2 2 2 2" xfId="409" xr:uid="{3916AC97-9231-428C-95D1-55BDF9A937F7}"/>
    <cellStyle name="40 % - Akzent2 2 2 3" xfId="408" xr:uid="{75EE2F48-DE9C-4ED8-BB85-60C00D6A9FB5}"/>
    <cellStyle name="40 % - Akzent2 2 3" xfId="410" xr:uid="{7A0F3556-DB54-4249-BBC9-71B521E1E30E}"/>
    <cellStyle name="40 % - Akzent2 2 4" xfId="407" xr:uid="{4C687AAF-791F-4F89-84CA-F086FBF4D032}"/>
    <cellStyle name="40 % - Akzent2 3" xfId="46" xr:uid="{00000000-0005-0000-0000-00002D000000}"/>
    <cellStyle name="40 % - Akzent2 3 2" xfId="329" xr:uid="{00000000-0005-0000-0000-00001D000000}"/>
    <cellStyle name="40 % - Akzent2 4" xfId="47" xr:uid="{00000000-0005-0000-0000-00002E000000}"/>
    <cellStyle name="40 % - Akzent3" xfId="48" builtinId="39" customBuiltin="1"/>
    <cellStyle name="40 % - Akzent3 2" xfId="49" xr:uid="{00000000-0005-0000-0000-000030000000}"/>
    <cellStyle name="40 % - Akzent3 2 2" xfId="50" xr:uid="{00000000-0005-0000-0000-000031000000}"/>
    <cellStyle name="40 % - Akzent3 2 2 2" xfId="413" xr:uid="{E42E8CBE-8B62-4C0C-8B55-9D71EFA9903C}"/>
    <cellStyle name="40 % - Akzent3 2 2 3" xfId="412" xr:uid="{67F67BCA-4389-4143-B368-9E0033898AAF}"/>
    <cellStyle name="40 % - Akzent3 2 3" xfId="414" xr:uid="{50B86D3A-D7A1-4E3D-8892-2961657B9A81}"/>
    <cellStyle name="40 % - Akzent3 2 4" xfId="411" xr:uid="{33A7163C-7AF4-4FBB-866A-E1232189366E}"/>
    <cellStyle name="40 % - Akzent3 3" xfId="51" xr:uid="{00000000-0005-0000-0000-000032000000}"/>
    <cellStyle name="40 % - Akzent3 3 2" xfId="330" xr:uid="{00000000-0005-0000-0000-000020000000}"/>
    <cellStyle name="40 % - Akzent3 4" xfId="52" xr:uid="{00000000-0005-0000-0000-000033000000}"/>
    <cellStyle name="40 % - Akzent4" xfId="53" builtinId="43" customBuiltin="1"/>
    <cellStyle name="40 % - Akzent4 2" xfId="54" xr:uid="{00000000-0005-0000-0000-000035000000}"/>
    <cellStyle name="40 % - Akzent4 2 2" xfId="55" xr:uid="{00000000-0005-0000-0000-000036000000}"/>
    <cellStyle name="40 % - Akzent4 2 2 2" xfId="417" xr:uid="{928357A1-D0B6-422F-8E12-F487A92898D5}"/>
    <cellStyle name="40 % - Akzent4 2 2 3" xfId="416" xr:uid="{152E794B-8148-496C-833C-B7E4096B19DD}"/>
    <cellStyle name="40 % - Akzent4 2 3" xfId="418" xr:uid="{4771B057-B959-44BF-8DEF-0DAF27B54161}"/>
    <cellStyle name="40 % - Akzent4 2 4" xfId="415" xr:uid="{9879E64F-704F-48A7-A508-27E5D5951A67}"/>
    <cellStyle name="40 % - Akzent4 3" xfId="56" xr:uid="{00000000-0005-0000-0000-000037000000}"/>
    <cellStyle name="40 % - Akzent4 3 2" xfId="331" xr:uid="{00000000-0005-0000-0000-000023000000}"/>
    <cellStyle name="40 % - Akzent4 4" xfId="57" xr:uid="{00000000-0005-0000-0000-000038000000}"/>
    <cellStyle name="40 % - Akzent5" xfId="58" builtinId="47" customBuiltin="1"/>
    <cellStyle name="40 % - Akzent5 2" xfId="59" xr:uid="{00000000-0005-0000-0000-00003A000000}"/>
    <cellStyle name="40 % - Akzent5 2 2" xfId="60" xr:uid="{00000000-0005-0000-0000-00003B000000}"/>
    <cellStyle name="40 % - Akzent5 2 2 2" xfId="421" xr:uid="{6383BC10-9BF0-4C19-AD22-0F1676240684}"/>
    <cellStyle name="40 % - Akzent5 2 2 3" xfId="420" xr:uid="{37F6F1DB-7CC1-42E7-B4F7-2EC68552851E}"/>
    <cellStyle name="40 % - Akzent5 2 3" xfId="422" xr:uid="{76E2C0AC-B735-4C3C-8AFA-036C45FBBB8B}"/>
    <cellStyle name="40 % - Akzent5 2 4" xfId="419" xr:uid="{F7AC2AE6-4121-4ECD-A955-1994BCC9DD51}"/>
    <cellStyle name="40 % - Akzent5 3" xfId="61" xr:uid="{00000000-0005-0000-0000-00003C000000}"/>
    <cellStyle name="40 % - Akzent5 3 2" xfId="332" xr:uid="{00000000-0005-0000-0000-000026000000}"/>
    <cellStyle name="40 % - Akzent5 4" xfId="62" xr:uid="{00000000-0005-0000-0000-00003D000000}"/>
    <cellStyle name="40 % - Akzent6" xfId="63" builtinId="51" customBuiltin="1"/>
    <cellStyle name="40 % - Akzent6 2" xfId="64" xr:uid="{00000000-0005-0000-0000-00003F000000}"/>
    <cellStyle name="40 % - Akzent6 2 2" xfId="65" xr:uid="{00000000-0005-0000-0000-000040000000}"/>
    <cellStyle name="40 % - Akzent6 2 2 2" xfId="425" xr:uid="{1A0DCE2B-76F2-4585-A621-23176F093143}"/>
    <cellStyle name="40 % - Akzent6 2 2 3" xfId="424" xr:uid="{357B19C0-FBE3-4C2D-96AB-5A17F96E14B0}"/>
    <cellStyle name="40 % - Akzent6 2 3" xfId="426" xr:uid="{12965FEF-E955-4C3D-9151-2A9B1979F9D2}"/>
    <cellStyle name="40 % - Akzent6 2 4" xfId="423" xr:uid="{88DE6F98-710B-4D93-8C9D-D3813E2ACE2C}"/>
    <cellStyle name="40 % - Akzent6 3" xfId="66" xr:uid="{00000000-0005-0000-0000-000041000000}"/>
    <cellStyle name="40 % - Akzent6 3 2" xfId="333" xr:uid="{00000000-0005-0000-0000-000029000000}"/>
    <cellStyle name="40 % - Akzent6 4" xfId="67" xr:uid="{00000000-0005-0000-0000-000042000000}"/>
    <cellStyle name="40% - Accent1" xfId="427" xr:uid="{F75C3945-9429-45D3-B7A8-F15CE3322856}"/>
    <cellStyle name="40% - Accent2" xfId="428" xr:uid="{98D01F73-48ED-40D5-A821-260D2558407D}"/>
    <cellStyle name="40% - Accent3" xfId="429" xr:uid="{83ADF6FE-F7D9-447D-9E26-CBC8CBE88FAC}"/>
    <cellStyle name="40% - Accent4" xfId="430" xr:uid="{B31A60C0-FCD9-4A5E-B710-73D661D95F11}"/>
    <cellStyle name="40% - Accent5" xfId="431" xr:uid="{A07B1831-00EB-41CB-8D8F-1C2923999F7E}"/>
    <cellStyle name="40% - Accent6" xfId="432" xr:uid="{C335E02C-FEC8-4DDE-92BF-042A824AA76B}"/>
    <cellStyle name="40% - Akzent1" xfId="68" xr:uid="{00000000-0005-0000-0000-000043000000}"/>
    <cellStyle name="40% - Akzent2" xfId="69" xr:uid="{00000000-0005-0000-0000-000044000000}"/>
    <cellStyle name="40% - Akzent3" xfId="70" xr:uid="{00000000-0005-0000-0000-000045000000}"/>
    <cellStyle name="40% - Akzent4" xfId="71" xr:uid="{00000000-0005-0000-0000-000046000000}"/>
    <cellStyle name="40% - Akzent5" xfId="72" xr:uid="{00000000-0005-0000-0000-000047000000}"/>
    <cellStyle name="40% - Akzent6" xfId="73" xr:uid="{00000000-0005-0000-0000-000048000000}"/>
    <cellStyle name="60 % - Akzent1" xfId="74" builtinId="32" customBuiltin="1"/>
    <cellStyle name="60 % - Akzent1 2" xfId="75" xr:uid="{00000000-0005-0000-0000-00004A000000}"/>
    <cellStyle name="60 % - Akzent1 2 2" xfId="76" xr:uid="{00000000-0005-0000-0000-00004B000000}"/>
    <cellStyle name="60 % - Akzent1 2 2 2" xfId="434" xr:uid="{B92CCE2D-EBE7-4FFD-B1FB-F8314BD5F93E}"/>
    <cellStyle name="60 % - Akzent1 2 2 3" xfId="433" xr:uid="{6DA97012-9414-4AB2-B685-7FAEADE5FA2F}"/>
    <cellStyle name="60 % - Akzent1 2 3" xfId="435" xr:uid="{050B16A8-1E63-462B-8E0B-904D0D1DAB2F}"/>
    <cellStyle name="60 % - Akzent1 3" xfId="77" xr:uid="{00000000-0005-0000-0000-00004C000000}"/>
    <cellStyle name="60 % - Akzent1 4" xfId="78" xr:uid="{00000000-0005-0000-0000-00004D000000}"/>
    <cellStyle name="60 % - Akzent2" xfId="79" builtinId="36" customBuiltin="1"/>
    <cellStyle name="60 % - Akzent2 2" xfId="80" xr:uid="{00000000-0005-0000-0000-00004F000000}"/>
    <cellStyle name="60 % - Akzent2 2 2" xfId="81" xr:uid="{00000000-0005-0000-0000-000050000000}"/>
    <cellStyle name="60 % - Akzent2 2 2 2" xfId="437" xr:uid="{8E6C2A25-1ABA-40B3-993E-60D51BF12005}"/>
    <cellStyle name="60 % - Akzent2 2 2 3" xfId="436" xr:uid="{53520E05-BBC1-45DA-876A-E945B3E8767B}"/>
    <cellStyle name="60 % - Akzent2 2 3" xfId="438" xr:uid="{248EA755-279D-4C82-A9D9-94B853D3BF71}"/>
    <cellStyle name="60 % - Akzent2 3" xfId="82" xr:uid="{00000000-0005-0000-0000-000051000000}"/>
    <cellStyle name="60 % - Akzent2 4" xfId="83" xr:uid="{00000000-0005-0000-0000-000052000000}"/>
    <cellStyle name="60 % - Akzent3" xfId="84" builtinId="40" customBuiltin="1"/>
    <cellStyle name="60 % - Akzent3 2" xfId="85" xr:uid="{00000000-0005-0000-0000-000054000000}"/>
    <cellStyle name="60 % - Akzent3 2 2" xfId="86" xr:uid="{00000000-0005-0000-0000-000055000000}"/>
    <cellStyle name="60 % - Akzent3 2 2 2" xfId="440" xr:uid="{EAE75908-88A9-4A43-AB1C-707B33229043}"/>
    <cellStyle name="60 % - Akzent3 2 2 3" xfId="439" xr:uid="{85D14F95-5660-4A18-9536-D98656156F69}"/>
    <cellStyle name="60 % - Akzent3 2 3" xfId="441" xr:uid="{AD24A916-8DCA-45CD-ABB1-BBB7CED31432}"/>
    <cellStyle name="60 % - Akzent3 3" xfId="87" xr:uid="{00000000-0005-0000-0000-000056000000}"/>
    <cellStyle name="60 % - Akzent3 4" xfId="88" xr:uid="{00000000-0005-0000-0000-000057000000}"/>
    <cellStyle name="60 % - Akzent4" xfId="89" builtinId="44" customBuiltin="1"/>
    <cellStyle name="60 % - Akzent4 2" xfId="90" xr:uid="{00000000-0005-0000-0000-000059000000}"/>
    <cellStyle name="60 % - Akzent4 2 2" xfId="91" xr:uid="{00000000-0005-0000-0000-00005A000000}"/>
    <cellStyle name="60 % - Akzent4 3" xfId="92" xr:uid="{00000000-0005-0000-0000-00005B000000}"/>
    <cellStyle name="60 % - Akzent4 4" xfId="93" xr:uid="{00000000-0005-0000-0000-00005C000000}"/>
    <cellStyle name="60 % - Akzent5" xfId="94" builtinId="48" customBuiltin="1"/>
    <cellStyle name="60 % - Akzent5 2" xfId="95" xr:uid="{00000000-0005-0000-0000-00005E000000}"/>
    <cellStyle name="60 % - Akzent5 2 2" xfId="96" xr:uid="{00000000-0005-0000-0000-00005F000000}"/>
    <cellStyle name="60 % - Akzent5 2 2 2" xfId="443" xr:uid="{A584E7FB-6025-4278-8380-12B0536B3518}"/>
    <cellStyle name="60 % - Akzent5 2 2 3" xfId="442" xr:uid="{D6935BE8-848B-4D05-ADFC-A3580E80EB3B}"/>
    <cellStyle name="60 % - Akzent5 2 3" xfId="444" xr:uid="{4C169A7D-AA13-476C-81C7-FD621112254D}"/>
    <cellStyle name="60 % - Akzent5 3" xfId="97" xr:uid="{00000000-0005-0000-0000-000060000000}"/>
    <cellStyle name="60 % - Akzent5 4" xfId="98" xr:uid="{00000000-0005-0000-0000-000061000000}"/>
    <cellStyle name="60 % - Akzent6" xfId="99" builtinId="52" customBuiltin="1"/>
    <cellStyle name="60 % - Akzent6 2" xfId="100" xr:uid="{00000000-0005-0000-0000-000063000000}"/>
    <cellStyle name="60 % - Akzent6 2 2" xfId="101" xr:uid="{00000000-0005-0000-0000-000064000000}"/>
    <cellStyle name="60 % - Akzent6 2 2 2" xfId="446" xr:uid="{30E3A8A1-A1A8-4D0D-879B-3754B3CA16BE}"/>
    <cellStyle name="60 % - Akzent6 2 2 3" xfId="445" xr:uid="{0AD65FAB-981D-4C11-BEA0-DF70E77E4041}"/>
    <cellStyle name="60 % - Akzent6 2 3" xfId="447" xr:uid="{CA119184-E0EF-4D68-816A-4E1F7738127D}"/>
    <cellStyle name="60 % - Akzent6 3" xfId="102" xr:uid="{00000000-0005-0000-0000-000065000000}"/>
    <cellStyle name="60 % - Akzent6 4" xfId="103" xr:uid="{00000000-0005-0000-0000-000066000000}"/>
    <cellStyle name="60% - Accent1" xfId="448" xr:uid="{E9B48E1B-2173-4321-A7FD-706C464CE41A}"/>
    <cellStyle name="60% - Accent2" xfId="449" xr:uid="{F0F74B74-9227-4CF5-83BF-32365E9354B1}"/>
    <cellStyle name="60% - Accent3" xfId="450" xr:uid="{E5D554A4-9593-49C1-B0EA-0FB2EEC38295}"/>
    <cellStyle name="60% - Accent4" xfId="451" xr:uid="{53810269-0A92-426A-AEEA-85BCF4A607FA}"/>
    <cellStyle name="60% - Accent5" xfId="452" xr:uid="{B475AB22-D2F7-4DA7-9546-DEC0B5906D69}"/>
    <cellStyle name="60% - Accent6" xfId="453" xr:uid="{8EF606E0-2CBC-4D1E-8ED5-381C13049D35}"/>
    <cellStyle name="60% - Akzent1" xfId="104" xr:uid="{00000000-0005-0000-0000-000067000000}"/>
    <cellStyle name="60% - Akzent2" xfId="105" xr:uid="{00000000-0005-0000-0000-000068000000}"/>
    <cellStyle name="60% - Akzent3" xfId="106" xr:uid="{00000000-0005-0000-0000-000069000000}"/>
    <cellStyle name="60% - Akzent4" xfId="107" xr:uid="{00000000-0005-0000-0000-00006A000000}"/>
    <cellStyle name="60% - Akzent5" xfId="108" xr:uid="{00000000-0005-0000-0000-00006B000000}"/>
    <cellStyle name="60% - Akzent6" xfId="109" xr:uid="{00000000-0005-0000-0000-00006C000000}"/>
    <cellStyle name="AAA" xfId="110" xr:uid="{00000000-0005-0000-0000-00006D000000}"/>
    <cellStyle name="AAA 2" xfId="454" xr:uid="{563A6383-8374-4683-BCE4-388E03A1B2B2}"/>
    <cellStyle name="Accent1" xfId="455" xr:uid="{ECBACDF9-04F9-4DC1-9003-CADEA24FF8B6}"/>
    <cellStyle name="Accent2" xfId="456" xr:uid="{4D732019-A83D-45CB-BC60-2F83FDC4B8EB}"/>
    <cellStyle name="Accent3" xfId="457" xr:uid="{FDC8A2AB-9A70-462F-A6C5-8FCC1A29072B}"/>
    <cellStyle name="Accent4" xfId="458" xr:uid="{39044E1D-C3EC-4D93-8724-B6FBD5C605DE}"/>
    <cellStyle name="Accent5" xfId="459" xr:uid="{9A44075A-8A86-4C3E-921E-DD163B2AA709}"/>
    <cellStyle name="Accent6" xfId="460" xr:uid="{4B3CCFD6-8153-4897-9FB9-617E45496ACD}"/>
    <cellStyle name="Akzent1" xfId="111" builtinId="29" customBuiltin="1"/>
    <cellStyle name="Akzent1 2" xfId="112" xr:uid="{00000000-0005-0000-0000-00006F000000}"/>
    <cellStyle name="Akzent1 2 2" xfId="113" xr:uid="{00000000-0005-0000-0000-000070000000}"/>
    <cellStyle name="Akzent1 2 2 2" xfId="462" xr:uid="{CAE781A1-04E1-4DDB-9ED7-5FAB143E8915}"/>
    <cellStyle name="Akzent1 2 2 3" xfId="461" xr:uid="{AE216B25-0167-4EB9-9C34-5E2FC7D7C833}"/>
    <cellStyle name="Akzent1 2 3" xfId="463" xr:uid="{07AC122D-A049-40F9-9E7B-F26EEE71F9B1}"/>
    <cellStyle name="Akzent1 3" xfId="114" xr:uid="{00000000-0005-0000-0000-000071000000}"/>
    <cellStyle name="Akzent1 4" xfId="115" xr:uid="{00000000-0005-0000-0000-000072000000}"/>
    <cellStyle name="Akzent1 5" xfId="334" xr:uid="{00000000-0005-0000-0000-000054010000}"/>
    <cellStyle name="Akzent2" xfId="116" builtinId="33" customBuiltin="1"/>
    <cellStyle name="Akzent2 2" xfId="117" xr:uid="{00000000-0005-0000-0000-000074000000}"/>
    <cellStyle name="Akzent2 2 2" xfId="118" xr:uid="{00000000-0005-0000-0000-000075000000}"/>
    <cellStyle name="Akzent2 3" xfId="119" xr:uid="{00000000-0005-0000-0000-000076000000}"/>
    <cellStyle name="Akzent2 4" xfId="120" xr:uid="{00000000-0005-0000-0000-000077000000}"/>
    <cellStyle name="Akzent2 5" xfId="335" xr:uid="{00000000-0005-0000-0000-000055010000}"/>
    <cellStyle name="Akzent3" xfId="121" builtinId="37" customBuiltin="1"/>
    <cellStyle name="Akzent3 2" xfId="122" xr:uid="{00000000-0005-0000-0000-000079000000}"/>
    <cellStyle name="Akzent3 2 2" xfId="123" xr:uid="{00000000-0005-0000-0000-00007A000000}"/>
    <cellStyle name="Akzent3 3" xfId="124" xr:uid="{00000000-0005-0000-0000-00007B000000}"/>
    <cellStyle name="Akzent3 4" xfId="125" xr:uid="{00000000-0005-0000-0000-00007C000000}"/>
    <cellStyle name="Akzent3 5" xfId="336" xr:uid="{00000000-0005-0000-0000-000056010000}"/>
    <cellStyle name="Akzent4" xfId="126" builtinId="41" customBuiltin="1"/>
    <cellStyle name="Akzent4 2" xfId="127" xr:uid="{00000000-0005-0000-0000-00007E000000}"/>
    <cellStyle name="Akzent4 2 2" xfId="128" xr:uid="{00000000-0005-0000-0000-00007F000000}"/>
    <cellStyle name="Akzent4 3" xfId="129" xr:uid="{00000000-0005-0000-0000-000080000000}"/>
    <cellStyle name="Akzent4 4" xfId="130" xr:uid="{00000000-0005-0000-0000-000081000000}"/>
    <cellStyle name="Akzent4 5" xfId="337" xr:uid="{00000000-0005-0000-0000-000057010000}"/>
    <cellStyle name="Akzent5" xfId="131" builtinId="45" customBuiltin="1"/>
    <cellStyle name="Akzent5 2" xfId="132" xr:uid="{00000000-0005-0000-0000-000083000000}"/>
    <cellStyle name="Akzent5 2 2" xfId="133" xr:uid="{00000000-0005-0000-0000-000084000000}"/>
    <cellStyle name="Akzent5 2 2 2" xfId="465" xr:uid="{9E98C5C5-D55C-42EF-B94C-F221C783789D}"/>
    <cellStyle name="Akzent5 2 2 3" xfId="464" xr:uid="{6B6C612C-AD22-4A6D-ACAF-5A0C760B827C}"/>
    <cellStyle name="Akzent5 2 3" xfId="466" xr:uid="{9484BF1A-1BED-4933-92B0-C5D5604BEAF6}"/>
    <cellStyle name="Akzent5 3" xfId="134" xr:uid="{00000000-0005-0000-0000-000085000000}"/>
    <cellStyle name="Akzent5 4" xfId="135" xr:uid="{00000000-0005-0000-0000-000086000000}"/>
    <cellStyle name="Akzent5 5" xfId="338" xr:uid="{00000000-0005-0000-0000-000058010000}"/>
    <cellStyle name="Akzent6" xfId="136" builtinId="49" customBuiltin="1"/>
    <cellStyle name="Akzent6 2" xfId="137" xr:uid="{00000000-0005-0000-0000-000088000000}"/>
    <cellStyle name="Akzent6 2 2" xfId="138" xr:uid="{00000000-0005-0000-0000-000089000000}"/>
    <cellStyle name="Akzent6 3" xfId="139" xr:uid="{00000000-0005-0000-0000-00008A000000}"/>
    <cellStyle name="Akzent6 4" xfId="339" xr:uid="{00000000-0005-0000-0000-000059010000}"/>
    <cellStyle name="Ausgabe" xfId="140" builtinId="21" customBuiltin="1"/>
    <cellStyle name="Ausgabe 2" xfId="141" xr:uid="{00000000-0005-0000-0000-00008C000000}"/>
    <cellStyle name="Ausgabe 2 2" xfId="142" xr:uid="{00000000-0005-0000-0000-00008D000000}"/>
    <cellStyle name="Ausgabe 3" xfId="143" xr:uid="{00000000-0005-0000-0000-00008E000000}"/>
    <cellStyle name="Ausgabe 4" xfId="144" xr:uid="{00000000-0005-0000-0000-00008F000000}"/>
    <cellStyle name="Ausgabe 5" xfId="340" xr:uid="{00000000-0005-0000-0000-00005A010000}"/>
    <cellStyle name="Bad" xfId="467" xr:uid="{A2A84975-A6D5-4228-AE9E-E8C7DEE9ECF8}"/>
    <cellStyle name="Berechnung" xfId="145" builtinId="22" customBuiltin="1"/>
    <cellStyle name="Berechnung 2" xfId="146" xr:uid="{00000000-0005-0000-0000-000091000000}"/>
    <cellStyle name="Berechnung 2 2" xfId="147" xr:uid="{00000000-0005-0000-0000-000092000000}"/>
    <cellStyle name="Berechnung 3" xfId="148" xr:uid="{00000000-0005-0000-0000-000093000000}"/>
    <cellStyle name="Berechnung 4" xfId="149" xr:uid="{00000000-0005-0000-0000-000094000000}"/>
    <cellStyle name="Berechnung 5" xfId="341" xr:uid="{00000000-0005-0000-0000-00005B010000}"/>
    <cellStyle name="Besuchter Hyperlink 2" xfId="150" xr:uid="{00000000-0005-0000-0000-000095000000}"/>
    <cellStyle name="Besuchter Hyperlink 2 2" xfId="151" xr:uid="{00000000-0005-0000-0000-000096000000}"/>
    <cellStyle name="Besuchter Hyperlink 2 2 2" xfId="469" xr:uid="{256BCAB3-4F08-419F-A7B5-430124BF0F94}"/>
    <cellStyle name="Besuchter Hyperlink 2 2 3" xfId="468" xr:uid="{E984179A-157D-458E-B277-E167F675A5B7}"/>
    <cellStyle name="Besuchter Hyperlink 2 3" xfId="470" xr:uid="{AC6CDBB5-1D89-43F2-B6EB-E11932525772}"/>
    <cellStyle name="Besuchter Hyperlink 3" xfId="152" xr:uid="{00000000-0005-0000-0000-000097000000}"/>
    <cellStyle name="Calculation" xfId="471" xr:uid="{2BB43B88-B9AB-4024-882B-816155BD53F2}"/>
    <cellStyle name="Check Cell" xfId="472" xr:uid="{8E17277B-FF46-4AE5-B688-60C0EDE0AFDD}"/>
    <cellStyle name="Commentaire 2" xfId="153" xr:uid="{00000000-0005-0000-0000-000098000000}"/>
    <cellStyle name="Commentaire 2 2" xfId="154" xr:uid="{00000000-0005-0000-0000-000099000000}"/>
    <cellStyle name="dezi" xfId="155" xr:uid="{00000000-0005-0000-0000-00009A000000}"/>
    <cellStyle name="Eingabe" xfId="156" builtinId="20" customBuiltin="1"/>
    <cellStyle name="Eingabe 2" xfId="157" xr:uid="{00000000-0005-0000-0000-00009C000000}"/>
    <cellStyle name="Eingabe 2 2" xfId="158" xr:uid="{00000000-0005-0000-0000-00009D000000}"/>
    <cellStyle name="Eingabe 2 2 2" xfId="474" xr:uid="{B845EDD0-E895-430C-BDC3-CDF20320A4DD}"/>
    <cellStyle name="Eingabe 2 2 3" xfId="473" xr:uid="{C048012D-9C72-40BD-9A31-5F39F38064F2}"/>
    <cellStyle name="Eingabe 2 3" xfId="475" xr:uid="{E50F4630-9850-4369-8CA3-A6A08CC28A54}"/>
    <cellStyle name="Eingabe 3" xfId="159" xr:uid="{00000000-0005-0000-0000-00009E000000}"/>
    <cellStyle name="Eingabe 4" xfId="160" xr:uid="{00000000-0005-0000-0000-00009F000000}"/>
    <cellStyle name="Eingabe 5" xfId="342" xr:uid="{00000000-0005-0000-0000-00005C010000}"/>
    <cellStyle name="Ergebnis" xfId="161" builtinId="25" customBuiltin="1"/>
    <cellStyle name="Ergebnis 2" xfId="162" xr:uid="{00000000-0005-0000-0000-0000A1000000}"/>
    <cellStyle name="Ergebnis 2 2" xfId="163" xr:uid="{00000000-0005-0000-0000-0000A2000000}"/>
    <cellStyle name="Ergebnis 2 2 2" xfId="477" xr:uid="{CC43C9A2-EC82-4925-BF1A-D17FF1B2DFAF}"/>
    <cellStyle name="Ergebnis 2 2 3" xfId="476" xr:uid="{33F55E13-639B-4215-BC7F-525FD9ADA1EB}"/>
    <cellStyle name="Ergebnis 2 3" xfId="478" xr:uid="{C26D1FA0-CA66-450E-9968-F6CE007ECA10}"/>
    <cellStyle name="Ergebnis 3" xfId="164" xr:uid="{00000000-0005-0000-0000-0000A3000000}"/>
    <cellStyle name="Ergebnis 4" xfId="165" xr:uid="{00000000-0005-0000-0000-0000A4000000}"/>
    <cellStyle name="Ergebnis 5" xfId="343" xr:uid="{00000000-0005-0000-0000-00005D010000}"/>
    <cellStyle name="Erklärender Text" xfId="166" builtinId="53" customBuiltin="1"/>
    <cellStyle name="Erklärender Text 2" xfId="167" xr:uid="{00000000-0005-0000-0000-0000A6000000}"/>
    <cellStyle name="Erklärender Text 2 2" xfId="168" xr:uid="{00000000-0005-0000-0000-0000A7000000}"/>
    <cellStyle name="Erklärender Text 3" xfId="169" xr:uid="{00000000-0005-0000-0000-0000A8000000}"/>
    <cellStyle name="Erklärender Text 4" xfId="170" xr:uid="{00000000-0005-0000-0000-0000A9000000}"/>
    <cellStyle name="Erklärender Text 5" xfId="344" xr:uid="{00000000-0005-0000-0000-00005E010000}"/>
    <cellStyle name="Euro" xfId="171" xr:uid="{00000000-0005-0000-0000-0000AA000000}"/>
    <cellStyle name="Euro 2" xfId="172" xr:uid="{00000000-0005-0000-0000-0000AB000000}"/>
    <cellStyle name="Euro 2 2" xfId="479" xr:uid="{077012DD-2551-45B1-A171-F1A4C3789A11}"/>
    <cellStyle name="Euro 3" xfId="345" xr:uid="{00000000-0005-0000-0000-000076000000}"/>
    <cellStyle name="Explanatory Text" xfId="480" xr:uid="{09440077-1319-4B60-B497-B00445245B51}"/>
    <cellStyle name="Good" xfId="481" xr:uid="{F93EA94A-7A07-46C2-941F-56575C5B05A7}"/>
    <cellStyle name="Gut" xfId="173" builtinId="26" customBuiltin="1"/>
    <cellStyle name="Gut 2" xfId="174" xr:uid="{00000000-0005-0000-0000-0000AD000000}"/>
    <cellStyle name="Gut 2 2" xfId="175" xr:uid="{00000000-0005-0000-0000-0000AE000000}"/>
    <cellStyle name="Gut 2 2 2" xfId="483" xr:uid="{34541EEA-5051-466F-ACC8-6133893CC36C}"/>
    <cellStyle name="Gut 2 2 3" xfId="482" xr:uid="{CFA06DA8-8A96-495D-B883-9D637224FC26}"/>
    <cellStyle name="Gut 2 3" xfId="484" xr:uid="{7388FBB6-BBA7-4215-B337-6A375BFFD151}"/>
    <cellStyle name="Gut 3" xfId="176" xr:uid="{00000000-0005-0000-0000-0000AF000000}"/>
    <cellStyle name="Gut 4" xfId="177" xr:uid="{00000000-0005-0000-0000-0000B0000000}"/>
    <cellStyle name="Gut 5" xfId="346" xr:uid="{00000000-0005-0000-0000-000060010000}"/>
    <cellStyle name="Heading 1" xfId="485" xr:uid="{ABBC5398-B537-429E-9CF8-557BF754710A}"/>
    <cellStyle name="Heading 2" xfId="486" xr:uid="{501C0492-7605-459D-9523-39C0DFC27A18}"/>
    <cellStyle name="Heading 3" xfId="487" xr:uid="{F59998E3-42AE-4ACB-98E7-B1DF5D248E95}"/>
    <cellStyle name="Heading 4" xfId="488" xr:uid="{63375BC3-24E5-41DA-ACBF-098632643C83}"/>
    <cellStyle name="Hyperlink 2" xfId="179" xr:uid="{00000000-0005-0000-0000-0000B1000000}"/>
    <cellStyle name="Hyperlink 2 2" xfId="180" xr:uid="{00000000-0005-0000-0000-0000B2000000}"/>
    <cellStyle name="Hyperlink 2 2 2" xfId="490" xr:uid="{DA659011-8D60-4173-988A-AD663B7A956D}"/>
    <cellStyle name="Hyperlink 2 2 3" xfId="489" xr:uid="{6EF9D0C9-739A-42F4-B0C7-625CEEBFDB06}"/>
    <cellStyle name="Hyperlink 2 3" xfId="491" xr:uid="{46659BCD-1298-4455-96D2-DCDF51D64078}"/>
    <cellStyle name="Hyperlink 3" xfId="181" xr:uid="{00000000-0005-0000-0000-0000B3000000}"/>
    <cellStyle name="Hyperlink 3 2" xfId="492" xr:uid="{7140EA29-C17C-41F2-8F5A-EE2EB30519BB}"/>
    <cellStyle name="Hyperlink 4" xfId="182" xr:uid="{00000000-0005-0000-0000-0000B4000000}"/>
    <cellStyle name="Hyperlink 4 2" xfId="494" xr:uid="{DCD63234-057D-45B3-B8D8-1832D45B870D}"/>
    <cellStyle name="Hyperlink 4 3" xfId="493" xr:uid="{290DA244-7C81-4FF7-AAF0-2A614B72812F}"/>
    <cellStyle name="Hyperlink 5" xfId="183" xr:uid="{00000000-0005-0000-0000-0000B5000000}"/>
    <cellStyle name="Input" xfId="495" xr:uid="{C5CD4DD9-1136-4F47-880F-1CCD64A2AD1B}"/>
    <cellStyle name="Komma" xfId="321" builtinId="3"/>
    <cellStyle name="Komma 2" xfId="184" xr:uid="{00000000-0005-0000-0000-0000B7000000}"/>
    <cellStyle name="Komma 2 2" xfId="185" xr:uid="{00000000-0005-0000-0000-0000B8000000}"/>
    <cellStyle name="Komma 2 2 2" xfId="498" xr:uid="{EEBA4345-65A1-4670-B318-EAC077AC68D1}"/>
    <cellStyle name="Komma 2 2 3" xfId="497" xr:uid="{F5BFAD47-AB4F-44DE-B597-C9679D513380}"/>
    <cellStyle name="Komma 2 3" xfId="186" xr:uid="{00000000-0005-0000-0000-0000B9000000}"/>
    <cellStyle name="Komma 2 3 2" xfId="500" xr:uid="{CB89D30B-9290-45F3-BA1B-BED8D925BBB1}"/>
    <cellStyle name="Komma 2 3 3" xfId="499" xr:uid="{61922EB6-B587-422C-B1B4-FA642A3FB7D3}"/>
    <cellStyle name="Komma 2 4" xfId="348" xr:uid="{00000000-0005-0000-0000-00007E000000}"/>
    <cellStyle name="Komma 2 5" xfId="496" xr:uid="{EE080158-E29C-404F-A037-C6666ADF8840}"/>
    <cellStyle name="Komma 3" xfId="187" xr:uid="{00000000-0005-0000-0000-0000BA000000}"/>
    <cellStyle name="Komma 3 2" xfId="188" xr:uid="{00000000-0005-0000-0000-0000BB000000}"/>
    <cellStyle name="Komma 3 2 2" xfId="502" xr:uid="{97D1CFD2-6A70-4843-9BA0-3473A828E175}"/>
    <cellStyle name="Komma 3 3" xfId="189" xr:uid="{00000000-0005-0000-0000-0000BC000000}"/>
    <cellStyle name="Komma 3 3 2" xfId="503" xr:uid="{F78F633E-F4FE-4741-ACD0-FD57FBE56261}"/>
    <cellStyle name="Komma 3 4" xfId="190" xr:uid="{00000000-0005-0000-0000-0000BD000000}"/>
    <cellStyle name="Komma 3 4 2" xfId="504" xr:uid="{C662F182-EAD2-4C32-AF45-1513A27ADE5B}"/>
    <cellStyle name="Komma 3 5" xfId="501" xr:uid="{DCFEBBD3-39F1-488C-89A5-FE95C63FAACE}"/>
    <cellStyle name="Komma 4" xfId="191" xr:uid="{00000000-0005-0000-0000-0000BE000000}"/>
    <cellStyle name="Komma 4 2" xfId="506" xr:uid="{E71D6C9A-F995-4F29-8855-6757161866FC}"/>
    <cellStyle name="Komma 4 3" xfId="505" xr:uid="{D0F2923D-2067-4132-9BC1-DA3027D74F96}"/>
    <cellStyle name="Komma 5" xfId="507" xr:uid="{D6110116-05E4-4D31-86C6-9931407457ED}"/>
    <cellStyle name="Komma 6" xfId="508" xr:uid="{01AE6C10-0377-4447-9163-5862ED4D9369}"/>
    <cellStyle name="Link" xfId="178" builtinId="8"/>
    <cellStyle name="Link 2" xfId="347" xr:uid="{00000000-0005-0000-0000-000062010000}"/>
    <cellStyle name="Linked Cell" xfId="509" xr:uid="{476FB45A-18EC-48D0-AD9A-0BD0CB084AFC}"/>
    <cellStyle name="Neutral" xfId="192" builtinId="28" customBuiltin="1"/>
    <cellStyle name="Neutral 2" xfId="193" xr:uid="{00000000-0005-0000-0000-0000C1000000}"/>
    <cellStyle name="Neutral 2 2" xfId="194" xr:uid="{00000000-0005-0000-0000-0000C2000000}"/>
    <cellStyle name="Neutral 2 2 2" xfId="511" xr:uid="{13E4FB04-85ED-43C3-BCFB-E52C3A70DCFD}"/>
    <cellStyle name="Neutral 2 2 3" xfId="510" xr:uid="{17BF882E-9AE7-4AFC-823E-C7FF945A36D1}"/>
    <cellStyle name="Neutral 2 3" xfId="512" xr:uid="{15A409D4-3EC3-4F5A-A6F8-613EC254477C}"/>
    <cellStyle name="Neutral 3" xfId="195" xr:uid="{00000000-0005-0000-0000-0000C3000000}"/>
    <cellStyle name="Neutral 3 2" xfId="513" xr:uid="{34712524-D449-4D11-B935-4D1849718B25}"/>
    <cellStyle name="Neutral 4" xfId="196" xr:uid="{00000000-0005-0000-0000-0000C4000000}"/>
    <cellStyle name="Neutral 5" xfId="349" xr:uid="{00000000-0005-0000-0000-000063010000}"/>
    <cellStyle name="Normal 2" xfId="197" xr:uid="{00000000-0005-0000-0000-0000C5000000}"/>
    <cellStyle name="Normal 3" xfId="198" xr:uid="{00000000-0005-0000-0000-0000C6000000}"/>
    <cellStyle name="Normal_T20xx99" xfId="199" xr:uid="{00000000-0005-0000-0000-0000C7000000}"/>
    <cellStyle name="Note" xfId="514" xr:uid="{39AABF3A-21ED-443E-BFF6-53D88C4F3D27}"/>
    <cellStyle name="Note 2" xfId="515" xr:uid="{DAA0C3A1-8735-48C7-8ED6-AF9675D5EB69}"/>
    <cellStyle name="Note 3" xfId="516" xr:uid="{DC91AF19-2D0B-41D7-B274-A1035FC5D881}"/>
    <cellStyle name="Notiz 2" xfId="200" xr:uid="{00000000-0005-0000-0000-0000C8000000}"/>
    <cellStyle name="Notiz 2 2" xfId="201" xr:uid="{00000000-0005-0000-0000-0000C9000000}"/>
    <cellStyle name="Notiz 2 2 2" xfId="519" xr:uid="{445E15D2-FEEE-4390-840F-9A4424A0D339}"/>
    <cellStyle name="Notiz 2 2 3" xfId="518" xr:uid="{FA6432BB-E0B2-4730-A957-038BA789BAA9}"/>
    <cellStyle name="Notiz 2 3" xfId="202" xr:uid="{00000000-0005-0000-0000-0000CA000000}"/>
    <cellStyle name="Notiz 2 4" xfId="517" xr:uid="{71CD07E2-FDE9-4506-929C-CE7E63077923}"/>
    <cellStyle name="Notiz 3" xfId="203" xr:uid="{00000000-0005-0000-0000-0000CB000000}"/>
    <cellStyle name="Notiz 3 2" xfId="204" xr:uid="{00000000-0005-0000-0000-0000CC000000}"/>
    <cellStyle name="Notiz 3 2 2" xfId="520" xr:uid="{61FF0BD4-0C7F-4531-AD2F-EEED6DC1C05B}"/>
    <cellStyle name="Notiz 3 3" xfId="351" xr:uid="{00000000-0005-0000-0000-000086000000}"/>
    <cellStyle name="Notiz 3 3 2" xfId="521" xr:uid="{741F57FE-9D28-4847-B0B3-4D8620F9AAE5}"/>
    <cellStyle name="Notiz 4" xfId="205" xr:uid="{00000000-0005-0000-0000-0000CD000000}"/>
    <cellStyle name="Notiz 4 2" xfId="522" xr:uid="{92A819D5-6683-4AD8-BB0D-D652158421A8}"/>
    <cellStyle name="Notiz 5" xfId="350" xr:uid="{00000000-0005-0000-0000-000064010000}"/>
    <cellStyle name="Output" xfId="523" xr:uid="{37415C19-20F1-4059-A3DB-AD2A583ED405}"/>
    <cellStyle name="Prozent" xfId="206" builtinId="5"/>
    <cellStyle name="Prozent 2" xfId="207" xr:uid="{00000000-0005-0000-0000-0000CF000000}"/>
    <cellStyle name="Prozent 2 2" xfId="208" xr:uid="{00000000-0005-0000-0000-0000D0000000}"/>
    <cellStyle name="Prozent 2 2 2" xfId="209" xr:uid="{00000000-0005-0000-0000-0000D1000000}"/>
    <cellStyle name="Prozent 2 2 2 2" xfId="210" xr:uid="{00000000-0005-0000-0000-0000D2000000}"/>
    <cellStyle name="Prozent 2 2 3" xfId="211" xr:uid="{00000000-0005-0000-0000-0000D3000000}"/>
    <cellStyle name="Prozent 2 2 4" xfId="524" xr:uid="{A7ABF0C5-D12E-47FA-8774-301B55E3E9FA}"/>
    <cellStyle name="Prozent 2 3" xfId="212" xr:uid="{00000000-0005-0000-0000-0000D4000000}"/>
    <cellStyle name="Prozent 2 3 2" xfId="213" xr:uid="{00000000-0005-0000-0000-0000D5000000}"/>
    <cellStyle name="Prozent 2 3 2 2" xfId="526" xr:uid="{DC21E68B-4CE5-45D3-8537-CBAB59433461}"/>
    <cellStyle name="Prozent 2 3 3" xfId="214" xr:uid="{00000000-0005-0000-0000-0000D6000000}"/>
    <cellStyle name="Prozent 2 3 4" xfId="525" xr:uid="{1CCAD731-0414-433C-8946-32D5E1A305A8}"/>
    <cellStyle name="Prozent 2 4" xfId="215" xr:uid="{00000000-0005-0000-0000-0000D7000000}"/>
    <cellStyle name="Prozent 2 4 2" xfId="216" xr:uid="{00000000-0005-0000-0000-0000D8000000}"/>
    <cellStyle name="Prozent 2 5" xfId="217" xr:uid="{00000000-0005-0000-0000-0000D9000000}"/>
    <cellStyle name="Prozent 2 6" xfId="218" xr:uid="{00000000-0005-0000-0000-0000DA000000}"/>
    <cellStyle name="Prozent 2 7" xfId="352" xr:uid="{00000000-0005-0000-0000-000088000000}"/>
    <cellStyle name="Prozent 3" xfId="219" xr:uid="{00000000-0005-0000-0000-0000DB000000}"/>
    <cellStyle name="Prozent 3 2" xfId="528" xr:uid="{06A7CFFC-1307-4CDB-9AD2-4A5A73DCBB45}"/>
    <cellStyle name="Prozent 3 3" xfId="527" xr:uid="{D2919789-3F61-4734-B72E-0E0D89BE41ED}"/>
    <cellStyle name="Prozent 4" xfId="220" xr:uid="{00000000-0005-0000-0000-0000DC000000}"/>
    <cellStyle name="Prozent 4 2" xfId="221" xr:uid="{00000000-0005-0000-0000-0000DD000000}"/>
    <cellStyle name="Prozent 4 3" xfId="222" xr:uid="{00000000-0005-0000-0000-0000DE000000}"/>
    <cellStyle name="Prozent 4 4" xfId="530" xr:uid="{6F54FA59-B128-4701-9648-2512D150381E}"/>
    <cellStyle name="Prozent 4 5" xfId="529" xr:uid="{35935F4D-E517-40BB-BA51-0A3518032C1E}"/>
    <cellStyle name="Prozent 5" xfId="223" xr:uid="{00000000-0005-0000-0000-0000DF000000}"/>
    <cellStyle name="Prozent 5 2" xfId="224" xr:uid="{00000000-0005-0000-0000-0000E0000000}"/>
    <cellStyle name="Prozent 5 3" xfId="532" xr:uid="{89571638-2919-465F-8AA4-AD859C8D6448}"/>
    <cellStyle name="Prozent 5 4" xfId="531" xr:uid="{FCB6617E-CDEB-45C9-9EE7-2B0F82FF66D2}"/>
    <cellStyle name="Prozent 6" xfId="533" xr:uid="{D855AAA1-FA3D-4209-9DFB-9DA5DF29A106}"/>
    <cellStyle name="Prozent 7" xfId="534" xr:uid="{68460B4E-237F-4C2D-8BC0-47D9318AAC88}"/>
    <cellStyle name="Prozent 8" xfId="597" xr:uid="{1C247E5F-8813-408B-821C-72AC155FF01E}"/>
    <cellStyle name="Schlecht" xfId="225" builtinId="27" customBuiltin="1"/>
    <cellStyle name="Schlecht 2" xfId="226" xr:uid="{00000000-0005-0000-0000-0000E2000000}"/>
    <cellStyle name="Schlecht 2 2" xfId="227" xr:uid="{00000000-0005-0000-0000-0000E3000000}"/>
    <cellStyle name="Schlecht 3" xfId="228" xr:uid="{00000000-0005-0000-0000-0000E4000000}"/>
    <cellStyle name="Schlecht 4" xfId="229" xr:uid="{00000000-0005-0000-0000-0000E5000000}"/>
    <cellStyle name="Schlecht 5" xfId="353" xr:uid="{00000000-0005-0000-0000-000067010000}"/>
    <cellStyle name="Standard" xfId="0" builtinId="0"/>
    <cellStyle name="Standard 10" xfId="230" xr:uid="{00000000-0005-0000-0000-0000E7000000}"/>
    <cellStyle name="Standard 11" xfId="231" xr:uid="{00000000-0005-0000-0000-0000E8000000}"/>
    <cellStyle name="Standard 11 2" xfId="535" xr:uid="{54906839-39BD-420F-A698-5733882CFF68}"/>
    <cellStyle name="Standard 12" xfId="232" xr:uid="{00000000-0005-0000-0000-0000E9000000}"/>
    <cellStyle name="Standard 12 2" xfId="537" xr:uid="{8A6D867E-6748-441F-BE66-FBDD052298D8}"/>
    <cellStyle name="Standard 12 3" xfId="536" xr:uid="{9BCE9E33-41F4-4DD3-87D4-F623B00CA494}"/>
    <cellStyle name="Standard 13" xfId="319" xr:uid="{EA838B53-3048-407F-8DBB-50C249EADF01}"/>
    <cellStyle name="Standard 2" xfId="233" xr:uid="{00000000-0005-0000-0000-0000EA000000}"/>
    <cellStyle name="Standard 2 2" xfId="234" xr:uid="{00000000-0005-0000-0000-0000EB000000}"/>
    <cellStyle name="Standard 2 2 2" xfId="235" xr:uid="{00000000-0005-0000-0000-0000EC000000}"/>
    <cellStyle name="Standard 2 2 2 2" xfId="236" xr:uid="{00000000-0005-0000-0000-0000ED000000}"/>
    <cellStyle name="Standard 2 2 2 3" xfId="539" xr:uid="{B4A89A45-FB59-4081-BCC5-027BCF9ED03A}"/>
    <cellStyle name="Standard 2 2 3" xfId="237" xr:uid="{00000000-0005-0000-0000-0000EE000000}"/>
    <cellStyle name="Standard 2 2 3 2" xfId="541" xr:uid="{368A2A71-3DE4-4B61-8DEA-707B036910EA}"/>
    <cellStyle name="Standard 2 2 3 3" xfId="540" xr:uid="{AB944419-7D5F-4222-A438-AA5DFAE2BC50}"/>
    <cellStyle name="Standard 2 2 4" xfId="538" xr:uid="{14465577-B687-4316-9444-8301B01B6CD5}"/>
    <cellStyle name="Standard 2 3" xfId="238" xr:uid="{00000000-0005-0000-0000-0000EF000000}"/>
    <cellStyle name="Standard 2 3 2" xfId="239" xr:uid="{00000000-0005-0000-0000-0000F0000000}"/>
    <cellStyle name="Standard 2 3 2 2" xfId="240" xr:uid="{00000000-0005-0000-0000-0000F1000000}"/>
    <cellStyle name="Standard 2 3 2 2 2" xfId="543" xr:uid="{63739671-51C6-4B20-AA7C-981816D4ADF1}"/>
    <cellStyle name="Standard 2 3 2 2 3" xfId="542" xr:uid="{A948E4E0-F12E-4AB7-AE8E-4185B82B41BB}"/>
    <cellStyle name="Standard 2 3 2 3" xfId="241" xr:uid="{00000000-0005-0000-0000-0000F2000000}"/>
    <cellStyle name="Standard 2 3 3" xfId="242" xr:uid="{00000000-0005-0000-0000-0000F3000000}"/>
    <cellStyle name="Standard 2 3 3 2" xfId="544" xr:uid="{9BDD9A79-541D-4F29-9D25-F5594A063DC4}"/>
    <cellStyle name="Standard 2 3 4" xfId="243" xr:uid="{00000000-0005-0000-0000-0000F4000000}"/>
    <cellStyle name="Standard 2 4" xfId="244" xr:uid="{00000000-0005-0000-0000-0000F5000000}"/>
    <cellStyle name="Standard 2 4 2" xfId="245" xr:uid="{00000000-0005-0000-0000-0000F6000000}"/>
    <cellStyle name="Standard 2 4 2 2" xfId="546" xr:uid="{42BB68D2-0DFA-4A91-8149-681FA6A37856}"/>
    <cellStyle name="Standard 2 4 3" xfId="246" xr:uid="{00000000-0005-0000-0000-0000F7000000}"/>
    <cellStyle name="Standard 2 4 4" xfId="545" xr:uid="{4A74D0CE-9B9D-4246-8D7A-0430431820A8}"/>
    <cellStyle name="Standard 2 5" xfId="247" xr:uid="{00000000-0005-0000-0000-0000F8000000}"/>
    <cellStyle name="Standard 2 5 2" xfId="369" xr:uid="{FE0256E8-FCDC-412D-943F-947345EC9FE4}"/>
    <cellStyle name="Standard 2 5 3" xfId="547" xr:uid="{AAA1BE5D-BF25-4F5C-9C1F-007B27E42988}"/>
    <cellStyle name="Standard 2 6" xfId="248" xr:uid="{00000000-0005-0000-0000-0000F9000000}"/>
    <cellStyle name="Standard 2 7" xfId="249" xr:uid="{00000000-0005-0000-0000-0000FA000000}"/>
    <cellStyle name="Standard 2 8" xfId="250" xr:uid="{00000000-0005-0000-0000-0000FB000000}"/>
    <cellStyle name="Standard 2 8 2" xfId="548" xr:uid="{56A4E32A-16BC-4D6F-94CA-51EC9B524DDC}"/>
    <cellStyle name="Standard 2 9" xfId="354" xr:uid="{00000000-0005-0000-0000-00008E000000}"/>
    <cellStyle name="Standard 3" xfId="251" xr:uid="{00000000-0005-0000-0000-0000FC000000}"/>
    <cellStyle name="Standard 3 2" xfId="252" xr:uid="{00000000-0005-0000-0000-0000FD000000}"/>
    <cellStyle name="Standard 3 2 2" xfId="253" xr:uid="{00000000-0005-0000-0000-0000FE000000}"/>
    <cellStyle name="Standard 3 2 2 2" xfId="550" xr:uid="{E88B7DA4-55DA-4250-BA08-BC805B6515F8}"/>
    <cellStyle name="Standard 3 2 3" xfId="356" xr:uid="{00000000-0005-0000-0000-000090000000}"/>
    <cellStyle name="Standard 3 2 4" xfId="549" xr:uid="{D19BA8B0-686F-4B12-9D9D-657B477AE8B5}"/>
    <cellStyle name="Standard 3 3" xfId="254" xr:uid="{00000000-0005-0000-0000-0000FF000000}"/>
    <cellStyle name="Standard 3 3 2" xfId="357" xr:uid="{00000000-0005-0000-0000-000091000000}"/>
    <cellStyle name="Standard 3 3 2 2" xfId="552" xr:uid="{05E126E8-ABAB-48FC-8B36-21E26A7B58D8}"/>
    <cellStyle name="Standard 3 3 3" xfId="551" xr:uid="{A69BF706-79BA-4CCB-95FA-E7812DE319EF}"/>
    <cellStyle name="Standard 3 4" xfId="255" xr:uid="{00000000-0005-0000-0000-000000010000}"/>
    <cellStyle name="Standard 3 5" xfId="355" xr:uid="{00000000-0005-0000-0000-00008F000000}"/>
    <cellStyle name="Standard 3_ZI_Flücht" xfId="256" xr:uid="{00000000-0005-0000-0000-000001010000}"/>
    <cellStyle name="Standard 4" xfId="257" xr:uid="{00000000-0005-0000-0000-000002010000}"/>
    <cellStyle name="Standard 4 2" xfId="258" xr:uid="{00000000-0005-0000-0000-000003010000}"/>
    <cellStyle name="Standard 4 2 2" xfId="259" xr:uid="{00000000-0005-0000-0000-000004010000}"/>
    <cellStyle name="Standard 4 2 2 2" xfId="556" xr:uid="{42103E21-5680-4A6E-B1CC-0C14FD539CC6}"/>
    <cellStyle name="Standard 4 2 2 3" xfId="555" xr:uid="{1AD878AB-A249-4663-A994-90A81501470B}"/>
    <cellStyle name="Standard 4 2 3" xfId="320" xr:uid="{D9CD7B02-6707-4A4C-A95B-0DF723718B54}"/>
    <cellStyle name="Standard 4 2 4" xfId="370" xr:uid="{0129C65B-5F8A-41DD-8F2B-031E2367CC35}"/>
    <cellStyle name="Standard 4 2 5" xfId="554" xr:uid="{4C588F03-8BCB-4C0D-8FE8-8E6B27F34300}"/>
    <cellStyle name="Standard 4 3" xfId="260" xr:uid="{00000000-0005-0000-0000-000005010000}"/>
    <cellStyle name="Standard 4 3 2" xfId="371" xr:uid="{52652F1B-92A6-4A6A-9D75-A85422CFA8F5}"/>
    <cellStyle name="Standard 4 3 3" xfId="557" xr:uid="{526A0175-0C06-4E6F-AA59-69757B44D686}"/>
    <cellStyle name="Standard 4 4" xfId="261" xr:uid="{00000000-0005-0000-0000-000006010000}"/>
    <cellStyle name="Standard 4 4 2" xfId="558" xr:uid="{DEA87C12-1D8C-4D8D-8B98-9DEB24E597B4}"/>
    <cellStyle name="Standard 4 5" xfId="262" xr:uid="{00000000-0005-0000-0000-000007010000}"/>
    <cellStyle name="Standard 4 5 2" xfId="560" xr:uid="{1C5FA4CF-C88A-416F-9EF0-A98D02B52FC2}"/>
    <cellStyle name="Standard 4 5 2 2" xfId="596" xr:uid="{BF430133-CE70-4DD1-9EA1-CA1C87B45047}"/>
    <cellStyle name="Standard 4 5 3" xfId="559" xr:uid="{72D90333-55FE-49B9-B778-84B85140E00C}"/>
    <cellStyle name="Standard 4 6" xfId="358" xr:uid="{00000000-0005-0000-0000-000092000000}"/>
    <cellStyle name="Standard 4 7" xfId="553" xr:uid="{7D2F25F6-09F6-42F4-A591-B6EBA826FDFE}"/>
    <cellStyle name="Standard 5" xfId="263" xr:uid="{00000000-0005-0000-0000-000008010000}"/>
    <cellStyle name="Standard 5 2" xfId="264" xr:uid="{00000000-0005-0000-0000-000009010000}"/>
    <cellStyle name="Standard 5 2 2" xfId="562" xr:uid="{2826664E-B235-4904-8C41-AD267762FBFF}"/>
    <cellStyle name="Standard 5 2 3" xfId="561" xr:uid="{9413E9B3-3F91-4EDB-B404-AA12D9DEA1FC}"/>
    <cellStyle name="Standard 5 3" xfId="265" xr:uid="{00000000-0005-0000-0000-00000A010000}"/>
    <cellStyle name="Standard 5 3 2" xfId="564" xr:uid="{502F7E81-E80A-4B1D-B1B4-CE51E25FFBB1}"/>
    <cellStyle name="Standard 5 3 3" xfId="563" xr:uid="{4FCB08F3-0990-43DE-9234-ADFB4ABF0AA5}"/>
    <cellStyle name="Standard 5 4" xfId="266" xr:uid="{00000000-0005-0000-0000-00000B010000}"/>
    <cellStyle name="Standard 5 4 2" xfId="566" xr:uid="{A4D3712E-8A45-4244-918F-D1C368042730}"/>
    <cellStyle name="Standard 5 4 3" xfId="565" xr:uid="{5FD76353-C941-4681-B863-55BCBF0739C7}"/>
    <cellStyle name="Standard 5 5" xfId="567" xr:uid="{5A8B1238-F2FB-4E12-8386-7797091B16B4}"/>
    <cellStyle name="Standard 6" xfId="267" xr:uid="{00000000-0005-0000-0000-00000C010000}"/>
    <cellStyle name="Standard 6 2" xfId="268" xr:uid="{00000000-0005-0000-0000-00000D010000}"/>
    <cellStyle name="Standard 6 2 2" xfId="570" xr:uid="{4B335BA3-19AC-4BD2-BCBD-20AB90809B0A}"/>
    <cellStyle name="Standard 6 2 3" xfId="569" xr:uid="{D466EDDB-DE72-487F-B759-7B7F22EADA9B}"/>
    <cellStyle name="Standard 6 3" xfId="269" xr:uid="{00000000-0005-0000-0000-00000E010000}"/>
    <cellStyle name="Standard 6 3 2" xfId="572" xr:uid="{91000217-B920-40A0-9903-C8AA0249285E}"/>
    <cellStyle name="Standard 6 3 3" xfId="571" xr:uid="{2EB0EDDD-F201-4497-818A-73646EEDD0BB}"/>
    <cellStyle name="Standard 6 4" xfId="573" xr:uid="{7A5FF45E-8AAA-4118-8D75-C587D47E45D2}"/>
    <cellStyle name="Standard 6 5" xfId="568" xr:uid="{4ECF82B9-BB36-42A7-9B36-D7B1D71D2CF9}"/>
    <cellStyle name="Standard 7" xfId="270" xr:uid="{00000000-0005-0000-0000-00000F010000}"/>
    <cellStyle name="Standard 7 2" xfId="372" xr:uid="{E5DD84FD-4D1A-488D-9528-5F91D67935EF}"/>
    <cellStyle name="Standard 8" xfId="271" xr:uid="{00000000-0005-0000-0000-000010010000}"/>
    <cellStyle name="Standard 8 2" xfId="574" xr:uid="{79085D23-14BA-4501-838A-4D6D69902039}"/>
    <cellStyle name="Standard 9" xfId="272" xr:uid="{00000000-0005-0000-0000-000011010000}"/>
    <cellStyle name="Standard 9 2" xfId="273" xr:uid="{00000000-0005-0000-0000-000012010000}"/>
    <cellStyle name="Standard 9 2 2" xfId="576" xr:uid="{49E253C4-315D-471A-8595-08C5128E663B}"/>
    <cellStyle name="Standard 9 3" xfId="368" xr:uid="{B3181AB4-C4B8-45BB-A611-1357B6C2EE2C}"/>
    <cellStyle name="Standard 9 4" xfId="575" xr:uid="{0D3E3F21-30B8-4221-8AC7-41BE4B99D458}"/>
    <cellStyle name="Standard_T_2.1_02" xfId="274" xr:uid="{00000000-0005-0000-0000-000013010000}"/>
    <cellStyle name="Standard_T_2.1_07" xfId="275" xr:uid="{00000000-0005-0000-0000-000015010000}"/>
    <cellStyle name="Strich statt Null" xfId="276" xr:uid="{00000000-0005-0000-0000-000019010000}"/>
    <cellStyle name="Strich statt Null 2" xfId="277" xr:uid="{00000000-0005-0000-0000-00001A010000}"/>
    <cellStyle name="Strich statt Null 2 2" xfId="578" xr:uid="{ED6C1CD9-2897-4578-B52B-4BC9B8A8B5FC}"/>
    <cellStyle name="Strich statt Null 3" xfId="577" xr:uid="{5F45296D-FA9C-4A15-B2F6-7E9F770E7E51}"/>
    <cellStyle name="Title" xfId="579" xr:uid="{6CCDE9B7-1D43-4502-ACB4-34724BCB34BF}"/>
    <cellStyle name="Total" xfId="580" xr:uid="{EE087F0F-7780-45BC-B065-74E0EB76A601}"/>
    <cellStyle name="Überschrift" xfId="278" builtinId="15" customBuiltin="1"/>
    <cellStyle name="Überschrift 1" xfId="279" builtinId="16" customBuiltin="1"/>
    <cellStyle name="Überschrift 1 2" xfId="280" xr:uid="{00000000-0005-0000-0000-00001D010000}"/>
    <cellStyle name="Überschrift 1 2 2" xfId="281" xr:uid="{00000000-0005-0000-0000-00001E010000}"/>
    <cellStyle name="Überschrift 1 2 2 2" xfId="582" xr:uid="{6409130D-53CE-4E60-9A0C-855550CF63D0}"/>
    <cellStyle name="Überschrift 1 2 2 3" xfId="581" xr:uid="{034C8B35-11FE-4F87-B84A-577E74022AEC}"/>
    <cellStyle name="Überschrift 1 2 3" xfId="583" xr:uid="{974FCB33-8684-4EF2-AA38-C37D01F78A39}"/>
    <cellStyle name="Überschrift 1 3" xfId="282" xr:uid="{00000000-0005-0000-0000-00001F010000}"/>
    <cellStyle name="Überschrift 1 4" xfId="283" xr:uid="{00000000-0005-0000-0000-000020010000}"/>
    <cellStyle name="Überschrift 1 5" xfId="360" xr:uid="{00000000-0005-0000-0000-000073010000}"/>
    <cellStyle name="Überschrift 2" xfId="284" builtinId="17" customBuiltin="1"/>
    <cellStyle name="Überschrift 2 2" xfId="285" xr:uid="{00000000-0005-0000-0000-000022010000}"/>
    <cellStyle name="Überschrift 2 2 2" xfId="286" xr:uid="{00000000-0005-0000-0000-000023010000}"/>
    <cellStyle name="Überschrift 2 2 2 2" xfId="585" xr:uid="{EB41501B-9CFB-44C6-A9D5-34899717EBD2}"/>
    <cellStyle name="Überschrift 2 2 2 3" xfId="584" xr:uid="{8879B56C-E72D-42DB-926D-B8FC07C194E3}"/>
    <cellStyle name="Überschrift 2 2 3" xfId="586" xr:uid="{80DA8B66-935A-44B9-92D4-F71BB0DD070B}"/>
    <cellStyle name="Überschrift 2 3" xfId="287" xr:uid="{00000000-0005-0000-0000-000024010000}"/>
    <cellStyle name="Überschrift 2 4" xfId="288" xr:uid="{00000000-0005-0000-0000-000025010000}"/>
    <cellStyle name="Überschrift 2 5" xfId="361" xr:uid="{00000000-0005-0000-0000-000074010000}"/>
    <cellStyle name="Überschrift 3" xfId="289" builtinId="18" customBuiltin="1"/>
    <cellStyle name="Überschrift 3 2" xfId="290" xr:uid="{00000000-0005-0000-0000-000027010000}"/>
    <cellStyle name="Überschrift 3 2 2" xfId="291" xr:uid="{00000000-0005-0000-0000-000028010000}"/>
    <cellStyle name="Überschrift 3 2 2 2" xfId="588" xr:uid="{584660A0-1CA5-4A3D-B522-D202C63E10B7}"/>
    <cellStyle name="Überschrift 3 2 2 3" xfId="587" xr:uid="{43CAAEC4-136B-4924-8B15-277847173228}"/>
    <cellStyle name="Überschrift 3 2 3" xfId="589" xr:uid="{6AFD5AC3-54EF-479F-8539-06AB391BA90E}"/>
    <cellStyle name="Überschrift 3 3" xfId="292" xr:uid="{00000000-0005-0000-0000-000029010000}"/>
    <cellStyle name="Überschrift 3 4" xfId="293" xr:uid="{00000000-0005-0000-0000-00002A010000}"/>
    <cellStyle name="Überschrift 3 5" xfId="362" xr:uid="{00000000-0005-0000-0000-000075010000}"/>
    <cellStyle name="Überschrift 4" xfId="294" builtinId="19" customBuiltin="1"/>
    <cellStyle name="Überschrift 4 2" xfId="295" xr:uid="{00000000-0005-0000-0000-00002C010000}"/>
    <cellStyle name="Überschrift 4 2 2" xfId="296" xr:uid="{00000000-0005-0000-0000-00002D010000}"/>
    <cellStyle name="Überschrift 4 3" xfId="297" xr:uid="{00000000-0005-0000-0000-00002E010000}"/>
    <cellStyle name="Überschrift 4 4" xfId="298" xr:uid="{00000000-0005-0000-0000-00002F010000}"/>
    <cellStyle name="Überschrift 4 5" xfId="363" xr:uid="{00000000-0005-0000-0000-000076010000}"/>
    <cellStyle name="Überschrift 5" xfId="364" xr:uid="{00000000-0005-0000-0000-0000A6000000}"/>
    <cellStyle name="Überschrift 6" xfId="359" xr:uid="{00000000-0005-0000-0000-000072010000}"/>
    <cellStyle name="Verknüpfte Zelle" xfId="299" builtinId="24" customBuiltin="1"/>
    <cellStyle name="Verknüpfte Zelle 2" xfId="300" xr:uid="{00000000-0005-0000-0000-000031010000}"/>
    <cellStyle name="Verknüpfte Zelle 2 2" xfId="301" xr:uid="{00000000-0005-0000-0000-000032010000}"/>
    <cellStyle name="Verknüpfte Zelle 3" xfId="302" xr:uid="{00000000-0005-0000-0000-000033010000}"/>
    <cellStyle name="Verknüpfte Zelle 4" xfId="303" xr:uid="{00000000-0005-0000-0000-000034010000}"/>
    <cellStyle name="Verknüpfte Zelle 5" xfId="365" xr:uid="{00000000-0005-0000-0000-000078010000}"/>
    <cellStyle name="Währung 2" xfId="304" xr:uid="{00000000-0005-0000-0000-000036010000}"/>
    <cellStyle name="Währung 2 2" xfId="305" xr:uid="{00000000-0005-0000-0000-000037010000}"/>
    <cellStyle name="Währung 2 2 2" xfId="591" xr:uid="{4CDAC483-AEA1-4D19-90F9-35FBFD5B3D02}"/>
    <cellStyle name="Währung 2 3" xfId="590" xr:uid="{85356011-66A3-4D29-9A36-F19AFEB91C28}"/>
    <cellStyle name="Währung 3" xfId="592" xr:uid="{9AB7854B-C3C4-44A3-ADF3-53446989CA61}"/>
    <cellStyle name="Währung 4" xfId="593" xr:uid="{FB9FC611-F47C-4456-9F7D-688C1886214E}"/>
    <cellStyle name="Währung 5" xfId="594" xr:uid="{BE20C001-62E9-4731-948C-327A2BB83DE3}"/>
    <cellStyle name="Warnender Text" xfId="306" builtinId="11" customBuiltin="1"/>
    <cellStyle name="Warnender Text 2" xfId="307" xr:uid="{00000000-0005-0000-0000-000039010000}"/>
    <cellStyle name="Warnender Text 2 2" xfId="308" xr:uid="{00000000-0005-0000-0000-00003A010000}"/>
    <cellStyle name="Warnender Text 3" xfId="309" xr:uid="{00000000-0005-0000-0000-00003B010000}"/>
    <cellStyle name="Warnender Text 4" xfId="310" xr:uid="{00000000-0005-0000-0000-00003C010000}"/>
    <cellStyle name="Warnender Text 5" xfId="366" xr:uid="{00000000-0005-0000-0000-000079010000}"/>
    <cellStyle name="Warning Text" xfId="595" xr:uid="{13952F23-0FF8-4A42-81E1-D15A28BED518}"/>
    <cellStyle name="xxx" xfId="311" xr:uid="{00000000-0005-0000-0000-00003D010000}"/>
    <cellStyle name="xxx 2" xfId="312" xr:uid="{00000000-0005-0000-0000-00003E010000}"/>
    <cellStyle name="xxx 2 2" xfId="313" xr:uid="{00000000-0005-0000-0000-00003F010000}"/>
    <cellStyle name="Zelle überprüfen" xfId="314" builtinId="23" customBuiltin="1"/>
    <cellStyle name="Zelle überprüfen 2" xfId="315" xr:uid="{00000000-0005-0000-0000-000041010000}"/>
    <cellStyle name="Zelle überprüfen 2 2" xfId="316" xr:uid="{00000000-0005-0000-0000-000042010000}"/>
    <cellStyle name="Zelle überprüfen 3" xfId="317" xr:uid="{00000000-0005-0000-0000-000043010000}"/>
    <cellStyle name="Zelle überprüfen 4" xfId="318" xr:uid="{00000000-0005-0000-0000-000044010000}"/>
    <cellStyle name="Zelle überprüfen 5" xfId="367" xr:uid="{00000000-0005-0000-0000-00007A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as@llv.li,%20+423%20236%2068%207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6DC69-F8FA-43FF-8ADA-AE11C2CC2789}">
  <sheetPr>
    <tabColor theme="3" tint="0.59999389629810485"/>
  </sheetPr>
  <dimension ref="A1:B14"/>
  <sheetViews>
    <sheetView workbookViewId="0"/>
  </sheetViews>
  <sheetFormatPr baseColWidth="10" defaultColWidth="11.42578125" defaultRowHeight="12.75"/>
  <cols>
    <col min="1" max="1" width="47.42578125" style="8" bestFit="1" customWidth="1"/>
    <col min="2" max="2" width="25" style="8" bestFit="1" customWidth="1"/>
    <col min="3" max="16384" width="11.42578125" style="8"/>
  </cols>
  <sheetData>
    <row r="1" spans="1:2" ht="15.75">
      <c r="A1" s="7" t="s">
        <v>1198</v>
      </c>
    </row>
    <row r="2" spans="1:2">
      <c r="A2" s="9" t="s">
        <v>984</v>
      </c>
    </row>
    <row r="4" spans="1:2">
      <c r="A4" s="10" t="s">
        <v>969</v>
      </c>
      <c r="B4" s="13">
        <v>46087</v>
      </c>
    </row>
    <row r="5" spans="1:2">
      <c r="A5" s="10" t="s">
        <v>970</v>
      </c>
      <c r="B5" s="1">
        <v>1</v>
      </c>
    </row>
    <row r="6" spans="1:2">
      <c r="A6" s="10" t="s">
        <v>971</v>
      </c>
      <c r="B6" s="1" t="s">
        <v>187</v>
      </c>
    </row>
    <row r="7" spans="1:2">
      <c r="A7" s="10" t="s">
        <v>972</v>
      </c>
      <c r="B7" s="1">
        <v>2026</v>
      </c>
    </row>
    <row r="8" spans="1:2">
      <c r="A8" s="10" t="s">
        <v>973</v>
      </c>
      <c r="B8" s="1" t="s">
        <v>974</v>
      </c>
    </row>
    <row r="9" spans="1:2">
      <c r="A9" s="10" t="s">
        <v>975</v>
      </c>
      <c r="B9" s="1" t="s">
        <v>976</v>
      </c>
    </row>
    <row r="10" spans="1:2">
      <c r="A10" s="10" t="s">
        <v>977</v>
      </c>
      <c r="B10" s="1" t="s">
        <v>978</v>
      </c>
    </row>
    <row r="11" spans="1:2">
      <c r="A11" s="10" t="s">
        <v>979</v>
      </c>
      <c r="B11" s="1" t="s">
        <v>1134</v>
      </c>
    </row>
    <row r="12" spans="1:2">
      <c r="A12" s="10" t="s">
        <v>980</v>
      </c>
      <c r="B12" s="1" t="s">
        <v>153</v>
      </c>
    </row>
    <row r="13" spans="1:2">
      <c r="A13" s="10" t="s">
        <v>981</v>
      </c>
      <c r="B13" s="1" t="s">
        <v>982</v>
      </c>
    </row>
    <row r="14" spans="1:2">
      <c r="A14" s="10" t="s">
        <v>983</v>
      </c>
      <c r="B14" s="1" t="s">
        <v>1199</v>
      </c>
    </row>
  </sheetData>
  <hyperlinks>
    <hyperlink ref="B11" r:id="rId1" xr:uid="{F82DF8D8-43D6-418D-A3F7-24FA2F673153}"/>
  </hyperlinks>
  <pageMargins left="0.25" right="0.25"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outlinePr summaryBelow="0"/>
    <pageSetUpPr fitToPage="1"/>
  </sheetPr>
  <dimension ref="A1:M306"/>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2.75" outlineLevelRow="1"/>
  <cols>
    <col min="1" max="1" width="20.5703125" style="1" customWidth="1"/>
    <col min="2" max="2" width="5" style="1" bestFit="1" customWidth="1"/>
    <col min="3" max="3" width="6.5703125" style="1" bestFit="1" customWidth="1"/>
    <col min="4" max="4" width="7.42578125" style="1" bestFit="1" customWidth="1"/>
    <col min="5" max="5" width="8.5703125" style="1" customWidth="1"/>
    <col min="6" max="6" width="16.85546875" style="1" customWidth="1"/>
    <col min="7" max="7" width="6.5703125" style="1" bestFit="1" customWidth="1"/>
    <col min="8" max="8" width="7.42578125" style="1" bestFit="1" customWidth="1"/>
    <col min="9" max="16384" width="11.42578125" style="1"/>
  </cols>
  <sheetData>
    <row r="1" spans="1:8" ht="15.75">
      <c r="A1" s="5" t="s">
        <v>575</v>
      </c>
    </row>
    <row r="2" spans="1:8" ht="12.75" customHeight="1">
      <c r="A2" s="1" t="s">
        <v>1224</v>
      </c>
    </row>
    <row r="4" spans="1:8">
      <c r="A4" s="30" t="s">
        <v>987</v>
      </c>
    </row>
    <row r="5" spans="1:8">
      <c r="A5" s="11"/>
    </row>
    <row r="6" spans="1:8">
      <c r="A6" s="31" t="s">
        <v>1005</v>
      </c>
    </row>
    <row r="8" spans="1:8" s="6" customFormat="1">
      <c r="A8" s="6" t="s">
        <v>125</v>
      </c>
      <c r="B8" s="6" t="s">
        <v>32</v>
      </c>
      <c r="C8" s="6" t="s">
        <v>127</v>
      </c>
      <c r="E8" s="6" t="s">
        <v>1239</v>
      </c>
      <c r="G8" s="6" t="s">
        <v>145</v>
      </c>
    </row>
    <row r="9" spans="1:8" s="6" customFormat="1">
      <c r="C9" s="6" t="s">
        <v>195</v>
      </c>
      <c r="D9" s="6" t="s">
        <v>197</v>
      </c>
      <c r="E9" s="6" t="s">
        <v>195</v>
      </c>
      <c r="F9" s="6" t="s">
        <v>197</v>
      </c>
      <c r="G9" s="6" t="s">
        <v>195</v>
      </c>
      <c r="H9" s="6" t="s">
        <v>197</v>
      </c>
    </row>
    <row r="10" spans="1:8" collapsed="1">
      <c r="A10" s="1" t="s">
        <v>218</v>
      </c>
      <c r="B10" s="37">
        <v>621</v>
      </c>
      <c r="C10" s="37">
        <v>216</v>
      </c>
      <c r="D10" s="37">
        <v>211</v>
      </c>
      <c r="E10" s="37">
        <v>68</v>
      </c>
      <c r="F10" s="37">
        <v>107</v>
      </c>
      <c r="G10" s="37">
        <v>6</v>
      </c>
      <c r="H10" s="37">
        <v>13</v>
      </c>
    </row>
    <row r="11" spans="1:8" hidden="1" outlineLevel="1">
      <c r="A11" s="1" t="s">
        <v>5</v>
      </c>
      <c r="B11" s="37">
        <v>154</v>
      </c>
      <c r="C11" s="37">
        <v>41</v>
      </c>
      <c r="D11" s="37">
        <v>39</v>
      </c>
      <c r="E11" s="37">
        <v>18</v>
      </c>
      <c r="F11" s="37">
        <v>56</v>
      </c>
      <c r="G11" s="37">
        <v>0</v>
      </c>
      <c r="H11" s="37">
        <v>0</v>
      </c>
    </row>
    <row r="12" spans="1:8" hidden="1" outlineLevel="1">
      <c r="A12" s="1" t="s">
        <v>6</v>
      </c>
      <c r="B12" s="37">
        <v>78</v>
      </c>
      <c r="C12" s="37">
        <v>25</v>
      </c>
      <c r="D12" s="37">
        <v>34</v>
      </c>
      <c r="E12" s="37">
        <v>9</v>
      </c>
      <c r="F12" s="37">
        <v>9</v>
      </c>
      <c r="G12" s="37">
        <v>0</v>
      </c>
      <c r="H12" s="37">
        <v>1</v>
      </c>
    </row>
    <row r="13" spans="1:8" hidden="1" outlineLevel="1">
      <c r="A13" s="1" t="s">
        <v>7</v>
      </c>
      <c r="B13" s="37">
        <v>56</v>
      </c>
      <c r="C13" s="37">
        <v>31</v>
      </c>
      <c r="D13" s="37">
        <v>18</v>
      </c>
      <c r="E13" s="37">
        <v>3</v>
      </c>
      <c r="F13" s="37">
        <v>2</v>
      </c>
      <c r="G13" s="37">
        <v>1</v>
      </c>
      <c r="H13" s="37">
        <v>1</v>
      </c>
    </row>
    <row r="14" spans="1:8" hidden="1" outlineLevel="1">
      <c r="A14" s="1" t="s">
        <v>27</v>
      </c>
      <c r="B14" s="37">
        <v>140</v>
      </c>
      <c r="C14" s="37">
        <v>67</v>
      </c>
      <c r="D14" s="37">
        <v>55</v>
      </c>
      <c r="E14" s="37">
        <v>5</v>
      </c>
      <c r="F14" s="37">
        <v>3</v>
      </c>
      <c r="G14" s="37">
        <v>3</v>
      </c>
      <c r="H14" s="37">
        <v>7</v>
      </c>
    </row>
    <row r="15" spans="1:8" hidden="1" outlineLevel="1">
      <c r="A15" s="1" t="s">
        <v>8</v>
      </c>
      <c r="B15" s="37">
        <v>68</v>
      </c>
      <c r="C15" s="37">
        <v>17</v>
      </c>
      <c r="D15" s="37">
        <v>23</v>
      </c>
      <c r="E15" s="37">
        <v>13</v>
      </c>
      <c r="F15" s="37">
        <v>14</v>
      </c>
      <c r="G15" s="37">
        <v>0</v>
      </c>
      <c r="H15" s="37">
        <v>1</v>
      </c>
    </row>
    <row r="16" spans="1:8" hidden="1" outlineLevel="1">
      <c r="A16" s="1" t="s">
        <v>9</v>
      </c>
      <c r="B16" s="37">
        <v>1</v>
      </c>
      <c r="C16" s="37">
        <v>0</v>
      </c>
      <c r="D16" s="37">
        <v>1</v>
      </c>
      <c r="E16" s="37">
        <v>0</v>
      </c>
      <c r="F16" s="37">
        <v>0</v>
      </c>
      <c r="G16" s="37">
        <v>0</v>
      </c>
      <c r="H16" s="37">
        <v>0</v>
      </c>
    </row>
    <row r="17" spans="1:8" hidden="1" outlineLevel="1">
      <c r="A17" s="1" t="s">
        <v>10</v>
      </c>
      <c r="B17" s="37">
        <v>36</v>
      </c>
      <c r="C17" s="37">
        <v>11</v>
      </c>
      <c r="D17" s="37">
        <v>9</v>
      </c>
      <c r="E17" s="37">
        <v>9</v>
      </c>
      <c r="F17" s="37">
        <v>7</v>
      </c>
      <c r="G17" s="37">
        <v>0</v>
      </c>
      <c r="H17" s="37">
        <v>0</v>
      </c>
    </row>
    <row r="18" spans="1:8" hidden="1" outlineLevel="1">
      <c r="A18" s="1" t="s">
        <v>11</v>
      </c>
      <c r="B18" s="37">
        <v>32</v>
      </c>
      <c r="C18" s="37">
        <v>9</v>
      </c>
      <c r="D18" s="37">
        <v>14</v>
      </c>
      <c r="E18" s="37">
        <v>1</v>
      </c>
      <c r="F18" s="37">
        <v>3</v>
      </c>
      <c r="G18" s="37">
        <v>2</v>
      </c>
      <c r="H18" s="37">
        <v>3</v>
      </c>
    </row>
    <row r="19" spans="1:8" hidden="1" outlineLevel="1">
      <c r="A19" s="1" t="s">
        <v>12</v>
      </c>
      <c r="B19" s="37">
        <v>26</v>
      </c>
      <c r="C19" s="37">
        <v>4</v>
      </c>
      <c r="D19" s="37">
        <v>4</v>
      </c>
      <c r="E19" s="37">
        <v>7</v>
      </c>
      <c r="F19" s="37">
        <v>11</v>
      </c>
      <c r="G19" s="37">
        <v>0</v>
      </c>
      <c r="H19" s="37">
        <v>0</v>
      </c>
    </row>
    <row r="20" spans="1:8" hidden="1" outlineLevel="1">
      <c r="A20" s="1" t="s">
        <v>13</v>
      </c>
      <c r="B20" s="37">
        <v>18</v>
      </c>
      <c r="C20" s="37">
        <v>8</v>
      </c>
      <c r="D20" s="37">
        <v>5</v>
      </c>
      <c r="E20" s="37">
        <v>3</v>
      </c>
      <c r="F20" s="37">
        <v>2</v>
      </c>
      <c r="G20" s="37">
        <v>0</v>
      </c>
      <c r="H20" s="37">
        <v>0</v>
      </c>
    </row>
    <row r="21" spans="1:8" hidden="1" outlineLevel="1">
      <c r="A21" s="1" t="s">
        <v>28</v>
      </c>
      <c r="B21" s="37">
        <v>12</v>
      </c>
      <c r="C21" s="37">
        <v>3</v>
      </c>
      <c r="D21" s="37">
        <v>9</v>
      </c>
      <c r="E21" s="37">
        <v>0</v>
      </c>
      <c r="F21" s="37">
        <v>0</v>
      </c>
      <c r="G21" s="37">
        <v>0</v>
      </c>
      <c r="H21" s="37">
        <v>0</v>
      </c>
    </row>
    <row r="22" spans="1:8" collapsed="1">
      <c r="A22" s="1" t="s">
        <v>219</v>
      </c>
      <c r="B22" s="37">
        <v>551</v>
      </c>
      <c r="C22" s="37">
        <v>213</v>
      </c>
      <c r="D22" s="37">
        <v>214</v>
      </c>
      <c r="E22" s="37">
        <v>45</v>
      </c>
      <c r="F22" s="37">
        <v>69</v>
      </c>
      <c r="G22" s="37">
        <v>4</v>
      </c>
      <c r="H22" s="37">
        <v>6</v>
      </c>
    </row>
    <row r="23" spans="1:8" hidden="1" outlineLevel="1">
      <c r="A23" s="1" t="s">
        <v>5</v>
      </c>
      <c r="B23" s="37">
        <v>145</v>
      </c>
      <c r="C23" s="37">
        <v>42</v>
      </c>
      <c r="D23" s="37">
        <v>54</v>
      </c>
      <c r="E23" s="37">
        <v>14</v>
      </c>
      <c r="F23" s="37">
        <v>33</v>
      </c>
      <c r="G23" s="37">
        <v>1</v>
      </c>
      <c r="H23" s="37">
        <v>1</v>
      </c>
    </row>
    <row r="24" spans="1:8" hidden="1" outlineLevel="1">
      <c r="A24" s="1" t="s">
        <v>6</v>
      </c>
      <c r="B24" s="37">
        <v>80</v>
      </c>
      <c r="C24" s="37">
        <v>32</v>
      </c>
      <c r="D24" s="37">
        <v>30</v>
      </c>
      <c r="E24" s="37">
        <v>9</v>
      </c>
      <c r="F24" s="37">
        <v>9</v>
      </c>
      <c r="G24" s="37">
        <v>0</v>
      </c>
      <c r="H24" s="37">
        <v>0</v>
      </c>
    </row>
    <row r="25" spans="1:8" hidden="1" outlineLevel="1">
      <c r="A25" s="1" t="s">
        <v>7</v>
      </c>
      <c r="B25" s="37">
        <v>62</v>
      </c>
      <c r="C25" s="37">
        <v>36</v>
      </c>
      <c r="D25" s="37">
        <v>21</v>
      </c>
      <c r="E25" s="37">
        <v>3</v>
      </c>
      <c r="F25" s="37">
        <v>2</v>
      </c>
      <c r="G25" s="37">
        <v>0</v>
      </c>
      <c r="H25" s="37">
        <v>0</v>
      </c>
    </row>
    <row r="26" spans="1:8" hidden="1" outlineLevel="1">
      <c r="A26" s="1" t="s">
        <v>27</v>
      </c>
      <c r="B26" s="37">
        <v>112</v>
      </c>
      <c r="C26" s="37">
        <v>52</v>
      </c>
      <c r="D26" s="37">
        <v>51</v>
      </c>
      <c r="E26" s="37">
        <v>0</v>
      </c>
      <c r="F26" s="37">
        <v>1</v>
      </c>
      <c r="G26" s="37">
        <v>3</v>
      </c>
      <c r="H26" s="37">
        <v>5</v>
      </c>
    </row>
    <row r="27" spans="1:8" hidden="1" outlineLevel="1">
      <c r="A27" s="1" t="s">
        <v>8</v>
      </c>
      <c r="B27" s="37">
        <v>56</v>
      </c>
      <c r="C27" s="37">
        <v>19</v>
      </c>
      <c r="D27" s="37">
        <v>21</v>
      </c>
      <c r="E27" s="37">
        <v>9</v>
      </c>
      <c r="F27" s="37">
        <v>7</v>
      </c>
      <c r="G27" s="37">
        <v>0</v>
      </c>
      <c r="H27" s="37">
        <v>0</v>
      </c>
    </row>
    <row r="28" spans="1:8" hidden="1" outlineLevel="1">
      <c r="A28" s="1" t="s">
        <v>9</v>
      </c>
      <c r="B28" s="37">
        <v>0</v>
      </c>
      <c r="C28" s="37">
        <v>0</v>
      </c>
      <c r="D28" s="37">
        <v>0</v>
      </c>
      <c r="E28" s="37">
        <v>0</v>
      </c>
      <c r="F28" s="37">
        <v>0</v>
      </c>
      <c r="G28" s="37">
        <v>0</v>
      </c>
      <c r="H28" s="37">
        <v>0</v>
      </c>
    </row>
    <row r="29" spans="1:8" hidden="1" outlineLevel="1">
      <c r="A29" s="1" t="s">
        <v>10</v>
      </c>
      <c r="B29" s="37">
        <v>21</v>
      </c>
      <c r="C29" s="37">
        <v>8</v>
      </c>
      <c r="D29" s="37">
        <v>7</v>
      </c>
      <c r="E29" s="37">
        <v>2</v>
      </c>
      <c r="F29" s="37">
        <v>4</v>
      </c>
      <c r="G29" s="37">
        <v>0</v>
      </c>
      <c r="H29" s="37">
        <v>0</v>
      </c>
    </row>
    <row r="30" spans="1:8" hidden="1" outlineLevel="1">
      <c r="A30" s="1" t="s">
        <v>11</v>
      </c>
      <c r="B30" s="37">
        <v>26</v>
      </c>
      <c r="C30" s="37">
        <v>12</v>
      </c>
      <c r="D30" s="37">
        <v>6</v>
      </c>
      <c r="E30" s="37">
        <v>1</v>
      </c>
      <c r="F30" s="37">
        <v>7</v>
      </c>
      <c r="G30" s="37">
        <v>0</v>
      </c>
      <c r="H30" s="37">
        <v>0</v>
      </c>
    </row>
    <row r="31" spans="1:8" hidden="1" outlineLevel="1">
      <c r="A31" s="1" t="s">
        <v>12</v>
      </c>
      <c r="B31" s="37">
        <v>18</v>
      </c>
      <c r="C31" s="37">
        <v>4</v>
      </c>
      <c r="D31" s="37">
        <v>6</v>
      </c>
      <c r="E31" s="37">
        <v>3</v>
      </c>
      <c r="F31" s="37">
        <v>5</v>
      </c>
      <c r="G31" s="37">
        <v>0</v>
      </c>
      <c r="H31" s="37">
        <v>0</v>
      </c>
    </row>
    <row r="32" spans="1:8" hidden="1" outlineLevel="1">
      <c r="A32" s="1" t="s">
        <v>13</v>
      </c>
      <c r="B32" s="37">
        <v>15</v>
      </c>
      <c r="C32" s="37">
        <v>4</v>
      </c>
      <c r="D32" s="37">
        <v>6</v>
      </c>
      <c r="E32" s="37">
        <v>4</v>
      </c>
      <c r="F32" s="37">
        <v>1</v>
      </c>
      <c r="G32" s="37">
        <v>0</v>
      </c>
      <c r="H32" s="37">
        <v>0</v>
      </c>
    </row>
    <row r="33" spans="1:8" hidden="1" outlineLevel="1">
      <c r="A33" s="1" t="s">
        <v>28</v>
      </c>
      <c r="B33" s="37">
        <v>16</v>
      </c>
      <c r="C33" s="37">
        <v>4</v>
      </c>
      <c r="D33" s="37">
        <v>12</v>
      </c>
      <c r="E33" s="37">
        <v>0</v>
      </c>
      <c r="F33" s="37">
        <v>0</v>
      </c>
      <c r="G33" s="37">
        <v>0</v>
      </c>
      <c r="H33" s="37">
        <v>0</v>
      </c>
    </row>
    <row r="34" spans="1:8" collapsed="1">
      <c r="A34" s="1" t="s">
        <v>220</v>
      </c>
      <c r="B34" s="37">
        <v>476</v>
      </c>
      <c r="C34" s="37">
        <v>194</v>
      </c>
      <c r="D34" s="37">
        <v>188</v>
      </c>
      <c r="E34" s="37">
        <v>32</v>
      </c>
      <c r="F34" s="37">
        <v>49</v>
      </c>
      <c r="G34" s="37">
        <v>5</v>
      </c>
      <c r="H34" s="37">
        <v>8</v>
      </c>
    </row>
    <row r="35" spans="1:8" hidden="1" outlineLevel="1">
      <c r="A35" s="1" t="s">
        <v>5</v>
      </c>
      <c r="B35" s="37">
        <v>129</v>
      </c>
      <c r="C35" s="37">
        <v>43</v>
      </c>
      <c r="D35" s="37">
        <v>52</v>
      </c>
      <c r="E35" s="37">
        <v>11</v>
      </c>
      <c r="F35" s="37">
        <v>23</v>
      </c>
      <c r="G35" s="37">
        <v>0</v>
      </c>
      <c r="H35" s="37">
        <v>0</v>
      </c>
    </row>
    <row r="36" spans="1:8" hidden="1" outlineLevel="1">
      <c r="A36" s="1" t="s">
        <v>6</v>
      </c>
      <c r="B36" s="37">
        <v>68</v>
      </c>
      <c r="C36" s="37">
        <v>25</v>
      </c>
      <c r="D36" s="37">
        <v>26</v>
      </c>
      <c r="E36" s="37">
        <v>10</v>
      </c>
      <c r="F36" s="37">
        <v>7</v>
      </c>
      <c r="G36" s="37">
        <v>0</v>
      </c>
      <c r="H36" s="37">
        <v>0</v>
      </c>
    </row>
    <row r="37" spans="1:8" hidden="1" outlineLevel="1">
      <c r="A37" s="1" t="s">
        <v>7</v>
      </c>
      <c r="B37" s="37">
        <v>49</v>
      </c>
      <c r="C37" s="37">
        <v>31</v>
      </c>
      <c r="D37" s="37">
        <v>12</v>
      </c>
      <c r="E37" s="37">
        <v>3</v>
      </c>
      <c r="F37" s="37">
        <v>2</v>
      </c>
      <c r="G37" s="37">
        <v>0</v>
      </c>
      <c r="H37" s="37">
        <v>1</v>
      </c>
    </row>
    <row r="38" spans="1:8" hidden="1" outlineLevel="1">
      <c r="A38" s="1" t="s">
        <v>27</v>
      </c>
      <c r="B38" s="37">
        <v>86</v>
      </c>
      <c r="C38" s="37">
        <v>42</v>
      </c>
      <c r="D38" s="37">
        <v>34</v>
      </c>
      <c r="E38" s="37">
        <v>1</v>
      </c>
      <c r="F38" s="37">
        <v>4</v>
      </c>
      <c r="G38" s="37">
        <v>2</v>
      </c>
      <c r="H38" s="37">
        <v>3</v>
      </c>
    </row>
    <row r="39" spans="1:8" hidden="1" outlineLevel="1">
      <c r="A39" s="1" t="s">
        <v>8</v>
      </c>
      <c r="B39" s="37">
        <v>46</v>
      </c>
      <c r="C39" s="37">
        <v>20</v>
      </c>
      <c r="D39" s="37">
        <v>18</v>
      </c>
      <c r="E39" s="37">
        <v>0</v>
      </c>
      <c r="F39" s="37">
        <v>1</v>
      </c>
      <c r="G39" s="37">
        <v>3</v>
      </c>
      <c r="H39" s="37">
        <v>4</v>
      </c>
    </row>
    <row r="40" spans="1:8" hidden="1" outlineLevel="1">
      <c r="A40" s="1" t="s">
        <v>9</v>
      </c>
      <c r="B40" s="37">
        <v>0</v>
      </c>
      <c r="C40" s="37">
        <v>0</v>
      </c>
      <c r="D40" s="37">
        <v>0</v>
      </c>
      <c r="E40" s="37">
        <v>0</v>
      </c>
      <c r="F40" s="37">
        <v>0</v>
      </c>
      <c r="G40" s="37">
        <v>0</v>
      </c>
      <c r="H40" s="37">
        <v>0</v>
      </c>
    </row>
    <row r="41" spans="1:8" hidden="1" outlineLevel="1">
      <c r="A41" s="1" t="s">
        <v>10</v>
      </c>
      <c r="B41" s="37">
        <v>21</v>
      </c>
      <c r="C41" s="37">
        <v>8</v>
      </c>
      <c r="D41" s="37">
        <v>13</v>
      </c>
      <c r="E41" s="37">
        <v>0</v>
      </c>
      <c r="F41" s="37">
        <v>0</v>
      </c>
      <c r="G41" s="37">
        <v>0</v>
      </c>
      <c r="H41" s="37">
        <v>0</v>
      </c>
    </row>
    <row r="42" spans="1:8" hidden="1" outlineLevel="1">
      <c r="A42" s="1" t="s">
        <v>11</v>
      </c>
      <c r="B42" s="37">
        <v>30</v>
      </c>
      <c r="C42" s="37">
        <v>14</v>
      </c>
      <c r="D42" s="37">
        <v>12</v>
      </c>
      <c r="E42" s="37">
        <v>1</v>
      </c>
      <c r="F42" s="37">
        <v>3</v>
      </c>
      <c r="G42" s="37">
        <v>0</v>
      </c>
      <c r="H42" s="37">
        <v>0</v>
      </c>
    </row>
    <row r="43" spans="1:8" hidden="1" outlineLevel="1">
      <c r="A43" s="1" t="s">
        <v>12</v>
      </c>
      <c r="B43" s="37">
        <v>20</v>
      </c>
      <c r="C43" s="37">
        <v>4</v>
      </c>
      <c r="D43" s="37">
        <v>7</v>
      </c>
      <c r="E43" s="37">
        <v>2</v>
      </c>
      <c r="F43" s="37">
        <v>7</v>
      </c>
      <c r="G43" s="37">
        <v>0</v>
      </c>
      <c r="H43" s="37">
        <v>0</v>
      </c>
    </row>
    <row r="44" spans="1:8" hidden="1" outlineLevel="1">
      <c r="A44" s="1" t="s">
        <v>13</v>
      </c>
      <c r="B44" s="37">
        <v>17</v>
      </c>
      <c r="C44" s="37">
        <v>4</v>
      </c>
      <c r="D44" s="37">
        <v>7</v>
      </c>
      <c r="E44" s="37">
        <v>4</v>
      </c>
      <c r="F44" s="37">
        <v>2</v>
      </c>
      <c r="G44" s="37">
        <v>0</v>
      </c>
      <c r="H44" s="37">
        <v>0</v>
      </c>
    </row>
    <row r="45" spans="1:8" hidden="1" outlineLevel="1">
      <c r="A45" s="1" t="s">
        <v>28</v>
      </c>
      <c r="B45" s="37">
        <v>10</v>
      </c>
      <c r="C45" s="37">
        <v>3</v>
      </c>
      <c r="D45" s="37">
        <v>7</v>
      </c>
      <c r="E45" s="37">
        <v>0</v>
      </c>
      <c r="F45" s="37">
        <v>0</v>
      </c>
      <c r="G45" s="37">
        <v>0</v>
      </c>
      <c r="H45" s="37">
        <v>0</v>
      </c>
    </row>
    <row r="46" spans="1:8" collapsed="1">
      <c r="A46" s="1" t="s">
        <v>221</v>
      </c>
      <c r="B46" s="37">
        <v>351</v>
      </c>
      <c r="C46" s="37">
        <v>139</v>
      </c>
      <c r="D46" s="37">
        <v>161</v>
      </c>
      <c r="E46" s="37">
        <v>23</v>
      </c>
      <c r="F46" s="37">
        <v>21</v>
      </c>
      <c r="G46" s="37">
        <v>2</v>
      </c>
      <c r="H46" s="37">
        <v>5</v>
      </c>
    </row>
    <row r="47" spans="1:8" hidden="1" outlineLevel="1">
      <c r="A47" s="1" t="s">
        <v>5</v>
      </c>
      <c r="B47" s="37">
        <v>95</v>
      </c>
      <c r="C47" s="37">
        <v>37</v>
      </c>
      <c r="D47" s="37">
        <v>45</v>
      </c>
      <c r="E47" s="37">
        <v>5</v>
      </c>
      <c r="F47" s="37">
        <v>7</v>
      </c>
      <c r="G47" s="37">
        <v>0</v>
      </c>
      <c r="H47" s="37">
        <v>1</v>
      </c>
    </row>
    <row r="48" spans="1:8" hidden="1" outlineLevel="1">
      <c r="A48" s="1" t="s">
        <v>6</v>
      </c>
      <c r="B48" s="37">
        <v>36</v>
      </c>
      <c r="C48" s="37">
        <v>11</v>
      </c>
      <c r="D48" s="37">
        <v>15</v>
      </c>
      <c r="E48" s="37">
        <v>6</v>
      </c>
      <c r="F48" s="37">
        <v>4</v>
      </c>
      <c r="G48" s="37">
        <v>0</v>
      </c>
      <c r="H48" s="37">
        <v>0</v>
      </c>
    </row>
    <row r="49" spans="1:8" hidden="1" outlineLevel="1">
      <c r="A49" s="1" t="s">
        <v>7</v>
      </c>
      <c r="B49" s="37">
        <v>43</v>
      </c>
      <c r="C49" s="37">
        <v>25</v>
      </c>
      <c r="D49" s="37">
        <v>13</v>
      </c>
      <c r="E49" s="37">
        <v>3</v>
      </c>
      <c r="F49" s="37">
        <v>2</v>
      </c>
      <c r="G49" s="37">
        <v>0</v>
      </c>
      <c r="H49" s="37">
        <v>0</v>
      </c>
    </row>
    <row r="50" spans="1:8" hidden="1" outlineLevel="1">
      <c r="A50" s="1" t="s">
        <v>27</v>
      </c>
      <c r="B50" s="37">
        <v>60</v>
      </c>
      <c r="C50" s="37">
        <v>27</v>
      </c>
      <c r="D50" s="37">
        <v>31</v>
      </c>
      <c r="E50" s="37">
        <v>0</v>
      </c>
      <c r="F50" s="37">
        <v>0</v>
      </c>
      <c r="G50" s="37">
        <v>1</v>
      </c>
      <c r="H50" s="37">
        <v>1</v>
      </c>
    </row>
    <row r="51" spans="1:8" hidden="1" outlineLevel="1">
      <c r="A51" s="1" t="s">
        <v>8</v>
      </c>
      <c r="B51" s="37">
        <v>32</v>
      </c>
      <c r="C51" s="37">
        <v>12</v>
      </c>
      <c r="D51" s="37">
        <v>16</v>
      </c>
      <c r="E51" s="37">
        <v>0</v>
      </c>
      <c r="F51" s="37">
        <v>0</v>
      </c>
      <c r="G51" s="37">
        <v>1</v>
      </c>
      <c r="H51" s="37">
        <v>3</v>
      </c>
    </row>
    <row r="52" spans="1:8" hidden="1" outlineLevel="1">
      <c r="A52" s="1" t="s">
        <v>9</v>
      </c>
      <c r="B52" s="37">
        <v>0</v>
      </c>
      <c r="C52" s="37">
        <v>0</v>
      </c>
      <c r="D52" s="37">
        <v>0</v>
      </c>
      <c r="E52" s="37">
        <v>0</v>
      </c>
      <c r="F52" s="37">
        <v>0</v>
      </c>
      <c r="G52" s="37">
        <v>0</v>
      </c>
      <c r="H52" s="37">
        <v>0</v>
      </c>
    </row>
    <row r="53" spans="1:8" hidden="1" outlineLevel="1">
      <c r="A53" s="1" t="s">
        <v>10</v>
      </c>
      <c r="B53" s="37">
        <v>22</v>
      </c>
      <c r="C53" s="37">
        <v>11</v>
      </c>
      <c r="D53" s="37">
        <v>11</v>
      </c>
      <c r="E53" s="37">
        <v>0</v>
      </c>
      <c r="F53" s="37">
        <v>0</v>
      </c>
      <c r="G53" s="37">
        <v>0</v>
      </c>
      <c r="H53" s="37">
        <v>0</v>
      </c>
    </row>
    <row r="54" spans="1:8" hidden="1" outlineLevel="1">
      <c r="A54" s="1" t="s">
        <v>11</v>
      </c>
      <c r="B54" s="37">
        <v>26</v>
      </c>
      <c r="C54" s="37">
        <v>8</v>
      </c>
      <c r="D54" s="37">
        <v>12</v>
      </c>
      <c r="E54" s="37">
        <v>2</v>
      </c>
      <c r="F54" s="37">
        <v>4</v>
      </c>
      <c r="G54" s="37">
        <v>0</v>
      </c>
      <c r="H54" s="37">
        <v>0</v>
      </c>
    </row>
    <row r="55" spans="1:8" hidden="1" outlineLevel="1">
      <c r="A55" s="1" t="s">
        <v>12</v>
      </c>
      <c r="B55" s="37">
        <v>13</v>
      </c>
      <c r="C55" s="37">
        <v>3</v>
      </c>
      <c r="D55" s="37">
        <v>5</v>
      </c>
      <c r="E55" s="37">
        <v>3</v>
      </c>
      <c r="F55" s="37">
        <v>2</v>
      </c>
      <c r="G55" s="37">
        <v>0</v>
      </c>
      <c r="H55" s="37">
        <v>0</v>
      </c>
    </row>
    <row r="56" spans="1:8" hidden="1" outlineLevel="1">
      <c r="A56" s="1" t="s">
        <v>13</v>
      </c>
      <c r="B56" s="37">
        <v>16</v>
      </c>
      <c r="C56" s="37">
        <v>4</v>
      </c>
      <c r="D56" s="37">
        <v>6</v>
      </c>
      <c r="E56" s="37">
        <v>4</v>
      </c>
      <c r="F56" s="37">
        <v>2</v>
      </c>
      <c r="G56" s="37">
        <v>0</v>
      </c>
      <c r="H56" s="37">
        <v>0</v>
      </c>
    </row>
    <row r="57" spans="1:8" hidden="1" outlineLevel="1">
      <c r="A57" s="1" t="s">
        <v>28</v>
      </c>
      <c r="B57" s="37">
        <v>8</v>
      </c>
      <c r="C57" s="37">
        <v>1</v>
      </c>
      <c r="D57" s="37">
        <v>7</v>
      </c>
      <c r="E57" s="37">
        <v>0</v>
      </c>
      <c r="F57" s="37">
        <v>0</v>
      </c>
      <c r="G57" s="37">
        <v>0</v>
      </c>
      <c r="H57" s="37">
        <v>0</v>
      </c>
    </row>
    <row r="58" spans="1:8" collapsed="1">
      <c r="A58" s="1" t="s">
        <v>222</v>
      </c>
      <c r="B58" s="37">
        <v>707</v>
      </c>
      <c r="C58" s="37">
        <v>138</v>
      </c>
      <c r="D58" s="37">
        <v>185</v>
      </c>
      <c r="E58" s="37">
        <v>369</v>
      </c>
      <c r="F58" s="37">
        <v>15</v>
      </c>
      <c r="G58" s="37" t="s">
        <v>135</v>
      </c>
      <c r="H58" s="37" t="s">
        <v>135</v>
      </c>
    </row>
    <row r="59" spans="1:8" hidden="1" outlineLevel="1">
      <c r="A59" s="1" t="s">
        <v>5</v>
      </c>
      <c r="B59" s="37">
        <v>183</v>
      </c>
      <c r="C59" s="37">
        <v>35</v>
      </c>
      <c r="D59" s="37">
        <v>50</v>
      </c>
      <c r="E59" s="37">
        <v>97</v>
      </c>
      <c r="F59" s="37">
        <v>1</v>
      </c>
      <c r="G59" s="37" t="s">
        <v>135</v>
      </c>
      <c r="H59" s="37" t="s">
        <v>135</v>
      </c>
    </row>
    <row r="60" spans="1:8" hidden="1" outlineLevel="1">
      <c r="A60" s="1" t="s">
        <v>6</v>
      </c>
      <c r="B60" s="37">
        <v>78</v>
      </c>
      <c r="C60" s="37">
        <v>14</v>
      </c>
      <c r="D60" s="37">
        <v>20</v>
      </c>
      <c r="E60" s="37">
        <v>41</v>
      </c>
      <c r="F60" s="37">
        <v>3</v>
      </c>
      <c r="G60" s="37" t="s">
        <v>135</v>
      </c>
      <c r="H60" s="37" t="s">
        <v>135</v>
      </c>
    </row>
    <row r="61" spans="1:8" hidden="1" outlineLevel="1">
      <c r="A61" s="1" t="s">
        <v>7</v>
      </c>
      <c r="B61" s="37">
        <v>88</v>
      </c>
      <c r="C61" s="37">
        <v>24</v>
      </c>
      <c r="D61" s="37">
        <v>15</v>
      </c>
      <c r="E61" s="37">
        <v>46</v>
      </c>
      <c r="F61" s="37">
        <v>3</v>
      </c>
      <c r="G61" s="37" t="s">
        <v>135</v>
      </c>
      <c r="H61" s="37" t="s">
        <v>135</v>
      </c>
    </row>
    <row r="62" spans="1:8" hidden="1" outlineLevel="1">
      <c r="A62" s="1" t="s">
        <v>27</v>
      </c>
      <c r="B62" s="37">
        <v>94</v>
      </c>
      <c r="C62" s="37">
        <v>19</v>
      </c>
      <c r="D62" s="37">
        <v>22</v>
      </c>
      <c r="E62" s="37">
        <v>53</v>
      </c>
      <c r="F62" s="37">
        <v>0</v>
      </c>
      <c r="G62" s="37" t="s">
        <v>135</v>
      </c>
      <c r="H62" s="37" t="s">
        <v>135</v>
      </c>
    </row>
    <row r="63" spans="1:8" hidden="1" outlineLevel="1">
      <c r="A63" s="1" t="s">
        <v>8</v>
      </c>
      <c r="B63" s="37">
        <v>78</v>
      </c>
      <c r="C63" s="37">
        <v>14</v>
      </c>
      <c r="D63" s="37">
        <v>27</v>
      </c>
      <c r="E63" s="37">
        <v>35</v>
      </c>
      <c r="F63" s="37">
        <v>2</v>
      </c>
      <c r="G63" s="37" t="s">
        <v>135</v>
      </c>
      <c r="H63" s="37" t="s">
        <v>135</v>
      </c>
    </row>
    <row r="64" spans="1:8" hidden="1" outlineLevel="1">
      <c r="A64" s="1" t="s">
        <v>9</v>
      </c>
      <c r="B64" s="37">
        <v>6</v>
      </c>
      <c r="C64" s="37">
        <v>1</v>
      </c>
      <c r="D64" s="37">
        <v>3</v>
      </c>
      <c r="E64" s="37">
        <v>2</v>
      </c>
      <c r="F64" s="37">
        <v>0</v>
      </c>
      <c r="G64" s="37" t="s">
        <v>135</v>
      </c>
      <c r="H64" s="37" t="s">
        <v>135</v>
      </c>
    </row>
    <row r="65" spans="1:8" hidden="1" outlineLevel="1">
      <c r="A65" s="1" t="s">
        <v>10</v>
      </c>
      <c r="B65" s="37">
        <v>43</v>
      </c>
      <c r="C65" s="37">
        <v>12</v>
      </c>
      <c r="D65" s="37">
        <v>11</v>
      </c>
      <c r="E65" s="37">
        <v>20</v>
      </c>
      <c r="F65" s="37">
        <v>0</v>
      </c>
      <c r="G65" s="37" t="s">
        <v>135</v>
      </c>
      <c r="H65" s="37" t="s">
        <v>135</v>
      </c>
    </row>
    <row r="66" spans="1:8" hidden="1" outlineLevel="1">
      <c r="A66" s="1" t="s">
        <v>11</v>
      </c>
      <c r="B66" s="37">
        <v>61</v>
      </c>
      <c r="C66" s="37">
        <v>9</v>
      </c>
      <c r="D66" s="37">
        <v>15</v>
      </c>
      <c r="E66" s="37">
        <v>36</v>
      </c>
      <c r="F66" s="37">
        <v>1</v>
      </c>
      <c r="G66" s="37" t="s">
        <v>135</v>
      </c>
      <c r="H66" s="37" t="s">
        <v>135</v>
      </c>
    </row>
    <row r="67" spans="1:8" hidden="1" outlineLevel="1">
      <c r="A67" s="1" t="s">
        <v>12</v>
      </c>
      <c r="B67" s="37">
        <v>24</v>
      </c>
      <c r="C67" s="37">
        <v>1</v>
      </c>
      <c r="D67" s="37">
        <v>7</v>
      </c>
      <c r="E67" s="37">
        <v>13</v>
      </c>
      <c r="F67" s="37">
        <v>3</v>
      </c>
      <c r="G67" s="37" t="s">
        <v>135</v>
      </c>
      <c r="H67" s="37" t="s">
        <v>135</v>
      </c>
    </row>
    <row r="68" spans="1:8" hidden="1" outlineLevel="1">
      <c r="A68" s="1" t="s">
        <v>13</v>
      </c>
      <c r="B68" s="37">
        <v>30</v>
      </c>
      <c r="C68" s="37">
        <v>6</v>
      </c>
      <c r="D68" s="37">
        <v>7</v>
      </c>
      <c r="E68" s="37">
        <v>15</v>
      </c>
      <c r="F68" s="37">
        <v>2</v>
      </c>
      <c r="G68" s="37" t="s">
        <v>135</v>
      </c>
      <c r="H68" s="37" t="s">
        <v>135</v>
      </c>
    </row>
    <row r="69" spans="1:8" hidden="1" outlineLevel="1">
      <c r="A69" s="1" t="s">
        <v>28</v>
      </c>
      <c r="B69" s="37">
        <v>22</v>
      </c>
      <c r="C69" s="37">
        <v>3</v>
      </c>
      <c r="D69" s="37">
        <v>8</v>
      </c>
      <c r="E69" s="37">
        <v>11</v>
      </c>
      <c r="F69" s="37">
        <v>0</v>
      </c>
      <c r="G69" s="37" t="s">
        <v>135</v>
      </c>
      <c r="H69" s="37" t="s">
        <v>135</v>
      </c>
    </row>
    <row r="70" spans="1:8" collapsed="1">
      <c r="A70" s="1" t="s">
        <v>217</v>
      </c>
      <c r="B70" s="37">
        <v>368</v>
      </c>
      <c r="C70" s="37">
        <v>156</v>
      </c>
      <c r="D70" s="37">
        <v>196</v>
      </c>
      <c r="E70" s="37">
        <v>7</v>
      </c>
      <c r="F70" s="37">
        <v>9</v>
      </c>
      <c r="G70" s="37" t="s">
        <v>135</v>
      </c>
      <c r="H70" s="37" t="s">
        <v>135</v>
      </c>
    </row>
    <row r="71" spans="1:8" hidden="1" outlineLevel="1">
      <c r="A71" s="1" t="s">
        <v>5</v>
      </c>
      <c r="B71" s="37">
        <v>133</v>
      </c>
      <c r="C71" s="37">
        <v>49</v>
      </c>
      <c r="D71" s="37">
        <v>72</v>
      </c>
      <c r="E71" s="37">
        <v>5</v>
      </c>
      <c r="F71" s="37">
        <v>7</v>
      </c>
      <c r="G71" s="37" t="s">
        <v>135</v>
      </c>
      <c r="H71" s="37" t="s">
        <v>135</v>
      </c>
    </row>
    <row r="72" spans="1:8" hidden="1" outlineLevel="1">
      <c r="A72" s="1" t="s">
        <v>6</v>
      </c>
      <c r="B72" s="37">
        <v>36</v>
      </c>
      <c r="C72" s="37">
        <v>14</v>
      </c>
      <c r="D72" s="37">
        <v>22</v>
      </c>
      <c r="E72" s="37">
        <v>0</v>
      </c>
      <c r="F72" s="37">
        <v>0</v>
      </c>
      <c r="G72" s="37" t="s">
        <v>135</v>
      </c>
      <c r="H72" s="37" t="s">
        <v>135</v>
      </c>
    </row>
    <row r="73" spans="1:8" hidden="1" outlineLevel="1">
      <c r="A73" s="1" t="s">
        <v>7</v>
      </c>
      <c r="B73" s="37">
        <v>38</v>
      </c>
      <c r="C73" s="37">
        <v>25</v>
      </c>
      <c r="D73" s="37">
        <v>13</v>
      </c>
      <c r="E73" s="37">
        <v>0</v>
      </c>
      <c r="F73" s="37">
        <v>0</v>
      </c>
      <c r="G73" s="37" t="s">
        <v>135</v>
      </c>
      <c r="H73" s="37" t="s">
        <v>135</v>
      </c>
    </row>
    <row r="74" spans="1:8" hidden="1" outlineLevel="1">
      <c r="A74" s="1" t="s">
        <v>27</v>
      </c>
      <c r="B74" s="37">
        <v>48</v>
      </c>
      <c r="C74" s="37">
        <v>25</v>
      </c>
      <c r="D74" s="37">
        <v>23</v>
      </c>
      <c r="E74" s="37">
        <v>0</v>
      </c>
      <c r="F74" s="37">
        <v>0</v>
      </c>
      <c r="G74" s="37" t="s">
        <v>135</v>
      </c>
      <c r="H74" s="37" t="s">
        <v>135</v>
      </c>
    </row>
    <row r="75" spans="1:8" hidden="1" outlineLevel="1">
      <c r="A75" s="1" t="s">
        <v>8</v>
      </c>
      <c r="B75" s="37">
        <v>41</v>
      </c>
      <c r="C75" s="37">
        <v>12</v>
      </c>
      <c r="D75" s="37">
        <v>25</v>
      </c>
      <c r="E75" s="37">
        <v>2</v>
      </c>
      <c r="F75" s="37">
        <v>2</v>
      </c>
      <c r="G75" s="37" t="s">
        <v>135</v>
      </c>
      <c r="H75" s="37" t="s">
        <v>135</v>
      </c>
    </row>
    <row r="76" spans="1:8" hidden="1" outlineLevel="1">
      <c r="A76" s="1" t="s">
        <v>9</v>
      </c>
      <c r="B76" s="37">
        <v>1</v>
      </c>
      <c r="C76" s="37">
        <v>0</v>
      </c>
      <c r="D76" s="37">
        <v>1</v>
      </c>
      <c r="E76" s="37">
        <v>0</v>
      </c>
      <c r="F76" s="37">
        <v>0</v>
      </c>
      <c r="G76" s="37" t="s">
        <v>135</v>
      </c>
      <c r="H76" s="37" t="s">
        <v>135</v>
      </c>
    </row>
    <row r="77" spans="1:8" hidden="1" outlineLevel="1">
      <c r="A77" s="1" t="s">
        <v>10</v>
      </c>
      <c r="B77" s="37">
        <v>17</v>
      </c>
      <c r="C77" s="37">
        <v>9</v>
      </c>
      <c r="D77" s="37">
        <v>8</v>
      </c>
      <c r="E77" s="37">
        <v>0</v>
      </c>
      <c r="F77" s="37">
        <v>0</v>
      </c>
      <c r="G77" s="37" t="s">
        <v>135</v>
      </c>
      <c r="H77" s="37" t="s">
        <v>135</v>
      </c>
    </row>
    <row r="78" spans="1:8" hidden="1" outlineLevel="1">
      <c r="A78" s="1" t="s">
        <v>11</v>
      </c>
      <c r="B78" s="37">
        <v>25</v>
      </c>
      <c r="C78" s="37">
        <v>13</v>
      </c>
      <c r="D78" s="37">
        <v>12</v>
      </c>
      <c r="E78" s="37">
        <v>0</v>
      </c>
      <c r="F78" s="37">
        <v>0</v>
      </c>
      <c r="G78" s="37" t="s">
        <v>135</v>
      </c>
      <c r="H78" s="37" t="s">
        <v>135</v>
      </c>
    </row>
    <row r="79" spans="1:8" hidden="1" outlineLevel="1">
      <c r="A79" s="1" t="s">
        <v>12</v>
      </c>
      <c r="B79" s="37">
        <v>6</v>
      </c>
      <c r="C79" s="37">
        <v>0</v>
      </c>
      <c r="D79" s="37">
        <v>6</v>
      </c>
      <c r="E79" s="37">
        <v>0</v>
      </c>
      <c r="F79" s="37">
        <v>0</v>
      </c>
      <c r="G79" s="37" t="s">
        <v>135</v>
      </c>
      <c r="H79" s="37" t="s">
        <v>135</v>
      </c>
    </row>
    <row r="80" spans="1:8" hidden="1" outlineLevel="1">
      <c r="A80" s="1" t="s">
        <v>13</v>
      </c>
      <c r="B80" s="37">
        <v>13</v>
      </c>
      <c r="C80" s="37">
        <v>7</v>
      </c>
      <c r="D80" s="37">
        <v>6</v>
      </c>
      <c r="E80" s="37">
        <v>0</v>
      </c>
      <c r="F80" s="37">
        <v>0</v>
      </c>
      <c r="G80" s="37" t="s">
        <v>135</v>
      </c>
      <c r="H80" s="37" t="s">
        <v>135</v>
      </c>
    </row>
    <row r="81" spans="1:8" hidden="1" outlineLevel="1">
      <c r="A81" s="1" t="s">
        <v>28</v>
      </c>
      <c r="B81" s="37">
        <v>10</v>
      </c>
      <c r="C81" s="37">
        <v>2</v>
      </c>
      <c r="D81" s="37">
        <v>8</v>
      </c>
      <c r="E81" s="37">
        <v>0</v>
      </c>
      <c r="F81" s="37">
        <v>0</v>
      </c>
      <c r="G81" s="37" t="s">
        <v>135</v>
      </c>
      <c r="H81" s="37" t="s">
        <v>135</v>
      </c>
    </row>
    <row r="82" spans="1:8" collapsed="1">
      <c r="A82" s="1" t="s">
        <v>216</v>
      </c>
      <c r="B82" s="37">
        <v>406</v>
      </c>
      <c r="C82" s="37">
        <v>177</v>
      </c>
      <c r="D82" s="37">
        <v>226</v>
      </c>
      <c r="E82" s="37">
        <v>0</v>
      </c>
      <c r="F82" s="37">
        <v>3</v>
      </c>
      <c r="G82" s="37" t="s">
        <v>135</v>
      </c>
      <c r="H82" s="37" t="s">
        <v>135</v>
      </c>
    </row>
    <row r="83" spans="1:8" hidden="1" outlineLevel="1">
      <c r="A83" s="1" t="s">
        <v>5</v>
      </c>
      <c r="B83" s="37">
        <v>125</v>
      </c>
      <c r="C83" s="37">
        <v>50</v>
      </c>
      <c r="D83" s="37">
        <v>72</v>
      </c>
      <c r="E83" s="37">
        <v>0</v>
      </c>
      <c r="F83" s="37">
        <v>3</v>
      </c>
      <c r="G83" s="37" t="s">
        <v>135</v>
      </c>
      <c r="H83" s="37" t="s">
        <v>135</v>
      </c>
    </row>
    <row r="84" spans="1:8" hidden="1" outlineLevel="1">
      <c r="A84" s="1" t="s">
        <v>6</v>
      </c>
      <c r="B84" s="37">
        <v>55</v>
      </c>
      <c r="C84" s="37">
        <v>23</v>
      </c>
      <c r="D84" s="37">
        <v>32</v>
      </c>
      <c r="E84" s="37">
        <v>0</v>
      </c>
      <c r="F84" s="37">
        <v>0</v>
      </c>
      <c r="G84" s="37" t="s">
        <v>135</v>
      </c>
      <c r="H84" s="37" t="s">
        <v>135</v>
      </c>
    </row>
    <row r="85" spans="1:8" hidden="1" outlineLevel="1">
      <c r="A85" s="1" t="s">
        <v>7</v>
      </c>
      <c r="B85" s="37">
        <v>37</v>
      </c>
      <c r="C85" s="37">
        <v>26</v>
      </c>
      <c r="D85" s="37">
        <v>11</v>
      </c>
      <c r="E85" s="37">
        <v>0</v>
      </c>
      <c r="F85" s="37">
        <v>0</v>
      </c>
      <c r="G85" s="37" t="s">
        <v>135</v>
      </c>
      <c r="H85" s="37" t="s">
        <v>135</v>
      </c>
    </row>
    <row r="86" spans="1:8" hidden="1" outlineLevel="1">
      <c r="A86" s="1" t="s">
        <v>27</v>
      </c>
      <c r="B86" s="37">
        <v>51</v>
      </c>
      <c r="C86" s="37">
        <v>25</v>
      </c>
      <c r="D86" s="37">
        <v>26</v>
      </c>
      <c r="E86" s="37">
        <v>0</v>
      </c>
      <c r="F86" s="37">
        <v>0</v>
      </c>
      <c r="G86" s="37" t="s">
        <v>135</v>
      </c>
      <c r="H86" s="37" t="s">
        <v>135</v>
      </c>
    </row>
    <row r="87" spans="1:8" hidden="1" outlineLevel="1">
      <c r="A87" s="1" t="s">
        <v>8</v>
      </c>
      <c r="B87" s="37">
        <v>45</v>
      </c>
      <c r="C87" s="37">
        <v>13</v>
      </c>
      <c r="D87" s="37">
        <v>32</v>
      </c>
      <c r="E87" s="37">
        <v>0</v>
      </c>
      <c r="F87" s="37">
        <v>0</v>
      </c>
      <c r="G87" s="37" t="s">
        <v>135</v>
      </c>
      <c r="H87" s="37" t="s">
        <v>135</v>
      </c>
    </row>
    <row r="88" spans="1:8" hidden="1" outlineLevel="1">
      <c r="A88" s="1" t="s">
        <v>9</v>
      </c>
      <c r="B88" s="37">
        <v>2</v>
      </c>
      <c r="C88" s="37">
        <v>1</v>
      </c>
      <c r="D88" s="37">
        <v>1</v>
      </c>
      <c r="E88" s="37">
        <v>0</v>
      </c>
      <c r="F88" s="37">
        <v>0</v>
      </c>
      <c r="G88" s="37" t="s">
        <v>135</v>
      </c>
      <c r="H88" s="37" t="s">
        <v>135</v>
      </c>
    </row>
    <row r="89" spans="1:8" hidden="1" outlineLevel="1">
      <c r="A89" s="1" t="s">
        <v>10</v>
      </c>
      <c r="B89" s="37">
        <v>32</v>
      </c>
      <c r="C89" s="37">
        <v>15</v>
      </c>
      <c r="D89" s="37">
        <v>17</v>
      </c>
      <c r="E89" s="37">
        <v>0</v>
      </c>
      <c r="F89" s="37">
        <v>0</v>
      </c>
      <c r="G89" s="37" t="s">
        <v>135</v>
      </c>
      <c r="H89" s="37" t="s">
        <v>135</v>
      </c>
    </row>
    <row r="90" spans="1:8" hidden="1" outlineLevel="1">
      <c r="A90" s="1" t="s">
        <v>11</v>
      </c>
      <c r="B90" s="37">
        <v>29</v>
      </c>
      <c r="C90" s="37">
        <v>15</v>
      </c>
      <c r="D90" s="37">
        <v>14</v>
      </c>
      <c r="E90" s="37">
        <v>0</v>
      </c>
      <c r="F90" s="37">
        <v>0</v>
      </c>
      <c r="G90" s="37" t="s">
        <v>135</v>
      </c>
      <c r="H90" s="37" t="s">
        <v>135</v>
      </c>
    </row>
    <row r="91" spans="1:8" hidden="1" outlineLevel="1">
      <c r="A91" s="1" t="s">
        <v>12</v>
      </c>
      <c r="B91" s="37">
        <v>13</v>
      </c>
      <c r="C91" s="37">
        <v>4</v>
      </c>
      <c r="D91" s="37">
        <v>9</v>
      </c>
      <c r="E91" s="37">
        <v>0</v>
      </c>
      <c r="F91" s="37">
        <v>0</v>
      </c>
      <c r="G91" s="37" t="s">
        <v>135</v>
      </c>
      <c r="H91" s="37" t="s">
        <v>135</v>
      </c>
    </row>
    <row r="92" spans="1:8" hidden="1" outlineLevel="1">
      <c r="A92" s="1" t="s">
        <v>13</v>
      </c>
      <c r="B92" s="37">
        <v>8</v>
      </c>
      <c r="C92" s="37">
        <v>4</v>
      </c>
      <c r="D92" s="37">
        <v>4</v>
      </c>
      <c r="E92" s="37">
        <v>0</v>
      </c>
      <c r="F92" s="37">
        <v>0</v>
      </c>
      <c r="G92" s="37" t="s">
        <v>135</v>
      </c>
      <c r="H92" s="37" t="s">
        <v>135</v>
      </c>
    </row>
    <row r="93" spans="1:8" hidden="1" outlineLevel="1">
      <c r="A93" s="1" t="s">
        <v>28</v>
      </c>
      <c r="B93" s="37">
        <v>9</v>
      </c>
      <c r="C93" s="37">
        <v>1</v>
      </c>
      <c r="D93" s="37">
        <v>8</v>
      </c>
      <c r="E93" s="37">
        <v>0</v>
      </c>
      <c r="F93" s="37">
        <v>0</v>
      </c>
      <c r="G93" s="37" t="s">
        <v>135</v>
      </c>
      <c r="H93" s="37" t="s">
        <v>135</v>
      </c>
    </row>
    <row r="94" spans="1:8" collapsed="1">
      <c r="A94" s="1" t="s">
        <v>249</v>
      </c>
      <c r="B94" s="37">
        <v>392</v>
      </c>
      <c r="C94" s="37">
        <v>153</v>
      </c>
      <c r="D94" s="37">
        <v>236</v>
      </c>
      <c r="E94" s="37">
        <v>0</v>
      </c>
      <c r="F94" s="37">
        <v>3</v>
      </c>
      <c r="G94" s="37" t="s">
        <v>135</v>
      </c>
      <c r="H94" s="37" t="s">
        <v>135</v>
      </c>
    </row>
    <row r="95" spans="1:8" hidden="1" outlineLevel="1">
      <c r="A95" s="1" t="s">
        <v>5</v>
      </c>
      <c r="B95" s="37">
        <v>114</v>
      </c>
      <c r="C95" s="37">
        <v>34</v>
      </c>
      <c r="D95" s="37">
        <v>77</v>
      </c>
      <c r="E95" s="37">
        <v>0</v>
      </c>
      <c r="F95" s="37">
        <v>3</v>
      </c>
      <c r="G95" s="37" t="s">
        <v>135</v>
      </c>
      <c r="H95" s="37" t="s">
        <v>135</v>
      </c>
    </row>
    <row r="96" spans="1:8" hidden="1" outlineLevel="1">
      <c r="A96" s="1" t="s">
        <v>6</v>
      </c>
      <c r="B96" s="37">
        <v>50</v>
      </c>
      <c r="C96" s="37">
        <v>17</v>
      </c>
      <c r="D96" s="37">
        <v>33</v>
      </c>
      <c r="E96" s="37">
        <v>0</v>
      </c>
      <c r="F96" s="37">
        <v>0</v>
      </c>
      <c r="G96" s="37" t="s">
        <v>135</v>
      </c>
      <c r="H96" s="37" t="s">
        <v>135</v>
      </c>
    </row>
    <row r="97" spans="1:8" hidden="1" outlineLevel="1">
      <c r="A97" s="1" t="s">
        <v>7</v>
      </c>
      <c r="B97" s="37">
        <v>41</v>
      </c>
      <c r="C97" s="37">
        <v>25</v>
      </c>
      <c r="D97" s="37">
        <v>16</v>
      </c>
      <c r="E97" s="37">
        <v>0</v>
      </c>
      <c r="F97" s="37">
        <v>0</v>
      </c>
      <c r="G97" s="37" t="s">
        <v>135</v>
      </c>
      <c r="H97" s="37" t="s">
        <v>135</v>
      </c>
    </row>
    <row r="98" spans="1:8" hidden="1" outlineLevel="1">
      <c r="A98" s="1" t="s">
        <v>27</v>
      </c>
      <c r="B98" s="37">
        <v>64</v>
      </c>
      <c r="C98" s="37">
        <v>29</v>
      </c>
      <c r="D98" s="37">
        <v>35</v>
      </c>
      <c r="E98" s="37">
        <v>0</v>
      </c>
      <c r="F98" s="37">
        <v>0</v>
      </c>
      <c r="G98" s="37" t="s">
        <v>135</v>
      </c>
      <c r="H98" s="37" t="s">
        <v>135</v>
      </c>
    </row>
    <row r="99" spans="1:8" hidden="1" outlineLevel="1">
      <c r="A99" s="1" t="s">
        <v>8</v>
      </c>
      <c r="B99" s="37">
        <v>49</v>
      </c>
      <c r="C99" s="37">
        <v>12</v>
      </c>
      <c r="D99" s="37">
        <v>37</v>
      </c>
      <c r="E99" s="37">
        <v>0</v>
      </c>
      <c r="F99" s="37">
        <v>0</v>
      </c>
      <c r="G99" s="37" t="s">
        <v>135</v>
      </c>
      <c r="H99" s="37" t="s">
        <v>135</v>
      </c>
    </row>
    <row r="100" spans="1:8" hidden="1" outlineLevel="1">
      <c r="A100" s="1" t="s">
        <v>9</v>
      </c>
      <c r="B100" s="37">
        <v>0</v>
      </c>
      <c r="C100" s="37">
        <v>0</v>
      </c>
      <c r="D100" s="37">
        <v>0</v>
      </c>
      <c r="E100" s="37">
        <v>0</v>
      </c>
      <c r="F100" s="37">
        <v>0</v>
      </c>
      <c r="G100" s="37" t="s">
        <v>135</v>
      </c>
      <c r="H100" s="37" t="s">
        <v>135</v>
      </c>
    </row>
    <row r="101" spans="1:8" hidden="1" outlineLevel="1">
      <c r="A101" s="1" t="s">
        <v>10</v>
      </c>
      <c r="B101" s="37">
        <v>29</v>
      </c>
      <c r="C101" s="37">
        <v>17</v>
      </c>
      <c r="D101" s="37">
        <v>12</v>
      </c>
      <c r="E101" s="37">
        <v>0</v>
      </c>
      <c r="F101" s="37">
        <v>0</v>
      </c>
      <c r="G101" s="37" t="s">
        <v>135</v>
      </c>
      <c r="H101" s="37" t="s">
        <v>135</v>
      </c>
    </row>
    <row r="102" spans="1:8" hidden="1" outlineLevel="1">
      <c r="A102" s="1" t="s">
        <v>11</v>
      </c>
      <c r="B102" s="37">
        <v>23</v>
      </c>
      <c r="C102" s="37">
        <v>12</v>
      </c>
      <c r="D102" s="37">
        <v>11</v>
      </c>
      <c r="E102" s="37">
        <v>0</v>
      </c>
      <c r="F102" s="37">
        <v>0</v>
      </c>
      <c r="G102" s="37" t="s">
        <v>135</v>
      </c>
      <c r="H102" s="37" t="s">
        <v>135</v>
      </c>
    </row>
    <row r="103" spans="1:8" hidden="1" outlineLevel="1">
      <c r="A103" s="1" t="s">
        <v>12</v>
      </c>
      <c r="B103" s="37">
        <v>8</v>
      </c>
      <c r="C103" s="37">
        <v>2</v>
      </c>
      <c r="D103" s="37">
        <v>6</v>
      </c>
      <c r="E103" s="37">
        <v>0</v>
      </c>
      <c r="F103" s="37">
        <v>0</v>
      </c>
      <c r="G103" s="37" t="s">
        <v>135</v>
      </c>
      <c r="H103" s="37" t="s">
        <v>135</v>
      </c>
    </row>
    <row r="104" spans="1:8" hidden="1" outlineLevel="1">
      <c r="A104" s="1" t="s">
        <v>13</v>
      </c>
      <c r="B104" s="37">
        <v>6</v>
      </c>
      <c r="C104" s="37">
        <v>3</v>
      </c>
      <c r="D104" s="37">
        <v>3</v>
      </c>
      <c r="E104" s="37">
        <v>0</v>
      </c>
      <c r="F104" s="37">
        <v>0</v>
      </c>
      <c r="G104" s="37" t="s">
        <v>135</v>
      </c>
      <c r="H104" s="37" t="s">
        <v>135</v>
      </c>
    </row>
    <row r="105" spans="1:8" hidden="1" outlineLevel="1">
      <c r="A105" s="1" t="s">
        <v>28</v>
      </c>
      <c r="B105" s="37">
        <v>8</v>
      </c>
      <c r="C105" s="37">
        <v>2</v>
      </c>
      <c r="D105" s="37">
        <v>6</v>
      </c>
      <c r="E105" s="37">
        <v>0</v>
      </c>
      <c r="F105" s="37">
        <v>0</v>
      </c>
      <c r="G105" s="37" t="s">
        <v>135</v>
      </c>
      <c r="H105" s="37" t="s">
        <v>135</v>
      </c>
    </row>
    <row r="106" spans="1:8" collapsed="1">
      <c r="A106" s="1" t="s">
        <v>545</v>
      </c>
      <c r="B106" s="37">
        <v>421</v>
      </c>
      <c r="C106" s="37">
        <v>169</v>
      </c>
      <c r="D106" s="37">
        <v>214</v>
      </c>
      <c r="E106" s="37">
        <v>10</v>
      </c>
      <c r="F106" s="37">
        <v>28</v>
      </c>
      <c r="G106" s="37" t="s">
        <v>135</v>
      </c>
      <c r="H106" s="37" t="s">
        <v>135</v>
      </c>
    </row>
    <row r="107" spans="1:8" hidden="1" outlineLevel="1">
      <c r="A107" s="1" t="s">
        <v>5</v>
      </c>
      <c r="B107" s="37">
        <v>131</v>
      </c>
      <c r="C107" s="37">
        <v>44</v>
      </c>
      <c r="D107" s="37">
        <v>61</v>
      </c>
      <c r="E107" s="37">
        <v>4</v>
      </c>
      <c r="F107" s="37">
        <v>22</v>
      </c>
      <c r="G107" s="37" t="s">
        <v>135</v>
      </c>
      <c r="H107" s="37" t="s">
        <v>135</v>
      </c>
    </row>
    <row r="108" spans="1:8" hidden="1" outlineLevel="1">
      <c r="A108" s="1" t="s">
        <v>6</v>
      </c>
      <c r="B108" s="37">
        <v>48</v>
      </c>
      <c r="C108" s="37">
        <v>16</v>
      </c>
      <c r="D108" s="37">
        <v>32</v>
      </c>
      <c r="E108" s="37">
        <v>0</v>
      </c>
      <c r="F108" s="37">
        <v>0</v>
      </c>
      <c r="G108" s="37" t="s">
        <v>135</v>
      </c>
      <c r="H108" s="37" t="s">
        <v>135</v>
      </c>
    </row>
    <row r="109" spans="1:8" hidden="1" outlineLevel="1">
      <c r="A109" s="1" t="s">
        <v>7</v>
      </c>
      <c r="B109" s="37">
        <v>35</v>
      </c>
      <c r="C109" s="37">
        <v>22</v>
      </c>
      <c r="D109" s="37">
        <v>13</v>
      </c>
      <c r="E109" s="37">
        <v>0</v>
      </c>
      <c r="F109" s="37">
        <v>0</v>
      </c>
      <c r="G109" s="37" t="s">
        <v>135</v>
      </c>
      <c r="H109" s="37" t="s">
        <v>135</v>
      </c>
    </row>
    <row r="110" spans="1:8" hidden="1" outlineLevel="1">
      <c r="A110" s="1" t="s">
        <v>27</v>
      </c>
      <c r="B110" s="37">
        <v>63</v>
      </c>
      <c r="C110" s="37">
        <v>33</v>
      </c>
      <c r="D110" s="37">
        <v>30</v>
      </c>
      <c r="E110" s="37">
        <v>0</v>
      </c>
      <c r="F110" s="37">
        <v>0</v>
      </c>
      <c r="G110" s="37" t="s">
        <v>135</v>
      </c>
      <c r="H110" s="37" t="s">
        <v>135</v>
      </c>
    </row>
    <row r="111" spans="1:8" hidden="1" outlineLevel="1">
      <c r="A111" s="1" t="s">
        <v>8</v>
      </c>
      <c r="B111" s="37">
        <v>45</v>
      </c>
      <c r="C111" s="37">
        <v>13</v>
      </c>
      <c r="D111" s="37">
        <v>32</v>
      </c>
      <c r="E111" s="37">
        <v>0</v>
      </c>
      <c r="F111" s="37">
        <v>0</v>
      </c>
      <c r="G111" s="37" t="s">
        <v>135</v>
      </c>
      <c r="H111" s="37" t="s">
        <v>135</v>
      </c>
    </row>
    <row r="112" spans="1:8" hidden="1" outlineLevel="1">
      <c r="A112" s="1" t="s">
        <v>9</v>
      </c>
      <c r="B112" s="37">
        <v>3</v>
      </c>
      <c r="C112" s="37">
        <v>2</v>
      </c>
      <c r="D112" s="37">
        <v>1</v>
      </c>
      <c r="E112" s="37">
        <v>0</v>
      </c>
      <c r="F112" s="37">
        <v>0</v>
      </c>
      <c r="G112" s="37" t="s">
        <v>135</v>
      </c>
      <c r="H112" s="37" t="s">
        <v>135</v>
      </c>
    </row>
    <row r="113" spans="1:8" hidden="1" outlineLevel="1">
      <c r="A113" s="1" t="s">
        <v>10</v>
      </c>
      <c r="B113" s="37">
        <v>36</v>
      </c>
      <c r="C113" s="37">
        <v>19</v>
      </c>
      <c r="D113" s="37">
        <v>17</v>
      </c>
      <c r="E113" s="37">
        <v>0</v>
      </c>
      <c r="F113" s="37">
        <v>0</v>
      </c>
      <c r="G113" s="37" t="s">
        <v>135</v>
      </c>
      <c r="H113" s="37" t="s">
        <v>135</v>
      </c>
    </row>
    <row r="114" spans="1:8" hidden="1" outlineLevel="1">
      <c r="A114" s="1" t="s">
        <v>11</v>
      </c>
      <c r="B114" s="37">
        <v>31</v>
      </c>
      <c r="C114" s="37">
        <v>10</v>
      </c>
      <c r="D114" s="37">
        <v>11</v>
      </c>
      <c r="E114" s="37">
        <v>6</v>
      </c>
      <c r="F114" s="37">
        <v>4</v>
      </c>
      <c r="G114" s="37" t="s">
        <v>135</v>
      </c>
      <c r="H114" s="37" t="s">
        <v>135</v>
      </c>
    </row>
    <row r="115" spans="1:8" hidden="1" outlineLevel="1">
      <c r="A115" s="1" t="s">
        <v>12</v>
      </c>
      <c r="B115" s="37">
        <v>16</v>
      </c>
      <c r="C115" s="37">
        <v>4</v>
      </c>
      <c r="D115" s="37">
        <v>10</v>
      </c>
      <c r="E115" s="37">
        <v>0</v>
      </c>
      <c r="F115" s="37">
        <v>2</v>
      </c>
      <c r="G115" s="37" t="s">
        <v>135</v>
      </c>
      <c r="H115" s="37" t="s">
        <v>135</v>
      </c>
    </row>
    <row r="116" spans="1:8" hidden="1" outlineLevel="1">
      <c r="A116" s="1" t="s">
        <v>13</v>
      </c>
      <c r="B116" s="37">
        <v>8</v>
      </c>
      <c r="C116" s="37">
        <v>5</v>
      </c>
      <c r="D116" s="37">
        <v>3</v>
      </c>
      <c r="E116" s="37">
        <v>0</v>
      </c>
      <c r="F116" s="37">
        <v>0</v>
      </c>
      <c r="G116" s="37" t="s">
        <v>135</v>
      </c>
      <c r="H116" s="37" t="s">
        <v>135</v>
      </c>
    </row>
    <row r="117" spans="1:8" hidden="1" outlineLevel="1">
      <c r="A117" s="1" t="s">
        <v>28</v>
      </c>
      <c r="B117" s="37">
        <v>5</v>
      </c>
      <c r="C117" s="37">
        <v>1</v>
      </c>
      <c r="D117" s="37">
        <v>4</v>
      </c>
      <c r="E117" s="37">
        <v>0</v>
      </c>
      <c r="F117" s="37">
        <v>0</v>
      </c>
      <c r="G117" s="37" t="s">
        <v>135</v>
      </c>
      <c r="H117" s="37" t="s">
        <v>135</v>
      </c>
    </row>
    <row r="118" spans="1:8" collapsed="1">
      <c r="A118" s="1" t="s">
        <v>594</v>
      </c>
      <c r="B118" s="37">
        <v>376</v>
      </c>
      <c r="C118" s="37">
        <v>161</v>
      </c>
      <c r="D118" s="37">
        <v>178</v>
      </c>
      <c r="E118" s="37">
        <v>13</v>
      </c>
      <c r="F118" s="37">
        <v>24</v>
      </c>
      <c r="G118" s="37" t="s">
        <v>135</v>
      </c>
      <c r="H118" s="37" t="s">
        <v>135</v>
      </c>
    </row>
    <row r="119" spans="1:8" hidden="1" outlineLevel="1">
      <c r="A119" s="1" t="s">
        <v>5</v>
      </c>
      <c r="B119" s="37">
        <v>158</v>
      </c>
      <c r="C119" s="37">
        <v>61</v>
      </c>
      <c r="D119" s="37">
        <v>60</v>
      </c>
      <c r="E119" s="37">
        <v>13</v>
      </c>
      <c r="F119" s="37">
        <v>24</v>
      </c>
      <c r="G119" s="37" t="s">
        <v>135</v>
      </c>
      <c r="H119" s="37" t="s">
        <v>135</v>
      </c>
    </row>
    <row r="120" spans="1:8" hidden="1" outlineLevel="1">
      <c r="A120" s="1" t="s">
        <v>6</v>
      </c>
      <c r="B120" s="37">
        <v>35</v>
      </c>
      <c r="C120" s="37">
        <v>15</v>
      </c>
      <c r="D120" s="37">
        <v>20</v>
      </c>
      <c r="E120" s="37">
        <v>0</v>
      </c>
      <c r="F120" s="37">
        <v>0</v>
      </c>
      <c r="G120" s="37" t="s">
        <v>135</v>
      </c>
      <c r="H120" s="37" t="s">
        <v>135</v>
      </c>
    </row>
    <row r="121" spans="1:8" hidden="1" outlineLevel="1">
      <c r="A121" s="1" t="s">
        <v>7</v>
      </c>
      <c r="B121" s="37">
        <v>37</v>
      </c>
      <c r="C121" s="37">
        <v>26</v>
      </c>
      <c r="D121" s="37">
        <v>11</v>
      </c>
      <c r="E121" s="37">
        <v>0</v>
      </c>
      <c r="F121" s="37">
        <v>0</v>
      </c>
      <c r="G121" s="37" t="s">
        <v>135</v>
      </c>
      <c r="H121" s="37" t="s">
        <v>135</v>
      </c>
    </row>
    <row r="122" spans="1:8" hidden="1" outlineLevel="1">
      <c r="A122" s="1" t="s">
        <v>27</v>
      </c>
      <c r="B122" s="37">
        <v>38</v>
      </c>
      <c r="C122" s="37">
        <v>20</v>
      </c>
      <c r="D122" s="37">
        <v>18</v>
      </c>
      <c r="E122" s="37">
        <v>0</v>
      </c>
      <c r="F122" s="37">
        <v>0</v>
      </c>
      <c r="G122" s="37" t="s">
        <v>135</v>
      </c>
      <c r="H122" s="37" t="s">
        <v>135</v>
      </c>
    </row>
    <row r="123" spans="1:8" hidden="1" outlineLevel="1">
      <c r="A123" s="1" t="s">
        <v>8</v>
      </c>
      <c r="B123" s="37">
        <v>36</v>
      </c>
      <c r="C123" s="37">
        <v>10</v>
      </c>
      <c r="D123" s="37">
        <v>26</v>
      </c>
      <c r="E123" s="37">
        <v>0</v>
      </c>
      <c r="F123" s="37">
        <v>0</v>
      </c>
      <c r="G123" s="37" t="s">
        <v>135</v>
      </c>
      <c r="H123" s="37" t="s">
        <v>135</v>
      </c>
    </row>
    <row r="124" spans="1:8" hidden="1" outlineLevel="1">
      <c r="A124" s="1" t="s">
        <v>9</v>
      </c>
      <c r="B124" s="37">
        <v>0</v>
      </c>
      <c r="C124" s="37">
        <v>0</v>
      </c>
      <c r="D124" s="37">
        <v>0</v>
      </c>
      <c r="E124" s="37">
        <v>0</v>
      </c>
      <c r="F124" s="37">
        <v>0</v>
      </c>
      <c r="G124" s="37" t="s">
        <v>135</v>
      </c>
      <c r="H124" s="37" t="s">
        <v>135</v>
      </c>
    </row>
    <row r="125" spans="1:8" hidden="1" outlineLevel="1">
      <c r="A125" s="1" t="s">
        <v>10</v>
      </c>
      <c r="B125" s="37">
        <v>20</v>
      </c>
      <c r="C125" s="37">
        <v>12</v>
      </c>
      <c r="D125" s="37">
        <v>8</v>
      </c>
      <c r="E125" s="37">
        <v>0</v>
      </c>
      <c r="F125" s="37">
        <v>0</v>
      </c>
      <c r="G125" s="37" t="s">
        <v>135</v>
      </c>
      <c r="H125" s="37" t="s">
        <v>135</v>
      </c>
    </row>
    <row r="126" spans="1:8" hidden="1" outlineLevel="1">
      <c r="A126" s="1" t="s">
        <v>11</v>
      </c>
      <c r="B126" s="37">
        <v>22</v>
      </c>
      <c r="C126" s="37">
        <v>8</v>
      </c>
      <c r="D126" s="37">
        <v>14</v>
      </c>
      <c r="E126" s="37">
        <v>0</v>
      </c>
      <c r="F126" s="37">
        <v>0</v>
      </c>
      <c r="G126" s="37" t="s">
        <v>135</v>
      </c>
      <c r="H126" s="37" t="s">
        <v>135</v>
      </c>
    </row>
    <row r="127" spans="1:8" hidden="1" outlineLevel="1">
      <c r="A127" s="1" t="s">
        <v>12</v>
      </c>
      <c r="B127" s="37">
        <v>16</v>
      </c>
      <c r="C127" s="37">
        <v>5</v>
      </c>
      <c r="D127" s="37">
        <v>11</v>
      </c>
      <c r="E127" s="37">
        <v>0</v>
      </c>
      <c r="F127" s="37">
        <v>0</v>
      </c>
      <c r="G127" s="37" t="s">
        <v>135</v>
      </c>
      <c r="H127" s="37" t="s">
        <v>135</v>
      </c>
    </row>
    <row r="128" spans="1:8" hidden="1" outlineLevel="1">
      <c r="A128" s="1" t="s">
        <v>13</v>
      </c>
      <c r="B128" s="37">
        <v>8</v>
      </c>
      <c r="C128" s="37">
        <v>4</v>
      </c>
      <c r="D128" s="37">
        <v>4</v>
      </c>
      <c r="E128" s="37">
        <v>0</v>
      </c>
      <c r="F128" s="37">
        <v>0</v>
      </c>
      <c r="G128" s="37" t="s">
        <v>135</v>
      </c>
      <c r="H128" s="37" t="s">
        <v>135</v>
      </c>
    </row>
    <row r="129" spans="1:8" hidden="1" outlineLevel="1">
      <c r="A129" s="1" t="s">
        <v>28</v>
      </c>
      <c r="B129" s="37">
        <v>6</v>
      </c>
      <c r="C129" s="37">
        <v>0</v>
      </c>
      <c r="D129" s="37">
        <v>6</v>
      </c>
      <c r="E129" s="37">
        <v>0</v>
      </c>
      <c r="F129" s="37">
        <v>0</v>
      </c>
      <c r="G129" s="37" t="s">
        <v>135</v>
      </c>
      <c r="H129" s="37" t="s">
        <v>135</v>
      </c>
    </row>
    <row r="130" spans="1:8" collapsed="1">
      <c r="A130" s="1" t="s">
        <v>608</v>
      </c>
      <c r="B130" s="37">
        <v>373</v>
      </c>
      <c r="C130" s="37">
        <v>137</v>
      </c>
      <c r="D130" s="37">
        <v>194</v>
      </c>
      <c r="E130" s="37">
        <v>13</v>
      </c>
      <c r="F130" s="37">
        <v>29</v>
      </c>
      <c r="G130" s="37" t="s">
        <v>135</v>
      </c>
      <c r="H130" s="37" t="s">
        <v>135</v>
      </c>
    </row>
    <row r="131" spans="1:8" hidden="1" outlineLevel="1">
      <c r="A131" s="1" t="s">
        <v>5</v>
      </c>
      <c r="B131" s="37">
        <v>140</v>
      </c>
      <c r="C131" s="37">
        <v>32</v>
      </c>
      <c r="D131" s="37">
        <v>72</v>
      </c>
      <c r="E131" s="37">
        <v>9</v>
      </c>
      <c r="F131" s="37">
        <v>27</v>
      </c>
      <c r="G131" s="37" t="s">
        <v>135</v>
      </c>
      <c r="H131" s="37" t="s">
        <v>135</v>
      </c>
    </row>
    <row r="132" spans="1:8" hidden="1" outlineLevel="1">
      <c r="A132" s="1" t="s">
        <v>6</v>
      </c>
      <c r="B132" s="37">
        <v>41</v>
      </c>
      <c r="C132" s="37">
        <v>14</v>
      </c>
      <c r="D132" s="37">
        <v>27</v>
      </c>
      <c r="E132" s="37">
        <v>0</v>
      </c>
      <c r="F132" s="37">
        <v>0</v>
      </c>
      <c r="G132" s="37" t="s">
        <v>135</v>
      </c>
      <c r="H132" s="37" t="s">
        <v>135</v>
      </c>
    </row>
    <row r="133" spans="1:8" hidden="1" outlineLevel="1">
      <c r="A133" s="1" t="s">
        <v>7</v>
      </c>
      <c r="B133" s="37">
        <v>37</v>
      </c>
      <c r="C133" s="37">
        <v>29</v>
      </c>
      <c r="D133" s="37">
        <v>8</v>
      </c>
      <c r="E133" s="37">
        <v>0</v>
      </c>
      <c r="F133" s="37">
        <v>0</v>
      </c>
      <c r="G133" s="37" t="s">
        <v>135</v>
      </c>
      <c r="H133" s="37" t="s">
        <v>135</v>
      </c>
    </row>
    <row r="134" spans="1:8" hidden="1" outlineLevel="1">
      <c r="A134" s="1" t="s">
        <v>27</v>
      </c>
      <c r="B134" s="37">
        <v>45</v>
      </c>
      <c r="C134" s="37">
        <v>25</v>
      </c>
      <c r="D134" s="37">
        <v>20</v>
      </c>
      <c r="E134" s="37">
        <v>0</v>
      </c>
      <c r="F134" s="37">
        <v>0</v>
      </c>
      <c r="G134" s="37" t="s">
        <v>135</v>
      </c>
      <c r="H134" s="37" t="s">
        <v>135</v>
      </c>
    </row>
    <row r="135" spans="1:8" hidden="1" outlineLevel="1">
      <c r="A135" s="1" t="s">
        <v>8</v>
      </c>
      <c r="B135" s="37">
        <v>35</v>
      </c>
      <c r="C135" s="37">
        <v>11</v>
      </c>
      <c r="D135" s="37">
        <v>24</v>
      </c>
      <c r="E135" s="37">
        <v>0</v>
      </c>
      <c r="F135" s="37">
        <v>0</v>
      </c>
      <c r="G135" s="37" t="s">
        <v>135</v>
      </c>
      <c r="H135" s="37" t="s">
        <v>135</v>
      </c>
    </row>
    <row r="136" spans="1:8" hidden="1" outlineLevel="1">
      <c r="A136" s="1" t="s">
        <v>9</v>
      </c>
      <c r="B136" s="37">
        <v>2</v>
      </c>
      <c r="C136" s="37">
        <v>1</v>
      </c>
      <c r="D136" s="37">
        <v>1</v>
      </c>
      <c r="E136" s="37">
        <v>0</v>
      </c>
      <c r="F136" s="37">
        <v>0</v>
      </c>
      <c r="G136" s="37" t="s">
        <v>135</v>
      </c>
      <c r="H136" s="37" t="s">
        <v>135</v>
      </c>
    </row>
    <row r="137" spans="1:8" hidden="1" outlineLevel="1">
      <c r="A137" s="1" t="s">
        <v>10</v>
      </c>
      <c r="B137" s="37">
        <v>24</v>
      </c>
      <c r="C137" s="37">
        <v>14</v>
      </c>
      <c r="D137" s="37">
        <v>10</v>
      </c>
      <c r="E137" s="37">
        <v>0</v>
      </c>
      <c r="F137" s="37">
        <v>0</v>
      </c>
      <c r="G137" s="37" t="s">
        <v>135</v>
      </c>
      <c r="H137" s="37" t="s">
        <v>135</v>
      </c>
    </row>
    <row r="138" spans="1:8" hidden="1" outlineLevel="1">
      <c r="A138" s="1" t="s">
        <v>11</v>
      </c>
      <c r="B138" s="37">
        <v>25</v>
      </c>
      <c r="C138" s="37">
        <v>5</v>
      </c>
      <c r="D138" s="37">
        <v>14</v>
      </c>
      <c r="E138" s="37">
        <v>4</v>
      </c>
      <c r="F138" s="37">
        <v>2</v>
      </c>
      <c r="G138" s="37" t="s">
        <v>135</v>
      </c>
      <c r="H138" s="37" t="s">
        <v>135</v>
      </c>
    </row>
    <row r="139" spans="1:8" hidden="1" outlineLevel="1">
      <c r="A139" s="1" t="s">
        <v>12</v>
      </c>
      <c r="B139" s="37">
        <v>7</v>
      </c>
      <c r="C139" s="37">
        <v>2</v>
      </c>
      <c r="D139" s="37">
        <v>5</v>
      </c>
      <c r="E139" s="37">
        <v>0</v>
      </c>
      <c r="F139" s="37">
        <v>0</v>
      </c>
      <c r="G139" s="37" t="s">
        <v>135</v>
      </c>
      <c r="H139" s="37" t="s">
        <v>135</v>
      </c>
    </row>
    <row r="140" spans="1:8" hidden="1" outlineLevel="1">
      <c r="A140" s="1" t="s">
        <v>13</v>
      </c>
      <c r="B140" s="37">
        <v>13</v>
      </c>
      <c r="C140" s="37">
        <v>3</v>
      </c>
      <c r="D140" s="37">
        <v>10</v>
      </c>
      <c r="E140" s="37">
        <v>0</v>
      </c>
      <c r="F140" s="37">
        <v>0</v>
      </c>
      <c r="G140" s="37" t="s">
        <v>135</v>
      </c>
      <c r="H140" s="37" t="s">
        <v>135</v>
      </c>
    </row>
    <row r="141" spans="1:8" hidden="1" outlineLevel="1">
      <c r="A141" s="1" t="s">
        <v>28</v>
      </c>
      <c r="B141" s="37">
        <v>4</v>
      </c>
      <c r="C141" s="37">
        <v>1</v>
      </c>
      <c r="D141" s="37">
        <v>3</v>
      </c>
      <c r="E141" s="37">
        <v>0</v>
      </c>
      <c r="F141" s="37">
        <v>0</v>
      </c>
      <c r="G141" s="37" t="s">
        <v>135</v>
      </c>
      <c r="H141" s="37" t="s">
        <v>135</v>
      </c>
    </row>
    <row r="142" spans="1:8" collapsed="1">
      <c r="A142" s="1" t="s">
        <v>780</v>
      </c>
      <c r="B142" s="37">
        <v>344</v>
      </c>
      <c r="C142" s="37">
        <v>147</v>
      </c>
      <c r="D142" s="37">
        <v>178</v>
      </c>
      <c r="E142" s="37">
        <v>7</v>
      </c>
      <c r="F142" s="37">
        <v>12</v>
      </c>
      <c r="G142" s="37" t="s">
        <v>135</v>
      </c>
      <c r="H142" s="37" t="s">
        <v>135</v>
      </c>
    </row>
    <row r="143" spans="1:8" hidden="1" outlineLevel="1">
      <c r="A143" s="1" t="s">
        <v>5</v>
      </c>
      <c r="B143" s="37">
        <v>127</v>
      </c>
      <c r="C143" s="37">
        <v>46</v>
      </c>
      <c r="D143" s="37">
        <v>62</v>
      </c>
      <c r="E143" s="37">
        <v>7</v>
      </c>
      <c r="F143" s="37">
        <v>12</v>
      </c>
      <c r="G143" s="37" t="s">
        <v>135</v>
      </c>
      <c r="H143" s="37" t="s">
        <v>135</v>
      </c>
    </row>
    <row r="144" spans="1:8" hidden="1" outlineLevel="1">
      <c r="A144" s="1" t="s">
        <v>6</v>
      </c>
      <c r="B144" s="37">
        <v>40</v>
      </c>
      <c r="C144" s="37">
        <v>19</v>
      </c>
      <c r="D144" s="37">
        <v>21</v>
      </c>
      <c r="E144" s="37">
        <v>0</v>
      </c>
      <c r="F144" s="37">
        <v>0</v>
      </c>
      <c r="G144" s="37" t="s">
        <v>135</v>
      </c>
      <c r="H144" s="37" t="s">
        <v>135</v>
      </c>
    </row>
    <row r="145" spans="1:8" hidden="1" outlineLevel="1">
      <c r="A145" s="1" t="s">
        <v>7</v>
      </c>
      <c r="B145" s="37">
        <v>30</v>
      </c>
      <c r="C145" s="37">
        <v>24</v>
      </c>
      <c r="D145" s="37">
        <v>6</v>
      </c>
      <c r="E145" s="37">
        <v>0</v>
      </c>
      <c r="F145" s="37">
        <v>0</v>
      </c>
      <c r="G145" s="37" t="s">
        <v>135</v>
      </c>
      <c r="H145" s="37" t="s">
        <v>135</v>
      </c>
    </row>
    <row r="146" spans="1:8" hidden="1" outlineLevel="1">
      <c r="A146" s="1" t="s">
        <v>27</v>
      </c>
      <c r="B146" s="37">
        <v>41</v>
      </c>
      <c r="C146" s="37">
        <v>25</v>
      </c>
      <c r="D146" s="37">
        <v>16</v>
      </c>
      <c r="E146" s="37">
        <v>0</v>
      </c>
      <c r="F146" s="37">
        <v>0</v>
      </c>
      <c r="G146" s="37" t="s">
        <v>135</v>
      </c>
      <c r="H146" s="37" t="s">
        <v>135</v>
      </c>
    </row>
    <row r="147" spans="1:8" hidden="1" outlineLevel="1">
      <c r="A147" s="1" t="s">
        <v>8</v>
      </c>
      <c r="B147" s="37">
        <v>35</v>
      </c>
      <c r="C147" s="37">
        <v>10</v>
      </c>
      <c r="D147" s="37">
        <v>25</v>
      </c>
      <c r="E147" s="37">
        <v>0</v>
      </c>
      <c r="F147" s="37">
        <v>0</v>
      </c>
      <c r="G147" s="37" t="s">
        <v>135</v>
      </c>
      <c r="H147" s="37" t="s">
        <v>135</v>
      </c>
    </row>
    <row r="148" spans="1:8" hidden="1" outlineLevel="1">
      <c r="A148" s="1" t="s">
        <v>9</v>
      </c>
      <c r="B148" s="37">
        <v>1</v>
      </c>
      <c r="C148" s="37">
        <v>1</v>
      </c>
      <c r="D148" s="37">
        <v>0</v>
      </c>
      <c r="E148" s="37">
        <v>0</v>
      </c>
      <c r="F148" s="37">
        <v>0</v>
      </c>
      <c r="G148" s="37" t="s">
        <v>135</v>
      </c>
      <c r="H148" s="37" t="s">
        <v>135</v>
      </c>
    </row>
    <row r="149" spans="1:8" hidden="1" outlineLevel="1">
      <c r="A149" s="1" t="s">
        <v>10</v>
      </c>
      <c r="B149" s="37">
        <v>22</v>
      </c>
      <c r="C149" s="37">
        <v>9</v>
      </c>
      <c r="D149" s="37">
        <v>13</v>
      </c>
      <c r="E149" s="37">
        <v>0</v>
      </c>
      <c r="F149" s="37">
        <v>0</v>
      </c>
      <c r="G149" s="37" t="s">
        <v>135</v>
      </c>
      <c r="H149" s="37" t="s">
        <v>135</v>
      </c>
    </row>
    <row r="150" spans="1:8" hidden="1" outlineLevel="1">
      <c r="A150" s="1" t="s">
        <v>11</v>
      </c>
      <c r="B150" s="37">
        <v>24</v>
      </c>
      <c r="C150" s="37">
        <v>6</v>
      </c>
      <c r="D150" s="37">
        <v>18</v>
      </c>
      <c r="E150" s="37">
        <v>0</v>
      </c>
      <c r="F150" s="37">
        <v>0</v>
      </c>
      <c r="G150" s="37" t="s">
        <v>135</v>
      </c>
      <c r="H150" s="37" t="s">
        <v>135</v>
      </c>
    </row>
    <row r="151" spans="1:8" hidden="1" outlineLevel="1">
      <c r="A151" s="1" t="s">
        <v>12</v>
      </c>
      <c r="B151" s="37">
        <v>4</v>
      </c>
      <c r="C151" s="37">
        <v>1</v>
      </c>
      <c r="D151" s="37">
        <v>3</v>
      </c>
      <c r="E151" s="37">
        <v>0</v>
      </c>
      <c r="F151" s="37">
        <v>0</v>
      </c>
      <c r="G151" s="37" t="s">
        <v>135</v>
      </c>
      <c r="H151" s="37" t="s">
        <v>135</v>
      </c>
    </row>
    <row r="152" spans="1:8" hidden="1" outlineLevel="1">
      <c r="A152" s="1" t="s">
        <v>13</v>
      </c>
      <c r="B152" s="37">
        <v>14</v>
      </c>
      <c r="C152" s="37">
        <v>5</v>
      </c>
      <c r="D152" s="37">
        <v>9</v>
      </c>
      <c r="E152" s="37">
        <v>0</v>
      </c>
      <c r="F152" s="37">
        <v>0</v>
      </c>
      <c r="G152" s="37" t="s">
        <v>135</v>
      </c>
      <c r="H152" s="37" t="s">
        <v>135</v>
      </c>
    </row>
    <row r="153" spans="1:8" hidden="1" outlineLevel="1">
      <c r="A153" s="1" t="s">
        <v>28</v>
      </c>
      <c r="B153" s="37">
        <v>6</v>
      </c>
      <c r="C153" s="37">
        <v>1</v>
      </c>
      <c r="D153" s="37">
        <v>5</v>
      </c>
      <c r="E153" s="37">
        <v>0</v>
      </c>
      <c r="F153" s="37">
        <v>0</v>
      </c>
      <c r="G153" s="37" t="s">
        <v>135</v>
      </c>
      <c r="H153" s="37" t="s">
        <v>135</v>
      </c>
    </row>
    <row r="154" spans="1:8" collapsed="1">
      <c r="A154" s="1" t="s">
        <v>811</v>
      </c>
      <c r="B154" s="37">
        <v>355</v>
      </c>
      <c r="C154" s="37">
        <v>139</v>
      </c>
      <c r="D154" s="37">
        <v>194</v>
      </c>
      <c r="E154" s="37">
        <v>11</v>
      </c>
      <c r="F154" s="37">
        <v>11</v>
      </c>
      <c r="G154" s="37" t="s">
        <v>135</v>
      </c>
      <c r="H154" s="37" t="s">
        <v>135</v>
      </c>
    </row>
    <row r="155" spans="1:8" hidden="1" outlineLevel="1">
      <c r="A155" s="1" t="s">
        <v>5</v>
      </c>
      <c r="B155" s="37">
        <v>141</v>
      </c>
      <c r="C155" s="37">
        <v>49</v>
      </c>
      <c r="D155" s="37">
        <v>73</v>
      </c>
      <c r="E155" s="37">
        <v>11</v>
      </c>
      <c r="F155" s="37">
        <v>8</v>
      </c>
      <c r="G155" s="37" t="s">
        <v>135</v>
      </c>
      <c r="H155" s="37" t="s">
        <v>135</v>
      </c>
    </row>
    <row r="156" spans="1:8" hidden="1" outlineLevel="1">
      <c r="A156" s="1" t="s">
        <v>6</v>
      </c>
      <c r="B156" s="37">
        <v>33</v>
      </c>
      <c r="C156" s="37">
        <v>13</v>
      </c>
      <c r="D156" s="37">
        <v>20</v>
      </c>
      <c r="E156" s="37">
        <v>0</v>
      </c>
      <c r="F156" s="37">
        <v>0</v>
      </c>
      <c r="G156" s="37" t="s">
        <v>135</v>
      </c>
      <c r="H156" s="37" t="s">
        <v>135</v>
      </c>
    </row>
    <row r="157" spans="1:8" hidden="1" outlineLevel="1">
      <c r="A157" s="1" t="s">
        <v>7</v>
      </c>
      <c r="B157" s="37">
        <v>25</v>
      </c>
      <c r="C157" s="37">
        <v>21</v>
      </c>
      <c r="D157" s="37">
        <v>4</v>
      </c>
      <c r="E157" s="37">
        <v>0</v>
      </c>
      <c r="F157" s="37">
        <v>0</v>
      </c>
      <c r="G157" s="37" t="s">
        <v>135</v>
      </c>
      <c r="H157" s="37" t="s">
        <v>135</v>
      </c>
    </row>
    <row r="158" spans="1:8" hidden="1" outlineLevel="1">
      <c r="A158" s="1" t="s">
        <v>27</v>
      </c>
      <c r="B158" s="37">
        <v>47</v>
      </c>
      <c r="C158" s="37">
        <v>16</v>
      </c>
      <c r="D158" s="37">
        <v>31</v>
      </c>
      <c r="E158" s="37">
        <v>0</v>
      </c>
      <c r="F158" s="37">
        <v>0</v>
      </c>
      <c r="G158" s="37" t="s">
        <v>135</v>
      </c>
      <c r="H158" s="37" t="s">
        <v>135</v>
      </c>
    </row>
    <row r="159" spans="1:8" hidden="1" outlineLevel="1">
      <c r="A159" s="1" t="s">
        <v>8</v>
      </c>
      <c r="B159" s="37">
        <v>38</v>
      </c>
      <c r="C159" s="37">
        <v>14</v>
      </c>
      <c r="D159" s="37">
        <v>24</v>
      </c>
      <c r="E159" s="37">
        <v>0</v>
      </c>
      <c r="F159" s="37">
        <v>0</v>
      </c>
      <c r="G159" s="37" t="s">
        <v>135</v>
      </c>
      <c r="H159" s="37" t="s">
        <v>135</v>
      </c>
    </row>
    <row r="160" spans="1:8" hidden="1" outlineLevel="1">
      <c r="A160" s="1" t="s">
        <v>9</v>
      </c>
      <c r="B160" s="37">
        <v>1</v>
      </c>
      <c r="C160" s="37">
        <v>1</v>
      </c>
      <c r="D160" s="37">
        <v>0</v>
      </c>
      <c r="E160" s="37">
        <v>0</v>
      </c>
      <c r="F160" s="37">
        <v>0</v>
      </c>
      <c r="G160" s="37" t="s">
        <v>135</v>
      </c>
      <c r="H160" s="37" t="s">
        <v>135</v>
      </c>
    </row>
    <row r="161" spans="1:8" hidden="1" outlineLevel="1">
      <c r="A161" s="1" t="s">
        <v>10</v>
      </c>
      <c r="B161" s="37">
        <v>31</v>
      </c>
      <c r="C161" s="37">
        <v>12</v>
      </c>
      <c r="D161" s="37">
        <v>19</v>
      </c>
      <c r="E161" s="37">
        <v>0</v>
      </c>
      <c r="F161" s="37">
        <v>0</v>
      </c>
      <c r="G161" s="37" t="s">
        <v>135</v>
      </c>
      <c r="H161" s="37" t="s">
        <v>135</v>
      </c>
    </row>
    <row r="162" spans="1:8" hidden="1" outlineLevel="1">
      <c r="A162" s="1" t="s">
        <v>11</v>
      </c>
      <c r="B162" s="37">
        <v>15</v>
      </c>
      <c r="C162" s="37">
        <v>3</v>
      </c>
      <c r="D162" s="37">
        <v>9</v>
      </c>
      <c r="E162" s="37"/>
      <c r="F162" s="37">
        <v>3</v>
      </c>
      <c r="G162" s="37" t="s">
        <v>135</v>
      </c>
      <c r="H162" s="37" t="s">
        <v>135</v>
      </c>
    </row>
    <row r="163" spans="1:8" hidden="1" outlineLevel="1">
      <c r="A163" s="1" t="s">
        <v>12</v>
      </c>
      <c r="B163" s="37">
        <v>10</v>
      </c>
      <c r="C163" s="37">
        <v>6</v>
      </c>
      <c r="D163" s="37">
        <v>4</v>
      </c>
      <c r="E163" s="37">
        <v>0</v>
      </c>
      <c r="F163" s="37">
        <v>0</v>
      </c>
      <c r="G163" s="37" t="s">
        <v>135</v>
      </c>
      <c r="H163" s="37" t="s">
        <v>135</v>
      </c>
    </row>
    <row r="164" spans="1:8" hidden="1" outlineLevel="1">
      <c r="A164" s="1" t="s">
        <v>13</v>
      </c>
      <c r="B164" s="37">
        <v>8</v>
      </c>
      <c r="C164" s="37">
        <v>2</v>
      </c>
      <c r="D164" s="37">
        <v>6</v>
      </c>
      <c r="E164" s="37">
        <v>0</v>
      </c>
      <c r="F164" s="37">
        <v>0</v>
      </c>
      <c r="G164" s="37" t="s">
        <v>135</v>
      </c>
      <c r="H164" s="37" t="s">
        <v>135</v>
      </c>
    </row>
    <row r="165" spans="1:8" hidden="1" outlineLevel="1">
      <c r="A165" s="1" t="s">
        <v>28</v>
      </c>
      <c r="B165" s="37">
        <v>6</v>
      </c>
      <c r="C165" s="37">
        <v>2</v>
      </c>
      <c r="D165" s="37">
        <v>4</v>
      </c>
      <c r="E165" s="37">
        <v>0</v>
      </c>
      <c r="F165" s="37">
        <v>0</v>
      </c>
      <c r="G165" s="37" t="s">
        <v>135</v>
      </c>
      <c r="H165" s="37" t="s">
        <v>135</v>
      </c>
    </row>
    <row r="166" spans="1:8" collapsed="1">
      <c r="A166" s="1" t="s">
        <v>825</v>
      </c>
      <c r="B166" s="37">
        <f>SUM(C166:F166)</f>
        <v>340</v>
      </c>
      <c r="C166" s="37">
        <v>119</v>
      </c>
      <c r="D166" s="37">
        <v>176</v>
      </c>
      <c r="E166" s="37">
        <v>17</v>
      </c>
      <c r="F166" s="37">
        <v>28</v>
      </c>
      <c r="G166" s="37" t="s">
        <v>135</v>
      </c>
      <c r="H166" s="37" t="s">
        <v>135</v>
      </c>
    </row>
    <row r="167" spans="1:8" hidden="1" outlineLevel="1">
      <c r="A167" s="1" t="s">
        <v>5</v>
      </c>
      <c r="B167" s="37">
        <f>SUM(C167:F167)</f>
        <v>154</v>
      </c>
      <c r="C167" s="37">
        <v>37</v>
      </c>
      <c r="D167" s="37">
        <v>72</v>
      </c>
      <c r="E167" s="37">
        <v>17</v>
      </c>
      <c r="F167" s="37">
        <v>28</v>
      </c>
      <c r="G167" s="37" t="s">
        <v>135</v>
      </c>
      <c r="H167" s="37" t="s">
        <v>135</v>
      </c>
    </row>
    <row r="168" spans="1:8" hidden="1" outlineLevel="1">
      <c r="A168" s="1" t="s">
        <v>6</v>
      </c>
      <c r="B168" s="37">
        <f t="shared" ref="B168:B177" si="0">SUM(C168:F168)</f>
        <v>37</v>
      </c>
      <c r="C168" s="37">
        <v>14</v>
      </c>
      <c r="D168" s="37">
        <v>23</v>
      </c>
      <c r="E168" s="37">
        <v>0</v>
      </c>
      <c r="F168" s="37">
        <v>0</v>
      </c>
      <c r="G168" s="37" t="s">
        <v>135</v>
      </c>
      <c r="H168" s="37" t="s">
        <v>135</v>
      </c>
    </row>
    <row r="169" spans="1:8" hidden="1" outlineLevel="1">
      <c r="A169" s="1" t="s">
        <v>7</v>
      </c>
      <c r="B169" s="37">
        <f t="shared" si="0"/>
        <v>21</v>
      </c>
      <c r="C169" s="37">
        <v>17</v>
      </c>
      <c r="D169" s="37">
        <v>4</v>
      </c>
      <c r="E169" s="37">
        <v>0</v>
      </c>
      <c r="F169" s="37">
        <v>0</v>
      </c>
      <c r="G169" s="37" t="s">
        <v>135</v>
      </c>
      <c r="H169" s="37" t="s">
        <v>135</v>
      </c>
    </row>
    <row r="170" spans="1:8" hidden="1" outlineLevel="1">
      <c r="A170" s="1" t="s">
        <v>27</v>
      </c>
      <c r="B170" s="37">
        <f t="shared" si="0"/>
        <v>38</v>
      </c>
      <c r="C170" s="37">
        <v>19</v>
      </c>
      <c r="D170" s="37">
        <v>19</v>
      </c>
      <c r="E170" s="37">
        <v>0</v>
      </c>
      <c r="F170" s="37">
        <v>0</v>
      </c>
      <c r="G170" s="37" t="s">
        <v>135</v>
      </c>
      <c r="H170" s="37" t="s">
        <v>135</v>
      </c>
    </row>
    <row r="171" spans="1:8" hidden="1" outlineLevel="1">
      <c r="A171" s="1" t="s">
        <v>8</v>
      </c>
      <c r="B171" s="37">
        <f t="shared" si="0"/>
        <v>32</v>
      </c>
      <c r="C171" s="37">
        <v>9</v>
      </c>
      <c r="D171" s="37">
        <v>23</v>
      </c>
      <c r="E171" s="37">
        <v>0</v>
      </c>
      <c r="F171" s="37">
        <v>0</v>
      </c>
      <c r="G171" s="37" t="s">
        <v>135</v>
      </c>
      <c r="H171" s="37" t="s">
        <v>135</v>
      </c>
    </row>
    <row r="172" spans="1:8" hidden="1" outlineLevel="1">
      <c r="A172" s="1" t="s">
        <v>9</v>
      </c>
      <c r="B172" s="37">
        <f t="shared" si="0"/>
        <v>2</v>
      </c>
      <c r="C172" s="37">
        <v>1</v>
      </c>
      <c r="D172" s="37">
        <v>1</v>
      </c>
      <c r="E172" s="37">
        <v>0</v>
      </c>
      <c r="F172" s="37">
        <v>0</v>
      </c>
      <c r="G172" s="37" t="s">
        <v>135</v>
      </c>
      <c r="H172" s="37" t="s">
        <v>135</v>
      </c>
    </row>
    <row r="173" spans="1:8" hidden="1" outlineLevel="1">
      <c r="A173" s="1" t="s">
        <v>10</v>
      </c>
      <c r="B173" s="37">
        <f t="shared" si="0"/>
        <v>22</v>
      </c>
      <c r="C173" s="37">
        <v>8</v>
      </c>
      <c r="D173" s="37">
        <v>14</v>
      </c>
      <c r="E173" s="37">
        <v>0</v>
      </c>
      <c r="F173" s="37">
        <v>0</v>
      </c>
      <c r="G173" s="37" t="s">
        <v>135</v>
      </c>
      <c r="H173" s="37" t="s">
        <v>135</v>
      </c>
    </row>
    <row r="174" spans="1:8" hidden="1" outlineLevel="1">
      <c r="A174" s="1" t="s">
        <v>11</v>
      </c>
      <c r="B174" s="37">
        <f t="shared" si="0"/>
        <v>12</v>
      </c>
      <c r="C174" s="37">
        <v>4</v>
      </c>
      <c r="D174" s="37">
        <v>8</v>
      </c>
      <c r="E174" s="37">
        <v>0</v>
      </c>
      <c r="F174" s="37">
        <v>0</v>
      </c>
      <c r="G174" s="37" t="s">
        <v>135</v>
      </c>
      <c r="H174" s="37" t="s">
        <v>135</v>
      </c>
    </row>
    <row r="175" spans="1:8" hidden="1" outlineLevel="1">
      <c r="A175" s="1" t="s">
        <v>12</v>
      </c>
      <c r="B175" s="37">
        <f t="shared" si="0"/>
        <v>6</v>
      </c>
      <c r="C175" s="37">
        <v>2</v>
      </c>
      <c r="D175" s="37">
        <v>4</v>
      </c>
      <c r="E175" s="37">
        <v>0</v>
      </c>
      <c r="F175" s="37">
        <v>0</v>
      </c>
      <c r="G175" s="37" t="s">
        <v>135</v>
      </c>
      <c r="H175" s="37" t="s">
        <v>135</v>
      </c>
    </row>
    <row r="176" spans="1:8" hidden="1" outlineLevel="1">
      <c r="A176" s="1" t="s">
        <v>13</v>
      </c>
      <c r="B176" s="37">
        <f t="shared" si="0"/>
        <v>12</v>
      </c>
      <c r="C176" s="37">
        <v>6</v>
      </c>
      <c r="D176" s="37">
        <v>6</v>
      </c>
      <c r="E176" s="37">
        <v>0</v>
      </c>
      <c r="F176" s="37">
        <v>0</v>
      </c>
      <c r="G176" s="37" t="s">
        <v>135</v>
      </c>
      <c r="H176" s="37" t="s">
        <v>135</v>
      </c>
    </row>
    <row r="177" spans="1:8" hidden="1" outlineLevel="1">
      <c r="A177" s="1" t="s">
        <v>28</v>
      </c>
      <c r="B177" s="37">
        <f t="shared" si="0"/>
        <v>4</v>
      </c>
      <c r="C177" s="37">
        <v>2</v>
      </c>
      <c r="D177" s="37">
        <v>2</v>
      </c>
      <c r="E177" s="37"/>
      <c r="F177" s="37"/>
      <c r="G177" s="37" t="s">
        <v>135</v>
      </c>
      <c r="H177" s="37" t="s">
        <v>135</v>
      </c>
    </row>
    <row r="178" spans="1:8" collapsed="1">
      <c r="A178" s="1" t="s">
        <v>837</v>
      </c>
      <c r="B178" s="37">
        <v>434</v>
      </c>
      <c r="C178" s="37">
        <v>146</v>
      </c>
      <c r="D178" s="37">
        <v>189</v>
      </c>
      <c r="E178" s="37">
        <v>34</v>
      </c>
      <c r="F178" s="37">
        <v>65</v>
      </c>
      <c r="G178" s="37" t="s">
        <v>135</v>
      </c>
      <c r="H178" s="37" t="s">
        <v>135</v>
      </c>
    </row>
    <row r="179" spans="1:8" hidden="1" outlineLevel="1">
      <c r="A179" s="1" t="s">
        <v>5</v>
      </c>
      <c r="B179" s="37">
        <v>250</v>
      </c>
      <c r="C179" s="37">
        <v>69</v>
      </c>
      <c r="D179" s="37">
        <v>82</v>
      </c>
      <c r="E179" s="37">
        <v>34</v>
      </c>
      <c r="F179" s="37">
        <v>65</v>
      </c>
      <c r="G179" s="37" t="s">
        <v>135</v>
      </c>
      <c r="H179" s="37" t="s">
        <v>135</v>
      </c>
    </row>
    <row r="180" spans="1:8" hidden="1" outlineLevel="1">
      <c r="A180" s="1" t="s">
        <v>6</v>
      </c>
      <c r="B180" s="37">
        <v>51</v>
      </c>
      <c r="C180" s="37">
        <v>15</v>
      </c>
      <c r="D180" s="37">
        <v>36</v>
      </c>
      <c r="E180" s="37">
        <v>0</v>
      </c>
      <c r="F180" s="37">
        <v>0</v>
      </c>
      <c r="G180" s="37" t="s">
        <v>135</v>
      </c>
      <c r="H180" s="37" t="s">
        <v>135</v>
      </c>
    </row>
    <row r="181" spans="1:8" hidden="1" outlineLevel="1">
      <c r="A181" s="1" t="s">
        <v>7</v>
      </c>
      <c r="B181" s="37">
        <v>6</v>
      </c>
      <c r="C181" s="37">
        <v>6</v>
      </c>
      <c r="D181" s="37">
        <v>0</v>
      </c>
      <c r="E181" s="37">
        <v>0</v>
      </c>
      <c r="F181" s="37">
        <v>0</v>
      </c>
      <c r="G181" s="37" t="s">
        <v>135</v>
      </c>
      <c r="H181" s="37" t="s">
        <v>135</v>
      </c>
    </row>
    <row r="182" spans="1:8" hidden="1" outlineLevel="1">
      <c r="A182" s="1" t="s">
        <v>27</v>
      </c>
      <c r="B182" s="37">
        <v>58</v>
      </c>
      <c r="C182" s="37">
        <v>26</v>
      </c>
      <c r="D182" s="37">
        <v>32</v>
      </c>
      <c r="E182" s="37">
        <v>0</v>
      </c>
      <c r="F182" s="37">
        <v>0</v>
      </c>
      <c r="G182" s="37" t="s">
        <v>135</v>
      </c>
      <c r="H182" s="37" t="s">
        <v>135</v>
      </c>
    </row>
    <row r="183" spans="1:8" hidden="1" outlineLevel="1">
      <c r="A183" s="1" t="s">
        <v>8</v>
      </c>
      <c r="B183" s="37">
        <v>28</v>
      </c>
      <c r="C183" s="37">
        <v>14</v>
      </c>
      <c r="D183" s="37">
        <v>14</v>
      </c>
      <c r="E183" s="37">
        <v>0</v>
      </c>
      <c r="F183" s="37">
        <v>0</v>
      </c>
      <c r="G183" s="37" t="s">
        <v>135</v>
      </c>
      <c r="H183" s="37" t="s">
        <v>135</v>
      </c>
    </row>
    <row r="184" spans="1:8" hidden="1" outlineLevel="1">
      <c r="A184" s="1" t="s">
        <v>9</v>
      </c>
      <c r="B184" s="37">
        <v>0</v>
      </c>
      <c r="C184" s="37">
        <v>0</v>
      </c>
      <c r="D184" s="37">
        <v>0</v>
      </c>
      <c r="E184" s="37">
        <v>0</v>
      </c>
      <c r="F184" s="37">
        <v>0</v>
      </c>
      <c r="G184" s="37" t="s">
        <v>135</v>
      </c>
      <c r="H184" s="37" t="s">
        <v>135</v>
      </c>
    </row>
    <row r="185" spans="1:8" hidden="1" outlineLevel="1">
      <c r="A185" s="1" t="s">
        <v>10</v>
      </c>
      <c r="B185" s="37">
        <v>20</v>
      </c>
      <c r="C185" s="37">
        <v>8</v>
      </c>
      <c r="D185" s="37">
        <v>12</v>
      </c>
      <c r="E185" s="37">
        <v>0</v>
      </c>
      <c r="F185" s="37">
        <v>0</v>
      </c>
      <c r="G185" s="37" t="s">
        <v>135</v>
      </c>
      <c r="H185" s="37" t="s">
        <v>135</v>
      </c>
    </row>
    <row r="186" spans="1:8" hidden="1" outlineLevel="1">
      <c r="A186" s="1" t="s">
        <v>11</v>
      </c>
      <c r="B186" s="37">
        <v>9</v>
      </c>
      <c r="C186" s="37">
        <v>4</v>
      </c>
      <c r="D186" s="37">
        <v>5</v>
      </c>
      <c r="E186" s="37">
        <v>0</v>
      </c>
      <c r="F186" s="37">
        <v>0</v>
      </c>
      <c r="G186" s="37" t="s">
        <v>135</v>
      </c>
      <c r="H186" s="37" t="s">
        <v>135</v>
      </c>
    </row>
    <row r="187" spans="1:8" hidden="1" outlineLevel="1">
      <c r="A187" s="1" t="s">
        <v>12</v>
      </c>
      <c r="B187" s="37">
        <v>4</v>
      </c>
      <c r="C187" s="37">
        <v>1</v>
      </c>
      <c r="D187" s="37">
        <v>3</v>
      </c>
      <c r="E187" s="37">
        <v>0</v>
      </c>
      <c r="F187" s="37">
        <v>0</v>
      </c>
      <c r="G187" s="37" t="s">
        <v>135</v>
      </c>
      <c r="H187" s="37" t="s">
        <v>135</v>
      </c>
    </row>
    <row r="188" spans="1:8" hidden="1" outlineLevel="1">
      <c r="A188" s="1" t="s">
        <v>13</v>
      </c>
      <c r="B188" s="37">
        <v>5</v>
      </c>
      <c r="C188" s="37">
        <v>2</v>
      </c>
      <c r="D188" s="37">
        <v>3</v>
      </c>
      <c r="E188" s="37">
        <v>0</v>
      </c>
      <c r="F188" s="37">
        <v>0</v>
      </c>
      <c r="G188" s="37" t="s">
        <v>135</v>
      </c>
      <c r="H188" s="37" t="s">
        <v>135</v>
      </c>
    </row>
    <row r="189" spans="1:8" hidden="1" outlineLevel="1">
      <c r="A189" s="1" t="s">
        <v>28</v>
      </c>
      <c r="B189" s="37">
        <v>3</v>
      </c>
      <c r="C189" s="37">
        <v>1</v>
      </c>
      <c r="D189" s="37">
        <v>2</v>
      </c>
      <c r="E189" s="37">
        <v>0</v>
      </c>
      <c r="F189" s="37">
        <v>0</v>
      </c>
      <c r="G189" s="37" t="s">
        <v>135</v>
      </c>
      <c r="H189" s="37" t="s">
        <v>135</v>
      </c>
    </row>
    <row r="190" spans="1:8" collapsed="1">
      <c r="A190" s="1" t="s">
        <v>849</v>
      </c>
      <c r="B190" s="37">
        <v>471</v>
      </c>
      <c r="C190" s="37">
        <v>165</v>
      </c>
      <c r="D190" s="37">
        <v>234</v>
      </c>
      <c r="E190" s="37">
        <v>21</v>
      </c>
      <c r="F190" s="37">
        <v>51</v>
      </c>
      <c r="G190" s="37" t="s">
        <v>135</v>
      </c>
      <c r="H190" s="37" t="s">
        <v>135</v>
      </c>
    </row>
    <row r="191" spans="1:8" hidden="1" outlineLevel="1">
      <c r="A191" s="1" t="s">
        <v>5</v>
      </c>
      <c r="B191" s="37">
        <v>239</v>
      </c>
      <c r="C191" s="37">
        <v>62</v>
      </c>
      <c r="D191" s="37">
        <v>105</v>
      </c>
      <c r="E191" s="37">
        <f>1+20</f>
        <v>21</v>
      </c>
      <c r="F191" s="37">
        <f>6+45</f>
        <v>51</v>
      </c>
      <c r="G191" s="37" t="s">
        <v>135</v>
      </c>
      <c r="H191" s="37" t="s">
        <v>135</v>
      </c>
    </row>
    <row r="192" spans="1:8" hidden="1" outlineLevel="1">
      <c r="A192" s="1" t="s">
        <v>6</v>
      </c>
      <c r="B192" s="37">
        <v>41</v>
      </c>
      <c r="C192" s="37">
        <v>12</v>
      </c>
      <c r="D192" s="37">
        <v>29</v>
      </c>
      <c r="E192" s="37">
        <v>0</v>
      </c>
      <c r="F192" s="37">
        <v>0</v>
      </c>
      <c r="G192" s="37" t="s">
        <v>135</v>
      </c>
      <c r="H192" s="37" t="s">
        <v>135</v>
      </c>
    </row>
    <row r="193" spans="1:8" hidden="1" outlineLevel="1">
      <c r="A193" s="1" t="s">
        <v>7</v>
      </c>
      <c r="B193" s="37">
        <v>33</v>
      </c>
      <c r="C193" s="37">
        <v>25</v>
      </c>
      <c r="D193" s="37">
        <v>8</v>
      </c>
      <c r="E193" s="37">
        <v>0</v>
      </c>
      <c r="F193" s="37">
        <v>0</v>
      </c>
      <c r="G193" s="37" t="s">
        <v>135</v>
      </c>
      <c r="H193" s="37" t="s">
        <v>135</v>
      </c>
    </row>
    <row r="194" spans="1:8" hidden="1" outlineLevel="1">
      <c r="A194" s="1" t="s">
        <v>27</v>
      </c>
      <c r="B194" s="37">
        <v>65</v>
      </c>
      <c r="C194" s="37">
        <v>28</v>
      </c>
      <c r="D194" s="37">
        <v>37</v>
      </c>
      <c r="E194" s="37">
        <v>0</v>
      </c>
      <c r="F194" s="37">
        <v>0</v>
      </c>
      <c r="G194" s="37" t="s">
        <v>135</v>
      </c>
      <c r="H194" s="37" t="s">
        <v>135</v>
      </c>
    </row>
    <row r="195" spans="1:8" hidden="1" outlineLevel="1">
      <c r="A195" s="1" t="s">
        <v>8</v>
      </c>
      <c r="B195" s="37">
        <v>41</v>
      </c>
      <c r="C195" s="37">
        <v>17</v>
      </c>
      <c r="D195" s="37">
        <v>24</v>
      </c>
      <c r="E195" s="37">
        <v>0</v>
      </c>
      <c r="F195" s="37">
        <v>0</v>
      </c>
      <c r="G195" s="37" t="s">
        <v>135</v>
      </c>
      <c r="H195" s="37" t="s">
        <v>135</v>
      </c>
    </row>
    <row r="196" spans="1:8" hidden="1" outlineLevel="1">
      <c r="A196" s="1" t="s">
        <v>9</v>
      </c>
      <c r="B196" s="37">
        <v>0</v>
      </c>
      <c r="C196" s="37">
        <v>0</v>
      </c>
      <c r="D196" s="37">
        <v>0</v>
      </c>
      <c r="E196" s="37">
        <v>0</v>
      </c>
      <c r="F196" s="37">
        <v>0</v>
      </c>
      <c r="G196" s="37" t="s">
        <v>135</v>
      </c>
      <c r="H196" s="37" t="s">
        <v>135</v>
      </c>
    </row>
    <row r="197" spans="1:8" hidden="1" outlineLevel="1">
      <c r="A197" s="1" t="s">
        <v>10</v>
      </c>
      <c r="B197" s="37">
        <v>22</v>
      </c>
      <c r="C197" s="37">
        <v>8</v>
      </c>
      <c r="D197" s="37">
        <v>14</v>
      </c>
      <c r="E197" s="37">
        <v>0</v>
      </c>
      <c r="F197" s="37">
        <v>0</v>
      </c>
      <c r="G197" s="37" t="s">
        <v>135</v>
      </c>
      <c r="H197" s="37" t="s">
        <v>135</v>
      </c>
    </row>
    <row r="198" spans="1:8" hidden="1" outlineLevel="1">
      <c r="A198" s="1" t="s">
        <v>11</v>
      </c>
      <c r="B198" s="37">
        <v>9</v>
      </c>
      <c r="C198" s="37">
        <v>5</v>
      </c>
      <c r="D198" s="37">
        <v>4</v>
      </c>
      <c r="E198" s="37">
        <v>0</v>
      </c>
      <c r="F198" s="37">
        <v>0</v>
      </c>
      <c r="G198" s="37" t="s">
        <v>135</v>
      </c>
      <c r="H198" s="37" t="s">
        <v>135</v>
      </c>
    </row>
    <row r="199" spans="1:8" hidden="1" outlineLevel="1">
      <c r="A199" s="1" t="s">
        <v>12</v>
      </c>
      <c r="B199" s="37">
        <v>6</v>
      </c>
      <c r="C199" s="37">
        <v>2</v>
      </c>
      <c r="D199" s="37">
        <v>4</v>
      </c>
      <c r="E199" s="37">
        <v>0</v>
      </c>
      <c r="F199" s="37">
        <v>0</v>
      </c>
      <c r="G199" s="37" t="s">
        <v>135</v>
      </c>
      <c r="H199" s="37" t="s">
        <v>135</v>
      </c>
    </row>
    <row r="200" spans="1:8" hidden="1" outlineLevel="1">
      <c r="A200" s="1" t="s">
        <v>13</v>
      </c>
      <c r="B200" s="37">
        <v>12</v>
      </c>
      <c r="C200" s="37">
        <v>6</v>
      </c>
      <c r="D200" s="37">
        <v>6</v>
      </c>
      <c r="E200" s="37">
        <v>0</v>
      </c>
      <c r="F200" s="37">
        <v>0</v>
      </c>
      <c r="G200" s="37" t="s">
        <v>135</v>
      </c>
      <c r="H200" s="37" t="s">
        <v>135</v>
      </c>
    </row>
    <row r="201" spans="1:8" hidden="1" outlineLevel="1">
      <c r="A201" s="1" t="s">
        <v>28</v>
      </c>
      <c r="B201" s="37">
        <v>3</v>
      </c>
      <c r="C201" s="37">
        <v>0</v>
      </c>
      <c r="D201" s="37">
        <v>3</v>
      </c>
      <c r="E201" s="37">
        <v>0</v>
      </c>
      <c r="F201" s="37">
        <v>0</v>
      </c>
      <c r="G201" s="37" t="s">
        <v>135</v>
      </c>
      <c r="H201" s="37" t="s">
        <v>135</v>
      </c>
    </row>
    <row r="202" spans="1:8" collapsed="1">
      <c r="A202" s="1" t="s">
        <v>869</v>
      </c>
      <c r="B202" s="37">
        <v>454</v>
      </c>
      <c r="C202" s="37">
        <v>152</v>
      </c>
      <c r="D202" s="37">
        <v>210</v>
      </c>
      <c r="E202" s="37">
        <v>54</v>
      </c>
      <c r="F202" s="37">
        <v>38</v>
      </c>
      <c r="G202" s="37" t="s">
        <v>135</v>
      </c>
      <c r="H202" s="37" t="s">
        <v>135</v>
      </c>
    </row>
    <row r="203" spans="1:8" hidden="1" outlineLevel="1">
      <c r="A203" s="1" t="s">
        <v>5</v>
      </c>
      <c r="B203" s="37">
        <v>248</v>
      </c>
      <c r="C203" s="37">
        <v>70</v>
      </c>
      <c r="D203" s="37">
        <v>95</v>
      </c>
      <c r="E203" s="37">
        <v>50</v>
      </c>
      <c r="F203" s="37">
        <v>33</v>
      </c>
      <c r="G203" s="37" t="s">
        <v>135</v>
      </c>
      <c r="H203" s="37" t="s">
        <v>135</v>
      </c>
    </row>
    <row r="204" spans="1:8" hidden="1" outlineLevel="1">
      <c r="A204" s="1" t="s">
        <v>6</v>
      </c>
      <c r="B204" s="37">
        <v>46</v>
      </c>
      <c r="C204" s="37">
        <v>15</v>
      </c>
      <c r="D204" s="37">
        <v>31</v>
      </c>
      <c r="E204" s="37">
        <v>0</v>
      </c>
      <c r="F204" s="37">
        <v>0</v>
      </c>
      <c r="G204" s="37" t="s">
        <v>135</v>
      </c>
      <c r="H204" s="37" t="s">
        <v>135</v>
      </c>
    </row>
    <row r="205" spans="1:8" hidden="1" outlineLevel="1">
      <c r="A205" s="1" t="s">
        <v>7</v>
      </c>
      <c r="B205" s="37">
        <v>16</v>
      </c>
      <c r="C205" s="37">
        <v>11</v>
      </c>
      <c r="D205" s="37">
        <v>5</v>
      </c>
      <c r="E205" s="37">
        <v>0</v>
      </c>
      <c r="F205" s="37">
        <v>0</v>
      </c>
      <c r="G205" s="37" t="s">
        <v>135</v>
      </c>
      <c r="H205" s="37" t="s">
        <v>135</v>
      </c>
    </row>
    <row r="206" spans="1:8" hidden="1" outlineLevel="1">
      <c r="A206" s="1" t="s">
        <v>27</v>
      </c>
      <c r="B206" s="37">
        <v>32</v>
      </c>
      <c r="C206" s="37">
        <v>14</v>
      </c>
      <c r="D206" s="37">
        <v>18</v>
      </c>
      <c r="E206" s="37">
        <v>0</v>
      </c>
      <c r="F206" s="37">
        <v>0</v>
      </c>
      <c r="G206" s="37" t="s">
        <v>135</v>
      </c>
      <c r="H206" s="37" t="s">
        <v>135</v>
      </c>
    </row>
    <row r="207" spans="1:8" hidden="1" outlineLevel="1">
      <c r="A207" s="1" t="s">
        <v>8</v>
      </c>
      <c r="B207" s="37">
        <v>34</v>
      </c>
      <c r="C207" s="37">
        <v>16</v>
      </c>
      <c r="D207" s="37">
        <v>17</v>
      </c>
      <c r="E207" s="37">
        <v>1</v>
      </c>
      <c r="F207" s="37">
        <v>0</v>
      </c>
      <c r="G207" s="37" t="s">
        <v>135</v>
      </c>
      <c r="H207" s="37" t="s">
        <v>135</v>
      </c>
    </row>
    <row r="208" spans="1:8" hidden="1" outlineLevel="1">
      <c r="A208" s="1" t="s">
        <v>9</v>
      </c>
      <c r="B208" s="37">
        <v>1</v>
      </c>
      <c r="C208" s="37">
        <v>0</v>
      </c>
      <c r="D208" s="37">
        <v>1</v>
      </c>
      <c r="E208" s="37">
        <v>0</v>
      </c>
      <c r="F208" s="37">
        <v>0</v>
      </c>
      <c r="G208" s="37" t="s">
        <v>135</v>
      </c>
      <c r="H208" s="37" t="s">
        <v>135</v>
      </c>
    </row>
    <row r="209" spans="1:8" hidden="1" outlineLevel="1">
      <c r="A209" s="1" t="s">
        <v>10</v>
      </c>
      <c r="B209" s="37">
        <v>26</v>
      </c>
      <c r="C209" s="37">
        <v>9</v>
      </c>
      <c r="D209" s="37">
        <v>17</v>
      </c>
      <c r="E209" s="37">
        <v>0</v>
      </c>
      <c r="F209" s="37">
        <v>0</v>
      </c>
      <c r="G209" s="37" t="s">
        <v>135</v>
      </c>
      <c r="H209" s="37" t="s">
        <v>135</v>
      </c>
    </row>
    <row r="210" spans="1:8" hidden="1" outlineLevel="1">
      <c r="A210" s="1" t="s">
        <v>11</v>
      </c>
      <c r="B210" s="37">
        <v>28</v>
      </c>
      <c r="C210" s="37">
        <v>9</v>
      </c>
      <c r="D210" s="37">
        <v>11</v>
      </c>
      <c r="E210" s="37">
        <v>3</v>
      </c>
      <c r="F210" s="37">
        <v>5</v>
      </c>
      <c r="G210" s="37" t="s">
        <v>135</v>
      </c>
      <c r="H210" s="37" t="s">
        <v>135</v>
      </c>
    </row>
    <row r="211" spans="1:8" hidden="1" outlineLevel="1">
      <c r="A211" s="1" t="s">
        <v>12</v>
      </c>
      <c r="B211" s="37">
        <v>11</v>
      </c>
      <c r="C211" s="37">
        <v>4</v>
      </c>
      <c r="D211" s="37">
        <v>7</v>
      </c>
      <c r="E211" s="37">
        <v>0</v>
      </c>
      <c r="F211" s="37">
        <v>0</v>
      </c>
      <c r="G211" s="37" t="s">
        <v>135</v>
      </c>
      <c r="H211" s="37" t="s">
        <v>135</v>
      </c>
    </row>
    <row r="212" spans="1:8" hidden="1" outlineLevel="1">
      <c r="A212" s="1" t="s">
        <v>13</v>
      </c>
      <c r="B212" s="37">
        <v>11</v>
      </c>
      <c r="C212" s="37">
        <v>4</v>
      </c>
      <c r="D212" s="37">
        <v>7</v>
      </c>
      <c r="E212" s="37">
        <v>0</v>
      </c>
      <c r="F212" s="37">
        <v>0</v>
      </c>
      <c r="G212" s="37" t="s">
        <v>135</v>
      </c>
      <c r="H212" s="37" t="s">
        <v>135</v>
      </c>
    </row>
    <row r="213" spans="1:8" hidden="1" outlineLevel="1">
      <c r="A213" s="1" t="s">
        <v>28</v>
      </c>
      <c r="B213" s="37">
        <v>1</v>
      </c>
      <c r="C213" s="37">
        <v>0</v>
      </c>
      <c r="D213" s="37">
        <v>1</v>
      </c>
      <c r="E213" s="37">
        <v>0</v>
      </c>
      <c r="F213" s="37">
        <v>0</v>
      </c>
      <c r="G213" s="37" t="s">
        <v>135</v>
      </c>
      <c r="H213" s="37" t="s">
        <v>135</v>
      </c>
    </row>
    <row r="214" spans="1:8" collapsed="1">
      <c r="A214" s="1" t="s">
        <v>892</v>
      </c>
      <c r="B214" s="37">
        <v>406</v>
      </c>
      <c r="C214" s="37">
        <v>138</v>
      </c>
      <c r="D214" s="37">
        <v>208</v>
      </c>
      <c r="E214" s="37">
        <v>24</v>
      </c>
      <c r="F214" s="37">
        <v>36</v>
      </c>
      <c r="G214" s="37" t="s">
        <v>135</v>
      </c>
      <c r="H214" s="37" t="s">
        <v>135</v>
      </c>
    </row>
    <row r="215" spans="1:8" hidden="1" outlineLevel="1">
      <c r="A215" s="1" t="s">
        <v>5</v>
      </c>
      <c r="B215" s="37">
        <v>221</v>
      </c>
      <c r="C215" s="37">
        <v>64</v>
      </c>
      <c r="D215" s="37">
        <v>98</v>
      </c>
      <c r="E215" s="37">
        <v>24</v>
      </c>
      <c r="F215" s="37">
        <v>35</v>
      </c>
      <c r="G215" s="37" t="s">
        <v>135</v>
      </c>
      <c r="H215" s="37" t="s">
        <v>135</v>
      </c>
    </row>
    <row r="216" spans="1:8" hidden="1" outlineLevel="1">
      <c r="A216" s="1" t="s">
        <v>6</v>
      </c>
      <c r="B216" s="37">
        <v>58</v>
      </c>
      <c r="C216" s="37">
        <v>22</v>
      </c>
      <c r="D216" s="37">
        <v>36</v>
      </c>
      <c r="E216" s="37">
        <v>0</v>
      </c>
      <c r="F216" s="37">
        <v>0</v>
      </c>
      <c r="G216" s="37" t="s">
        <v>135</v>
      </c>
      <c r="H216" s="37" t="s">
        <v>135</v>
      </c>
    </row>
    <row r="217" spans="1:8" hidden="1" outlineLevel="1">
      <c r="A217" s="1" t="s">
        <v>7</v>
      </c>
      <c r="B217" s="37">
        <v>17</v>
      </c>
      <c r="C217" s="37">
        <v>7</v>
      </c>
      <c r="D217" s="37">
        <v>10</v>
      </c>
      <c r="E217" s="37">
        <v>0</v>
      </c>
      <c r="F217" s="37">
        <v>0</v>
      </c>
      <c r="G217" s="37" t="s">
        <v>135</v>
      </c>
      <c r="H217" s="37" t="s">
        <v>135</v>
      </c>
    </row>
    <row r="218" spans="1:8" hidden="1" outlineLevel="1">
      <c r="A218" s="1" t="s">
        <v>27</v>
      </c>
      <c r="B218" s="37">
        <v>29</v>
      </c>
      <c r="C218" s="37">
        <v>15</v>
      </c>
      <c r="D218" s="37">
        <v>14</v>
      </c>
      <c r="E218" s="37">
        <v>0</v>
      </c>
      <c r="F218" s="37">
        <v>0</v>
      </c>
      <c r="G218" s="37" t="s">
        <v>135</v>
      </c>
      <c r="H218" s="37" t="s">
        <v>135</v>
      </c>
    </row>
    <row r="219" spans="1:8" hidden="1" outlineLevel="1">
      <c r="A219" s="1" t="s">
        <v>8</v>
      </c>
      <c r="B219" s="37">
        <v>33</v>
      </c>
      <c r="C219" s="37">
        <v>8</v>
      </c>
      <c r="D219" s="37">
        <v>24</v>
      </c>
      <c r="E219" s="37">
        <v>0</v>
      </c>
      <c r="F219" s="37">
        <v>1</v>
      </c>
      <c r="G219" s="37" t="s">
        <v>135</v>
      </c>
      <c r="H219" s="37" t="s">
        <v>135</v>
      </c>
    </row>
    <row r="220" spans="1:8" hidden="1" outlineLevel="1">
      <c r="A220" s="1" t="s">
        <v>9</v>
      </c>
      <c r="B220" s="37">
        <v>0</v>
      </c>
      <c r="C220" s="37">
        <v>0</v>
      </c>
      <c r="D220" s="37">
        <v>0</v>
      </c>
      <c r="E220" s="37">
        <v>0</v>
      </c>
      <c r="F220" s="37">
        <v>0</v>
      </c>
      <c r="G220" s="37" t="s">
        <v>135</v>
      </c>
      <c r="H220" s="37" t="s">
        <v>135</v>
      </c>
    </row>
    <row r="221" spans="1:8" hidden="1" outlineLevel="1">
      <c r="A221" s="1" t="s">
        <v>10</v>
      </c>
      <c r="B221" s="37">
        <v>18</v>
      </c>
      <c r="C221" s="37">
        <v>8</v>
      </c>
      <c r="D221" s="37">
        <v>10</v>
      </c>
      <c r="E221" s="37">
        <v>0</v>
      </c>
      <c r="F221" s="37">
        <v>0</v>
      </c>
      <c r="G221" s="37" t="s">
        <v>135</v>
      </c>
      <c r="H221" s="37" t="s">
        <v>135</v>
      </c>
    </row>
    <row r="222" spans="1:8" hidden="1" outlineLevel="1">
      <c r="A222" s="1" t="s">
        <v>11</v>
      </c>
      <c r="B222" s="37">
        <v>10</v>
      </c>
      <c r="C222" s="37">
        <v>5</v>
      </c>
      <c r="D222" s="37">
        <v>5</v>
      </c>
      <c r="E222" s="37">
        <v>0</v>
      </c>
      <c r="F222" s="37">
        <v>0</v>
      </c>
      <c r="G222" s="37" t="s">
        <v>135</v>
      </c>
      <c r="H222" s="37" t="s">
        <v>135</v>
      </c>
    </row>
    <row r="223" spans="1:8" hidden="1" outlineLevel="1">
      <c r="A223" s="1" t="s">
        <v>12</v>
      </c>
      <c r="B223" s="37">
        <v>12</v>
      </c>
      <c r="C223" s="37">
        <v>7</v>
      </c>
      <c r="D223" s="37">
        <v>5</v>
      </c>
      <c r="E223" s="37">
        <v>0</v>
      </c>
      <c r="F223" s="37">
        <v>0</v>
      </c>
      <c r="G223" s="37" t="s">
        <v>135</v>
      </c>
      <c r="H223" s="37" t="s">
        <v>135</v>
      </c>
    </row>
    <row r="224" spans="1:8" hidden="1" outlineLevel="1">
      <c r="A224" s="1" t="s">
        <v>13</v>
      </c>
      <c r="B224" s="37">
        <v>7</v>
      </c>
      <c r="C224" s="37">
        <v>2</v>
      </c>
      <c r="D224" s="37">
        <v>5</v>
      </c>
      <c r="E224" s="37">
        <v>0</v>
      </c>
      <c r="F224" s="37">
        <v>0</v>
      </c>
      <c r="G224" s="37" t="s">
        <v>135</v>
      </c>
      <c r="H224" s="37" t="s">
        <v>135</v>
      </c>
    </row>
    <row r="225" spans="1:8" hidden="1" outlineLevel="1">
      <c r="A225" s="1" t="s">
        <v>28</v>
      </c>
      <c r="B225" s="37">
        <v>1</v>
      </c>
      <c r="C225" s="37">
        <v>0</v>
      </c>
      <c r="D225" s="37">
        <v>1</v>
      </c>
      <c r="E225" s="37">
        <v>0</v>
      </c>
      <c r="F225" s="37">
        <v>0</v>
      </c>
      <c r="G225" s="37" t="s">
        <v>135</v>
      </c>
      <c r="H225" s="37" t="s">
        <v>135</v>
      </c>
    </row>
    <row r="226" spans="1:8" collapsed="1">
      <c r="A226" s="1" t="s">
        <v>901</v>
      </c>
      <c r="B226" s="37">
        <v>415</v>
      </c>
      <c r="C226" s="37">
        <v>165</v>
      </c>
      <c r="D226" s="37">
        <v>214</v>
      </c>
      <c r="E226" s="37">
        <v>10</v>
      </c>
      <c r="F226" s="37">
        <v>26</v>
      </c>
      <c r="G226" s="37" t="s">
        <v>135</v>
      </c>
      <c r="H226" s="37" t="s">
        <v>135</v>
      </c>
    </row>
    <row r="227" spans="1:8" hidden="1" outlineLevel="1">
      <c r="A227" s="1" t="s">
        <v>5</v>
      </c>
      <c r="B227" s="37">
        <v>190</v>
      </c>
      <c r="C227" s="37">
        <v>63</v>
      </c>
      <c r="D227" s="37">
        <v>92</v>
      </c>
      <c r="E227" s="37">
        <v>10</v>
      </c>
      <c r="F227" s="37">
        <v>25</v>
      </c>
      <c r="G227" s="37" t="s">
        <v>135</v>
      </c>
      <c r="H227" s="37" t="s">
        <v>135</v>
      </c>
    </row>
    <row r="228" spans="1:8" hidden="1" outlineLevel="1">
      <c r="A228" s="1" t="s">
        <v>6</v>
      </c>
      <c r="B228" s="37">
        <v>47</v>
      </c>
      <c r="C228" s="37">
        <v>22</v>
      </c>
      <c r="D228" s="37">
        <v>25</v>
      </c>
      <c r="E228" s="37">
        <v>0</v>
      </c>
      <c r="F228" s="37">
        <v>0</v>
      </c>
      <c r="G228" s="37" t="s">
        <v>135</v>
      </c>
      <c r="H228" s="37" t="s">
        <v>135</v>
      </c>
    </row>
    <row r="229" spans="1:8" hidden="1" outlineLevel="1">
      <c r="A229" s="1" t="s">
        <v>7</v>
      </c>
      <c r="B229" s="37">
        <v>21</v>
      </c>
      <c r="C229" s="37">
        <v>15</v>
      </c>
      <c r="D229" s="37">
        <v>6</v>
      </c>
      <c r="E229" s="37">
        <v>0</v>
      </c>
      <c r="F229" s="37">
        <v>0</v>
      </c>
      <c r="G229" s="37" t="s">
        <v>135</v>
      </c>
      <c r="H229" s="37" t="s">
        <v>135</v>
      </c>
    </row>
    <row r="230" spans="1:8" hidden="1" outlineLevel="1">
      <c r="A230" s="1" t="s">
        <v>27</v>
      </c>
      <c r="B230" s="37">
        <v>31</v>
      </c>
      <c r="C230" s="37">
        <v>14</v>
      </c>
      <c r="D230" s="37">
        <v>17</v>
      </c>
      <c r="E230" s="37">
        <v>0</v>
      </c>
      <c r="F230" s="37">
        <v>0</v>
      </c>
      <c r="G230" s="37" t="s">
        <v>135</v>
      </c>
      <c r="H230" s="37" t="s">
        <v>135</v>
      </c>
    </row>
    <row r="231" spans="1:8" hidden="1" outlineLevel="1">
      <c r="A231" s="1" t="s">
        <v>8</v>
      </c>
      <c r="B231" s="37">
        <v>46</v>
      </c>
      <c r="C231" s="37">
        <v>14</v>
      </c>
      <c r="D231" s="37">
        <v>31</v>
      </c>
      <c r="E231" s="37">
        <v>0</v>
      </c>
      <c r="F231" s="37">
        <v>1</v>
      </c>
      <c r="G231" s="37" t="s">
        <v>135</v>
      </c>
      <c r="H231" s="37" t="s">
        <v>135</v>
      </c>
    </row>
    <row r="232" spans="1:8" hidden="1" outlineLevel="1">
      <c r="A232" s="1" t="s">
        <v>9</v>
      </c>
      <c r="B232" s="37">
        <v>0</v>
      </c>
      <c r="C232" s="37">
        <v>0</v>
      </c>
      <c r="D232" s="37">
        <v>0</v>
      </c>
      <c r="E232" s="37">
        <v>0</v>
      </c>
      <c r="F232" s="37">
        <v>0</v>
      </c>
      <c r="G232" s="37" t="s">
        <v>135</v>
      </c>
      <c r="H232" s="37" t="s">
        <v>135</v>
      </c>
    </row>
    <row r="233" spans="1:8" hidden="1" outlineLevel="1">
      <c r="A233" s="1" t="s">
        <v>10</v>
      </c>
      <c r="B233" s="37">
        <v>21</v>
      </c>
      <c r="C233" s="37">
        <v>9</v>
      </c>
      <c r="D233" s="37">
        <v>12</v>
      </c>
      <c r="E233" s="37">
        <v>0</v>
      </c>
      <c r="F233" s="37">
        <v>0</v>
      </c>
      <c r="G233" s="37" t="s">
        <v>135</v>
      </c>
      <c r="H233" s="37" t="s">
        <v>135</v>
      </c>
    </row>
    <row r="234" spans="1:8" hidden="1" outlineLevel="1">
      <c r="A234" s="1" t="s">
        <v>11</v>
      </c>
      <c r="B234" s="37">
        <v>22</v>
      </c>
      <c r="C234" s="37">
        <v>12</v>
      </c>
      <c r="D234" s="37">
        <v>10</v>
      </c>
      <c r="E234" s="37">
        <v>0</v>
      </c>
      <c r="F234" s="37">
        <v>0</v>
      </c>
      <c r="G234" s="37" t="s">
        <v>135</v>
      </c>
      <c r="H234" s="37" t="s">
        <v>135</v>
      </c>
    </row>
    <row r="235" spans="1:8" hidden="1" outlineLevel="1">
      <c r="A235" s="1" t="s">
        <v>12</v>
      </c>
      <c r="B235" s="37">
        <v>12</v>
      </c>
      <c r="C235" s="37">
        <v>6</v>
      </c>
      <c r="D235" s="37">
        <v>6</v>
      </c>
      <c r="E235" s="37">
        <v>0</v>
      </c>
      <c r="F235" s="37">
        <v>0</v>
      </c>
      <c r="G235" s="37" t="s">
        <v>135</v>
      </c>
      <c r="H235" s="37" t="s">
        <v>135</v>
      </c>
    </row>
    <row r="236" spans="1:8" hidden="1" outlineLevel="1">
      <c r="A236" s="1" t="s">
        <v>13</v>
      </c>
      <c r="B236" s="37">
        <v>20</v>
      </c>
      <c r="C236" s="37">
        <v>6</v>
      </c>
      <c r="D236" s="37">
        <v>14</v>
      </c>
      <c r="E236" s="37">
        <v>0</v>
      </c>
      <c r="F236" s="37">
        <v>0</v>
      </c>
      <c r="G236" s="37" t="s">
        <v>135</v>
      </c>
      <c r="H236" s="37" t="s">
        <v>135</v>
      </c>
    </row>
    <row r="237" spans="1:8" hidden="1" outlineLevel="1">
      <c r="A237" s="1" t="s">
        <v>28</v>
      </c>
      <c r="B237" s="37">
        <v>5</v>
      </c>
      <c r="C237" s="37">
        <v>4</v>
      </c>
      <c r="D237" s="37">
        <v>1</v>
      </c>
      <c r="E237" s="37">
        <v>0</v>
      </c>
      <c r="F237" s="37">
        <v>0</v>
      </c>
      <c r="G237" s="37" t="s">
        <v>135</v>
      </c>
      <c r="H237" s="37" t="s">
        <v>135</v>
      </c>
    </row>
    <row r="238" spans="1:8" collapsed="1">
      <c r="A238" s="1" t="s">
        <v>910</v>
      </c>
      <c r="B238" s="37">
        <v>378</v>
      </c>
      <c r="C238" s="37">
        <v>149</v>
      </c>
      <c r="D238" s="37">
        <v>197</v>
      </c>
      <c r="E238" s="37">
        <v>9</v>
      </c>
      <c r="F238" s="37">
        <v>23</v>
      </c>
      <c r="G238" s="37" t="s">
        <v>135</v>
      </c>
      <c r="H238" s="37" t="s">
        <v>135</v>
      </c>
    </row>
    <row r="239" spans="1:8" hidden="1" outlineLevel="1">
      <c r="A239" s="1" t="s">
        <v>5</v>
      </c>
      <c r="B239" s="37">
        <v>188</v>
      </c>
      <c r="C239" s="37">
        <v>71</v>
      </c>
      <c r="D239" s="37">
        <v>85</v>
      </c>
      <c r="E239" s="37">
        <v>9</v>
      </c>
      <c r="F239" s="37">
        <v>23</v>
      </c>
      <c r="G239" s="37" t="s">
        <v>135</v>
      </c>
      <c r="H239" s="37" t="s">
        <v>135</v>
      </c>
    </row>
    <row r="240" spans="1:8" hidden="1" outlineLevel="1">
      <c r="A240" s="1" t="s">
        <v>6</v>
      </c>
      <c r="B240" s="37">
        <v>44</v>
      </c>
      <c r="C240" s="37">
        <v>17</v>
      </c>
      <c r="D240" s="37">
        <v>27</v>
      </c>
      <c r="E240" s="37">
        <v>0</v>
      </c>
      <c r="F240" s="37">
        <v>0</v>
      </c>
      <c r="G240" s="37" t="s">
        <v>135</v>
      </c>
      <c r="H240" s="37" t="s">
        <v>135</v>
      </c>
    </row>
    <row r="241" spans="1:8" hidden="1" outlineLevel="1">
      <c r="A241" s="1" t="s">
        <v>7</v>
      </c>
      <c r="B241" s="37">
        <v>19</v>
      </c>
      <c r="C241" s="37">
        <v>12</v>
      </c>
      <c r="D241" s="37">
        <v>7</v>
      </c>
      <c r="E241" s="37">
        <v>0</v>
      </c>
      <c r="F241" s="37">
        <v>0</v>
      </c>
      <c r="G241" s="37" t="s">
        <v>135</v>
      </c>
      <c r="H241" s="37" t="s">
        <v>135</v>
      </c>
    </row>
    <row r="242" spans="1:8" hidden="1" outlineLevel="1">
      <c r="A242" s="1" t="s">
        <v>27</v>
      </c>
      <c r="B242" s="37">
        <v>29</v>
      </c>
      <c r="C242" s="37">
        <v>9</v>
      </c>
      <c r="D242" s="37">
        <v>20</v>
      </c>
      <c r="E242" s="37">
        <v>0</v>
      </c>
      <c r="F242" s="37">
        <v>0</v>
      </c>
      <c r="G242" s="37" t="s">
        <v>135</v>
      </c>
      <c r="H242" s="37" t="s">
        <v>135</v>
      </c>
    </row>
    <row r="243" spans="1:8" hidden="1" outlineLevel="1">
      <c r="A243" s="1" t="s">
        <v>8</v>
      </c>
      <c r="B243" s="37">
        <v>38</v>
      </c>
      <c r="C243" s="37">
        <v>15</v>
      </c>
      <c r="D243" s="37">
        <v>23</v>
      </c>
      <c r="E243" s="37">
        <v>0</v>
      </c>
      <c r="F243" s="37">
        <v>0</v>
      </c>
      <c r="G243" s="37" t="s">
        <v>135</v>
      </c>
      <c r="H243" s="37" t="s">
        <v>135</v>
      </c>
    </row>
    <row r="244" spans="1:8" hidden="1" outlineLevel="1">
      <c r="A244" s="1" t="s">
        <v>9</v>
      </c>
      <c r="B244" s="37">
        <v>1</v>
      </c>
      <c r="C244" s="37">
        <v>1</v>
      </c>
      <c r="D244" s="37">
        <v>0</v>
      </c>
      <c r="E244" s="37">
        <v>0</v>
      </c>
      <c r="F244" s="37">
        <v>0</v>
      </c>
      <c r="G244" s="37" t="s">
        <v>135</v>
      </c>
      <c r="H244" s="37" t="s">
        <v>135</v>
      </c>
    </row>
    <row r="245" spans="1:8" hidden="1" outlineLevel="1">
      <c r="A245" s="1" t="s">
        <v>10</v>
      </c>
      <c r="B245" s="37">
        <v>17</v>
      </c>
      <c r="C245" s="37">
        <v>3</v>
      </c>
      <c r="D245" s="37">
        <v>14</v>
      </c>
      <c r="E245" s="37">
        <v>0</v>
      </c>
      <c r="F245" s="37">
        <v>0</v>
      </c>
      <c r="G245" s="37" t="s">
        <v>135</v>
      </c>
      <c r="H245" s="37" t="s">
        <v>135</v>
      </c>
    </row>
    <row r="246" spans="1:8" hidden="1" outlineLevel="1">
      <c r="A246" s="1" t="s">
        <v>11</v>
      </c>
      <c r="B246" s="37">
        <v>14</v>
      </c>
      <c r="C246" s="37">
        <v>7</v>
      </c>
      <c r="D246" s="37">
        <v>7</v>
      </c>
      <c r="E246" s="37">
        <v>0</v>
      </c>
      <c r="F246" s="37">
        <v>0</v>
      </c>
      <c r="G246" s="37" t="s">
        <v>135</v>
      </c>
      <c r="H246" s="37" t="s">
        <v>135</v>
      </c>
    </row>
    <row r="247" spans="1:8" hidden="1" outlineLevel="1">
      <c r="A247" s="1" t="s">
        <v>12</v>
      </c>
      <c r="B247" s="37">
        <v>14</v>
      </c>
      <c r="C247" s="37">
        <v>7</v>
      </c>
      <c r="D247" s="37">
        <v>7</v>
      </c>
      <c r="E247" s="37">
        <v>0</v>
      </c>
      <c r="F247" s="37">
        <v>0</v>
      </c>
      <c r="G247" s="37" t="s">
        <v>135</v>
      </c>
      <c r="H247" s="37" t="s">
        <v>135</v>
      </c>
    </row>
    <row r="248" spans="1:8" hidden="1" outlineLevel="1">
      <c r="A248" s="1" t="s">
        <v>13</v>
      </c>
      <c r="B248" s="37">
        <v>9</v>
      </c>
      <c r="C248" s="37">
        <v>6</v>
      </c>
      <c r="D248" s="37">
        <v>3</v>
      </c>
      <c r="E248" s="37">
        <v>0</v>
      </c>
      <c r="F248" s="37">
        <v>0</v>
      </c>
      <c r="G248" s="37" t="s">
        <v>135</v>
      </c>
      <c r="H248" s="37" t="s">
        <v>135</v>
      </c>
    </row>
    <row r="249" spans="1:8" hidden="1" outlineLevel="1">
      <c r="A249" s="1" t="s">
        <v>28</v>
      </c>
      <c r="B249" s="37">
        <v>5</v>
      </c>
      <c r="C249" s="37">
        <v>1</v>
      </c>
      <c r="D249" s="37">
        <v>4</v>
      </c>
      <c r="E249" s="37">
        <v>0</v>
      </c>
      <c r="F249" s="37">
        <v>0</v>
      </c>
      <c r="G249" s="37" t="s">
        <v>135</v>
      </c>
      <c r="H249" s="37" t="s">
        <v>135</v>
      </c>
    </row>
    <row r="250" spans="1:8" collapsed="1">
      <c r="A250" s="1" t="s">
        <v>1136</v>
      </c>
      <c r="B250" s="37">
        <v>397</v>
      </c>
      <c r="C250" s="37">
        <v>146</v>
      </c>
      <c r="D250" s="37">
        <v>214</v>
      </c>
      <c r="E250" s="37">
        <v>11</v>
      </c>
      <c r="F250" s="37">
        <v>26</v>
      </c>
      <c r="G250" s="37" t="s">
        <v>135</v>
      </c>
      <c r="H250" s="37" t="s">
        <v>135</v>
      </c>
    </row>
    <row r="251" spans="1:8" hidden="1" outlineLevel="1">
      <c r="A251" s="1" t="s">
        <v>5</v>
      </c>
      <c r="B251" s="37">
        <v>178</v>
      </c>
      <c r="C251" s="37">
        <v>53</v>
      </c>
      <c r="D251" s="37">
        <v>88</v>
      </c>
      <c r="E251" s="37">
        <v>11</v>
      </c>
      <c r="F251" s="37">
        <v>26</v>
      </c>
      <c r="G251" s="37" t="s">
        <v>135</v>
      </c>
      <c r="H251" s="37" t="s">
        <v>135</v>
      </c>
    </row>
    <row r="252" spans="1:8" hidden="1" outlineLevel="1">
      <c r="A252" s="1" t="s">
        <v>6</v>
      </c>
      <c r="B252" s="37">
        <v>52</v>
      </c>
      <c r="C252" s="37">
        <v>22</v>
      </c>
      <c r="D252" s="37">
        <v>30</v>
      </c>
      <c r="E252" s="37">
        <v>0</v>
      </c>
      <c r="F252" s="37">
        <v>0</v>
      </c>
      <c r="G252" s="37" t="s">
        <v>135</v>
      </c>
      <c r="H252" s="37" t="s">
        <v>135</v>
      </c>
    </row>
    <row r="253" spans="1:8" hidden="1" outlineLevel="1">
      <c r="A253" s="1" t="s">
        <v>7</v>
      </c>
      <c r="B253" s="37">
        <v>22</v>
      </c>
      <c r="C253" s="37">
        <v>17</v>
      </c>
      <c r="D253" s="37">
        <v>5</v>
      </c>
      <c r="E253" s="37">
        <v>0</v>
      </c>
      <c r="F253" s="37">
        <v>0</v>
      </c>
      <c r="G253" s="37" t="s">
        <v>135</v>
      </c>
      <c r="H253" s="37" t="s">
        <v>135</v>
      </c>
    </row>
    <row r="254" spans="1:8" hidden="1" outlineLevel="1">
      <c r="A254" s="1" t="s">
        <v>27</v>
      </c>
      <c r="B254" s="37">
        <v>21</v>
      </c>
      <c r="C254" s="37">
        <v>9</v>
      </c>
      <c r="D254" s="37">
        <v>12</v>
      </c>
      <c r="E254" s="37">
        <v>0</v>
      </c>
      <c r="F254" s="37">
        <v>0</v>
      </c>
      <c r="G254" s="37" t="s">
        <v>135</v>
      </c>
      <c r="H254" s="37" t="s">
        <v>135</v>
      </c>
    </row>
    <row r="255" spans="1:8" hidden="1" outlineLevel="1">
      <c r="A255" s="1" t="s">
        <v>8</v>
      </c>
      <c r="B255" s="37">
        <v>40</v>
      </c>
      <c r="C255" s="37">
        <v>20</v>
      </c>
      <c r="D255" s="37">
        <v>20</v>
      </c>
      <c r="E255" s="37">
        <v>0</v>
      </c>
      <c r="F255" s="37">
        <v>0</v>
      </c>
      <c r="G255" s="37" t="s">
        <v>135</v>
      </c>
      <c r="H255" s="37" t="s">
        <v>135</v>
      </c>
    </row>
    <row r="256" spans="1:8" hidden="1" outlineLevel="1">
      <c r="A256" s="1" t="s">
        <v>9</v>
      </c>
      <c r="B256" s="37">
        <v>0</v>
      </c>
      <c r="C256" s="37">
        <v>0</v>
      </c>
      <c r="D256" s="37">
        <v>0</v>
      </c>
      <c r="E256" s="37">
        <v>0</v>
      </c>
      <c r="F256" s="37">
        <v>0</v>
      </c>
      <c r="G256" s="37" t="s">
        <v>135</v>
      </c>
      <c r="H256" s="37" t="s">
        <v>135</v>
      </c>
    </row>
    <row r="257" spans="1:13" hidden="1" outlineLevel="1">
      <c r="A257" s="1" t="s">
        <v>10</v>
      </c>
      <c r="B257" s="37">
        <v>16</v>
      </c>
      <c r="C257" s="37">
        <v>2</v>
      </c>
      <c r="D257" s="37">
        <v>14</v>
      </c>
      <c r="E257" s="37">
        <v>0</v>
      </c>
      <c r="F257" s="37">
        <v>0</v>
      </c>
      <c r="G257" s="37" t="s">
        <v>135</v>
      </c>
      <c r="H257" s="37" t="s">
        <v>135</v>
      </c>
    </row>
    <row r="258" spans="1:13" hidden="1" outlineLevel="1">
      <c r="A258" s="1" t="s">
        <v>11</v>
      </c>
      <c r="B258" s="37">
        <v>33</v>
      </c>
      <c r="C258" s="37">
        <v>13</v>
      </c>
      <c r="D258" s="37">
        <v>20</v>
      </c>
      <c r="E258" s="37">
        <v>0</v>
      </c>
      <c r="F258" s="37">
        <v>0</v>
      </c>
      <c r="G258" s="37" t="s">
        <v>135</v>
      </c>
      <c r="H258" s="37" t="s">
        <v>135</v>
      </c>
    </row>
    <row r="259" spans="1:13" hidden="1" outlineLevel="1">
      <c r="A259" s="1" t="s">
        <v>12</v>
      </c>
      <c r="B259" s="37">
        <v>11</v>
      </c>
      <c r="C259" s="37">
        <v>1</v>
      </c>
      <c r="D259" s="37">
        <v>10</v>
      </c>
      <c r="E259" s="37">
        <v>0</v>
      </c>
      <c r="F259" s="37">
        <v>0</v>
      </c>
      <c r="G259" s="37" t="s">
        <v>135</v>
      </c>
      <c r="H259" s="37" t="s">
        <v>135</v>
      </c>
    </row>
    <row r="260" spans="1:13" hidden="1" outlineLevel="1">
      <c r="A260" s="1" t="s">
        <v>13</v>
      </c>
      <c r="B260" s="37">
        <v>14</v>
      </c>
      <c r="C260" s="37">
        <v>6</v>
      </c>
      <c r="D260" s="37">
        <v>8</v>
      </c>
      <c r="E260" s="37">
        <v>0</v>
      </c>
      <c r="F260" s="37">
        <v>0</v>
      </c>
      <c r="G260" s="37" t="s">
        <v>135</v>
      </c>
      <c r="H260" s="37" t="s">
        <v>135</v>
      </c>
    </row>
    <row r="261" spans="1:13" hidden="1" outlineLevel="1">
      <c r="A261" s="1" t="s">
        <v>28</v>
      </c>
      <c r="B261" s="37">
        <v>10</v>
      </c>
      <c r="C261" s="37">
        <v>3</v>
      </c>
      <c r="D261" s="37">
        <v>7</v>
      </c>
      <c r="E261" s="37">
        <v>0</v>
      </c>
      <c r="F261" s="37">
        <v>0</v>
      </c>
      <c r="G261" s="37" t="s">
        <v>135</v>
      </c>
      <c r="H261" s="37" t="s">
        <v>135</v>
      </c>
    </row>
    <row r="262" spans="1:13" collapsed="1">
      <c r="A262" s="1" t="s">
        <v>1172</v>
      </c>
      <c r="B262" s="37">
        <v>786</v>
      </c>
      <c r="C262" s="37">
        <v>151</v>
      </c>
      <c r="D262" s="37">
        <v>214</v>
      </c>
      <c r="E262" s="37">
        <v>262</v>
      </c>
      <c r="F262" s="37">
        <v>159</v>
      </c>
      <c r="G262" s="37" t="s">
        <v>135</v>
      </c>
      <c r="H262" s="37" t="s">
        <v>135</v>
      </c>
    </row>
    <row r="263" spans="1:13" hidden="1" outlineLevel="1">
      <c r="A263" s="1" t="s">
        <v>5</v>
      </c>
      <c r="B263" s="37">
        <v>561</v>
      </c>
      <c r="C263" s="37">
        <v>61</v>
      </c>
      <c r="D263" s="37">
        <v>79</v>
      </c>
      <c r="E263" s="37">
        <v>262</v>
      </c>
      <c r="F263" s="37">
        <v>159</v>
      </c>
      <c r="G263" s="37" t="s">
        <v>135</v>
      </c>
      <c r="H263" s="37" t="s">
        <v>135</v>
      </c>
    </row>
    <row r="264" spans="1:13" hidden="1" outlineLevel="1">
      <c r="A264" s="1" t="s">
        <v>6</v>
      </c>
      <c r="B264" s="37">
        <v>57</v>
      </c>
      <c r="C264" s="37">
        <v>18</v>
      </c>
      <c r="D264" s="37">
        <v>39</v>
      </c>
      <c r="E264" s="37">
        <v>0</v>
      </c>
      <c r="F264" s="37">
        <v>0</v>
      </c>
      <c r="G264" s="37" t="s">
        <v>135</v>
      </c>
      <c r="H264" s="37" t="s">
        <v>135</v>
      </c>
    </row>
    <row r="265" spans="1:13" hidden="1" outlineLevel="1">
      <c r="A265" s="1" t="s">
        <v>7</v>
      </c>
      <c r="B265" s="37">
        <v>15</v>
      </c>
      <c r="C265" s="37">
        <v>9</v>
      </c>
      <c r="D265" s="37">
        <v>6</v>
      </c>
      <c r="E265" s="37">
        <v>0</v>
      </c>
      <c r="F265" s="37">
        <v>0</v>
      </c>
      <c r="G265" s="37" t="s">
        <v>135</v>
      </c>
      <c r="H265" s="37" t="s">
        <v>135</v>
      </c>
    </row>
    <row r="266" spans="1:13" hidden="1" outlineLevel="1">
      <c r="A266" s="1" t="s">
        <v>27</v>
      </c>
      <c r="B266" s="37">
        <v>32</v>
      </c>
      <c r="C266" s="37">
        <v>17</v>
      </c>
      <c r="D266" s="37">
        <v>15</v>
      </c>
      <c r="E266" s="37">
        <v>0</v>
      </c>
      <c r="F266" s="37">
        <v>0</v>
      </c>
      <c r="G266" s="37" t="s">
        <v>135</v>
      </c>
      <c r="H266" s="37" t="s">
        <v>135</v>
      </c>
    </row>
    <row r="267" spans="1:13" hidden="1" outlineLevel="1">
      <c r="A267" s="1" t="s">
        <v>8</v>
      </c>
      <c r="B267" s="37">
        <v>49</v>
      </c>
      <c r="C267" s="37">
        <v>19</v>
      </c>
      <c r="D267" s="37">
        <v>30</v>
      </c>
      <c r="E267" s="57">
        <v>0</v>
      </c>
      <c r="F267" s="57">
        <v>0</v>
      </c>
      <c r="G267" s="37" t="s">
        <v>135</v>
      </c>
      <c r="H267" s="37" t="s">
        <v>135</v>
      </c>
      <c r="I267" s="57"/>
      <c r="J267" s="57"/>
      <c r="K267" s="57"/>
      <c r="L267" s="57"/>
      <c r="M267" s="57"/>
    </row>
    <row r="268" spans="1:13" hidden="1" outlineLevel="1">
      <c r="A268" s="1" t="s">
        <v>9</v>
      </c>
      <c r="B268" s="39">
        <v>0</v>
      </c>
      <c r="C268" s="37">
        <v>0</v>
      </c>
      <c r="D268" s="37">
        <v>0</v>
      </c>
      <c r="E268" s="57">
        <v>0</v>
      </c>
      <c r="F268" s="57">
        <v>0</v>
      </c>
      <c r="G268" s="37" t="s">
        <v>135</v>
      </c>
      <c r="H268" s="37" t="s">
        <v>135</v>
      </c>
      <c r="I268" s="57"/>
      <c r="J268" s="57"/>
      <c r="K268" s="57"/>
      <c r="L268" s="57"/>
      <c r="M268" s="57"/>
    </row>
    <row r="269" spans="1:13" hidden="1" outlineLevel="1">
      <c r="A269" s="1" t="s">
        <v>10</v>
      </c>
      <c r="B269" s="37">
        <v>14</v>
      </c>
      <c r="C269" s="37">
        <v>6</v>
      </c>
      <c r="D269" s="37">
        <v>8</v>
      </c>
      <c r="E269" s="57">
        <v>0</v>
      </c>
      <c r="F269" s="57">
        <v>0</v>
      </c>
      <c r="G269" s="37" t="s">
        <v>135</v>
      </c>
      <c r="H269" s="37" t="s">
        <v>135</v>
      </c>
      <c r="I269" s="57"/>
      <c r="J269" s="57"/>
      <c r="K269" s="57"/>
      <c r="L269" s="57"/>
      <c r="M269" s="57"/>
    </row>
    <row r="270" spans="1:13" hidden="1" outlineLevel="1">
      <c r="A270" s="1" t="s">
        <v>11</v>
      </c>
      <c r="B270" s="37">
        <v>37</v>
      </c>
      <c r="C270" s="37">
        <v>15</v>
      </c>
      <c r="D270" s="37">
        <v>22</v>
      </c>
      <c r="E270" s="57">
        <v>0</v>
      </c>
      <c r="F270" s="57">
        <v>0</v>
      </c>
      <c r="G270" s="37" t="s">
        <v>135</v>
      </c>
      <c r="H270" s="37" t="s">
        <v>135</v>
      </c>
      <c r="I270" s="57"/>
      <c r="J270" s="57"/>
      <c r="K270" s="57"/>
      <c r="L270" s="57"/>
      <c r="M270" s="57"/>
    </row>
    <row r="271" spans="1:13" hidden="1" outlineLevel="1">
      <c r="A271" s="1" t="s">
        <v>12</v>
      </c>
      <c r="B271" s="37">
        <v>6</v>
      </c>
      <c r="C271" s="37">
        <v>0</v>
      </c>
      <c r="D271" s="37">
        <v>6</v>
      </c>
      <c r="E271" s="57">
        <v>0</v>
      </c>
      <c r="F271" s="57">
        <v>0</v>
      </c>
      <c r="G271" s="37" t="s">
        <v>135</v>
      </c>
      <c r="H271" s="37" t="s">
        <v>135</v>
      </c>
      <c r="I271" s="57"/>
      <c r="J271" s="57"/>
      <c r="K271" s="57"/>
      <c r="L271" s="57"/>
      <c r="M271" s="57"/>
    </row>
    <row r="272" spans="1:13" hidden="1" outlineLevel="1">
      <c r="A272" s="1" t="s">
        <v>13</v>
      </c>
      <c r="B272" s="37">
        <v>8</v>
      </c>
      <c r="C272" s="37">
        <v>4</v>
      </c>
      <c r="D272" s="37">
        <v>4</v>
      </c>
      <c r="E272" s="57">
        <v>0</v>
      </c>
      <c r="F272" s="57">
        <v>0</v>
      </c>
      <c r="G272" s="37" t="s">
        <v>135</v>
      </c>
      <c r="H272" s="37" t="s">
        <v>135</v>
      </c>
      <c r="I272" s="57"/>
      <c r="J272" s="57"/>
      <c r="K272" s="57"/>
      <c r="L272" s="57"/>
      <c r="M272" s="57"/>
    </row>
    <row r="273" spans="1:13" hidden="1" outlineLevel="1">
      <c r="A273" s="1" t="s">
        <v>28</v>
      </c>
      <c r="B273" s="37">
        <v>7</v>
      </c>
      <c r="C273" s="37">
        <v>2</v>
      </c>
      <c r="D273" s="37">
        <v>5</v>
      </c>
      <c r="E273" s="57">
        <v>0</v>
      </c>
      <c r="F273" s="57">
        <v>0</v>
      </c>
      <c r="G273" s="37" t="s">
        <v>135</v>
      </c>
      <c r="H273" s="37" t="s">
        <v>135</v>
      </c>
      <c r="I273" s="57"/>
      <c r="J273" s="57"/>
      <c r="K273" s="57"/>
      <c r="L273" s="57"/>
      <c r="M273" s="57"/>
    </row>
    <row r="274" spans="1:13" collapsed="1">
      <c r="A274" s="1" t="s">
        <v>1184</v>
      </c>
      <c r="B274" s="37">
        <v>977</v>
      </c>
      <c r="C274" s="37">
        <v>145</v>
      </c>
      <c r="D274" s="37">
        <v>220</v>
      </c>
      <c r="E274" s="37">
        <v>367</v>
      </c>
      <c r="F274" s="37">
        <v>245</v>
      </c>
      <c r="G274" s="37" t="s">
        <v>135</v>
      </c>
      <c r="H274" s="37" t="s">
        <v>135</v>
      </c>
    </row>
    <row r="275" spans="1:13" hidden="1" outlineLevel="1">
      <c r="A275" s="1" t="s">
        <v>5</v>
      </c>
      <c r="B275" s="37">
        <v>749</v>
      </c>
      <c r="C275" s="37">
        <v>52</v>
      </c>
      <c r="D275" s="37">
        <v>88</v>
      </c>
      <c r="E275" s="37">
        <v>367</v>
      </c>
      <c r="F275" s="37">
        <v>242</v>
      </c>
      <c r="G275" s="37" t="s">
        <v>135</v>
      </c>
      <c r="H275" s="37" t="s">
        <v>135</v>
      </c>
    </row>
    <row r="276" spans="1:13" hidden="1" outlineLevel="1">
      <c r="A276" s="1" t="s">
        <v>6</v>
      </c>
      <c r="B276" s="37">
        <v>50</v>
      </c>
      <c r="C276" s="37">
        <v>20</v>
      </c>
      <c r="D276" s="37">
        <v>30</v>
      </c>
      <c r="E276" s="37">
        <v>0</v>
      </c>
      <c r="F276" s="37">
        <v>0</v>
      </c>
      <c r="G276" s="37" t="s">
        <v>135</v>
      </c>
      <c r="H276" s="37" t="s">
        <v>135</v>
      </c>
    </row>
    <row r="277" spans="1:13" hidden="1" outlineLevel="1">
      <c r="A277" s="1" t="s">
        <v>7</v>
      </c>
      <c r="B277" s="37">
        <v>22</v>
      </c>
      <c r="C277" s="37">
        <v>12</v>
      </c>
      <c r="D277" s="37">
        <v>10</v>
      </c>
      <c r="E277" s="37">
        <v>0</v>
      </c>
      <c r="F277" s="37">
        <v>0</v>
      </c>
      <c r="G277" s="37" t="s">
        <v>135</v>
      </c>
      <c r="H277" s="37" t="s">
        <v>135</v>
      </c>
    </row>
    <row r="278" spans="1:13" hidden="1" outlineLevel="1">
      <c r="A278" s="1" t="s">
        <v>27</v>
      </c>
      <c r="B278" s="37">
        <v>20</v>
      </c>
      <c r="C278" s="37">
        <v>10</v>
      </c>
      <c r="D278" s="37">
        <v>9</v>
      </c>
      <c r="E278" s="37">
        <v>0</v>
      </c>
      <c r="F278" s="37">
        <v>1</v>
      </c>
      <c r="G278" s="37" t="s">
        <v>135</v>
      </c>
      <c r="H278" s="37" t="s">
        <v>135</v>
      </c>
    </row>
    <row r="279" spans="1:13" hidden="1" outlineLevel="1">
      <c r="A279" s="1" t="s">
        <v>8</v>
      </c>
      <c r="B279" s="37">
        <v>46</v>
      </c>
      <c r="C279" s="37">
        <v>22</v>
      </c>
      <c r="D279" s="37">
        <v>23</v>
      </c>
      <c r="E279" s="57">
        <v>0</v>
      </c>
      <c r="F279" s="57">
        <v>1</v>
      </c>
      <c r="G279" s="37" t="s">
        <v>135</v>
      </c>
      <c r="H279" s="37" t="s">
        <v>135</v>
      </c>
      <c r="I279" s="57"/>
      <c r="J279" s="57"/>
      <c r="K279" s="57"/>
      <c r="L279" s="57"/>
      <c r="M279" s="57"/>
    </row>
    <row r="280" spans="1:13" hidden="1" outlineLevel="1">
      <c r="A280" s="1" t="s">
        <v>9</v>
      </c>
      <c r="B280" s="39">
        <v>1</v>
      </c>
      <c r="C280" s="37">
        <v>1</v>
      </c>
      <c r="D280" s="37">
        <v>0</v>
      </c>
      <c r="E280" s="57">
        <v>0</v>
      </c>
      <c r="F280" s="57">
        <v>0</v>
      </c>
      <c r="G280" s="37" t="s">
        <v>135</v>
      </c>
      <c r="H280" s="37" t="s">
        <v>135</v>
      </c>
      <c r="I280" s="57"/>
      <c r="J280" s="57"/>
      <c r="K280" s="57"/>
      <c r="L280" s="57"/>
      <c r="M280" s="57"/>
    </row>
    <row r="281" spans="1:13" hidden="1" outlineLevel="1">
      <c r="A281" s="1" t="s">
        <v>10</v>
      </c>
      <c r="B281" s="37">
        <v>17</v>
      </c>
      <c r="C281" s="37">
        <v>2</v>
      </c>
      <c r="D281" s="37">
        <v>15</v>
      </c>
      <c r="E281" s="57">
        <v>0</v>
      </c>
      <c r="F281" s="57">
        <v>0</v>
      </c>
      <c r="G281" s="37" t="s">
        <v>135</v>
      </c>
      <c r="H281" s="37" t="s">
        <v>135</v>
      </c>
      <c r="I281" s="57"/>
      <c r="J281" s="57"/>
      <c r="K281" s="57"/>
      <c r="L281" s="57"/>
      <c r="M281" s="57"/>
    </row>
    <row r="282" spans="1:13" hidden="1" outlineLevel="1">
      <c r="A282" s="1" t="s">
        <v>11</v>
      </c>
      <c r="B282" s="37">
        <v>44</v>
      </c>
      <c r="C282" s="37">
        <v>15</v>
      </c>
      <c r="D282" s="37">
        <v>29</v>
      </c>
      <c r="E282" s="57">
        <v>0</v>
      </c>
      <c r="F282" s="57">
        <v>0</v>
      </c>
      <c r="G282" s="37" t="s">
        <v>135</v>
      </c>
      <c r="H282" s="37" t="s">
        <v>135</v>
      </c>
      <c r="I282" s="57"/>
      <c r="J282" s="57"/>
      <c r="K282" s="57"/>
      <c r="L282" s="57"/>
      <c r="M282" s="57"/>
    </row>
    <row r="283" spans="1:13" hidden="1" outlineLevel="1">
      <c r="A283" s="1" t="s">
        <v>12</v>
      </c>
      <c r="B283" s="37">
        <v>10</v>
      </c>
      <c r="C283" s="37">
        <v>2</v>
      </c>
      <c r="D283" s="37">
        <v>7</v>
      </c>
      <c r="E283" s="57">
        <v>0</v>
      </c>
      <c r="F283" s="57">
        <v>1</v>
      </c>
      <c r="G283" s="37" t="s">
        <v>135</v>
      </c>
      <c r="H283" s="37" t="s">
        <v>135</v>
      </c>
      <c r="I283" s="57"/>
      <c r="J283" s="57"/>
      <c r="K283" s="57"/>
      <c r="L283" s="57"/>
      <c r="M283" s="57"/>
    </row>
    <row r="284" spans="1:13" hidden="1" outlineLevel="1">
      <c r="A284" s="1" t="s">
        <v>13</v>
      </c>
      <c r="B284" s="37">
        <v>14</v>
      </c>
      <c r="C284" s="37">
        <v>7</v>
      </c>
      <c r="D284" s="37">
        <v>7</v>
      </c>
      <c r="E284" s="57">
        <v>0</v>
      </c>
      <c r="F284" s="57">
        <v>0</v>
      </c>
      <c r="G284" s="37" t="s">
        <v>135</v>
      </c>
      <c r="H284" s="37" t="s">
        <v>135</v>
      </c>
      <c r="I284" s="57"/>
      <c r="J284" s="57"/>
      <c r="K284" s="57"/>
      <c r="L284" s="57"/>
      <c r="M284" s="57"/>
    </row>
    <row r="285" spans="1:13" hidden="1" outlineLevel="1">
      <c r="A285" s="1" t="s">
        <v>28</v>
      </c>
      <c r="B285" s="37">
        <v>4</v>
      </c>
      <c r="C285" s="37">
        <v>2</v>
      </c>
      <c r="D285" s="37">
        <v>2</v>
      </c>
      <c r="E285" s="57">
        <v>0</v>
      </c>
      <c r="F285" s="57">
        <v>0</v>
      </c>
      <c r="G285" s="37" t="s">
        <v>135</v>
      </c>
      <c r="H285" s="37" t="s">
        <v>135</v>
      </c>
      <c r="I285" s="57"/>
      <c r="J285" s="57"/>
      <c r="K285" s="57"/>
      <c r="L285" s="57"/>
      <c r="M285" s="57"/>
    </row>
    <row r="286" spans="1:13">
      <c r="A286" s="1" t="s">
        <v>1223</v>
      </c>
      <c r="B286" s="37">
        <v>512</v>
      </c>
      <c r="C286" s="37">
        <v>117</v>
      </c>
      <c r="D286" s="37">
        <v>153</v>
      </c>
      <c r="E286" s="37">
        <v>134</v>
      </c>
      <c r="F286" s="37">
        <v>108</v>
      </c>
      <c r="G286" s="37" t="s">
        <v>135</v>
      </c>
      <c r="H286" s="37" t="s">
        <v>135</v>
      </c>
    </row>
    <row r="287" spans="1:13" outlineLevel="1">
      <c r="A287" s="1" t="s">
        <v>5</v>
      </c>
      <c r="B287" s="37">
        <v>144</v>
      </c>
      <c r="C287" s="37">
        <v>41</v>
      </c>
      <c r="D287" s="37">
        <v>50</v>
      </c>
      <c r="E287" s="37">
        <v>23</v>
      </c>
      <c r="F287" s="37">
        <v>30</v>
      </c>
      <c r="G287" s="37" t="s">
        <v>135</v>
      </c>
      <c r="H287" s="37" t="s">
        <v>135</v>
      </c>
    </row>
    <row r="288" spans="1:13" outlineLevel="1">
      <c r="A288" s="1" t="s">
        <v>6</v>
      </c>
      <c r="B288" s="37">
        <v>127</v>
      </c>
      <c r="C288" s="37">
        <v>26</v>
      </c>
      <c r="D288" s="37">
        <v>31</v>
      </c>
      <c r="E288" s="37">
        <v>33</v>
      </c>
      <c r="F288" s="37">
        <v>37</v>
      </c>
      <c r="G288" s="37" t="s">
        <v>135</v>
      </c>
      <c r="H288" s="37" t="s">
        <v>135</v>
      </c>
    </row>
    <row r="289" spans="1:13" outlineLevel="1">
      <c r="A289" s="1" t="s">
        <v>7</v>
      </c>
      <c r="B289" s="37">
        <v>34</v>
      </c>
      <c r="C289" s="37">
        <v>9</v>
      </c>
      <c r="D289" s="37">
        <v>7</v>
      </c>
      <c r="E289" s="37">
        <v>13</v>
      </c>
      <c r="F289" s="37">
        <v>5</v>
      </c>
      <c r="G289" s="37" t="s">
        <v>135</v>
      </c>
      <c r="H289" s="37" t="s">
        <v>135</v>
      </c>
    </row>
    <row r="290" spans="1:13" outlineLevel="1">
      <c r="A290" s="1" t="s">
        <v>27</v>
      </c>
      <c r="B290" s="37">
        <v>37</v>
      </c>
      <c r="C290" s="37">
        <v>12</v>
      </c>
      <c r="D290" s="37">
        <v>12</v>
      </c>
      <c r="E290" s="37">
        <v>8</v>
      </c>
      <c r="F290" s="37">
        <v>5</v>
      </c>
      <c r="G290" s="37" t="s">
        <v>135</v>
      </c>
      <c r="H290" s="37" t="s">
        <v>135</v>
      </c>
    </row>
    <row r="291" spans="1:13" outlineLevel="1">
      <c r="A291" s="1" t="s">
        <v>8</v>
      </c>
      <c r="B291" s="37">
        <v>51</v>
      </c>
      <c r="C291" s="37">
        <v>10</v>
      </c>
      <c r="D291" s="37">
        <v>13</v>
      </c>
      <c r="E291" s="57">
        <v>19</v>
      </c>
      <c r="F291" s="57">
        <v>9</v>
      </c>
      <c r="G291" s="37" t="s">
        <v>135</v>
      </c>
      <c r="H291" s="37" t="s">
        <v>135</v>
      </c>
      <c r="I291" s="57"/>
      <c r="J291" s="57"/>
      <c r="K291" s="57"/>
      <c r="L291" s="57"/>
      <c r="M291" s="57"/>
    </row>
    <row r="292" spans="1:13" outlineLevel="1">
      <c r="A292" s="1" t="s">
        <v>9</v>
      </c>
      <c r="B292" s="37">
        <v>1</v>
      </c>
      <c r="C292" s="37">
        <v>0</v>
      </c>
      <c r="D292" s="37">
        <v>1</v>
      </c>
      <c r="E292" s="57">
        <v>0</v>
      </c>
      <c r="F292" s="57">
        <v>0</v>
      </c>
      <c r="G292" s="37" t="s">
        <v>135</v>
      </c>
      <c r="H292" s="37" t="s">
        <v>135</v>
      </c>
      <c r="I292" s="57"/>
      <c r="J292" s="57"/>
      <c r="K292" s="57"/>
      <c r="L292" s="57"/>
      <c r="M292" s="57"/>
    </row>
    <row r="293" spans="1:13" outlineLevel="1">
      <c r="A293" s="1" t="s">
        <v>10</v>
      </c>
      <c r="B293" s="37">
        <v>46</v>
      </c>
      <c r="C293" s="37">
        <v>5</v>
      </c>
      <c r="D293" s="37">
        <v>11</v>
      </c>
      <c r="E293" s="57">
        <v>19</v>
      </c>
      <c r="F293" s="57">
        <v>11</v>
      </c>
      <c r="G293" s="37" t="s">
        <v>135</v>
      </c>
      <c r="H293" s="37" t="s">
        <v>135</v>
      </c>
      <c r="I293" s="57"/>
      <c r="J293" s="57"/>
      <c r="K293" s="57"/>
      <c r="L293" s="57"/>
      <c r="M293" s="57"/>
    </row>
    <row r="294" spans="1:13" outlineLevel="1">
      <c r="A294" s="1" t="s">
        <v>11</v>
      </c>
      <c r="B294" s="37">
        <v>29</v>
      </c>
      <c r="C294" s="37">
        <v>5</v>
      </c>
      <c r="D294" s="37">
        <v>18</v>
      </c>
      <c r="E294" s="57">
        <v>3</v>
      </c>
      <c r="F294" s="57">
        <v>3</v>
      </c>
      <c r="G294" s="37" t="s">
        <v>135</v>
      </c>
      <c r="H294" s="37" t="s">
        <v>135</v>
      </c>
      <c r="I294" s="57"/>
      <c r="J294" s="57"/>
      <c r="K294" s="57"/>
      <c r="L294" s="57"/>
      <c r="M294" s="57"/>
    </row>
    <row r="295" spans="1:13" outlineLevel="1">
      <c r="A295" s="1" t="s">
        <v>12</v>
      </c>
      <c r="B295" s="37">
        <v>8</v>
      </c>
      <c r="C295" s="37">
        <v>1</v>
      </c>
      <c r="D295" s="37">
        <v>3</v>
      </c>
      <c r="E295" s="57">
        <v>4</v>
      </c>
      <c r="F295" s="57">
        <v>0</v>
      </c>
      <c r="G295" s="37" t="s">
        <v>135</v>
      </c>
      <c r="H295" s="37" t="s">
        <v>135</v>
      </c>
      <c r="I295" s="57"/>
      <c r="J295" s="57"/>
      <c r="K295" s="57"/>
      <c r="L295" s="57"/>
      <c r="M295" s="57"/>
    </row>
    <row r="296" spans="1:13" outlineLevel="1">
      <c r="A296" s="1" t="s">
        <v>13</v>
      </c>
      <c r="B296" s="37">
        <v>27</v>
      </c>
      <c r="C296" s="37">
        <v>7</v>
      </c>
      <c r="D296" s="37">
        <v>5</v>
      </c>
      <c r="E296" s="57">
        <v>8</v>
      </c>
      <c r="F296" s="57">
        <v>7</v>
      </c>
      <c r="G296" s="37" t="s">
        <v>135</v>
      </c>
      <c r="H296" s="37" t="s">
        <v>135</v>
      </c>
      <c r="I296" s="57"/>
      <c r="J296" s="57"/>
      <c r="K296" s="57"/>
      <c r="L296" s="57"/>
      <c r="M296" s="57"/>
    </row>
    <row r="297" spans="1:13" outlineLevel="1">
      <c r="A297" s="1" t="s">
        <v>28</v>
      </c>
      <c r="B297" s="37">
        <v>8</v>
      </c>
      <c r="C297" s="37">
        <v>1</v>
      </c>
      <c r="D297" s="37">
        <v>2</v>
      </c>
      <c r="E297" s="57">
        <v>4</v>
      </c>
      <c r="F297" s="57">
        <v>1</v>
      </c>
      <c r="G297" s="37" t="s">
        <v>135</v>
      </c>
      <c r="H297" s="37" t="s">
        <v>135</v>
      </c>
      <c r="I297" s="57"/>
      <c r="J297" s="57"/>
      <c r="K297" s="57"/>
      <c r="L297" s="57"/>
      <c r="M297" s="57"/>
    </row>
    <row r="299" spans="1:13">
      <c r="A299" s="32" t="s">
        <v>988</v>
      </c>
      <c r="B299" s="33"/>
      <c r="C299" s="34"/>
      <c r="E299" s="57"/>
      <c r="F299" s="57"/>
      <c r="G299" s="57"/>
      <c r="H299" s="57"/>
      <c r="I299" s="57"/>
      <c r="J299" s="57"/>
      <c r="K299" s="57"/>
      <c r="L299" s="57"/>
      <c r="M299" s="57"/>
    </row>
    <row r="300" spans="1:13">
      <c r="A300" s="32"/>
      <c r="B300" s="33"/>
      <c r="C300" s="34"/>
      <c r="E300" s="57"/>
      <c r="F300" s="57"/>
      <c r="G300" s="57"/>
      <c r="H300" s="57"/>
      <c r="I300" s="57"/>
      <c r="J300" s="57"/>
      <c r="K300" s="57"/>
      <c r="L300" s="57"/>
      <c r="M300" s="57"/>
    </row>
    <row r="301" spans="1:13">
      <c r="A301" s="36" t="s">
        <v>989</v>
      </c>
      <c r="C301" s="11"/>
    </row>
    <row r="302" spans="1:13">
      <c r="A302" s="1" t="s">
        <v>191</v>
      </c>
    </row>
    <row r="304" spans="1:13">
      <c r="A304" s="2" t="s">
        <v>15</v>
      </c>
    </row>
    <row r="305" spans="1:1">
      <c r="A305" s="1" t="s">
        <v>1232</v>
      </c>
    </row>
    <row r="306" spans="1:1">
      <c r="A306" s="1" t="s">
        <v>1233</v>
      </c>
    </row>
  </sheetData>
  <phoneticPr fontId="4" type="noConversion"/>
  <hyperlinks>
    <hyperlink ref="A4" location="Inhalt!A1" display="&lt;&lt;&lt; Inhalt" xr:uid="{E8CB55DF-6E38-41BC-A2F4-642154020FE8}"/>
    <hyperlink ref="A299" location="Metadaten!A1" display="Metadaten &lt;&lt;&lt;" xr:uid="{B911F555-F960-4AEE-8317-1537A18974A0}"/>
  </hyperlinks>
  <pageMargins left="0.78740157499999996" right="0.78740157499999996" top="0.984251969" bottom="0.984251969" header="0.4921259845" footer="0.4921259845"/>
  <pageSetup paperSize="9" scale="7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outlinePr summaryBelow="0"/>
    <pageSetUpPr fitToPage="1"/>
  </sheetPr>
  <dimension ref="A1:O735"/>
  <sheetViews>
    <sheetView zoomScaleNormal="100" workbookViewId="0">
      <pane ySplit="10" topLeftCell="A11" activePane="bottomLeft" state="frozen"/>
      <selection activeCell="R46" sqref="R46"/>
      <selection pane="bottomLeft" activeCell="A4" sqref="A4"/>
    </sheetView>
  </sheetViews>
  <sheetFormatPr baseColWidth="10" defaultColWidth="11.42578125" defaultRowHeight="12.75" outlineLevelRow="1"/>
  <cols>
    <col min="1" max="1" width="20.5703125" style="1" customWidth="1"/>
    <col min="2" max="2" width="6.5703125" style="1" bestFit="1" customWidth="1"/>
    <col min="3" max="3" width="6" style="1" bestFit="1" customWidth="1"/>
    <col min="4" max="5" width="5.5703125" style="1" bestFit="1" customWidth="1"/>
    <col min="6" max="6" width="6" style="1" bestFit="1" customWidth="1"/>
    <col min="7" max="11" width="5.5703125" style="1" bestFit="1" customWidth="1"/>
    <col min="12" max="12" width="6" style="1" bestFit="1" customWidth="1"/>
    <col min="13" max="14" width="5.5703125" style="1" bestFit="1" customWidth="1"/>
    <col min="15" max="16384" width="11.42578125" style="1"/>
  </cols>
  <sheetData>
    <row r="1" spans="1:14" ht="15.75">
      <c r="A1" s="5" t="s">
        <v>133</v>
      </c>
    </row>
    <row r="2" spans="1:14" ht="12.75" customHeight="1">
      <c r="A2" s="1" t="s">
        <v>1234</v>
      </c>
    </row>
    <row r="4" spans="1:14">
      <c r="A4" s="30" t="s">
        <v>987</v>
      </c>
    </row>
    <row r="5" spans="1:14">
      <c r="A5" s="11"/>
    </row>
    <row r="6" spans="1:14">
      <c r="A6" s="31" t="s">
        <v>1007</v>
      </c>
    </row>
    <row r="8" spans="1:14" s="6" customFormat="1">
      <c r="A8" s="6" t="s">
        <v>129</v>
      </c>
      <c r="B8" s="6" t="s">
        <v>130</v>
      </c>
    </row>
    <row r="9" spans="1:14" s="6" customFormat="1">
      <c r="B9" s="6" t="s">
        <v>32</v>
      </c>
      <c r="C9" s="6" t="s">
        <v>195</v>
      </c>
      <c r="I9" s="6" t="s">
        <v>197</v>
      </c>
    </row>
    <row r="10" spans="1:14" s="6" customFormat="1">
      <c r="C10" s="6" t="s">
        <v>274</v>
      </c>
      <c r="D10" s="6" t="s">
        <v>252</v>
      </c>
      <c r="E10" s="6" t="s">
        <v>270</v>
      </c>
      <c r="F10" s="6" t="s">
        <v>271</v>
      </c>
      <c r="G10" s="6" t="s">
        <v>272</v>
      </c>
      <c r="H10" s="6" t="s">
        <v>273</v>
      </c>
      <c r="I10" s="6" t="s">
        <v>274</v>
      </c>
      <c r="J10" s="6" t="s">
        <v>252</v>
      </c>
      <c r="K10" s="6" t="s">
        <v>270</v>
      </c>
      <c r="L10" s="6" t="s">
        <v>271</v>
      </c>
      <c r="M10" s="6" t="s">
        <v>272</v>
      </c>
      <c r="N10" s="6" t="s">
        <v>273</v>
      </c>
    </row>
    <row r="11" spans="1:14" collapsed="1">
      <c r="A11" s="1" t="s">
        <v>207</v>
      </c>
      <c r="B11" s="37">
        <v>7748</v>
      </c>
      <c r="C11" s="37">
        <v>1116</v>
      </c>
      <c r="D11" s="37">
        <v>551</v>
      </c>
      <c r="E11" s="37">
        <v>333</v>
      </c>
      <c r="F11" s="37">
        <v>1236</v>
      </c>
      <c r="G11" s="37">
        <v>388</v>
      </c>
      <c r="H11" s="37">
        <v>184</v>
      </c>
      <c r="I11" s="37">
        <v>887</v>
      </c>
      <c r="J11" s="37">
        <v>445</v>
      </c>
      <c r="K11" s="37">
        <v>293</v>
      </c>
      <c r="L11" s="37">
        <v>1545</v>
      </c>
      <c r="M11" s="37">
        <v>590</v>
      </c>
      <c r="N11" s="37">
        <v>180</v>
      </c>
    </row>
    <row r="12" spans="1:14" hidden="1" outlineLevel="1">
      <c r="A12" s="25" t="s">
        <v>105</v>
      </c>
      <c r="B12" s="37">
        <v>3165</v>
      </c>
      <c r="C12" s="37">
        <v>355</v>
      </c>
      <c r="D12" s="37">
        <v>189</v>
      </c>
      <c r="E12" s="37">
        <v>137</v>
      </c>
      <c r="F12" s="37">
        <v>611</v>
      </c>
      <c r="G12" s="37">
        <v>152</v>
      </c>
      <c r="H12" s="37">
        <v>98</v>
      </c>
      <c r="I12" s="37">
        <v>238</v>
      </c>
      <c r="J12" s="37">
        <v>170</v>
      </c>
      <c r="K12" s="37">
        <v>111</v>
      </c>
      <c r="L12" s="37">
        <v>799</v>
      </c>
      <c r="M12" s="37">
        <v>207</v>
      </c>
      <c r="N12" s="37">
        <v>98</v>
      </c>
    </row>
    <row r="13" spans="1:14" hidden="1" outlineLevel="1">
      <c r="A13" s="25" t="s">
        <v>43</v>
      </c>
      <c r="B13" s="37">
        <v>8</v>
      </c>
      <c r="C13" s="37">
        <v>0</v>
      </c>
      <c r="D13" s="37">
        <v>0</v>
      </c>
      <c r="E13" s="37">
        <v>0</v>
      </c>
      <c r="F13" s="37">
        <v>3</v>
      </c>
      <c r="G13" s="37">
        <v>1</v>
      </c>
      <c r="H13" s="37">
        <v>0</v>
      </c>
      <c r="I13" s="37">
        <v>0</v>
      </c>
      <c r="J13" s="37">
        <v>0</v>
      </c>
      <c r="K13" s="37">
        <v>1</v>
      </c>
      <c r="L13" s="37">
        <v>3</v>
      </c>
      <c r="M13" s="37">
        <v>0</v>
      </c>
      <c r="N13" s="37">
        <v>0</v>
      </c>
    </row>
    <row r="14" spans="1:14" hidden="1" outlineLevel="1">
      <c r="A14" s="25" t="s">
        <v>51</v>
      </c>
      <c r="B14" s="37">
        <v>6</v>
      </c>
      <c r="C14" s="37">
        <v>0</v>
      </c>
      <c r="D14" s="37">
        <v>0</v>
      </c>
      <c r="E14" s="37">
        <v>0</v>
      </c>
      <c r="F14" s="37">
        <v>0</v>
      </c>
      <c r="G14" s="37">
        <v>1</v>
      </c>
      <c r="H14" s="37">
        <v>1</v>
      </c>
      <c r="I14" s="37">
        <v>0</v>
      </c>
      <c r="J14" s="37">
        <v>0</v>
      </c>
      <c r="K14" s="37">
        <v>0</v>
      </c>
      <c r="L14" s="37">
        <v>2</v>
      </c>
      <c r="M14" s="37">
        <v>0</v>
      </c>
      <c r="N14" s="37">
        <v>2</v>
      </c>
    </row>
    <row r="15" spans="1:14" hidden="1" outlineLevel="1">
      <c r="A15" s="25" t="s">
        <v>52</v>
      </c>
      <c r="B15" s="37">
        <v>659</v>
      </c>
      <c r="C15" s="37">
        <v>42</v>
      </c>
      <c r="D15" s="37">
        <v>36</v>
      </c>
      <c r="E15" s="37">
        <v>24</v>
      </c>
      <c r="F15" s="37">
        <v>84</v>
      </c>
      <c r="G15" s="37">
        <v>89</v>
      </c>
      <c r="H15" s="37">
        <v>38</v>
      </c>
      <c r="I15" s="37">
        <v>44</v>
      </c>
      <c r="J15" s="37">
        <v>43</v>
      </c>
      <c r="K15" s="37">
        <v>21</v>
      </c>
      <c r="L15" s="37">
        <v>84</v>
      </c>
      <c r="M15" s="37">
        <v>127</v>
      </c>
      <c r="N15" s="37">
        <v>27</v>
      </c>
    </row>
    <row r="16" spans="1:14" hidden="1" outlineLevel="1">
      <c r="A16" s="25" t="s">
        <v>58</v>
      </c>
      <c r="B16" s="37">
        <v>28</v>
      </c>
      <c r="C16" s="37">
        <v>0</v>
      </c>
      <c r="D16" s="37">
        <v>6</v>
      </c>
      <c r="E16" s="37">
        <v>1</v>
      </c>
      <c r="F16" s="37">
        <v>4</v>
      </c>
      <c r="G16" s="37">
        <v>0</v>
      </c>
      <c r="H16" s="37">
        <v>3</v>
      </c>
      <c r="I16" s="37">
        <v>3</v>
      </c>
      <c r="J16" s="37">
        <v>4</v>
      </c>
      <c r="K16" s="37">
        <v>1</v>
      </c>
      <c r="L16" s="37">
        <v>1</v>
      </c>
      <c r="M16" s="37">
        <v>2</v>
      </c>
      <c r="N16" s="37">
        <v>3</v>
      </c>
    </row>
    <row r="17" spans="1:14" hidden="1" outlineLevel="1">
      <c r="A17" s="25" t="s">
        <v>59</v>
      </c>
      <c r="B17" s="37">
        <v>75</v>
      </c>
      <c r="C17" s="37">
        <v>10</v>
      </c>
      <c r="D17" s="37">
        <v>5</v>
      </c>
      <c r="E17" s="37">
        <v>4</v>
      </c>
      <c r="F17" s="37">
        <v>14</v>
      </c>
      <c r="G17" s="37">
        <v>5</v>
      </c>
      <c r="H17" s="37">
        <v>0</v>
      </c>
      <c r="I17" s="37">
        <v>6</v>
      </c>
      <c r="J17" s="37">
        <v>6</v>
      </c>
      <c r="K17" s="37">
        <v>4</v>
      </c>
      <c r="L17" s="37">
        <v>18</v>
      </c>
      <c r="M17" s="37">
        <v>3</v>
      </c>
      <c r="N17" s="37">
        <v>0</v>
      </c>
    </row>
    <row r="18" spans="1:14" hidden="1" outlineLevel="1">
      <c r="A18" s="25" t="s">
        <v>60</v>
      </c>
      <c r="B18" s="37">
        <v>13</v>
      </c>
      <c r="C18" s="37">
        <v>1</v>
      </c>
      <c r="D18" s="37">
        <v>0</v>
      </c>
      <c r="E18" s="37">
        <v>1</v>
      </c>
      <c r="F18" s="37">
        <v>2</v>
      </c>
      <c r="G18" s="37">
        <v>1</v>
      </c>
      <c r="H18" s="37">
        <v>0</v>
      </c>
      <c r="I18" s="37">
        <v>0</v>
      </c>
      <c r="J18" s="37">
        <v>1</v>
      </c>
      <c r="K18" s="37">
        <v>1</v>
      </c>
      <c r="L18" s="37">
        <v>1</v>
      </c>
      <c r="M18" s="37">
        <v>4</v>
      </c>
      <c r="N18" s="37">
        <v>1</v>
      </c>
    </row>
    <row r="19" spans="1:14" hidden="1" outlineLevel="1">
      <c r="A19" s="25" t="s">
        <v>67</v>
      </c>
      <c r="B19" s="37">
        <v>1</v>
      </c>
      <c r="C19" s="37">
        <v>1</v>
      </c>
      <c r="D19" s="37">
        <v>0</v>
      </c>
      <c r="E19" s="37">
        <v>0</v>
      </c>
      <c r="F19" s="37">
        <v>0</v>
      </c>
      <c r="G19" s="37">
        <v>0</v>
      </c>
      <c r="H19" s="37">
        <v>0</v>
      </c>
      <c r="I19" s="37">
        <v>0</v>
      </c>
      <c r="J19" s="37">
        <v>0</v>
      </c>
      <c r="K19" s="37">
        <v>0</v>
      </c>
      <c r="L19" s="37">
        <v>0</v>
      </c>
      <c r="M19" s="37">
        <v>0</v>
      </c>
      <c r="N19" s="37">
        <v>0</v>
      </c>
    </row>
    <row r="20" spans="1:14" hidden="1" outlineLevel="1">
      <c r="A20" s="25" t="s">
        <v>70</v>
      </c>
      <c r="B20" s="37">
        <v>639</v>
      </c>
      <c r="C20" s="37">
        <v>64</v>
      </c>
      <c r="D20" s="37">
        <v>41</v>
      </c>
      <c r="E20" s="37">
        <v>29</v>
      </c>
      <c r="F20" s="37">
        <v>92</v>
      </c>
      <c r="G20" s="37">
        <v>16</v>
      </c>
      <c r="H20" s="37">
        <v>3</v>
      </c>
      <c r="I20" s="37">
        <v>68</v>
      </c>
      <c r="J20" s="37">
        <v>40</v>
      </c>
      <c r="K20" s="37">
        <v>38</v>
      </c>
      <c r="L20" s="37">
        <v>164</v>
      </c>
      <c r="M20" s="37">
        <v>76</v>
      </c>
      <c r="N20" s="37">
        <v>8</v>
      </c>
    </row>
    <row r="21" spans="1:14" hidden="1" outlineLevel="1">
      <c r="A21" s="25" t="s">
        <v>84</v>
      </c>
      <c r="B21" s="37">
        <v>6</v>
      </c>
      <c r="C21" s="37">
        <v>0</v>
      </c>
      <c r="D21" s="37">
        <v>0</v>
      </c>
      <c r="E21" s="37">
        <v>2</v>
      </c>
      <c r="F21" s="37">
        <v>0</v>
      </c>
      <c r="G21" s="37">
        <v>0</v>
      </c>
      <c r="H21" s="37">
        <v>0</v>
      </c>
      <c r="I21" s="37">
        <v>0</v>
      </c>
      <c r="J21" s="37">
        <v>0</v>
      </c>
      <c r="K21" s="37">
        <v>4</v>
      </c>
      <c r="L21" s="37">
        <v>0</v>
      </c>
      <c r="M21" s="37">
        <v>0</v>
      </c>
      <c r="N21" s="37">
        <v>0</v>
      </c>
    </row>
    <row r="22" spans="1:14" hidden="1" outlineLevel="1">
      <c r="A22" s="25" t="s">
        <v>91</v>
      </c>
      <c r="B22" s="37">
        <v>16</v>
      </c>
      <c r="C22" s="37">
        <v>1</v>
      </c>
      <c r="D22" s="37">
        <v>5</v>
      </c>
      <c r="E22" s="37">
        <v>1</v>
      </c>
      <c r="F22" s="37">
        <v>0</v>
      </c>
      <c r="G22" s="37">
        <v>1</v>
      </c>
      <c r="H22" s="37">
        <v>0</v>
      </c>
      <c r="I22" s="37">
        <v>0</v>
      </c>
      <c r="J22" s="37">
        <v>0</v>
      </c>
      <c r="K22" s="37">
        <v>0</v>
      </c>
      <c r="L22" s="37">
        <v>6</v>
      </c>
      <c r="M22" s="37">
        <v>2</v>
      </c>
      <c r="N22" s="37">
        <v>0</v>
      </c>
    </row>
    <row r="23" spans="1:14" hidden="1" outlineLevel="1">
      <c r="A23" s="25" t="s">
        <v>93</v>
      </c>
      <c r="B23" s="37">
        <v>3</v>
      </c>
      <c r="C23" s="37">
        <v>0</v>
      </c>
      <c r="D23" s="37">
        <v>1</v>
      </c>
      <c r="E23" s="37">
        <v>0</v>
      </c>
      <c r="F23" s="37">
        <v>0</v>
      </c>
      <c r="G23" s="37">
        <v>0</v>
      </c>
      <c r="H23" s="37">
        <v>0</v>
      </c>
      <c r="I23" s="37">
        <v>0</v>
      </c>
      <c r="J23" s="37">
        <v>0</v>
      </c>
      <c r="K23" s="37">
        <v>0</v>
      </c>
      <c r="L23" s="37">
        <v>2</v>
      </c>
      <c r="M23" s="37">
        <v>0</v>
      </c>
      <c r="N23" s="37">
        <v>0</v>
      </c>
    </row>
    <row r="24" spans="1:14" hidden="1" outlineLevel="1">
      <c r="A24" s="25" t="s">
        <v>94</v>
      </c>
      <c r="B24" s="37">
        <v>1517</v>
      </c>
      <c r="C24" s="37">
        <v>207</v>
      </c>
      <c r="D24" s="37">
        <v>137</v>
      </c>
      <c r="E24" s="37">
        <v>76</v>
      </c>
      <c r="F24" s="37">
        <v>251</v>
      </c>
      <c r="G24" s="37">
        <v>103</v>
      </c>
      <c r="H24" s="37">
        <v>40</v>
      </c>
      <c r="I24" s="37">
        <v>152</v>
      </c>
      <c r="J24" s="37">
        <v>74</v>
      </c>
      <c r="K24" s="37">
        <v>50</v>
      </c>
      <c r="L24" s="37">
        <v>229</v>
      </c>
      <c r="M24" s="37">
        <v>160</v>
      </c>
      <c r="N24" s="37">
        <v>38</v>
      </c>
    </row>
    <row r="25" spans="1:14" hidden="1" outlineLevel="1">
      <c r="A25" s="25" t="s">
        <v>101</v>
      </c>
      <c r="B25" s="37">
        <v>95</v>
      </c>
      <c r="C25" s="37">
        <v>25</v>
      </c>
      <c r="D25" s="37">
        <v>13</v>
      </c>
      <c r="E25" s="37">
        <v>5</v>
      </c>
      <c r="F25" s="37">
        <v>1</v>
      </c>
      <c r="G25" s="37">
        <v>0</v>
      </c>
      <c r="H25" s="37">
        <v>0</v>
      </c>
      <c r="I25" s="37">
        <v>26</v>
      </c>
      <c r="J25" s="37">
        <v>16</v>
      </c>
      <c r="K25" s="37">
        <v>7</v>
      </c>
      <c r="L25" s="37">
        <v>2</v>
      </c>
      <c r="M25" s="37">
        <v>0</v>
      </c>
      <c r="N25" s="37">
        <v>0</v>
      </c>
    </row>
    <row r="26" spans="1:14" hidden="1" outlineLevel="1">
      <c r="A26" s="25" t="s">
        <v>104</v>
      </c>
      <c r="B26" s="37">
        <v>7</v>
      </c>
      <c r="C26" s="37">
        <v>0</v>
      </c>
      <c r="D26" s="37">
        <v>0</v>
      </c>
      <c r="E26" s="37">
        <v>1</v>
      </c>
      <c r="F26" s="37">
        <v>2</v>
      </c>
      <c r="G26" s="37">
        <v>1</v>
      </c>
      <c r="H26" s="37">
        <v>0</v>
      </c>
      <c r="I26" s="37">
        <v>0</v>
      </c>
      <c r="J26" s="37">
        <v>0</v>
      </c>
      <c r="K26" s="37">
        <v>0</v>
      </c>
      <c r="L26" s="37">
        <v>3</v>
      </c>
      <c r="M26" s="37">
        <v>0</v>
      </c>
      <c r="N26" s="37">
        <v>0</v>
      </c>
    </row>
    <row r="27" spans="1:14" hidden="1" outlineLevel="1">
      <c r="A27" s="25" t="s">
        <v>110</v>
      </c>
      <c r="B27" s="37">
        <v>131</v>
      </c>
      <c r="C27" s="37">
        <v>19</v>
      </c>
      <c r="D27" s="37">
        <v>16</v>
      </c>
      <c r="E27" s="37">
        <v>8</v>
      </c>
      <c r="F27" s="37">
        <v>16</v>
      </c>
      <c r="G27" s="37">
        <v>12</v>
      </c>
      <c r="H27" s="37">
        <v>0</v>
      </c>
      <c r="I27" s="37">
        <v>20</v>
      </c>
      <c r="J27" s="37">
        <v>9</v>
      </c>
      <c r="K27" s="37">
        <v>5</v>
      </c>
      <c r="L27" s="37">
        <v>22</v>
      </c>
      <c r="M27" s="37">
        <v>4</v>
      </c>
      <c r="N27" s="37">
        <v>0</v>
      </c>
    </row>
    <row r="28" spans="1:14" hidden="1" outlineLevel="1">
      <c r="A28" s="25" t="s">
        <v>80</v>
      </c>
      <c r="B28" s="37">
        <v>79</v>
      </c>
      <c r="C28" s="37">
        <v>20</v>
      </c>
      <c r="D28" s="37">
        <v>1</v>
      </c>
      <c r="E28" s="37">
        <v>4</v>
      </c>
      <c r="F28" s="37">
        <v>22</v>
      </c>
      <c r="G28" s="37">
        <v>0</v>
      </c>
      <c r="H28" s="37">
        <v>0</v>
      </c>
      <c r="I28" s="37">
        <v>11</v>
      </c>
      <c r="J28" s="37">
        <v>4</v>
      </c>
      <c r="K28" s="37">
        <v>4</v>
      </c>
      <c r="L28" s="37">
        <v>13</v>
      </c>
      <c r="M28" s="37">
        <v>0</v>
      </c>
      <c r="N28" s="37">
        <v>0</v>
      </c>
    </row>
    <row r="29" spans="1:14" hidden="1" outlineLevel="1">
      <c r="A29" s="25" t="s">
        <v>87</v>
      </c>
      <c r="B29" s="37">
        <v>40</v>
      </c>
      <c r="C29" s="37">
        <v>16</v>
      </c>
      <c r="D29" s="37">
        <v>0</v>
      </c>
      <c r="E29" s="37">
        <v>0</v>
      </c>
      <c r="F29" s="37">
        <v>1</v>
      </c>
      <c r="G29" s="37">
        <v>0</v>
      </c>
      <c r="H29" s="37">
        <v>0</v>
      </c>
      <c r="I29" s="37">
        <v>15</v>
      </c>
      <c r="J29" s="37">
        <v>1</v>
      </c>
      <c r="K29" s="37">
        <v>1</v>
      </c>
      <c r="L29" s="37">
        <v>5</v>
      </c>
      <c r="M29" s="37">
        <v>1</v>
      </c>
      <c r="N29" s="37">
        <v>0</v>
      </c>
    </row>
    <row r="30" spans="1:14" hidden="1" outlineLevel="1">
      <c r="A30" s="25" t="s">
        <v>108</v>
      </c>
      <c r="B30" s="37">
        <v>55</v>
      </c>
      <c r="C30" s="37">
        <v>7</v>
      </c>
      <c r="D30" s="37">
        <v>4</v>
      </c>
      <c r="E30" s="37">
        <v>5</v>
      </c>
      <c r="F30" s="37">
        <v>17</v>
      </c>
      <c r="G30" s="37">
        <v>3</v>
      </c>
      <c r="H30" s="37">
        <v>0</v>
      </c>
      <c r="I30" s="37">
        <v>4</v>
      </c>
      <c r="J30" s="37">
        <v>1</v>
      </c>
      <c r="K30" s="37">
        <v>0</v>
      </c>
      <c r="L30" s="37">
        <v>14</v>
      </c>
      <c r="M30" s="37">
        <v>0</v>
      </c>
      <c r="N30" s="37">
        <v>0</v>
      </c>
    </row>
    <row r="31" spans="1:14" hidden="1" outlineLevel="1">
      <c r="A31" s="25" t="s">
        <v>118</v>
      </c>
      <c r="B31" s="37">
        <v>792</v>
      </c>
      <c r="C31" s="37">
        <v>254</v>
      </c>
      <c r="D31" s="37">
        <v>63</v>
      </c>
      <c r="E31" s="37">
        <v>17</v>
      </c>
      <c r="F31" s="37">
        <v>42</v>
      </c>
      <c r="G31" s="37">
        <v>0</v>
      </c>
      <c r="H31" s="37">
        <v>0</v>
      </c>
      <c r="I31" s="37">
        <v>214</v>
      </c>
      <c r="J31" s="37">
        <v>53</v>
      </c>
      <c r="K31" s="37">
        <v>20</v>
      </c>
      <c r="L31" s="37">
        <v>128</v>
      </c>
      <c r="M31" s="37">
        <v>1</v>
      </c>
      <c r="N31" s="37">
        <v>0</v>
      </c>
    </row>
    <row r="32" spans="1:14" hidden="1" outlineLevel="1">
      <c r="A32" s="25" t="s">
        <v>132</v>
      </c>
      <c r="B32" s="37">
        <v>132</v>
      </c>
      <c r="C32" s="37">
        <v>36</v>
      </c>
      <c r="D32" s="37">
        <v>12</v>
      </c>
      <c r="E32" s="37">
        <v>8</v>
      </c>
      <c r="F32" s="37">
        <v>14</v>
      </c>
      <c r="G32" s="37">
        <v>2</v>
      </c>
      <c r="H32" s="37">
        <v>1</v>
      </c>
      <c r="I32" s="37">
        <v>22</v>
      </c>
      <c r="J32" s="37">
        <v>6</v>
      </c>
      <c r="K32" s="37">
        <v>11</v>
      </c>
      <c r="L32" s="37">
        <v>15</v>
      </c>
      <c r="M32" s="37">
        <v>2</v>
      </c>
      <c r="N32" s="37">
        <v>3</v>
      </c>
    </row>
    <row r="33" spans="1:14" hidden="1" outlineLevel="1">
      <c r="A33" s="25" t="s">
        <v>45</v>
      </c>
      <c r="B33" s="37">
        <v>137</v>
      </c>
      <c r="C33" s="37">
        <v>23</v>
      </c>
      <c r="D33" s="37">
        <v>14</v>
      </c>
      <c r="E33" s="37">
        <v>6</v>
      </c>
      <c r="F33" s="37">
        <v>32</v>
      </c>
      <c r="G33" s="37">
        <v>0</v>
      </c>
      <c r="H33" s="37">
        <v>0</v>
      </c>
      <c r="I33" s="37">
        <v>34</v>
      </c>
      <c r="J33" s="37">
        <v>8</v>
      </c>
      <c r="K33" s="37">
        <v>5</v>
      </c>
      <c r="L33" s="37">
        <v>14</v>
      </c>
      <c r="M33" s="37">
        <v>1</v>
      </c>
      <c r="N33" s="37">
        <v>0</v>
      </c>
    </row>
    <row r="34" spans="1:14" hidden="1" outlineLevel="1">
      <c r="A34" s="25" t="s">
        <v>238</v>
      </c>
      <c r="B34" s="37">
        <v>144</v>
      </c>
      <c r="C34" s="37">
        <v>33</v>
      </c>
      <c r="D34" s="37">
        <v>10</v>
      </c>
      <c r="E34" s="37">
        <v>4</v>
      </c>
      <c r="F34" s="37">
        <v>28</v>
      </c>
      <c r="G34" s="37">
        <v>1</v>
      </c>
      <c r="H34" s="37">
        <v>0</v>
      </c>
      <c r="I34" s="37">
        <v>30</v>
      </c>
      <c r="J34" s="37">
        <v>9</v>
      </c>
      <c r="K34" s="37">
        <v>9</v>
      </c>
      <c r="L34" s="37">
        <v>20</v>
      </c>
      <c r="M34" s="37">
        <v>0</v>
      </c>
      <c r="N34" s="37">
        <v>0</v>
      </c>
    </row>
    <row r="35" spans="1:14" collapsed="1">
      <c r="A35" s="1" t="s">
        <v>206</v>
      </c>
      <c r="B35" s="37">
        <v>7764</v>
      </c>
      <c r="C35" s="37">
        <v>1031</v>
      </c>
      <c r="D35" s="37">
        <v>590</v>
      </c>
      <c r="E35" s="37">
        <v>355</v>
      </c>
      <c r="F35" s="37">
        <v>1238</v>
      </c>
      <c r="G35" s="37">
        <v>419</v>
      </c>
      <c r="H35" s="37">
        <v>196</v>
      </c>
      <c r="I35" s="37">
        <v>857</v>
      </c>
      <c r="J35" s="37">
        <v>473</v>
      </c>
      <c r="K35" s="37">
        <v>291</v>
      </c>
      <c r="L35" s="37">
        <v>1480</v>
      </c>
      <c r="M35" s="37">
        <v>633</v>
      </c>
      <c r="N35" s="37">
        <v>201</v>
      </c>
    </row>
    <row r="36" spans="1:14" hidden="1" outlineLevel="1">
      <c r="A36" s="25" t="s">
        <v>105</v>
      </c>
      <c r="B36" s="37">
        <v>3103</v>
      </c>
      <c r="C36" s="37">
        <v>308</v>
      </c>
      <c r="D36" s="37">
        <v>179</v>
      </c>
      <c r="E36" s="37">
        <v>142</v>
      </c>
      <c r="F36" s="37">
        <v>609</v>
      </c>
      <c r="G36" s="37">
        <v>175</v>
      </c>
      <c r="H36" s="37">
        <v>102</v>
      </c>
      <c r="I36" s="37">
        <v>219</v>
      </c>
      <c r="J36" s="37">
        <v>156</v>
      </c>
      <c r="K36" s="37">
        <v>116</v>
      </c>
      <c r="L36" s="37">
        <v>753</v>
      </c>
      <c r="M36" s="37">
        <v>232</v>
      </c>
      <c r="N36" s="37">
        <v>112</v>
      </c>
    </row>
    <row r="37" spans="1:14" hidden="1" outlineLevel="1">
      <c r="A37" s="25" t="s">
        <v>43</v>
      </c>
      <c r="B37" s="37">
        <v>8</v>
      </c>
      <c r="C37" s="37">
        <v>0</v>
      </c>
      <c r="D37" s="37">
        <v>0</v>
      </c>
      <c r="E37" s="37">
        <v>0</v>
      </c>
      <c r="F37" s="37">
        <v>3</v>
      </c>
      <c r="G37" s="37">
        <v>1</v>
      </c>
      <c r="H37" s="37">
        <v>0</v>
      </c>
      <c r="I37" s="37">
        <v>0</v>
      </c>
      <c r="J37" s="37">
        <v>0</v>
      </c>
      <c r="K37" s="37">
        <v>1</v>
      </c>
      <c r="L37" s="37">
        <v>2</v>
      </c>
      <c r="M37" s="37">
        <v>1</v>
      </c>
      <c r="N37" s="37">
        <v>0</v>
      </c>
    </row>
    <row r="38" spans="1:14" hidden="1" outlineLevel="1">
      <c r="A38" s="25" t="s">
        <v>51</v>
      </c>
      <c r="B38" s="37">
        <v>9</v>
      </c>
      <c r="C38" s="37">
        <v>0</v>
      </c>
      <c r="D38" s="37">
        <v>0</v>
      </c>
      <c r="E38" s="37">
        <v>0</v>
      </c>
      <c r="F38" s="37">
        <v>0</v>
      </c>
      <c r="G38" s="37">
        <v>1</v>
      </c>
      <c r="H38" s="37">
        <v>1</v>
      </c>
      <c r="I38" s="37">
        <v>1</v>
      </c>
      <c r="J38" s="37">
        <v>2</v>
      </c>
      <c r="K38" s="37">
        <v>0</v>
      </c>
      <c r="L38" s="37">
        <v>0</v>
      </c>
      <c r="M38" s="37">
        <v>2</v>
      </c>
      <c r="N38" s="37">
        <v>2</v>
      </c>
    </row>
    <row r="39" spans="1:14" hidden="1" outlineLevel="1">
      <c r="A39" s="25" t="s">
        <v>52</v>
      </c>
      <c r="B39" s="37">
        <v>652</v>
      </c>
      <c r="C39" s="37">
        <v>45</v>
      </c>
      <c r="D39" s="37">
        <v>37</v>
      </c>
      <c r="E39" s="37">
        <v>21</v>
      </c>
      <c r="F39" s="37">
        <v>80</v>
      </c>
      <c r="G39" s="37">
        <v>91</v>
      </c>
      <c r="H39" s="37">
        <v>40</v>
      </c>
      <c r="I39" s="37">
        <v>50</v>
      </c>
      <c r="J39" s="37">
        <v>34</v>
      </c>
      <c r="K39" s="37">
        <v>28</v>
      </c>
      <c r="L39" s="37">
        <v>69</v>
      </c>
      <c r="M39" s="37">
        <v>124</v>
      </c>
      <c r="N39" s="37">
        <v>33</v>
      </c>
    </row>
    <row r="40" spans="1:14" hidden="1" outlineLevel="1">
      <c r="A40" s="25" t="s">
        <v>58</v>
      </c>
      <c r="B40" s="37">
        <v>30</v>
      </c>
      <c r="C40" s="37">
        <v>3</v>
      </c>
      <c r="D40" s="37">
        <v>4</v>
      </c>
      <c r="E40" s="37">
        <v>1</v>
      </c>
      <c r="F40" s="37">
        <v>4</v>
      </c>
      <c r="G40" s="37">
        <v>0</v>
      </c>
      <c r="H40" s="37">
        <v>3</v>
      </c>
      <c r="I40" s="37">
        <v>3</v>
      </c>
      <c r="J40" s="37">
        <v>4</v>
      </c>
      <c r="K40" s="37">
        <v>2</v>
      </c>
      <c r="L40" s="37">
        <v>1</v>
      </c>
      <c r="M40" s="37">
        <v>2</v>
      </c>
      <c r="N40" s="37">
        <v>3</v>
      </c>
    </row>
    <row r="41" spans="1:14" hidden="1" outlineLevel="1">
      <c r="A41" s="25" t="s">
        <v>59</v>
      </c>
      <c r="B41" s="37">
        <v>72</v>
      </c>
      <c r="C41" s="37">
        <v>5</v>
      </c>
      <c r="D41" s="37">
        <v>7</v>
      </c>
      <c r="E41" s="37">
        <v>4</v>
      </c>
      <c r="F41" s="37">
        <v>12</v>
      </c>
      <c r="G41" s="37">
        <v>9</v>
      </c>
      <c r="H41" s="37">
        <v>0</v>
      </c>
      <c r="I41" s="37">
        <v>4</v>
      </c>
      <c r="J41" s="37">
        <v>7</v>
      </c>
      <c r="K41" s="37">
        <v>3</v>
      </c>
      <c r="L41" s="37">
        <v>19</v>
      </c>
      <c r="M41" s="37">
        <v>2</v>
      </c>
      <c r="N41" s="37">
        <v>0</v>
      </c>
    </row>
    <row r="42" spans="1:14" hidden="1" outlineLevel="1">
      <c r="A42" s="25" t="s">
        <v>60</v>
      </c>
      <c r="B42" s="37">
        <v>14</v>
      </c>
      <c r="C42" s="37">
        <v>2</v>
      </c>
      <c r="D42" s="37">
        <v>0</v>
      </c>
      <c r="E42" s="37">
        <v>1</v>
      </c>
      <c r="F42" s="37">
        <v>2</v>
      </c>
      <c r="G42" s="37">
        <v>1</v>
      </c>
      <c r="H42" s="37">
        <v>0</v>
      </c>
      <c r="I42" s="37">
        <v>1</v>
      </c>
      <c r="J42" s="37">
        <v>1</v>
      </c>
      <c r="K42" s="37">
        <v>1</v>
      </c>
      <c r="L42" s="37">
        <v>1</v>
      </c>
      <c r="M42" s="37">
        <v>3</v>
      </c>
      <c r="N42" s="37">
        <v>1</v>
      </c>
    </row>
    <row r="43" spans="1:14" hidden="1" outlineLevel="1">
      <c r="A43" s="25" t="s">
        <v>67</v>
      </c>
      <c r="B43" s="37">
        <v>1</v>
      </c>
      <c r="C43" s="37">
        <v>1</v>
      </c>
      <c r="D43" s="37">
        <v>0</v>
      </c>
      <c r="E43" s="37">
        <v>0</v>
      </c>
      <c r="F43" s="37">
        <v>0</v>
      </c>
      <c r="G43" s="37">
        <v>0</v>
      </c>
      <c r="H43" s="37">
        <v>0</v>
      </c>
      <c r="I43" s="37">
        <v>0</v>
      </c>
      <c r="J43" s="37">
        <v>0</v>
      </c>
      <c r="K43" s="37">
        <v>0</v>
      </c>
      <c r="L43" s="37">
        <v>0</v>
      </c>
      <c r="M43" s="37">
        <v>0</v>
      </c>
      <c r="N43" s="37">
        <v>0</v>
      </c>
    </row>
    <row r="44" spans="1:14" hidden="1" outlineLevel="1">
      <c r="A44" s="25" t="s">
        <v>68</v>
      </c>
      <c r="B44" s="37">
        <v>1</v>
      </c>
      <c r="C44" s="37">
        <v>1</v>
      </c>
      <c r="D44" s="37">
        <v>0</v>
      </c>
      <c r="E44" s="37">
        <v>0</v>
      </c>
      <c r="F44" s="37">
        <v>0</v>
      </c>
      <c r="G44" s="37">
        <v>0</v>
      </c>
      <c r="H44" s="37">
        <v>0</v>
      </c>
      <c r="I44" s="37">
        <v>0</v>
      </c>
      <c r="J44" s="37">
        <v>0</v>
      </c>
      <c r="K44" s="37">
        <v>0</v>
      </c>
      <c r="L44" s="37">
        <v>0</v>
      </c>
      <c r="M44" s="37">
        <v>0</v>
      </c>
      <c r="N44" s="37">
        <v>0</v>
      </c>
    </row>
    <row r="45" spans="1:14" hidden="1" outlineLevel="1">
      <c r="A45" s="25" t="s">
        <v>70</v>
      </c>
      <c r="B45" s="37">
        <v>663</v>
      </c>
      <c r="C45" s="37">
        <v>67</v>
      </c>
      <c r="D45" s="37">
        <v>30</v>
      </c>
      <c r="E45" s="37">
        <v>43</v>
      </c>
      <c r="F45" s="37">
        <v>92</v>
      </c>
      <c r="G45" s="37">
        <v>17</v>
      </c>
      <c r="H45" s="37">
        <v>3</v>
      </c>
      <c r="I45" s="37">
        <v>80</v>
      </c>
      <c r="J45" s="37">
        <v>42</v>
      </c>
      <c r="K45" s="37">
        <v>34</v>
      </c>
      <c r="L45" s="37">
        <v>162</v>
      </c>
      <c r="M45" s="37">
        <v>83</v>
      </c>
      <c r="N45" s="37">
        <v>10</v>
      </c>
    </row>
    <row r="46" spans="1:14" hidden="1" outlineLevel="1">
      <c r="A46" s="25" t="s">
        <v>84</v>
      </c>
      <c r="B46" s="37">
        <v>6</v>
      </c>
      <c r="C46" s="37">
        <v>0</v>
      </c>
      <c r="D46" s="37">
        <v>0</v>
      </c>
      <c r="E46" s="37">
        <v>2</v>
      </c>
      <c r="F46" s="37">
        <v>0</v>
      </c>
      <c r="G46" s="37">
        <v>0</v>
      </c>
      <c r="H46" s="37">
        <v>0</v>
      </c>
      <c r="I46" s="37">
        <v>0</v>
      </c>
      <c r="J46" s="37">
        <v>0</v>
      </c>
      <c r="K46" s="37">
        <v>4</v>
      </c>
      <c r="L46" s="37">
        <v>0</v>
      </c>
      <c r="M46" s="37">
        <v>0</v>
      </c>
      <c r="N46" s="37">
        <v>0</v>
      </c>
    </row>
    <row r="47" spans="1:14" hidden="1" outlineLevel="1">
      <c r="A47" s="25" t="s">
        <v>91</v>
      </c>
      <c r="B47" s="37">
        <v>17</v>
      </c>
      <c r="C47" s="37">
        <v>0</v>
      </c>
      <c r="D47" s="37">
        <v>5</v>
      </c>
      <c r="E47" s="37">
        <v>2</v>
      </c>
      <c r="F47" s="37">
        <v>0</v>
      </c>
      <c r="G47" s="37">
        <v>1</v>
      </c>
      <c r="H47" s="37">
        <v>0</v>
      </c>
      <c r="I47" s="37">
        <v>1</v>
      </c>
      <c r="J47" s="37">
        <v>0</v>
      </c>
      <c r="K47" s="37">
        <v>0</v>
      </c>
      <c r="L47" s="37">
        <v>5</v>
      </c>
      <c r="M47" s="37">
        <v>3</v>
      </c>
      <c r="N47" s="37">
        <v>0</v>
      </c>
    </row>
    <row r="48" spans="1:14" hidden="1" outlineLevel="1">
      <c r="A48" s="25" t="s">
        <v>93</v>
      </c>
      <c r="B48" s="37">
        <v>3</v>
      </c>
      <c r="C48" s="37">
        <v>0</v>
      </c>
      <c r="D48" s="37">
        <v>1</v>
      </c>
      <c r="E48" s="37">
        <v>0</v>
      </c>
      <c r="F48" s="37">
        <v>0</v>
      </c>
      <c r="G48" s="37">
        <v>0</v>
      </c>
      <c r="H48" s="37">
        <v>0</v>
      </c>
      <c r="I48" s="37">
        <v>0</v>
      </c>
      <c r="J48" s="37">
        <v>0</v>
      </c>
      <c r="K48" s="37">
        <v>0</v>
      </c>
      <c r="L48" s="37">
        <v>0</v>
      </c>
      <c r="M48" s="37">
        <v>2</v>
      </c>
      <c r="N48" s="37">
        <v>0</v>
      </c>
    </row>
    <row r="49" spans="1:14" hidden="1" outlineLevel="1">
      <c r="A49" s="25" t="s">
        <v>94</v>
      </c>
      <c r="B49" s="37">
        <v>1527</v>
      </c>
      <c r="C49" s="37">
        <v>214</v>
      </c>
      <c r="D49" s="37">
        <v>141</v>
      </c>
      <c r="E49" s="37">
        <v>85</v>
      </c>
      <c r="F49" s="37">
        <v>247</v>
      </c>
      <c r="G49" s="37">
        <v>98</v>
      </c>
      <c r="H49" s="37">
        <v>46</v>
      </c>
      <c r="I49" s="37">
        <v>140</v>
      </c>
      <c r="J49" s="37">
        <v>76</v>
      </c>
      <c r="K49" s="37">
        <v>56</v>
      </c>
      <c r="L49" s="37">
        <v>220</v>
      </c>
      <c r="M49" s="37">
        <v>167</v>
      </c>
      <c r="N49" s="37">
        <v>37</v>
      </c>
    </row>
    <row r="50" spans="1:14" hidden="1" outlineLevel="1">
      <c r="A50" s="25" t="s">
        <v>101</v>
      </c>
      <c r="B50" s="37">
        <v>128</v>
      </c>
      <c r="C50" s="37">
        <v>36</v>
      </c>
      <c r="D50" s="37">
        <v>22</v>
      </c>
      <c r="E50" s="37">
        <v>7</v>
      </c>
      <c r="F50" s="37">
        <v>2</v>
      </c>
      <c r="G50" s="37">
        <v>0</v>
      </c>
      <c r="H50" s="37">
        <v>0</v>
      </c>
      <c r="I50" s="37">
        <v>30</v>
      </c>
      <c r="J50" s="37">
        <v>22</v>
      </c>
      <c r="K50" s="37">
        <v>6</v>
      </c>
      <c r="L50" s="37">
        <v>3</v>
      </c>
      <c r="M50" s="37">
        <v>0</v>
      </c>
      <c r="N50" s="37">
        <v>0</v>
      </c>
    </row>
    <row r="51" spans="1:14" hidden="1" outlineLevel="1">
      <c r="A51" s="25" t="s">
        <v>104</v>
      </c>
      <c r="B51" s="37">
        <v>8</v>
      </c>
      <c r="C51" s="37">
        <v>0</v>
      </c>
      <c r="D51" s="37">
        <v>0</v>
      </c>
      <c r="E51" s="37">
        <v>1</v>
      </c>
      <c r="F51" s="37">
        <v>2</v>
      </c>
      <c r="G51" s="37">
        <v>1</v>
      </c>
      <c r="H51" s="37">
        <v>0</v>
      </c>
      <c r="I51" s="37">
        <v>1</v>
      </c>
      <c r="J51" s="37">
        <v>0</v>
      </c>
      <c r="K51" s="37">
        <v>0</v>
      </c>
      <c r="L51" s="37">
        <v>3</v>
      </c>
      <c r="M51" s="37">
        <v>0</v>
      </c>
      <c r="N51" s="37">
        <v>0</v>
      </c>
    </row>
    <row r="52" spans="1:14" hidden="1" outlineLevel="1">
      <c r="A52" s="25" t="s">
        <v>110</v>
      </c>
      <c r="B52" s="37">
        <v>134</v>
      </c>
      <c r="C52" s="37">
        <v>17</v>
      </c>
      <c r="D52" s="37">
        <v>14</v>
      </c>
      <c r="E52" s="37">
        <v>7</v>
      </c>
      <c r="F52" s="37">
        <v>20</v>
      </c>
      <c r="G52" s="37">
        <v>12</v>
      </c>
      <c r="H52" s="37">
        <v>0</v>
      </c>
      <c r="I52" s="37">
        <v>18</v>
      </c>
      <c r="J52" s="37">
        <v>14</v>
      </c>
      <c r="K52" s="37">
        <v>5</v>
      </c>
      <c r="L52" s="37">
        <v>23</v>
      </c>
      <c r="M52" s="37">
        <v>4</v>
      </c>
      <c r="N52" s="37">
        <v>0</v>
      </c>
    </row>
    <row r="53" spans="1:14" hidden="1" outlineLevel="1">
      <c r="A53" s="25" t="s">
        <v>45</v>
      </c>
      <c r="B53" s="37">
        <v>142</v>
      </c>
      <c r="C53" s="37">
        <v>18</v>
      </c>
      <c r="D53" s="37">
        <v>14</v>
      </c>
      <c r="E53" s="37">
        <v>9</v>
      </c>
      <c r="F53" s="37">
        <v>33</v>
      </c>
      <c r="G53" s="37">
        <v>0</v>
      </c>
      <c r="H53" s="37">
        <v>0</v>
      </c>
      <c r="I53" s="37">
        <v>30</v>
      </c>
      <c r="J53" s="37">
        <v>16</v>
      </c>
      <c r="K53" s="37">
        <v>6</v>
      </c>
      <c r="L53" s="37">
        <v>15</v>
      </c>
      <c r="M53" s="37">
        <v>1</v>
      </c>
      <c r="N53" s="37">
        <v>0</v>
      </c>
    </row>
    <row r="54" spans="1:14" hidden="1" outlineLevel="1">
      <c r="A54" s="25" t="s">
        <v>238</v>
      </c>
      <c r="B54" s="37">
        <v>139</v>
      </c>
      <c r="C54" s="37">
        <v>28</v>
      </c>
      <c r="D54" s="37">
        <v>14</v>
      </c>
      <c r="E54" s="37">
        <v>4</v>
      </c>
      <c r="F54" s="37">
        <v>24</v>
      </c>
      <c r="G54" s="37">
        <v>1</v>
      </c>
      <c r="H54" s="37">
        <v>0</v>
      </c>
      <c r="I54" s="37">
        <v>29</v>
      </c>
      <c r="J54" s="37">
        <v>11</v>
      </c>
      <c r="K54" s="37">
        <v>7</v>
      </c>
      <c r="L54" s="37">
        <v>21</v>
      </c>
      <c r="M54" s="37">
        <v>0</v>
      </c>
      <c r="N54" s="37">
        <v>0</v>
      </c>
    </row>
    <row r="55" spans="1:14" hidden="1" outlineLevel="1">
      <c r="A55" s="25" t="s">
        <v>80</v>
      </c>
      <c r="B55" s="37">
        <v>81</v>
      </c>
      <c r="C55" s="37">
        <v>16</v>
      </c>
      <c r="D55" s="37">
        <v>5</v>
      </c>
      <c r="E55" s="37">
        <v>3</v>
      </c>
      <c r="F55" s="37">
        <v>24</v>
      </c>
      <c r="G55" s="37">
        <v>0</v>
      </c>
      <c r="H55" s="37">
        <v>0</v>
      </c>
      <c r="I55" s="37">
        <v>9</v>
      </c>
      <c r="J55" s="37">
        <v>6</v>
      </c>
      <c r="K55" s="37">
        <v>5</v>
      </c>
      <c r="L55" s="37">
        <v>13</v>
      </c>
      <c r="M55" s="37">
        <v>0</v>
      </c>
      <c r="N55" s="37">
        <v>0</v>
      </c>
    </row>
    <row r="56" spans="1:14" hidden="1" outlineLevel="1">
      <c r="A56" s="25" t="s">
        <v>87</v>
      </c>
      <c r="B56" s="37">
        <v>41</v>
      </c>
      <c r="C56" s="37">
        <v>15</v>
      </c>
      <c r="D56" s="37">
        <v>1</v>
      </c>
      <c r="E56" s="37">
        <v>0</v>
      </c>
      <c r="F56" s="37">
        <v>1</v>
      </c>
      <c r="G56" s="37">
        <v>0</v>
      </c>
      <c r="H56" s="37">
        <v>0</v>
      </c>
      <c r="I56" s="37">
        <v>13</v>
      </c>
      <c r="J56" s="37">
        <v>4</v>
      </c>
      <c r="K56" s="37">
        <v>1</v>
      </c>
      <c r="L56" s="37">
        <v>4</v>
      </c>
      <c r="M56" s="37">
        <v>2</v>
      </c>
      <c r="N56" s="37">
        <v>0</v>
      </c>
    </row>
    <row r="57" spans="1:14" hidden="1" outlineLevel="1">
      <c r="A57" s="25" t="s">
        <v>108</v>
      </c>
      <c r="B57" s="37">
        <v>55</v>
      </c>
      <c r="C57" s="37">
        <v>6</v>
      </c>
      <c r="D57" s="37">
        <v>5</v>
      </c>
      <c r="E57" s="37">
        <v>3</v>
      </c>
      <c r="F57" s="37">
        <v>15</v>
      </c>
      <c r="G57" s="37">
        <v>7</v>
      </c>
      <c r="H57" s="37">
        <v>0</v>
      </c>
      <c r="I57" s="37">
        <v>5</v>
      </c>
      <c r="J57" s="37">
        <v>1</v>
      </c>
      <c r="K57" s="37">
        <v>0</v>
      </c>
      <c r="L57" s="37">
        <v>12</v>
      </c>
      <c r="M57" s="37">
        <v>1</v>
      </c>
      <c r="N57" s="37">
        <v>0</v>
      </c>
    </row>
    <row r="58" spans="1:14" hidden="1" outlineLevel="1">
      <c r="A58" s="25" t="s">
        <v>118</v>
      </c>
      <c r="B58" s="37">
        <v>807</v>
      </c>
      <c r="C58" s="37">
        <v>220</v>
      </c>
      <c r="D58" s="37">
        <v>98</v>
      </c>
      <c r="E58" s="37">
        <v>14</v>
      </c>
      <c r="F58" s="37">
        <v>49</v>
      </c>
      <c r="G58" s="37">
        <v>1</v>
      </c>
      <c r="H58" s="37">
        <v>0</v>
      </c>
      <c r="I58" s="37">
        <v>209</v>
      </c>
      <c r="J58" s="37">
        <v>69</v>
      </c>
      <c r="K58" s="37">
        <v>11</v>
      </c>
      <c r="L58" s="37">
        <v>134</v>
      </c>
      <c r="M58" s="37">
        <v>2</v>
      </c>
      <c r="N58" s="37">
        <v>0</v>
      </c>
    </row>
    <row r="59" spans="1:14" hidden="1" outlineLevel="1">
      <c r="A59" s="25" t="s">
        <v>132</v>
      </c>
      <c r="B59" s="37">
        <v>123</v>
      </c>
      <c r="C59" s="37">
        <v>29</v>
      </c>
      <c r="D59" s="37">
        <v>13</v>
      </c>
      <c r="E59" s="37">
        <v>6</v>
      </c>
      <c r="F59" s="37">
        <v>19</v>
      </c>
      <c r="G59" s="37">
        <v>3</v>
      </c>
      <c r="H59" s="37">
        <v>1</v>
      </c>
      <c r="I59" s="37">
        <v>14</v>
      </c>
      <c r="J59" s="37">
        <v>8</v>
      </c>
      <c r="K59" s="37">
        <v>5</v>
      </c>
      <c r="L59" s="37">
        <v>20</v>
      </c>
      <c r="M59" s="37">
        <v>2</v>
      </c>
      <c r="N59" s="37">
        <v>3</v>
      </c>
    </row>
    <row r="60" spans="1:14" collapsed="1">
      <c r="A60" s="1" t="s">
        <v>205</v>
      </c>
      <c r="B60" s="37">
        <v>7550</v>
      </c>
      <c r="C60" s="37">
        <v>918</v>
      </c>
      <c r="D60" s="37">
        <v>686</v>
      </c>
      <c r="E60" s="37">
        <v>332</v>
      </c>
      <c r="F60" s="37">
        <v>1169</v>
      </c>
      <c r="G60" s="37">
        <v>437</v>
      </c>
      <c r="H60" s="37">
        <v>196</v>
      </c>
      <c r="I60" s="37">
        <v>816</v>
      </c>
      <c r="J60" s="37">
        <v>527</v>
      </c>
      <c r="K60" s="37">
        <v>281</v>
      </c>
      <c r="L60" s="37">
        <v>1356</v>
      </c>
      <c r="M60" s="37">
        <v>608</v>
      </c>
      <c r="N60" s="37">
        <v>224</v>
      </c>
    </row>
    <row r="61" spans="1:14" hidden="1" outlineLevel="1">
      <c r="A61" s="1" t="s">
        <v>105</v>
      </c>
      <c r="B61" s="37">
        <v>2987</v>
      </c>
      <c r="C61" s="37">
        <v>271</v>
      </c>
      <c r="D61" s="37">
        <v>196</v>
      </c>
      <c r="E61" s="37">
        <v>119</v>
      </c>
      <c r="F61" s="37">
        <v>584</v>
      </c>
      <c r="G61" s="37">
        <v>198</v>
      </c>
      <c r="H61" s="37">
        <v>106</v>
      </c>
      <c r="I61" s="37">
        <v>204</v>
      </c>
      <c r="J61" s="37">
        <v>143</v>
      </c>
      <c r="K61" s="37">
        <v>121</v>
      </c>
      <c r="L61" s="37">
        <v>686</v>
      </c>
      <c r="M61" s="37">
        <v>240</v>
      </c>
      <c r="N61" s="37">
        <v>119</v>
      </c>
    </row>
    <row r="62" spans="1:14" hidden="1" outlineLevel="1">
      <c r="A62" s="1" t="s">
        <v>821</v>
      </c>
      <c r="B62" s="37">
        <v>3169</v>
      </c>
      <c r="C62" s="37">
        <v>356</v>
      </c>
      <c r="D62" s="37">
        <v>282</v>
      </c>
      <c r="E62" s="37">
        <v>182</v>
      </c>
      <c r="F62" s="37">
        <v>435</v>
      </c>
      <c r="G62" s="37">
        <v>225</v>
      </c>
      <c r="H62" s="37">
        <v>89</v>
      </c>
      <c r="I62" s="37">
        <v>317</v>
      </c>
      <c r="J62" s="37">
        <v>221</v>
      </c>
      <c r="K62" s="37">
        <v>133</v>
      </c>
      <c r="L62" s="37">
        <v>465</v>
      </c>
      <c r="M62" s="37">
        <v>361</v>
      </c>
      <c r="N62" s="37">
        <v>103</v>
      </c>
    </row>
    <row r="63" spans="1:14" hidden="1" outlineLevel="1">
      <c r="A63" s="25" t="s">
        <v>43</v>
      </c>
      <c r="B63" s="37">
        <v>7</v>
      </c>
      <c r="C63" s="37">
        <v>0</v>
      </c>
      <c r="D63" s="37">
        <v>0</v>
      </c>
      <c r="E63" s="37">
        <v>0</v>
      </c>
      <c r="F63" s="37">
        <v>2</v>
      </c>
      <c r="G63" s="37">
        <v>1</v>
      </c>
      <c r="H63" s="37">
        <v>0</v>
      </c>
      <c r="I63" s="37">
        <v>0</v>
      </c>
      <c r="J63" s="37">
        <v>0</v>
      </c>
      <c r="K63" s="37">
        <v>0</v>
      </c>
      <c r="L63" s="37">
        <v>3</v>
      </c>
      <c r="M63" s="37">
        <v>1</v>
      </c>
      <c r="N63" s="37">
        <v>0</v>
      </c>
    </row>
    <row r="64" spans="1:14" hidden="1" outlineLevel="1">
      <c r="A64" s="25" t="s">
        <v>51</v>
      </c>
      <c r="B64" s="37">
        <v>8</v>
      </c>
      <c r="C64" s="37">
        <v>0</v>
      </c>
      <c r="D64" s="37">
        <v>0</v>
      </c>
      <c r="E64" s="37">
        <v>0</v>
      </c>
      <c r="F64" s="37">
        <v>0</v>
      </c>
      <c r="G64" s="37">
        <v>0</v>
      </c>
      <c r="H64" s="37">
        <v>1</v>
      </c>
      <c r="I64" s="37">
        <v>0</v>
      </c>
      <c r="J64" s="37">
        <v>3</v>
      </c>
      <c r="K64" s="37">
        <v>0</v>
      </c>
      <c r="L64" s="37">
        <v>0</v>
      </c>
      <c r="M64" s="37">
        <v>2</v>
      </c>
      <c r="N64" s="37">
        <v>2</v>
      </c>
    </row>
    <row r="65" spans="1:14" hidden="1" outlineLevel="1">
      <c r="A65" s="25" t="s">
        <v>52</v>
      </c>
      <c r="B65" s="37">
        <v>612</v>
      </c>
      <c r="C65" s="37">
        <v>41</v>
      </c>
      <c r="D65" s="37">
        <v>41</v>
      </c>
      <c r="E65" s="37">
        <v>23</v>
      </c>
      <c r="F65" s="37">
        <v>70</v>
      </c>
      <c r="G65" s="37">
        <v>80</v>
      </c>
      <c r="H65" s="37">
        <v>40</v>
      </c>
      <c r="I65" s="37">
        <v>48</v>
      </c>
      <c r="J65" s="37">
        <v>38</v>
      </c>
      <c r="K65" s="37">
        <v>24</v>
      </c>
      <c r="L65" s="37">
        <v>65</v>
      </c>
      <c r="M65" s="37">
        <v>104</v>
      </c>
      <c r="N65" s="37">
        <v>38</v>
      </c>
    </row>
    <row r="66" spans="1:14" hidden="1" outlineLevel="1">
      <c r="A66" s="25" t="s">
        <v>58</v>
      </c>
      <c r="B66" s="37">
        <v>25</v>
      </c>
      <c r="C66" s="37">
        <v>1</v>
      </c>
      <c r="D66" s="37">
        <v>3</v>
      </c>
      <c r="E66" s="37">
        <v>3</v>
      </c>
      <c r="F66" s="37">
        <v>2</v>
      </c>
      <c r="G66" s="37">
        <v>0</v>
      </c>
      <c r="H66" s="37">
        <v>3</v>
      </c>
      <c r="I66" s="37">
        <v>3</v>
      </c>
      <c r="J66" s="37">
        <v>1</v>
      </c>
      <c r="K66" s="37">
        <v>3</v>
      </c>
      <c r="L66" s="37">
        <v>2</v>
      </c>
      <c r="M66" s="37">
        <v>2</v>
      </c>
      <c r="N66" s="37">
        <v>2</v>
      </c>
    </row>
    <row r="67" spans="1:14" hidden="1" outlineLevel="1">
      <c r="A67" s="25" t="s">
        <v>59</v>
      </c>
      <c r="B67" s="37">
        <v>73</v>
      </c>
      <c r="C67" s="37">
        <v>7</v>
      </c>
      <c r="D67" s="37">
        <v>4</v>
      </c>
      <c r="E67" s="37">
        <v>7</v>
      </c>
      <c r="F67" s="37">
        <v>10</v>
      </c>
      <c r="G67" s="37">
        <v>9</v>
      </c>
      <c r="H67" s="37">
        <v>0</v>
      </c>
      <c r="I67" s="37">
        <v>3</v>
      </c>
      <c r="J67" s="37">
        <v>7</v>
      </c>
      <c r="K67" s="37">
        <v>4</v>
      </c>
      <c r="L67" s="37">
        <v>19</v>
      </c>
      <c r="M67" s="37">
        <v>3</v>
      </c>
      <c r="N67" s="37">
        <v>0</v>
      </c>
    </row>
    <row r="68" spans="1:14" hidden="1" outlineLevel="1">
      <c r="A68" s="25" t="s">
        <v>60</v>
      </c>
      <c r="B68" s="37">
        <v>14</v>
      </c>
      <c r="C68" s="37">
        <v>2</v>
      </c>
      <c r="D68" s="37">
        <v>0</v>
      </c>
      <c r="E68" s="37">
        <v>1</v>
      </c>
      <c r="F68" s="37">
        <v>2</v>
      </c>
      <c r="G68" s="37">
        <v>1</v>
      </c>
      <c r="H68" s="37">
        <v>0</v>
      </c>
      <c r="I68" s="37">
        <v>0</v>
      </c>
      <c r="J68" s="37">
        <v>2</v>
      </c>
      <c r="K68" s="37">
        <v>1</v>
      </c>
      <c r="L68" s="37">
        <v>1</v>
      </c>
      <c r="M68" s="37">
        <v>3</v>
      </c>
      <c r="N68" s="37">
        <v>1</v>
      </c>
    </row>
    <row r="69" spans="1:14" hidden="1" outlineLevel="1">
      <c r="A69" s="25" t="s">
        <v>67</v>
      </c>
      <c r="B69" s="37">
        <v>2</v>
      </c>
      <c r="C69" s="37">
        <v>2</v>
      </c>
      <c r="D69" s="37">
        <v>0</v>
      </c>
      <c r="E69" s="37">
        <v>0</v>
      </c>
      <c r="F69" s="37">
        <v>0</v>
      </c>
      <c r="G69" s="37">
        <v>0</v>
      </c>
      <c r="H69" s="37">
        <v>0</v>
      </c>
      <c r="I69" s="37">
        <v>0</v>
      </c>
      <c r="J69" s="37">
        <v>0</v>
      </c>
      <c r="K69" s="37">
        <v>0</v>
      </c>
      <c r="L69" s="37">
        <v>0</v>
      </c>
      <c r="M69" s="37">
        <v>0</v>
      </c>
      <c r="N69" s="37">
        <v>0</v>
      </c>
    </row>
    <row r="70" spans="1:14" hidden="1" outlineLevel="1">
      <c r="A70" s="25" t="s">
        <v>68</v>
      </c>
      <c r="B70" s="37">
        <v>1</v>
      </c>
      <c r="C70" s="37">
        <v>0</v>
      </c>
      <c r="D70" s="37">
        <v>1</v>
      </c>
      <c r="E70" s="37">
        <v>0</v>
      </c>
      <c r="F70" s="37">
        <v>0</v>
      </c>
      <c r="G70" s="37">
        <v>0</v>
      </c>
      <c r="H70" s="37">
        <v>0</v>
      </c>
      <c r="I70" s="37">
        <v>0</v>
      </c>
      <c r="J70" s="37">
        <v>0</v>
      </c>
      <c r="K70" s="37">
        <v>0</v>
      </c>
      <c r="L70" s="37">
        <v>0</v>
      </c>
      <c r="M70" s="37">
        <v>0</v>
      </c>
      <c r="N70" s="37">
        <v>0</v>
      </c>
    </row>
    <row r="71" spans="1:14" hidden="1" outlineLevel="1">
      <c r="A71" s="25" t="s">
        <v>70</v>
      </c>
      <c r="B71" s="37">
        <v>648</v>
      </c>
      <c r="C71" s="37">
        <v>59</v>
      </c>
      <c r="D71" s="37">
        <v>32</v>
      </c>
      <c r="E71" s="37">
        <v>39</v>
      </c>
      <c r="F71" s="37">
        <v>97</v>
      </c>
      <c r="G71" s="37">
        <v>20</v>
      </c>
      <c r="H71" s="37">
        <v>2</v>
      </c>
      <c r="I71" s="37">
        <v>70</v>
      </c>
      <c r="J71" s="37">
        <v>46</v>
      </c>
      <c r="K71" s="37">
        <v>37</v>
      </c>
      <c r="L71" s="37">
        <v>151</v>
      </c>
      <c r="M71" s="37">
        <v>81</v>
      </c>
      <c r="N71" s="37">
        <v>14</v>
      </c>
    </row>
    <row r="72" spans="1:14" hidden="1" outlineLevel="1">
      <c r="A72" s="25" t="s">
        <v>84</v>
      </c>
      <c r="B72" s="37">
        <v>5</v>
      </c>
      <c r="C72" s="37">
        <v>0</v>
      </c>
      <c r="D72" s="37">
        <v>0</v>
      </c>
      <c r="E72" s="37">
        <v>2</v>
      </c>
      <c r="F72" s="37">
        <v>0</v>
      </c>
      <c r="G72" s="37">
        <v>0</v>
      </c>
      <c r="H72" s="37">
        <v>0</v>
      </c>
      <c r="I72" s="37">
        <v>0</v>
      </c>
      <c r="J72" s="37">
        <v>0</v>
      </c>
      <c r="K72" s="37">
        <v>2</v>
      </c>
      <c r="L72" s="37">
        <v>1</v>
      </c>
      <c r="M72" s="37">
        <v>0</v>
      </c>
      <c r="N72" s="37">
        <v>0</v>
      </c>
    </row>
    <row r="73" spans="1:14" hidden="1" outlineLevel="1">
      <c r="A73" s="25" t="s">
        <v>91</v>
      </c>
      <c r="B73" s="37">
        <v>17</v>
      </c>
      <c r="C73" s="37">
        <v>0</v>
      </c>
      <c r="D73" s="37">
        <v>4</v>
      </c>
      <c r="E73" s="37">
        <v>3</v>
      </c>
      <c r="F73" s="37">
        <v>0</v>
      </c>
      <c r="G73" s="37">
        <v>1</v>
      </c>
      <c r="H73" s="37">
        <v>0</v>
      </c>
      <c r="I73" s="37">
        <v>0</v>
      </c>
      <c r="J73" s="37">
        <v>1</v>
      </c>
      <c r="K73" s="37">
        <v>0</v>
      </c>
      <c r="L73" s="37">
        <v>5</v>
      </c>
      <c r="M73" s="37">
        <v>3</v>
      </c>
      <c r="N73" s="37">
        <v>0</v>
      </c>
    </row>
    <row r="74" spans="1:14" hidden="1" outlineLevel="1">
      <c r="A74" s="25" t="s">
        <v>93</v>
      </c>
      <c r="B74" s="37">
        <v>4</v>
      </c>
      <c r="C74" s="37">
        <v>1</v>
      </c>
      <c r="D74" s="37">
        <v>1</v>
      </c>
      <c r="E74" s="37">
        <v>0</v>
      </c>
      <c r="F74" s="37">
        <v>0</v>
      </c>
      <c r="G74" s="37">
        <v>0</v>
      </c>
      <c r="H74" s="37">
        <v>0</v>
      </c>
      <c r="I74" s="37">
        <v>0</v>
      </c>
      <c r="J74" s="37">
        <v>0</v>
      </c>
      <c r="K74" s="37">
        <v>0</v>
      </c>
      <c r="L74" s="37">
        <v>0</v>
      </c>
      <c r="M74" s="37">
        <v>2</v>
      </c>
      <c r="N74" s="37">
        <v>0</v>
      </c>
    </row>
    <row r="75" spans="1:14" hidden="1" outlineLevel="1">
      <c r="A75" s="25" t="s">
        <v>94</v>
      </c>
      <c r="B75" s="37">
        <v>1449</v>
      </c>
      <c r="C75" s="37">
        <v>194</v>
      </c>
      <c r="D75" s="37">
        <v>143</v>
      </c>
      <c r="E75" s="37">
        <v>91</v>
      </c>
      <c r="F75" s="37">
        <v>225</v>
      </c>
      <c r="G75" s="37">
        <v>101</v>
      </c>
      <c r="H75" s="37">
        <v>43</v>
      </c>
      <c r="I75" s="37">
        <v>133</v>
      </c>
      <c r="J75" s="37">
        <v>77</v>
      </c>
      <c r="K75" s="37">
        <v>53</v>
      </c>
      <c r="L75" s="37">
        <v>187</v>
      </c>
      <c r="M75" s="37">
        <v>156</v>
      </c>
      <c r="N75" s="37">
        <v>46</v>
      </c>
    </row>
    <row r="76" spans="1:14" hidden="1" outlineLevel="1">
      <c r="A76" s="25" t="s">
        <v>101</v>
      </c>
      <c r="B76" s="37">
        <v>158</v>
      </c>
      <c r="C76" s="37">
        <v>32</v>
      </c>
      <c r="D76" s="37">
        <v>38</v>
      </c>
      <c r="E76" s="37">
        <v>5</v>
      </c>
      <c r="F76" s="37">
        <v>4</v>
      </c>
      <c r="G76" s="37">
        <v>0</v>
      </c>
      <c r="H76" s="37">
        <v>0</v>
      </c>
      <c r="I76" s="37">
        <v>39</v>
      </c>
      <c r="J76" s="37">
        <v>28</v>
      </c>
      <c r="K76" s="37">
        <v>6</v>
      </c>
      <c r="L76" s="37">
        <v>6</v>
      </c>
      <c r="M76" s="37">
        <v>0</v>
      </c>
      <c r="N76" s="37">
        <v>0</v>
      </c>
    </row>
    <row r="77" spans="1:14" hidden="1" outlineLevel="1">
      <c r="A77" s="25" t="s">
        <v>104</v>
      </c>
      <c r="B77" s="37">
        <v>8</v>
      </c>
      <c r="C77" s="37">
        <v>0</v>
      </c>
      <c r="D77" s="37">
        <v>0</v>
      </c>
      <c r="E77" s="37">
        <v>0</v>
      </c>
      <c r="F77" s="37">
        <v>3</v>
      </c>
      <c r="G77" s="37">
        <v>1</v>
      </c>
      <c r="H77" s="37">
        <v>0</v>
      </c>
      <c r="I77" s="37">
        <v>0</v>
      </c>
      <c r="J77" s="37">
        <v>1</v>
      </c>
      <c r="K77" s="37">
        <v>0</v>
      </c>
      <c r="L77" s="37">
        <v>3</v>
      </c>
      <c r="M77" s="37">
        <v>0</v>
      </c>
      <c r="N77" s="37">
        <v>0</v>
      </c>
    </row>
    <row r="78" spans="1:14" hidden="1" outlineLevel="1">
      <c r="A78" s="25" t="s">
        <v>110</v>
      </c>
      <c r="B78" s="37">
        <v>138</v>
      </c>
      <c r="C78" s="37">
        <v>17</v>
      </c>
      <c r="D78" s="37">
        <v>15</v>
      </c>
      <c r="E78" s="37">
        <v>8</v>
      </c>
      <c r="F78" s="37">
        <v>20</v>
      </c>
      <c r="G78" s="37">
        <v>11</v>
      </c>
      <c r="H78" s="37">
        <v>0</v>
      </c>
      <c r="I78" s="37">
        <v>21</v>
      </c>
      <c r="J78" s="37">
        <v>17</v>
      </c>
      <c r="K78" s="37">
        <v>3</v>
      </c>
      <c r="L78" s="37">
        <v>22</v>
      </c>
      <c r="M78" s="37">
        <v>4</v>
      </c>
      <c r="N78" s="37">
        <v>0</v>
      </c>
    </row>
    <row r="79" spans="1:14" hidden="1" outlineLevel="1">
      <c r="A79" s="1" t="s">
        <v>131</v>
      </c>
      <c r="B79" s="37">
        <v>1394</v>
      </c>
      <c r="C79" s="37">
        <v>291</v>
      </c>
      <c r="D79" s="37">
        <v>208</v>
      </c>
      <c r="E79" s="37">
        <v>31</v>
      </c>
      <c r="F79" s="37">
        <v>150</v>
      </c>
      <c r="G79" s="37">
        <v>14</v>
      </c>
      <c r="H79" s="37">
        <v>1</v>
      </c>
      <c r="I79" s="37">
        <v>295</v>
      </c>
      <c r="J79" s="37">
        <v>163</v>
      </c>
      <c r="K79" s="37">
        <v>27</v>
      </c>
      <c r="L79" s="37">
        <v>205</v>
      </c>
      <c r="M79" s="37">
        <v>7</v>
      </c>
      <c r="N79" s="37">
        <v>2</v>
      </c>
    </row>
    <row r="80" spans="1:14" hidden="1" outlineLevel="1">
      <c r="A80" s="25" t="s">
        <v>45</v>
      </c>
      <c r="B80" s="37">
        <v>146</v>
      </c>
      <c r="C80" s="37">
        <v>16</v>
      </c>
      <c r="D80" s="37">
        <v>19</v>
      </c>
      <c r="E80" s="37">
        <v>8</v>
      </c>
      <c r="F80" s="37">
        <v>36</v>
      </c>
      <c r="G80" s="37">
        <v>0</v>
      </c>
      <c r="H80" s="37">
        <v>0</v>
      </c>
      <c r="I80" s="37">
        <v>25</v>
      </c>
      <c r="J80" s="37">
        <v>21</v>
      </c>
      <c r="K80" s="37">
        <v>6</v>
      </c>
      <c r="L80" s="37">
        <v>15</v>
      </c>
      <c r="M80" s="37">
        <v>0</v>
      </c>
      <c r="N80" s="37">
        <v>0</v>
      </c>
    </row>
    <row r="81" spans="1:14" hidden="1" outlineLevel="1">
      <c r="A81" s="25" t="s">
        <v>238</v>
      </c>
      <c r="B81" s="37">
        <v>159</v>
      </c>
      <c r="C81" s="37">
        <v>34</v>
      </c>
      <c r="D81" s="37">
        <v>14</v>
      </c>
      <c r="E81" s="37">
        <v>2</v>
      </c>
      <c r="F81" s="37">
        <v>25</v>
      </c>
      <c r="G81" s="37">
        <v>1</v>
      </c>
      <c r="H81" s="37">
        <v>0</v>
      </c>
      <c r="I81" s="37">
        <v>40</v>
      </c>
      <c r="J81" s="37">
        <v>14</v>
      </c>
      <c r="K81" s="37">
        <v>6</v>
      </c>
      <c r="L81" s="37">
        <v>22</v>
      </c>
      <c r="M81" s="37">
        <v>1</v>
      </c>
      <c r="N81" s="37">
        <v>0</v>
      </c>
    </row>
    <row r="82" spans="1:14" hidden="1" outlineLevel="1">
      <c r="A82" s="25" t="s">
        <v>80</v>
      </c>
      <c r="B82" s="37">
        <v>83</v>
      </c>
      <c r="C82" s="37">
        <v>9</v>
      </c>
      <c r="D82" s="37">
        <v>12</v>
      </c>
      <c r="E82" s="37">
        <v>1</v>
      </c>
      <c r="F82" s="37">
        <v>23</v>
      </c>
      <c r="G82" s="37">
        <v>0</v>
      </c>
      <c r="H82" s="37">
        <v>0</v>
      </c>
      <c r="I82" s="37">
        <v>13</v>
      </c>
      <c r="J82" s="37">
        <v>6</v>
      </c>
      <c r="K82" s="37">
        <v>4</v>
      </c>
      <c r="L82" s="37">
        <v>15</v>
      </c>
      <c r="M82" s="37">
        <v>0</v>
      </c>
      <c r="N82" s="37">
        <v>0</v>
      </c>
    </row>
    <row r="83" spans="1:14" hidden="1" outlineLevel="1">
      <c r="A83" s="25" t="s">
        <v>87</v>
      </c>
      <c r="B83" s="37">
        <v>50</v>
      </c>
      <c r="C83" s="37">
        <v>17</v>
      </c>
      <c r="D83" s="37">
        <v>4</v>
      </c>
      <c r="E83" s="37">
        <v>0</v>
      </c>
      <c r="F83" s="37">
        <v>1</v>
      </c>
      <c r="G83" s="37">
        <v>0</v>
      </c>
      <c r="H83" s="37">
        <v>0</v>
      </c>
      <c r="I83" s="37">
        <v>15</v>
      </c>
      <c r="J83" s="37">
        <v>6</v>
      </c>
      <c r="K83" s="37">
        <v>0</v>
      </c>
      <c r="L83" s="37">
        <v>5</v>
      </c>
      <c r="M83" s="37">
        <v>2</v>
      </c>
      <c r="N83" s="37">
        <v>0</v>
      </c>
    </row>
    <row r="84" spans="1:14" hidden="1" outlineLevel="1">
      <c r="A84" s="25" t="s">
        <v>108</v>
      </c>
      <c r="B84" s="37">
        <v>53</v>
      </c>
      <c r="C84" s="37">
        <v>4</v>
      </c>
      <c r="D84" s="37">
        <v>7</v>
      </c>
      <c r="E84" s="37">
        <v>1</v>
      </c>
      <c r="F84" s="37">
        <v>16</v>
      </c>
      <c r="G84" s="37">
        <v>8</v>
      </c>
      <c r="H84" s="37">
        <v>0</v>
      </c>
      <c r="I84" s="37">
        <v>6</v>
      </c>
      <c r="J84" s="37">
        <v>1</v>
      </c>
      <c r="K84" s="37">
        <v>0</v>
      </c>
      <c r="L84" s="37">
        <v>9</v>
      </c>
      <c r="M84" s="37">
        <v>1</v>
      </c>
      <c r="N84" s="37">
        <v>0</v>
      </c>
    </row>
    <row r="85" spans="1:14" hidden="1" outlineLevel="1">
      <c r="A85" s="25" t="s">
        <v>118</v>
      </c>
      <c r="B85" s="37">
        <v>802</v>
      </c>
      <c r="C85" s="37">
        <v>184</v>
      </c>
      <c r="D85" s="37">
        <v>136</v>
      </c>
      <c r="E85" s="37">
        <v>13</v>
      </c>
      <c r="F85" s="37">
        <v>44</v>
      </c>
      <c r="G85" s="37">
        <v>2</v>
      </c>
      <c r="H85" s="37">
        <v>0</v>
      </c>
      <c r="I85" s="37">
        <v>183</v>
      </c>
      <c r="J85" s="37">
        <v>105</v>
      </c>
      <c r="K85" s="37">
        <v>8</v>
      </c>
      <c r="L85" s="37">
        <v>126</v>
      </c>
      <c r="M85" s="37">
        <v>1</v>
      </c>
      <c r="N85" s="37">
        <v>0</v>
      </c>
    </row>
    <row r="86" spans="1:14" hidden="1" outlineLevel="1">
      <c r="A86" s="25" t="s">
        <v>132</v>
      </c>
      <c r="B86" s="37">
        <v>101</v>
      </c>
      <c r="C86" s="37">
        <v>27</v>
      </c>
      <c r="D86" s="37">
        <v>16</v>
      </c>
      <c r="E86" s="37">
        <v>6</v>
      </c>
      <c r="F86" s="37">
        <v>5</v>
      </c>
      <c r="G86" s="37">
        <v>3</v>
      </c>
      <c r="H86" s="37">
        <v>1</v>
      </c>
      <c r="I86" s="37">
        <v>13</v>
      </c>
      <c r="J86" s="37">
        <v>10</v>
      </c>
      <c r="K86" s="37">
        <v>3</v>
      </c>
      <c r="L86" s="37">
        <v>13</v>
      </c>
      <c r="M86" s="37">
        <v>2</v>
      </c>
      <c r="N86" s="37">
        <v>2</v>
      </c>
    </row>
    <row r="87" spans="1:14" collapsed="1">
      <c r="A87" s="1" t="s">
        <v>204</v>
      </c>
      <c r="B87" s="37">
        <v>7506</v>
      </c>
      <c r="C87" s="37">
        <v>828</v>
      </c>
      <c r="D87" s="37">
        <v>721</v>
      </c>
      <c r="E87" s="37">
        <v>363</v>
      </c>
      <c r="F87" s="37">
        <v>1159</v>
      </c>
      <c r="G87" s="37">
        <v>453</v>
      </c>
      <c r="H87" s="37">
        <v>204</v>
      </c>
      <c r="I87" s="37">
        <v>761</v>
      </c>
      <c r="J87" s="37">
        <v>571</v>
      </c>
      <c r="K87" s="37">
        <v>270</v>
      </c>
      <c r="L87" s="37">
        <v>1305</v>
      </c>
      <c r="M87" s="37">
        <v>628</v>
      </c>
      <c r="N87" s="37">
        <v>243</v>
      </c>
    </row>
    <row r="88" spans="1:14" hidden="1" outlineLevel="1">
      <c r="A88" s="1" t="s">
        <v>105</v>
      </c>
      <c r="B88" s="37">
        <v>2921</v>
      </c>
      <c r="C88" s="37">
        <v>220</v>
      </c>
      <c r="D88" s="37">
        <v>203</v>
      </c>
      <c r="E88" s="37">
        <v>125</v>
      </c>
      <c r="F88" s="37">
        <v>575</v>
      </c>
      <c r="G88" s="37">
        <v>209</v>
      </c>
      <c r="H88" s="37">
        <v>108</v>
      </c>
      <c r="I88" s="37">
        <v>186</v>
      </c>
      <c r="J88" s="37">
        <v>155</v>
      </c>
      <c r="K88" s="37">
        <v>103</v>
      </c>
      <c r="L88" s="37">
        <v>657</v>
      </c>
      <c r="M88" s="37">
        <v>256</v>
      </c>
      <c r="N88" s="37">
        <v>124</v>
      </c>
    </row>
    <row r="89" spans="1:14" hidden="1" outlineLevel="1">
      <c r="A89" s="1" t="s">
        <v>821</v>
      </c>
      <c r="B89" s="37">
        <v>3160</v>
      </c>
      <c r="C89" s="37">
        <v>336</v>
      </c>
      <c r="D89" s="37">
        <v>291</v>
      </c>
      <c r="E89" s="37">
        <v>187</v>
      </c>
      <c r="F89" s="37">
        <v>440</v>
      </c>
      <c r="G89" s="37">
        <v>229</v>
      </c>
      <c r="H89" s="37">
        <v>95</v>
      </c>
      <c r="I89" s="37">
        <v>290</v>
      </c>
      <c r="J89" s="37">
        <v>236</v>
      </c>
      <c r="K89" s="37">
        <v>128</v>
      </c>
      <c r="L89" s="37">
        <v>459</v>
      </c>
      <c r="M89" s="37">
        <v>352</v>
      </c>
      <c r="N89" s="37">
        <v>117</v>
      </c>
    </row>
    <row r="90" spans="1:14" hidden="1" outlineLevel="1">
      <c r="A90" s="25" t="s">
        <v>43</v>
      </c>
      <c r="B90" s="37">
        <v>7</v>
      </c>
      <c r="C90" s="37">
        <v>0</v>
      </c>
      <c r="D90" s="37">
        <v>0</v>
      </c>
      <c r="E90" s="37">
        <v>0</v>
      </c>
      <c r="F90" s="37">
        <v>2</v>
      </c>
      <c r="G90" s="37">
        <v>1</v>
      </c>
      <c r="H90" s="37">
        <v>0</v>
      </c>
      <c r="I90" s="37">
        <v>0</v>
      </c>
      <c r="J90" s="37">
        <v>0</v>
      </c>
      <c r="K90" s="37">
        <v>0</v>
      </c>
      <c r="L90" s="37">
        <v>3</v>
      </c>
      <c r="M90" s="37">
        <v>1</v>
      </c>
      <c r="N90" s="37">
        <v>0</v>
      </c>
    </row>
    <row r="91" spans="1:14" hidden="1" outlineLevel="1">
      <c r="A91" s="25" t="s">
        <v>51</v>
      </c>
      <c r="B91" s="37">
        <v>8</v>
      </c>
      <c r="C91" s="37">
        <v>0</v>
      </c>
      <c r="D91" s="37">
        <v>0</v>
      </c>
      <c r="E91" s="37">
        <v>0</v>
      </c>
      <c r="F91" s="37">
        <v>0</v>
      </c>
      <c r="G91" s="37">
        <v>0</v>
      </c>
      <c r="H91" s="37">
        <v>1</v>
      </c>
      <c r="I91" s="37">
        <v>0</v>
      </c>
      <c r="J91" s="37">
        <v>2</v>
      </c>
      <c r="K91" s="37">
        <v>1</v>
      </c>
      <c r="L91" s="37">
        <v>0</v>
      </c>
      <c r="M91" s="37">
        <v>2</v>
      </c>
      <c r="N91" s="37">
        <v>2</v>
      </c>
    </row>
    <row r="92" spans="1:14" hidden="1" outlineLevel="1">
      <c r="A92" s="25" t="s">
        <v>52</v>
      </c>
      <c r="B92" s="37">
        <v>598</v>
      </c>
      <c r="C92" s="37">
        <v>40</v>
      </c>
      <c r="D92" s="37">
        <v>43</v>
      </c>
      <c r="E92" s="37">
        <v>29</v>
      </c>
      <c r="F92" s="37">
        <v>65</v>
      </c>
      <c r="G92" s="37">
        <v>78</v>
      </c>
      <c r="H92" s="37">
        <v>40</v>
      </c>
      <c r="I92" s="37">
        <v>43</v>
      </c>
      <c r="J92" s="37">
        <v>38</v>
      </c>
      <c r="K92" s="37">
        <v>22</v>
      </c>
      <c r="L92" s="37">
        <v>66</v>
      </c>
      <c r="M92" s="37">
        <v>91</v>
      </c>
      <c r="N92" s="37">
        <v>43</v>
      </c>
    </row>
    <row r="93" spans="1:14" hidden="1" outlineLevel="1">
      <c r="A93" s="25" t="s">
        <v>58</v>
      </c>
      <c r="B93" s="37">
        <v>24</v>
      </c>
      <c r="C93" s="37">
        <v>1</v>
      </c>
      <c r="D93" s="37">
        <v>2</v>
      </c>
      <c r="E93" s="37">
        <v>3</v>
      </c>
      <c r="F93" s="37">
        <v>3</v>
      </c>
      <c r="G93" s="37">
        <v>0</v>
      </c>
      <c r="H93" s="37">
        <v>3</v>
      </c>
      <c r="I93" s="37">
        <v>2</v>
      </c>
      <c r="J93" s="37">
        <v>1</v>
      </c>
      <c r="K93" s="37">
        <v>3</v>
      </c>
      <c r="L93" s="37">
        <v>2</v>
      </c>
      <c r="M93" s="37">
        <v>2</v>
      </c>
      <c r="N93" s="37">
        <v>2</v>
      </c>
    </row>
    <row r="94" spans="1:14" hidden="1" outlineLevel="1">
      <c r="A94" s="25" t="s">
        <v>59</v>
      </c>
      <c r="B94" s="37">
        <v>70</v>
      </c>
      <c r="C94" s="37">
        <v>5</v>
      </c>
      <c r="D94" s="37">
        <v>5</v>
      </c>
      <c r="E94" s="37">
        <v>6</v>
      </c>
      <c r="F94" s="37">
        <v>10</v>
      </c>
      <c r="G94" s="37">
        <v>7</v>
      </c>
      <c r="H94" s="37">
        <v>1</v>
      </c>
      <c r="I94" s="37">
        <v>3</v>
      </c>
      <c r="J94" s="37">
        <v>5</v>
      </c>
      <c r="K94" s="37">
        <v>4</v>
      </c>
      <c r="L94" s="37">
        <v>19</v>
      </c>
      <c r="M94" s="37">
        <v>5</v>
      </c>
      <c r="N94" s="37">
        <v>0</v>
      </c>
    </row>
    <row r="95" spans="1:14" hidden="1" outlineLevel="1">
      <c r="A95" s="25" t="s">
        <v>60</v>
      </c>
      <c r="B95" s="37">
        <v>14</v>
      </c>
      <c r="C95" s="37">
        <v>2</v>
      </c>
      <c r="D95" s="37">
        <v>0</v>
      </c>
      <c r="E95" s="37">
        <v>0</v>
      </c>
      <c r="F95" s="37">
        <v>3</v>
      </c>
      <c r="G95" s="37">
        <v>1</v>
      </c>
      <c r="H95" s="37">
        <v>0</v>
      </c>
      <c r="I95" s="37">
        <v>0</v>
      </c>
      <c r="J95" s="37">
        <v>1</v>
      </c>
      <c r="K95" s="37">
        <v>1</v>
      </c>
      <c r="L95" s="37">
        <v>2</v>
      </c>
      <c r="M95" s="37">
        <v>3</v>
      </c>
      <c r="N95" s="37">
        <v>1</v>
      </c>
    </row>
    <row r="96" spans="1:14" hidden="1" outlineLevel="1">
      <c r="A96" s="25" t="s">
        <v>67</v>
      </c>
      <c r="B96" s="37">
        <v>2</v>
      </c>
      <c r="C96" s="37">
        <v>0</v>
      </c>
      <c r="D96" s="37">
        <v>2</v>
      </c>
      <c r="E96" s="37">
        <v>0</v>
      </c>
      <c r="F96" s="37">
        <v>0</v>
      </c>
      <c r="G96" s="37">
        <v>0</v>
      </c>
      <c r="H96" s="37">
        <v>0</v>
      </c>
      <c r="I96" s="37">
        <v>0</v>
      </c>
      <c r="J96" s="37">
        <v>0</v>
      </c>
      <c r="K96" s="37">
        <v>0</v>
      </c>
      <c r="L96" s="37">
        <v>0</v>
      </c>
      <c r="M96" s="37">
        <v>0</v>
      </c>
      <c r="N96" s="37">
        <v>0</v>
      </c>
    </row>
    <row r="97" spans="1:14" hidden="1" outlineLevel="1">
      <c r="A97" s="25" t="s">
        <v>68</v>
      </c>
      <c r="B97" s="37">
        <v>1</v>
      </c>
      <c r="C97" s="37">
        <v>0</v>
      </c>
      <c r="D97" s="37">
        <v>1</v>
      </c>
      <c r="E97" s="37">
        <v>0</v>
      </c>
      <c r="F97" s="37">
        <v>0</v>
      </c>
      <c r="G97" s="37">
        <v>0</v>
      </c>
      <c r="H97" s="37">
        <v>0</v>
      </c>
      <c r="I97" s="37">
        <v>0</v>
      </c>
      <c r="J97" s="37">
        <v>0</v>
      </c>
      <c r="K97" s="37">
        <v>0</v>
      </c>
      <c r="L97" s="37">
        <v>0</v>
      </c>
      <c r="M97" s="37">
        <v>0</v>
      </c>
      <c r="N97" s="37">
        <v>0</v>
      </c>
    </row>
    <row r="98" spans="1:14" hidden="1" outlineLevel="1">
      <c r="A98" s="25" t="s">
        <v>70</v>
      </c>
      <c r="B98" s="37">
        <v>650</v>
      </c>
      <c r="C98" s="37">
        <v>49</v>
      </c>
      <c r="D98" s="37">
        <v>47</v>
      </c>
      <c r="E98" s="37">
        <v>32</v>
      </c>
      <c r="F98" s="37">
        <v>101</v>
      </c>
      <c r="G98" s="37">
        <v>23</v>
      </c>
      <c r="H98" s="37">
        <v>4</v>
      </c>
      <c r="I98" s="37">
        <v>51</v>
      </c>
      <c r="J98" s="37">
        <v>56</v>
      </c>
      <c r="K98" s="37">
        <v>31</v>
      </c>
      <c r="L98" s="37">
        <v>152</v>
      </c>
      <c r="M98" s="37">
        <v>88</v>
      </c>
      <c r="N98" s="37">
        <v>16</v>
      </c>
    </row>
    <row r="99" spans="1:14" hidden="1" outlineLevel="1">
      <c r="A99" s="25" t="s">
        <v>84</v>
      </c>
      <c r="B99" s="37">
        <v>5</v>
      </c>
      <c r="C99" s="37">
        <v>0</v>
      </c>
      <c r="D99" s="37">
        <v>0</v>
      </c>
      <c r="E99" s="37">
        <v>0</v>
      </c>
      <c r="F99" s="37">
        <v>2</v>
      </c>
      <c r="G99" s="37">
        <v>0</v>
      </c>
      <c r="H99" s="37">
        <v>0</v>
      </c>
      <c r="I99" s="37">
        <v>0</v>
      </c>
      <c r="J99" s="37">
        <v>0</v>
      </c>
      <c r="K99" s="37">
        <v>0</v>
      </c>
      <c r="L99" s="37">
        <v>3</v>
      </c>
      <c r="M99" s="37">
        <v>0</v>
      </c>
      <c r="N99" s="37">
        <v>0</v>
      </c>
    </row>
    <row r="100" spans="1:14" hidden="1" outlineLevel="1">
      <c r="A100" s="25" t="s">
        <v>91</v>
      </c>
      <c r="B100" s="37">
        <v>18</v>
      </c>
      <c r="C100" s="37">
        <v>0</v>
      </c>
      <c r="D100" s="37">
        <v>4</v>
      </c>
      <c r="E100" s="37">
        <v>2</v>
      </c>
      <c r="F100" s="37">
        <v>1</v>
      </c>
      <c r="G100" s="37">
        <v>1</v>
      </c>
      <c r="H100" s="37">
        <v>0</v>
      </c>
      <c r="I100" s="37">
        <v>1</v>
      </c>
      <c r="J100" s="37">
        <v>1</v>
      </c>
      <c r="K100" s="37">
        <v>0</v>
      </c>
      <c r="L100" s="37">
        <v>4</v>
      </c>
      <c r="M100" s="37">
        <v>4</v>
      </c>
      <c r="N100" s="37">
        <v>0</v>
      </c>
    </row>
    <row r="101" spans="1:14" hidden="1" outlineLevel="1">
      <c r="A101" s="25" t="s">
        <v>93</v>
      </c>
      <c r="B101" s="37">
        <v>4</v>
      </c>
      <c r="C101" s="37">
        <v>1</v>
      </c>
      <c r="D101" s="37">
        <v>1</v>
      </c>
      <c r="E101" s="37">
        <v>0</v>
      </c>
      <c r="F101" s="37">
        <v>0</v>
      </c>
      <c r="G101" s="37">
        <v>0</v>
      </c>
      <c r="H101" s="37">
        <v>0</v>
      </c>
      <c r="I101" s="37">
        <v>0</v>
      </c>
      <c r="J101" s="37">
        <v>0</v>
      </c>
      <c r="K101" s="37">
        <v>0</v>
      </c>
      <c r="L101" s="37">
        <v>0</v>
      </c>
      <c r="M101" s="37">
        <v>2</v>
      </c>
      <c r="N101" s="37">
        <v>0</v>
      </c>
    </row>
    <row r="102" spans="1:14" hidden="1" outlineLevel="1">
      <c r="A102" s="25" t="s">
        <v>94</v>
      </c>
      <c r="B102" s="37">
        <v>1442</v>
      </c>
      <c r="C102" s="37">
        <v>183</v>
      </c>
      <c r="D102" s="37">
        <v>130</v>
      </c>
      <c r="E102" s="37">
        <v>98</v>
      </c>
      <c r="F102" s="37">
        <v>226</v>
      </c>
      <c r="G102" s="37">
        <v>105</v>
      </c>
      <c r="H102" s="37">
        <v>46</v>
      </c>
      <c r="I102" s="37">
        <v>142</v>
      </c>
      <c r="J102" s="37">
        <v>78</v>
      </c>
      <c r="K102" s="37">
        <v>52</v>
      </c>
      <c r="L102" s="37">
        <v>180</v>
      </c>
      <c r="M102" s="37">
        <v>149</v>
      </c>
      <c r="N102" s="37">
        <v>53</v>
      </c>
    </row>
    <row r="103" spans="1:14" hidden="1" outlineLevel="1">
      <c r="A103" s="25" t="s">
        <v>101</v>
      </c>
      <c r="B103" s="37">
        <v>179</v>
      </c>
      <c r="C103" s="37">
        <v>42</v>
      </c>
      <c r="D103" s="37">
        <v>41</v>
      </c>
      <c r="E103" s="37">
        <v>8</v>
      </c>
      <c r="F103" s="37">
        <v>4</v>
      </c>
      <c r="G103" s="37">
        <v>0</v>
      </c>
      <c r="H103" s="37">
        <v>0</v>
      </c>
      <c r="I103" s="37">
        <v>33</v>
      </c>
      <c r="J103" s="37">
        <v>34</v>
      </c>
      <c r="K103" s="37">
        <v>10</v>
      </c>
      <c r="L103" s="37">
        <v>7</v>
      </c>
      <c r="M103" s="37">
        <v>0</v>
      </c>
      <c r="N103" s="37">
        <v>0</v>
      </c>
    </row>
    <row r="104" spans="1:14" hidden="1" outlineLevel="1">
      <c r="A104" s="25" t="s">
        <v>104</v>
      </c>
      <c r="B104" s="37">
        <v>7</v>
      </c>
      <c r="C104" s="37">
        <v>0</v>
      </c>
      <c r="D104" s="37">
        <v>0</v>
      </c>
      <c r="E104" s="37">
        <v>0</v>
      </c>
      <c r="F104" s="37">
        <v>3</v>
      </c>
      <c r="G104" s="37">
        <v>1</v>
      </c>
      <c r="H104" s="37">
        <v>0</v>
      </c>
      <c r="I104" s="37">
        <v>0</v>
      </c>
      <c r="J104" s="37">
        <v>1</v>
      </c>
      <c r="K104" s="37">
        <v>0</v>
      </c>
      <c r="L104" s="37">
        <v>2</v>
      </c>
      <c r="M104" s="37">
        <v>0</v>
      </c>
      <c r="N104" s="37">
        <v>0</v>
      </c>
    </row>
    <row r="105" spans="1:14" hidden="1" outlineLevel="1">
      <c r="A105" s="25" t="s">
        <v>110</v>
      </c>
      <c r="B105" s="37">
        <v>131</v>
      </c>
      <c r="C105" s="37">
        <v>13</v>
      </c>
      <c r="D105" s="37">
        <v>15</v>
      </c>
      <c r="E105" s="37">
        <v>9</v>
      </c>
      <c r="F105" s="37">
        <v>20</v>
      </c>
      <c r="G105" s="37">
        <v>12</v>
      </c>
      <c r="H105" s="37">
        <v>0</v>
      </c>
      <c r="I105" s="37">
        <v>15</v>
      </c>
      <c r="J105" s="37">
        <v>19</v>
      </c>
      <c r="K105" s="37">
        <v>4</v>
      </c>
      <c r="L105" s="37">
        <v>19</v>
      </c>
      <c r="M105" s="37">
        <v>5</v>
      </c>
      <c r="N105" s="37">
        <v>0</v>
      </c>
    </row>
    <row r="106" spans="1:14" hidden="1" outlineLevel="1">
      <c r="A106" s="1" t="s">
        <v>131</v>
      </c>
      <c r="B106" s="37">
        <v>1425</v>
      </c>
      <c r="C106" s="37">
        <v>272</v>
      </c>
      <c r="D106" s="37">
        <v>227</v>
      </c>
      <c r="E106" s="37">
        <v>51</v>
      </c>
      <c r="F106" s="37">
        <v>144</v>
      </c>
      <c r="G106" s="37">
        <v>15</v>
      </c>
      <c r="H106" s="37">
        <v>1</v>
      </c>
      <c r="I106" s="37">
        <v>285</v>
      </c>
      <c r="J106" s="37">
        <v>180</v>
      </c>
      <c r="K106" s="37">
        <v>39</v>
      </c>
      <c r="L106" s="37">
        <v>189</v>
      </c>
      <c r="M106" s="37">
        <v>20</v>
      </c>
      <c r="N106" s="37">
        <v>2</v>
      </c>
    </row>
    <row r="107" spans="1:14" hidden="1" outlineLevel="1">
      <c r="A107" s="25" t="s">
        <v>45</v>
      </c>
      <c r="B107" s="37">
        <v>152</v>
      </c>
      <c r="C107" s="37">
        <v>12</v>
      </c>
      <c r="D107" s="37">
        <v>19</v>
      </c>
      <c r="E107" s="37">
        <v>10</v>
      </c>
      <c r="F107" s="37">
        <v>36</v>
      </c>
      <c r="G107" s="37">
        <v>1</v>
      </c>
      <c r="H107" s="37">
        <v>0</v>
      </c>
      <c r="I107" s="37">
        <v>31</v>
      </c>
      <c r="J107" s="37">
        <v>21</v>
      </c>
      <c r="K107" s="37">
        <v>7</v>
      </c>
      <c r="L107" s="37">
        <v>15</v>
      </c>
      <c r="M107" s="37">
        <v>0</v>
      </c>
      <c r="N107" s="37">
        <v>0</v>
      </c>
    </row>
    <row r="108" spans="1:14" hidden="1" outlineLevel="1">
      <c r="A108" s="25" t="s">
        <v>238</v>
      </c>
      <c r="B108" s="37">
        <v>158</v>
      </c>
      <c r="C108" s="37">
        <v>28</v>
      </c>
      <c r="D108" s="37">
        <v>16</v>
      </c>
      <c r="E108" s="37">
        <v>3</v>
      </c>
      <c r="F108" s="37">
        <v>23</v>
      </c>
      <c r="G108" s="37">
        <v>2</v>
      </c>
      <c r="H108" s="37">
        <v>0</v>
      </c>
      <c r="I108" s="37">
        <v>35</v>
      </c>
      <c r="J108" s="37">
        <v>23</v>
      </c>
      <c r="K108" s="37">
        <v>4</v>
      </c>
      <c r="L108" s="37">
        <v>23</v>
      </c>
      <c r="M108" s="37">
        <v>1</v>
      </c>
      <c r="N108" s="37">
        <v>0</v>
      </c>
    </row>
    <row r="109" spans="1:14" hidden="1" outlineLevel="1">
      <c r="A109" s="25" t="s">
        <v>80</v>
      </c>
      <c r="B109" s="37">
        <v>88</v>
      </c>
      <c r="C109" s="37">
        <v>9</v>
      </c>
      <c r="D109" s="37">
        <v>15</v>
      </c>
      <c r="E109" s="37">
        <v>2</v>
      </c>
      <c r="F109" s="37">
        <v>22</v>
      </c>
      <c r="G109" s="37">
        <v>1</v>
      </c>
      <c r="H109" s="37">
        <v>0</v>
      </c>
      <c r="I109" s="37">
        <v>11</v>
      </c>
      <c r="J109" s="37">
        <v>8</v>
      </c>
      <c r="K109" s="37">
        <v>3</v>
      </c>
      <c r="L109" s="37">
        <v>15</v>
      </c>
      <c r="M109" s="37">
        <v>2</v>
      </c>
      <c r="N109" s="37">
        <v>0</v>
      </c>
    </row>
    <row r="110" spans="1:14" hidden="1" outlineLevel="1">
      <c r="A110" s="25" t="s">
        <v>87</v>
      </c>
      <c r="B110" s="37">
        <v>60</v>
      </c>
      <c r="C110" s="37">
        <v>16</v>
      </c>
      <c r="D110" s="37">
        <v>13</v>
      </c>
      <c r="E110" s="37">
        <v>0</v>
      </c>
      <c r="F110" s="37">
        <v>1</v>
      </c>
      <c r="G110" s="37">
        <v>0</v>
      </c>
      <c r="H110" s="37">
        <v>0</v>
      </c>
      <c r="I110" s="37">
        <v>10</v>
      </c>
      <c r="J110" s="37">
        <v>12</v>
      </c>
      <c r="K110" s="37">
        <v>1</v>
      </c>
      <c r="L110" s="37">
        <v>5</v>
      </c>
      <c r="M110" s="37">
        <v>2</v>
      </c>
      <c r="N110" s="37">
        <v>0</v>
      </c>
    </row>
    <row r="111" spans="1:14" hidden="1" outlineLevel="1">
      <c r="A111" s="25" t="s">
        <v>108</v>
      </c>
      <c r="B111" s="37">
        <v>53</v>
      </c>
      <c r="C111" s="37">
        <v>5</v>
      </c>
      <c r="D111" s="37">
        <v>7</v>
      </c>
      <c r="E111" s="37">
        <v>2</v>
      </c>
      <c r="F111" s="37">
        <v>15</v>
      </c>
      <c r="G111" s="37">
        <v>7</v>
      </c>
      <c r="H111" s="37">
        <v>0</v>
      </c>
      <c r="I111" s="37">
        <v>6</v>
      </c>
      <c r="J111" s="37">
        <v>0</v>
      </c>
      <c r="K111" s="37">
        <v>1</v>
      </c>
      <c r="L111" s="37">
        <v>7</v>
      </c>
      <c r="M111" s="37">
        <v>3</v>
      </c>
      <c r="N111" s="37">
        <v>0</v>
      </c>
    </row>
    <row r="112" spans="1:14" hidden="1" outlineLevel="1">
      <c r="A112" s="25" t="s">
        <v>118</v>
      </c>
      <c r="B112" s="37">
        <v>808</v>
      </c>
      <c r="C112" s="37">
        <v>170</v>
      </c>
      <c r="D112" s="37">
        <v>143</v>
      </c>
      <c r="E112" s="37">
        <v>29</v>
      </c>
      <c r="F112" s="37">
        <v>42</v>
      </c>
      <c r="G112" s="37">
        <v>2</v>
      </c>
      <c r="H112" s="37">
        <v>0</v>
      </c>
      <c r="I112" s="37">
        <v>176</v>
      </c>
      <c r="J112" s="37">
        <v>102</v>
      </c>
      <c r="K112" s="37">
        <v>22</v>
      </c>
      <c r="L112" s="37">
        <v>113</v>
      </c>
      <c r="M112" s="37">
        <v>9</v>
      </c>
      <c r="N112" s="37">
        <v>0</v>
      </c>
    </row>
    <row r="113" spans="1:14" hidden="1" outlineLevel="1">
      <c r="A113" s="25" t="s">
        <v>132</v>
      </c>
      <c r="B113" s="37">
        <v>106</v>
      </c>
      <c r="C113" s="37">
        <v>32</v>
      </c>
      <c r="D113" s="37">
        <v>14</v>
      </c>
      <c r="E113" s="37">
        <v>5</v>
      </c>
      <c r="F113" s="37">
        <v>5</v>
      </c>
      <c r="G113" s="37">
        <v>2</v>
      </c>
      <c r="H113" s="37">
        <v>1</v>
      </c>
      <c r="I113" s="37">
        <v>16</v>
      </c>
      <c r="J113" s="37">
        <v>14</v>
      </c>
      <c r="K113" s="37">
        <v>1</v>
      </c>
      <c r="L113" s="37">
        <v>11</v>
      </c>
      <c r="M113" s="37">
        <v>3</v>
      </c>
      <c r="N113" s="37">
        <v>2</v>
      </c>
    </row>
    <row r="114" spans="1:14" collapsed="1">
      <c r="A114" s="1" t="s">
        <v>203</v>
      </c>
      <c r="B114" s="37">
        <v>7453</v>
      </c>
      <c r="C114" s="37">
        <v>773</v>
      </c>
      <c r="D114" s="37">
        <v>728</v>
      </c>
      <c r="E114" s="37">
        <v>374</v>
      </c>
      <c r="F114" s="37">
        <v>1120</v>
      </c>
      <c r="G114" s="37">
        <v>506</v>
      </c>
      <c r="H114" s="37">
        <v>214</v>
      </c>
      <c r="I114" s="37">
        <v>728</v>
      </c>
      <c r="J114" s="37">
        <v>567</v>
      </c>
      <c r="K114" s="37">
        <v>288</v>
      </c>
      <c r="L114" s="37">
        <v>1215</v>
      </c>
      <c r="M114" s="37">
        <v>680</v>
      </c>
      <c r="N114" s="37">
        <v>260</v>
      </c>
    </row>
    <row r="115" spans="1:14" hidden="1" outlineLevel="1">
      <c r="A115" s="1" t="s">
        <v>105</v>
      </c>
      <c r="B115" s="37">
        <v>2870</v>
      </c>
      <c r="C115" s="37">
        <v>204</v>
      </c>
      <c r="D115" s="37">
        <v>196</v>
      </c>
      <c r="E115" s="37">
        <v>118</v>
      </c>
      <c r="F115" s="37">
        <v>537</v>
      </c>
      <c r="G115" s="37">
        <v>249</v>
      </c>
      <c r="H115" s="37">
        <v>115</v>
      </c>
      <c r="I115" s="37">
        <v>182</v>
      </c>
      <c r="J115" s="37">
        <v>132</v>
      </c>
      <c r="K115" s="37">
        <v>104</v>
      </c>
      <c r="L115" s="37">
        <v>602</v>
      </c>
      <c r="M115" s="37">
        <v>300</v>
      </c>
      <c r="N115" s="37">
        <v>131</v>
      </c>
    </row>
    <row r="116" spans="1:14" hidden="1" outlineLevel="1">
      <c r="A116" s="1" t="s">
        <v>821</v>
      </c>
      <c r="B116" s="37">
        <v>3138</v>
      </c>
      <c r="C116" s="37">
        <v>314</v>
      </c>
      <c r="D116" s="37">
        <v>293</v>
      </c>
      <c r="E116" s="37">
        <v>178</v>
      </c>
      <c r="F116" s="37">
        <v>443</v>
      </c>
      <c r="G116" s="37">
        <v>242</v>
      </c>
      <c r="H116" s="37">
        <v>98</v>
      </c>
      <c r="I116" s="37">
        <v>277</v>
      </c>
      <c r="J116" s="37">
        <v>247</v>
      </c>
      <c r="K116" s="37">
        <v>123</v>
      </c>
      <c r="L116" s="37">
        <v>438</v>
      </c>
      <c r="M116" s="37">
        <v>357</v>
      </c>
      <c r="N116" s="37">
        <v>128</v>
      </c>
    </row>
    <row r="117" spans="1:14" hidden="1" outlineLevel="1">
      <c r="A117" s="25" t="s">
        <v>43</v>
      </c>
      <c r="B117" s="37">
        <v>7</v>
      </c>
      <c r="C117" s="37">
        <v>0</v>
      </c>
      <c r="D117" s="37">
        <v>0</v>
      </c>
      <c r="E117" s="37">
        <v>0</v>
      </c>
      <c r="F117" s="37">
        <v>2</v>
      </c>
      <c r="G117" s="37">
        <v>1</v>
      </c>
      <c r="H117" s="37">
        <v>0</v>
      </c>
      <c r="I117" s="37">
        <v>0</v>
      </c>
      <c r="J117" s="37">
        <v>0</v>
      </c>
      <c r="K117" s="37">
        <v>0</v>
      </c>
      <c r="L117" s="37">
        <v>3</v>
      </c>
      <c r="M117" s="37">
        <v>1</v>
      </c>
      <c r="N117" s="37">
        <v>0</v>
      </c>
    </row>
    <row r="118" spans="1:14" hidden="1" outlineLevel="1">
      <c r="A118" s="25" t="s">
        <v>51</v>
      </c>
      <c r="B118" s="37">
        <v>9</v>
      </c>
      <c r="C118" s="37">
        <v>1</v>
      </c>
      <c r="D118" s="37">
        <v>0</v>
      </c>
      <c r="E118" s="37">
        <v>0</v>
      </c>
      <c r="F118" s="37">
        <v>0</v>
      </c>
      <c r="G118" s="37">
        <v>0</v>
      </c>
      <c r="H118" s="37">
        <v>1</v>
      </c>
      <c r="I118" s="37">
        <v>0</v>
      </c>
      <c r="J118" s="37">
        <v>1</v>
      </c>
      <c r="K118" s="37">
        <v>2</v>
      </c>
      <c r="L118" s="37">
        <v>0</v>
      </c>
      <c r="M118" s="37">
        <v>2</v>
      </c>
      <c r="N118" s="37">
        <v>2</v>
      </c>
    </row>
    <row r="119" spans="1:14" hidden="1" outlineLevel="1">
      <c r="A119" s="25" t="s">
        <v>52</v>
      </c>
      <c r="B119" s="37">
        <v>580</v>
      </c>
      <c r="C119" s="37">
        <v>32</v>
      </c>
      <c r="D119" s="37">
        <v>44</v>
      </c>
      <c r="E119" s="37">
        <v>29</v>
      </c>
      <c r="F119" s="37">
        <v>62</v>
      </c>
      <c r="G119" s="37">
        <v>75</v>
      </c>
      <c r="H119" s="37">
        <v>41</v>
      </c>
      <c r="I119" s="37">
        <v>37</v>
      </c>
      <c r="J119" s="37">
        <v>38</v>
      </c>
      <c r="K119" s="37">
        <v>26</v>
      </c>
      <c r="L119" s="37">
        <v>69</v>
      </c>
      <c r="M119" s="37">
        <v>81</v>
      </c>
      <c r="N119" s="37">
        <v>46</v>
      </c>
    </row>
    <row r="120" spans="1:14" hidden="1" outlineLevel="1">
      <c r="A120" s="25" t="s">
        <v>57</v>
      </c>
      <c r="B120" s="37">
        <v>0</v>
      </c>
      <c r="C120" s="37">
        <v>0</v>
      </c>
      <c r="D120" s="37">
        <v>0</v>
      </c>
      <c r="E120" s="37">
        <v>0</v>
      </c>
      <c r="F120" s="37">
        <v>0</v>
      </c>
      <c r="G120" s="37">
        <v>0</v>
      </c>
      <c r="H120" s="37">
        <v>0</v>
      </c>
      <c r="I120" s="37">
        <v>0</v>
      </c>
      <c r="J120" s="37">
        <v>0</v>
      </c>
      <c r="K120" s="37">
        <v>0</v>
      </c>
      <c r="L120" s="37">
        <v>0</v>
      </c>
      <c r="M120" s="37">
        <v>0</v>
      </c>
      <c r="N120" s="37">
        <v>0</v>
      </c>
    </row>
    <row r="121" spans="1:14" hidden="1" outlineLevel="1">
      <c r="A121" s="25" t="s">
        <v>58</v>
      </c>
      <c r="B121" s="37">
        <v>23</v>
      </c>
      <c r="C121" s="37">
        <v>1</v>
      </c>
      <c r="D121" s="37">
        <v>1</v>
      </c>
      <c r="E121" s="37">
        <v>4</v>
      </c>
      <c r="F121" s="37">
        <v>3</v>
      </c>
      <c r="G121" s="37">
        <v>0</v>
      </c>
      <c r="H121" s="37">
        <v>3</v>
      </c>
      <c r="I121" s="37">
        <v>1</v>
      </c>
      <c r="J121" s="37">
        <v>1</v>
      </c>
      <c r="K121" s="37">
        <v>4</v>
      </c>
      <c r="L121" s="37">
        <v>1</v>
      </c>
      <c r="M121" s="37">
        <v>2</v>
      </c>
      <c r="N121" s="37">
        <v>2</v>
      </c>
    </row>
    <row r="122" spans="1:14" hidden="1" outlineLevel="1">
      <c r="A122" s="25" t="s">
        <v>59</v>
      </c>
      <c r="B122" s="37">
        <v>72</v>
      </c>
      <c r="C122" s="37">
        <v>5</v>
      </c>
      <c r="D122" s="37">
        <v>6</v>
      </c>
      <c r="E122" s="37">
        <v>3</v>
      </c>
      <c r="F122" s="37">
        <v>12</v>
      </c>
      <c r="G122" s="37">
        <v>8</v>
      </c>
      <c r="H122" s="37">
        <v>1</v>
      </c>
      <c r="I122" s="37">
        <v>4</v>
      </c>
      <c r="J122" s="37">
        <v>4</v>
      </c>
      <c r="K122" s="37">
        <v>5</v>
      </c>
      <c r="L122" s="37">
        <v>17</v>
      </c>
      <c r="M122" s="37">
        <v>7</v>
      </c>
      <c r="N122" s="37">
        <v>0</v>
      </c>
    </row>
    <row r="123" spans="1:14" hidden="1" outlineLevel="1">
      <c r="A123" s="25" t="s">
        <v>60</v>
      </c>
      <c r="B123" s="37">
        <v>15</v>
      </c>
      <c r="C123" s="37">
        <v>2</v>
      </c>
      <c r="D123" s="37">
        <v>1</v>
      </c>
      <c r="E123" s="37">
        <v>0</v>
      </c>
      <c r="F123" s="37">
        <v>3</v>
      </c>
      <c r="G123" s="37">
        <v>1</v>
      </c>
      <c r="H123" s="37">
        <v>0</v>
      </c>
      <c r="I123" s="37">
        <v>0</v>
      </c>
      <c r="J123" s="37">
        <v>2</v>
      </c>
      <c r="K123" s="37">
        <v>1</v>
      </c>
      <c r="L123" s="37">
        <v>2</v>
      </c>
      <c r="M123" s="37">
        <v>2</v>
      </c>
      <c r="N123" s="37">
        <v>1</v>
      </c>
    </row>
    <row r="124" spans="1:14" hidden="1" outlineLevel="1">
      <c r="A124" s="25" t="s">
        <v>67</v>
      </c>
      <c r="B124" s="37">
        <v>2</v>
      </c>
      <c r="C124" s="37">
        <v>0</v>
      </c>
      <c r="D124" s="37">
        <v>2</v>
      </c>
      <c r="E124" s="37">
        <v>0</v>
      </c>
      <c r="F124" s="37">
        <v>0</v>
      </c>
      <c r="G124" s="37">
        <v>0</v>
      </c>
      <c r="H124" s="37">
        <v>0</v>
      </c>
      <c r="I124" s="37">
        <v>0</v>
      </c>
      <c r="J124" s="37">
        <v>0</v>
      </c>
      <c r="K124" s="37">
        <v>0</v>
      </c>
      <c r="L124" s="37">
        <v>0</v>
      </c>
      <c r="M124" s="37">
        <v>0</v>
      </c>
      <c r="N124" s="37">
        <v>0</v>
      </c>
    </row>
    <row r="125" spans="1:14" hidden="1" outlineLevel="1">
      <c r="A125" s="25" t="s">
        <v>68</v>
      </c>
      <c r="B125" s="37">
        <v>1</v>
      </c>
      <c r="C125" s="37">
        <v>0</v>
      </c>
      <c r="D125" s="37">
        <v>1</v>
      </c>
      <c r="E125" s="37">
        <v>0</v>
      </c>
      <c r="F125" s="37">
        <v>0</v>
      </c>
      <c r="G125" s="37">
        <v>0</v>
      </c>
      <c r="H125" s="37">
        <v>0</v>
      </c>
      <c r="I125" s="37">
        <v>0</v>
      </c>
      <c r="J125" s="37">
        <v>0</v>
      </c>
      <c r="K125" s="37">
        <v>0</v>
      </c>
      <c r="L125" s="37">
        <v>0</v>
      </c>
      <c r="M125" s="37">
        <v>0</v>
      </c>
      <c r="N125" s="37">
        <v>0</v>
      </c>
    </row>
    <row r="126" spans="1:14" hidden="1" outlineLevel="1">
      <c r="A126" s="25" t="s">
        <v>70</v>
      </c>
      <c r="B126" s="37">
        <v>650</v>
      </c>
      <c r="C126" s="37">
        <v>49</v>
      </c>
      <c r="D126" s="37">
        <v>48</v>
      </c>
      <c r="E126" s="37">
        <v>20</v>
      </c>
      <c r="F126" s="37">
        <v>108</v>
      </c>
      <c r="G126" s="37">
        <v>29</v>
      </c>
      <c r="H126" s="37">
        <v>4</v>
      </c>
      <c r="I126" s="37">
        <v>54</v>
      </c>
      <c r="J126" s="37">
        <v>54</v>
      </c>
      <c r="K126" s="37">
        <v>31</v>
      </c>
      <c r="L126" s="37">
        <v>140</v>
      </c>
      <c r="M126" s="37">
        <v>96</v>
      </c>
      <c r="N126" s="37">
        <v>17</v>
      </c>
    </row>
    <row r="127" spans="1:14" hidden="1" outlineLevel="1">
      <c r="A127" s="25" t="s">
        <v>84</v>
      </c>
      <c r="B127" s="37">
        <v>5</v>
      </c>
      <c r="C127" s="37">
        <v>0</v>
      </c>
      <c r="D127" s="37">
        <v>0</v>
      </c>
      <c r="E127" s="37">
        <v>0</v>
      </c>
      <c r="F127" s="37">
        <v>2</v>
      </c>
      <c r="G127" s="37">
        <v>0</v>
      </c>
      <c r="H127" s="37">
        <v>0</v>
      </c>
      <c r="I127" s="37">
        <v>0</v>
      </c>
      <c r="J127" s="37">
        <v>0</v>
      </c>
      <c r="K127" s="37">
        <v>0</v>
      </c>
      <c r="L127" s="37">
        <v>3</v>
      </c>
      <c r="M127" s="37">
        <v>0</v>
      </c>
      <c r="N127" s="37">
        <v>0</v>
      </c>
    </row>
    <row r="128" spans="1:14" hidden="1" outlineLevel="1">
      <c r="A128" s="25" t="s">
        <v>91</v>
      </c>
      <c r="B128" s="37">
        <v>19</v>
      </c>
      <c r="C128" s="37">
        <v>1</v>
      </c>
      <c r="D128" s="37">
        <v>1</v>
      </c>
      <c r="E128" s="37">
        <v>4</v>
      </c>
      <c r="F128" s="37">
        <v>2</v>
      </c>
      <c r="G128" s="37">
        <v>1</v>
      </c>
      <c r="H128" s="37">
        <v>0</v>
      </c>
      <c r="I128" s="37">
        <v>0</v>
      </c>
      <c r="J128" s="37">
        <v>2</v>
      </c>
      <c r="K128" s="37">
        <v>0</v>
      </c>
      <c r="L128" s="37">
        <v>2</v>
      </c>
      <c r="M128" s="37">
        <v>6</v>
      </c>
      <c r="N128" s="37">
        <v>0</v>
      </c>
    </row>
    <row r="129" spans="1:14" hidden="1" outlineLevel="1">
      <c r="A129" s="25" t="s">
        <v>93</v>
      </c>
      <c r="B129" s="37">
        <v>5</v>
      </c>
      <c r="C129" s="37">
        <v>1</v>
      </c>
      <c r="D129" s="37">
        <v>0</v>
      </c>
      <c r="E129" s="37">
        <v>1</v>
      </c>
      <c r="F129" s="37">
        <v>0</v>
      </c>
      <c r="G129" s="37">
        <v>0</v>
      </c>
      <c r="H129" s="37">
        <v>0</v>
      </c>
      <c r="I129" s="37">
        <v>1</v>
      </c>
      <c r="J129" s="37">
        <v>0</v>
      </c>
      <c r="K129" s="37">
        <v>0</v>
      </c>
      <c r="L129" s="37">
        <v>0</v>
      </c>
      <c r="M129" s="37">
        <v>2</v>
      </c>
      <c r="N129" s="37">
        <v>0</v>
      </c>
    </row>
    <row r="130" spans="1:14" hidden="1" outlineLevel="1">
      <c r="A130" s="25" t="s">
        <v>94</v>
      </c>
      <c r="B130" s="37">
        <v>1421</v>
      </c>
      <c r="C130" s="37">
        <v>166</v>
      </c>
      <c r="D130" s="37">
        <v>127</v>
      </c>
      <c r="E130" s="37">
        <v>100</v>
      </c>
      <c r="F130" s="37">
        <v>220</v>
      </c>
      <c r="G130" s="37">
        <v>116</v>
      </c>
      <c r="H130" s="37">
        <v>48</v>
      </c>
      <c r="I130" s="37">
        <v>134</v>
      </c>
      <c r="J130" s="37">
        <v>88</v>
      </c>
      <c r="K130" s="37">
        <v>37</v>
      </c>
      <c r="L130" s="37">
        <v>173</v>
      </c>
      <c r="M130" s="37">
        <v>152</v>
      </c>
      <c r="N130" s="37">
        <v>60</v>
      </c>
    </row>
    <row r="131" spans="1:14" hidden="1" outlineLevel="1">
      <c r="A131" s="25" t="s">
        <v>101</v>
      </c>
      <c r="B131" s="37">
        <v>194</v>
      </c>
      <c r="C131" s="37">
        <v>42</v>
      </c>
      <c r="D131" s="37">
        <v>49</v>
      </c>
      <c r="E131" s="37">
        <v>9</v>
      </c>
      <c r="F131" s="37">
        <v>6</v>
      </c>
      <c r="G131" s="37">
        <v>0</v>
      </c>
      <c r="H131" s="37">
        <v>0</v>
      </c>
      <c r="I131" s="37">
        <v>31</v>
      </c>
      <c r="J131" s="37">
        <v>38</v>
      </c>
      <c r="K131" s="37">
        <v>11</v>
      </c>
      <c r="L131" s="37">
        <v>8</v>
      </c>
      <c r="M131" s="37">
        <v>0</v>
      </c>
      <c r="N131" s="37">
        <v>0</v>
      </c>
    </row>
    <row r="132" spans="1:14" hidden="1" outlineLevel="1">
      <c r="A132" s="25" t="s">
        <v>104</v>
      </c>
      <c r="B132" s="37">
        <v>8</v>
      </c>
      <c r="C132" s="37">
        <v>0</v>
      </c>
      <c r="D132" s="37">
        <v>0</v>
      </c>
      <c r="E132" s="37">
        <v>0</v>
      </c>
      <c r="F132" s="37">
        <v>3</v>
      </c>
      <c r="G132" s="37">
        <v>1</v>
      </c>
      <c r="H132" s="37">
        <v>0</v>
      </c>
      <c r="I132" s="37">
        <v>1</v>
      </c>
      <c r="J132" s="37">
        <v>1</v>
      </c>
      <c r="K132" s="37">
        <v>0</v>
      </c>
      <c r="L132" s="37">
        <v>1</v>
      </c>
      <c r="M132" s="37">
        <v>1</v>
      </c>
      <c r="N132" s="37">
        <v>0</v>
      </c>
    </row>
    <row r="133" spans="1:14" hidden="1" outlineLevel="1">
      <c r="A133" s="25" t="s">
        <v>110</v>
      </c>
      <c r="B133" s="37">
        <v>127</v>
      </c>
      <c r="C133" s="37">
        <v>14</v>
      </c>
      <c r="D133" s="37">
        <v>13</v>
      </c>
      <c r="E133" s="37">
        <v>8</v>
      </c>
      <c r="F133" s="37">
        <v>20</v>
      </c>
      <c r="G133" s="37">
        <v>10</v>
      </c>
      <c r="H133" s="37">
        <v>0</v>
      </c>
      <c r="I133" s="37">
        <v>14</v>
      </c>
      <c r="J133" s="37">
        <v>18</v>
      </c>
      <c r="K133" s="37">
        <v>6</v>
      </c>
      <c r="L133" s="37">
        <v>19</v>
      </c>
      <c r="M133" s="37">
        <v>5</v>
      </c>
      <c r="N133" s="37">
        <v>0</v>
      </c>
    </row>
    <row r="134" spans="1:14" hidden="1" outlineLevel="1">
      <c r="A134" s="1" t="s">
        <v>131</v>
      </c>
      <c r="B134" s="37">
        <v>1445</v>
      </c>
      <c r="C134" s="37">
        <v>255</v>
      </c>
      <c r="D134" s="37">
        <v>239</v>
      </c>
      <c r="E134" s="37">
        <v>78</v>
      </c>
      <c r="F134" s="37">
        <v>140</v>
      </c>
      <c r="G134" s="37">
        <v>15</v>
      </c>
      <c r="H134" s="37">
        <v>1</v>
      </c>
      <c r="I134" s="37">
        <v>269</v>
      </c>
      <c r="J134" s="37">
        <v>188</v>
      </c>
      <c r="K134" s="37">
        <v>61</v>
      </c>
      <c r="L134" s="37">
        <v>175</v>
      </c>
      <c r="M134" s="37">
        <v>23</v>
      </c>
      <c r="N134" s="37">
        <v>1</v>
      </c>
    </row>
    <row r="135" spans="1:14" hidden="1" outlineLevel="1">
      <c r="A135" s="25" t="s">
        <v>45</v>
      </c>
      <c r="B135" s="37">
        <v>152</v>
      </c>
      <c r="C135" s="37">
        <v>12</v>
      </c>
      <c r="D135" s="37">
        <v>17</v>
      </c>
      <c r="E135" s="37">
        <v>12</v>
      </c>
      <c r="F135" s="37">
        <v>36</v>
      </c>
      <c r="G135" s="37">
        <v>2</v>
      </c>
      <c r="H135" s="37">
        <v>0</v>
      </c>
      <c r="I135" s="37">
        <v>26</v>
      </c>
      <c r="J135" s="37">
        <v>27</v>
      </c>
      <c r="K135" s="37">
        <v>5</v>
      </c>
      <c r="L135" s="37">
        <v>15</v>
      </c>
      <c r="M135" s="37">
        <v>0</v>
      </c>
      <c r="N135" s="37">
        <v>0</v>
      </c>
    </row>
    <row r="136" spans="1:14" hidden="1" outlineLevel="1">
      <c r="A136" s="25" t="s">
        <v>238</v>
      </c>
      <c r="B136" s="37">
        <v>178</v>
      </c>
      <c r="C136" s="37">
        <v>22</v>
      </c>
      <c r="D136" s="37">
        <v>27</v>
      </c>
      <c r="E136" s="37">
        <v>6</v>
      </c>
      <c r="F136" s="37">
        <v>24</v>
      </c>
      <c r="G136" s="37">
        <v>1</v>
      </c>
      <c r="H136" s="37">
        <v>0</v>
      </c>
      <c r="I136" s="37">
        <v>37</v>
      </c>
      <c r="J136" s="37">
        <v>30</v>
      </c>
      <c r="K136" s="37">
        <v>7</v>
      </c>
      <c r="L136" s="37">
        <v>22</v>
      </c>
      <c r="M136" s="37">
        <v>2</v>
      </c>
      <c r="N136" s="37">
        <v>0</v>
      </c>
    </row>
    <row r="137" spans="1:14" hidden="1" outlineLevel="1">
      <c r="A137" s="25" t="s">
        <v>80</v>
      </c>
      <c r="B137" s="37">
        <v>85</v>
      </c>
      <c r="C137" s="37">
        <v>8</v>
      </c>
      <c r="D137" s="37">
        <v>17</v>
      </c>
      <c r="E137" s="37">
        <v>2</v>
      </c>
      <c r="F137" s="37">
        <v>20</v>
      </c>
      <c r="G137" s="37">
        <v>1</v>
      </c>
      <c r="H137" s="37">
        <v>0</v>
      </c>
      <c r="I137" s="37">
        <v>11</v>
      </c>
      <c r="J137" s="37">
        <v>7</v>
      </c>
      <c r="K137" s="37">
        <v>3</v>
      </c>
      <c r="L137" s="37">
        <v>13</v>
      </c>
      <c r="M137" s="37">
        <v>3</v>
      </c>
      <c r="N137" s="37">
        <v>0</v>
      </c>
    </row>
    <row r="138" spans="1:14" hidden="1" outlineLevel="1">
      <c r="A138" s="25" t="s">
        <v>87</v>
      </c>
      <c r="B138" s="37">
        <v>63</v>
      </c>
      <c r="C138" s="37">
        <v>13</v>
      </c>
      <c r="D138" s="37">
        <v>19</v>
      </c>
      <c r="E138" s="37">
        <v>0</v>
      </c>
      <c r="F138" s="37">
        <v>1</v>
      </c>
      <c r="G138" s="37">
        <v>0</v>
      </c>
      <c r="H138" s="37">
        <v>0</v>
      </c>
      <c r="I138" s="37">
        <v>10</v>
      </c>
      <c r="J138" s="37">
        <v>12</v>
      </c>
      <c r="K138" s="37">
        <v>1</v>
      </c>
      <c r="L138" s="37">
        <v>5</v>
      </c>
      <c r="M138" s="37">
        <v>2</v>
      </c>
      <c r="N138" s="37">
        <v>0</v>
      </c>
    </row>
    <row r="139" spans="1:14" hidden="1" outlineLevel="1">
      <c r="A139" s="25" t="s">
        <v>108</v>
      </c>
      <c r="B139" s="37">
        <v>48</v>
      </c>
      <c r="C139" s="37">
        <v>4</v>
      </c>
      <c r="D139" s="37">
        <v>6</v>
      </c>
      <c r="E139" s="37">
        <v>3</v>
      </c>
      <c r="F139" s="37">
        <v>14</v>
      </c>
      <c r="G139" s="37">
        <v>7</v>
      </c>
      <c r="H139" s="37">
        <v>0</v>
      </c>
      <c r="I139" s="37">
        <v>5</v>
      </c>
      <c r="J139" s="37">
        <v>0</v>
      </c>
      <c r="K139" s="37">
        <v>1</v>
      </c>
      <c r="L139" s="37">
        <v>5</v>
      </c>
      <c r="M139" s="37">
        <v>3</v>
      </c>
      <c r="N139" s="37">
        <v>0</v>
      </c>
    </row>
    <row r="140" spans="1:14" hidden="1" outlineLevel="1">
      <c r="A140" s="25" t="s">
        <v>118</v>
      </c>
      <c r="B140" s="37">
        <v>806</v>
      </c>
      <c r="C140" s="37">
        <v>158</v>
      </c>
      <c r="D140" s="37">
        <v>139</v>
      </c>
      <c r="E140" s="37">
        <v>49</v>
      </c>
      <c r="F140" s="37">
        <v>41</v>
      </c>
      <c r="G140" s="37">
        <v>2</v>
      </c>
      <c r="H140" s="37">
        <v>0</v>
      </c>
      <c r="I140" s="37">
        <v>155</v>
      </c>
      <c r="J140" s="37">
        <v>105</v>
      </c>
      <c r="K140" s="37">
        <v>41</v>
      </c>
      <c r="L140" s="37">
        <v>105</v>
      </c>
      <c r="M140" s="37">
        <v>11</v>
      </c>
      <c r="N140" s="37">
        <v>0</v>
      </c>
    </row>
    <row r="141" spans="1:14" hidden="1" outlineLevel="1">
      <c r="A141" s="25" t="s">
        <v>132</v>
      </c>
      <c r="B141" s="37">
        <v>113</v>
      </c>
      <c r="C141" s="37">
        <v>38</v>
      </c>
      <c r="D141" s="37">
        <v>14</v>
      </c>
      <c r="E141" s="37">
        <v>6</v>
      </c>
      <c r="F141" s="37">
        <v>4</v>
      </c>
      <c r="G141" s="37">
        <v>2</v>
      </c>
      <c r="H141" s="37">
        <v>1</v>
      </c>
      <c r="I141" s="37">
        <v>25</v>
      </c>
      <c r="J141" s="37">
        <v>7</v>
      </c>
      <c r="K141" s="37">
        <v>3</v>
      </c>
      <c r="L141" s="37">
        <v>10</v>
      </c>
      <c r="M141" s="37">
        <v>2</v>
      </c>
      <c r="N141" s="37">
        <v>1</v>
      </c>
    </row>
    <row r="142" spans="1:14" collapsed="1">
      <c r="A142" s="1" t="s">
        <v>202</v>
      </c>
      <c r="B142" s="37">
        <v>7380</v>
      </c>
      <c r="C142" s="37">
        <v>707</v>
      </c>
      <c r="D142" s="37">
        <v>672</v>
      </c>
      <c r="E142" s="37">
        <v>445</v>
      </c>
      <c r="F142" s="37">
        <v>1100</v>
      </c>
      <c r="G142" s="37">
        <v>527</v>
      </c>
      <c r="H142" s="37">
        <v>229</v>
      </c>
      <c r="I142" s="37">
        <v>699</v>
      </c>
      <c r="J142" s="37">
        <v>536</v>
      </c>
      <c r="K142" s="37">
        <v>325</v>
      </c>
      <c r="L142" s="37">
        <v>1136</v>
      </c>
      <c r="M142" s="37">
        <v>715</v>
      </c>
      <c r="N142" s="37">
        <v>289</v>
      </c>
    </row>
    <row r="143" spans="1:14" hidden="1" outlineLevel="1">
      <c r="A143" s="1" t="s">
        <v>105</v>
      </c>
      <c r="B143" s="37">
        <v>2797</v>
      </c>
      <c r="C143" s="37">
        <v>173</v>
      </c>
      <c r="D143" s="37">
        <v>180</v>
      </c>
      <c r="E143" s="37">
        <v>128</v>
      </c>
      <c r="F143" s="37">
        <v>507</v>
      </c>
      <c r="G143" s="37">
        <v>270</v>
      </c>
      <c r="H143" s="37">
        <v>120</v>
      </c>
      <c r="I143" s="37">
        <v>175</v>
      </c>
      <c r="J143" s="37">
        <v>112</v>
      </c>
      <c r="K143" s="37">
        <v>102</v>
      </c>
      <c r="L143" s="37">
        <v>548</v>
      </c>
      <c r="M143" s="37">
        <v>340</v>
      </c>
      <c r="N143" s="37">
        <v>142</v>
      </c>
    </row>
    <row r="144" spans="1:14" hidden="1" outlineLevel="1">
      <c r="A144" s="1" t="s">
        <v>820</v>
      </c>
      <c r="B144" s="37">
        <v>3162</v>
      </c>
      <c r="C144" s="37">
        <v>283</v>
      </c>
      <c r="D144" s="37">
        <v>287</v>
      </c>
      <c r="E144" s="37">
        <v>198</v>
      </c>
      <c r="F144" s="37">
        <v>467</v>
      </c>
      <c r="G144" s="37">
        <v>246</v>
      </c>
      <c r="H144" s="37">
        <v>109</v>
      </c>
      <c r="I144" s="37">
        <v>274</v>
      </c>
      <c r="J144" s="37">
        <v>240</v>
      </c>
      <c r="K144" s="37">
        <v>138</v>
      </c>
      <c r="L144" s="37">
        <v>426</v>
      </c>
      <c r="M144" s="37">
        <v>348</v>
      </c>
      <c r="N144" s="37">
        <v>146</v>
      </c>
    </row>
    <row r="145" spans="1:14" hidden="1" outlineLevel="1">
      <c r="A145" s="25" t="s">
        <v>43</v>
      </c>
      <c r="B145" s="37">
        <v>7</v>
      </c>
      <c r="C145" s="37">
        <v>0</v>
      </c>
      <c r="D145" s="37">
        <v>0</v>
      </c>
      <c r="E145" s="37">
        <v>0</v>
      </c>
      <c r="F145" s="37">
        <v>2</v>
      </c>
      <c r="G145" s="37">
        <v>1</v>
      </c>
      <c r="H145" s="37">
        <v>0</v>
      </c>
      <c r="I145" s="37">
        <v>0</v>
      </c>
      <c r="J145" s="37">
        <v>0</v>
      </c>
      <c r="K145" s="37">
        <v>0</v>
      </c>
      <c r="L145" s="37">
        <v>3</v>
      </c>
      <c r="M145" s="37">
        <v>1</v>
      </c>
      <c r="N145" s="37">
        <v>0</v>
      </c>
    </row>
    <row r="146" spans="1:14" hidden="1" outlineLevel="1">
      <c r="A146" s="25" t="s">
        <v>51</v>
      </c>
      <c r="B146" s="37">
        <v>10</v>
      </c>
      <c r="C146" s="37">
        <v>0</v>
      </c>
      <c r="D146" s="37">
        <v>1</v>
      </c>
      <c r="E146" s="37">
        <v>0</v>
      </c>
      <c r="F146" s="37">
        <v>0</v>
      </c>
      <c r="G146" s="37">
        <v>0</v>
      </c>
      <c r="H146" s="37">
        <v>1</v>
      </c>
      <c r="I146" s="37">
        <v>0</v>
      </c>
      <c r="J146" s="37">
        <v>2</v>
      </c>
      <c r="K146" s="37">
        <v>2</v>
      </c>
      <c r="L146" s="37">
        <v>0</v>
      </c>
      <c r="M146" s="37">
        <v>2</v>
      </c>
      <c r="N146" s="37">
        <v>2</v>
      </c>
    </row>
    <row r="147" spans="1:14" hidden="1" outlineLevel="1">
      <c r="A147" s="25" t="s">
        <v>52</v>
      </c>
      <c r="B147" s="37">
        <v>567</v>
      </c>
      <c r="C147" s="37">
        <v>31</v>
      </c>
      <c r="D147" s="37">
        <v>45</v>
      </c>
      <c r="E147" s="37">
        <v>31</v>
      </c>
      <c r="F147" s="37">
        <v>63</v>
      </c>
      <c r="G147" s="37">
        <v>64</v>
      </c>
      <c r="H147" s="37">
        <v>46</v>
      </c>
      <c r="I147" s="37">
        <v>30</v>
      </c>
      <c r="J147" s="37">
        <v>47</v>
      </c>
      <c r="K147" s="37">
        <v>22</v>
      </c>
      <c r="L147" s="37">
        <v>66</v>
      </c>
      <c r="M147" s="37">
        <v>74</v>
      </c>
      <c r="N147" s="37">
        <v>48</v>
      </c>
    </row>
    <row r="148" spans="1:14" hidden="1" outlineLevel="1">
      <c r="A148" s="25" t="s">
        <v>57</v>
      </c>
      <c r="B148" s="37">
        <v>1</v>
      </c>
      <c r="C148" s="37">
        <v>0</v>
      </c>
      <c r="D148" s="37">
        <v>0</v>
      </c>
      <c r="E148" s="37">
        <v>0</v>
      </c>
      <c r="F148" s="37">
        <v>0</v>
      </c>
      <c r="G148" s="37">
        <v>1</v>
      </c>
      <c r="H148" s="37">
        <v>0</v>
      </c>
      <c r="I148" s="37">
        <v>0</v>
      </c>
      <c r="J148" s="37">
        <v>0</v>
      </c>
      <c r="K148" s="37">
        <v>0</v>
      </c>
      <c r="L148" s="37">
        <v>0</v>
      </c>
      <c r="M148" s="37">
        <v>0</v>
      </c>
      <c r="N148" s="37">
        <v>0</v>
      </c>
    </row>
    <row r="149" spans="1:14" hidden="1" outlineLevel="1">
      <c r="A149" s="25" t="s">
        <v>58</v>
      </c>
      <c r="B149" s="37">
        <v>28</v>
      </c>
      <c r="C149" s="37">
        <v>2</v>
      </c>
      <c r="D149" s="37">
        <v>1</v>
      </c>
      <c r="E149" s="37">
        <v>2</v>
      </c>
      <c r="F149" s="37">
        <v>5</v>
      </c>
      <c r="G149" s="37">
        <v>0</v>
      </c>
      <c r="H149" s="37">
        <v>3</v>
      </c>
      <c r="I149" s="37">
        <v>5</v>
      </c>
      <c r="J149" s="37">
        <v>1</v>
      </c>
      <c r="K149" s="37">
        <v>1</v>
      </c>
      <c r="L149" s="37">
        <v>4</v>
      </c>
      <c r="M149" s="37">
        <v>2</v>
      </c>
      <c r="N149" s="37">
        <v>2</v>
      </c>
    </row>
    <row r="150" spans="1:14" hidden="1" outlineLevel="1">
      <c r="A150" s="25" t="s">
        <v>59</v>
      </c>
      <c r="B150" s="37">
        <v>70</v>
      </c>
      <c r="C150" s="37">
        <v>5</v>
      </c>
      <c r="D150" s="37">
        <v>2</v>
      </c>
      <c r="E150" s="37">
        <v>4</v>
      </c>
      <c r="F150" s="37">
        <v>13</v>
      </c>
      <c r="G150" s="37">
        <v>8</v>
      </c>
      <c r="H150" s="37">
        <v>2</v>
      </c>
      <c r="I150" s="37">
        <v>3</v>
      </c>
      <c r="J150" s="37">
        <v>3</v>
      </c>
      <c r="K150" s="37">
        <v>5</v>
      </c>
      <c r="L150" s="37">
        <v>15</v>
      </c>
      <c r="M150" s="37">
        <v>10</v>
      </c>
      <c r="N150" s="37">
        <v>0</v>
      </c>
    </row>
    <row r="151" spans="1:14" hidden="1" outlineLevel="1">
      <c r="A151" s="25" t="s">
        <v>60</v>
      </c>
      <c r="B151" s="37">
        <v>18</v>
      </c>
      <c r="C151" s="37">
        <v>2</v>
      </c>
      <c r="D151" s="37">
        <v>2</v>
      </c>
      <c r="E151" s="37">
        <v>0</v>
      </c>
      <c r="F151" s="37">
        <v>2</v>
      </c>
      <c r="G151" s="37">
        <v>1</v>
      </c>
      <c r="H151" s="37">
        <v>0</v>
      </c>
      <c r="I151" s="37">
        <v>1</v>
      </c>
      <c r="J151" s="37">
        <v>5</v>
      </c>
      <c r="K151" s="37">
        <v>1</v>
      </c>
      <c r="L151" s="37">
        <v>2</v>
      </c>
      <c r="M151" s="37">
        <v>1</v>
      </c>
      <c r="N151" s="37">
        <v>1</v>
      </c>
    </row>
    <row r="152" spans="1:14" hidden="1" outlineLevel="1">
      <c r="A152" s="25" t="s">
        <v>67</v>
      </c>
      <c r="B152" s="37">
        <v>2</v>
      </c>
      <c r="C152" s="37">
        <v>0</v>
      </c>
      <c r="D152" s="37">
        <v>2</v>
      </c>
      <c r="E152" s="37">
        <v>0</v>
      </c>
      <c r="F152" s="37">
        <v>0</v>
      </c>
      <c r="G152" s="37">
        <v>0</v>
      </c>
      <c r="H152" s="37">
        <v>0</v>
      </c>
      <c r="I152" s="37">
        <v>0</v>
      </c>
      <c r="J152" s="37">
        <v>0</v>
      </c>
      <c r="K152" s="37">
        <v>0</v>
      </c>
      <c r="L152" s="37">
        <v>0</v>
      </c>
      <c r="M152" s="37">
        <v>0</v>
      </c>
      <c r="N152" s="37">
        <v>0</v>
      </c>
    </row>
    <row r="153" spans="1:14" hidden="1" outlineLevel="1">
      <c r="A153" s="25" t="s">
        <v>68</v>
      </c>
      <c r="B153" s="37">
        <v>1</v>
      </c>
      <c r="C153" s="37">
        <v>0</v>
      </c>
      <c r="D153" s="37">
        <v>1</v>
      </c>
      <c r="E153" s="37">
        <v>0</v>
      </c>
      <c r="F153" s="37">
        <v>0</v>
      </c>
      <c r="G153" s="37">
        <v>0</v>
      </c>
      <c r="H153" s="37">
        <v>0</v>
      </c>
      <c r="I153" s="37">
        <v>0</v>
      </c>
      <c r="J153" s="37">
        <v>0</v>
      </c>
      <c r="K153" s="37">
        <v>0</v>
      </c>
      <c r="L153" s="37">
        <v>0</v>
      </c>
      <c r="M153" s="37">
        <v>0</v>
      </c>
      <c r="N153" s="37">
        <v>0</v>
      </c>
    </row>
    <row r="154" spans="1:14" hidden="1" outlineLevel="1">
      <c r="A154" s="25" t="s">
        <v>70</v>
      </c>
      <c r="B154" s="37">
        <v>644</v>
      </c>
      <c r="C154" s="37">
        <v>48</v>
      </c>
      <c r="D154" s="37">
        <v>43</v>
      </c>
      <c r="E154" s="37">
        <v>19</v>
      </c>
      <c r="F154" s="37">
        <v>109</v>
      </c>
      <c r="G154" s="37">
        <v>33</v>
      </c>
      <c r="H154" s="37">
        <v>3</v>
      </c>
      <c r="I154" s="37">
        <v>47</v>
      </c>
      <c r="J154" s="37">
        <v>58</v>
      </c>
      <c r="K154" s="37">
        <v>26</v>
      </c>
      <c r="L154" s="37">
        <v>137</v>
      </c>
      <c r="M154" s="37">
        <v>98</v>
      </c>
      <c r="N154" s="37">
        <v>23</v>
      </c>
    </row>
    <row r="155" spans="1:14" hidden="1" outlineLevel="1">
      <c r="A155" s="25" t="s">
        <v>82</v>
      </c>
      <c r="B155" s="37">
        <v>1</v>
      </c>
      <c r="C155" s="37">
        <v>1</v>
      </c>
      <c r="D155" s="37">
        <v>0</v>
      </c>
      <c r="E155" s="37">
        <v>0</v>
      </c>
      <c r="F155" s="37">
        <v>0</v>
      </c>
      <c r="G155" s="37">
        <v>0</v>
      </c>
      <c r="H155" s="37">
        <v>0</v>
      </c>
      <c r="I155" s="37">
        <v>0</v>
      </c>
      <c r="J155" s="37">
        <v>0</v>
      </c>
      <c r="K155" s="37">
        <v>0</v>
      </c>
      <c r="L155" s="37">
        <v>0</v>
      </c>
      <c r="M155" s="37">
        <v>0</v>
      </c>
      <c r="N155" s="37">
        <v>0</v>
      </c>
    </row>
    <row r="156" spans="1:14" hidden="1" outlineLevel="1">
      <c r="A156" s="25" t="s">
        <v>84</v>
      </c>
      <c r="B156" s="37">
        <v>5</v>
      </c>
      <c r="C156" s="37">
        <v>0</v>
      </c>
      <c r="D156" s="37">
        <v>0</v>
      </c>
      <c r="E156" s="37">
        <v>0</v>
      </c>
      <c r="F156" s="37">
        <v>2</v>
      </c>
      <c r="G156" s="37">
        <v>0</v>
      </c>
      <c r="H156" s="37">
        <v>0</v>
      </c>
      <c r="I156" s="37">
        <v>0</v>
      </c>
      <c r="J156" s="37">
        <v>0</v>
      </c>
      <c r="K156" s="37">
        <v>0</v>
      </c>
      <c r="L156" s="37">
        <v>3</v>
      </c>
      <c r="M156" s="37">
        <v>0</v>
      </c>
      <c r="N156" s="37">
        <v>0</v>
      </c>
    </row>
    <row r="157" spans="1:14" hidden="1" outlineLevel="1">
      <c r="A157" s="25" t="s">
        <v>91</v>
      </c>
      <c r="B157" s="37">
        <v>21</v>
      </c>
      <c r="C157" s="37">
        <v>1</v>
      </c>
      <c r="D157" s="37">
        <v>1</v>
      </c>
      <c r="E157" s="37">
        <v>4</v>
      </c>
      <c r="F157" s="37">
        <v>3</v>
      </c>
      <c r="G157" s="37">
        <v>1</v>
      </c>
      <c r="H157" s="37">
        <v>0</v>
      </c>
      <c r="I157" s="37">
        <v>0</v>
      </c>
      <c r="J157" s="37">
        <v>3</v>
      </c>
      <c r="K157" s="37">
        <v>0</v>
      </c>
      <c r="L157" s="37">
        <v>1</v>
      </c>
      <c r="M157" s="37">
        <v>7</v>
      </c>
      <c r="N157" s="37">
        <v>0</v>
      </c>
    </row>
    <row r="158" spans="1:14" hidden="1" outlineLevel="1">
      <c r="A158" s="25" t="s">
        <v>93</v>
      </c>
      <c r="B158" s="37">
        <v>4</v>
      </c>
      <c r="C158" s="37">
        <v>1</v>
      </c>
      <c r="D158" s="37">
        <v>0</v>
      </c>
      <c r="E158" s="37">
        <v>1</v>
      </c>
      <c r="F158" s="37">
        <v>0</v>
      </c>
      <c r="G158" s="37">
        <v>0</v>
      </c>
      <c r="H158" s="37">
        <v>0</v>
      </c>
      <c r="I158" s="37">
        <v>1</v>
      </c>
      <c r="J158" s="37">
        <v>0</v>
      </c>
      <c r="K158" s="37">
        <v>0</v>
      </c>
      <c r="L158" s="37">
        <v>0</v>
      </c>
      <c r="M158" s="37">
        <v>1</v>
      </c>
      <c r="N158" s="37">
        <v>0</v>
      </c>
    </row>
    <row r="159" spans="1:14" hidden="1" outlineLevel="1">
      <c r="A159" s="25" t="s">
        <v>94</v>
      </c>
      <c r="B159" s="37">
        <v>1395</v>
      </c>
      <c r="C159" s="37">
        <v>137</v>
      </c>
      <c r="D159" s="37">
        <v>125</v>
      </c>
      <c r="E159" s="37">
        <v>102</v>
      </c>
      <c r="F159" s="37">
        <v>229</v>
      </c>
      <c r="G159" s="37">
        <v>117</v>
      </c>
      <c r="H159" s="37">
        <v>53</v>
      </c>
      <c r="I159" s="37">
        <v>133</v>
      </c>
      <c r="J159" s="37">
        <v>74</v>
      </c>
      <c r="K159" s="37">
        <v>50</v>
      </c>
      <c r="L159" s="37">
        <v>161</v>
      </c>
      <c r="M159" s="37">
        <v>144</v>
      </c>
      <c r="N159" s="37">
        <v>70</v>
      </c>
    </row>
    <row r="160" spans="1:14" hidden="1" outlineLevel="1">
      <c r="A160" s="25" t="s">
        <v>100</v>
      </c>
      <c r="B160" s="37">
        <v>4</v>
      </c>
      <c r="C160" s="37">
        <v>2</v>
      </c>
      <c r="D160" s="37">
        <v>1</v>
      </c>
      <c r="E160" s="37">
        <v>0</v>
      </c>
      <c r="F160" s="37">
        <v>0</v>
      </c>
      <c r="G160" s="37">
        <v>0</v>
      </c>
      <c r="H160" s="37">
        <v>0</v>
      </c>
      <c r="I160" s="37">
        <v>0</v>
      </c>
      <c r="J160" s="37">
        <v>0</v>
      </c>
      <c r="K160" s="37">
        <v>1</v>
      </c>
      <c r="L160" s="37">
        <v>0</v>
      </c>
      <c r="M160" s="37">
        <v>0</v>
      </c>
      <c r="N160" s="37">
        <v>0</v>
      </c>
    </row>
    <row r="161" spans="1:14" hidden="1" outlineLevel="1">
      <c r="A161" s="25" t="s">
        <v>101</v>
      </c>
      <c r="B161" s="37">
        <v>209</v>
      </c>
      <c r="C161" s="37">
        <v>38</v>
      </c>
      <c r="D161" s="37">
        <v>44</v>
      </c>
      <c r="E161" s="37">
        <v>22</v>
      </c>
      <c r="F161" s="37">
        <v>6</v>
      </c>
      <c r="G161" s="37">
        <v>0</v>
      </c>
      <c r="H161" s="37">
        <v>0</v>
      </c>
      <c r="I161" s="37">
        <v>37</v>
      </c>
      <c r="J161" s="37">
        <v>33</v>
      </c>
      <c r="K161" s="37">
        <v>18</v>
      </c>
      <c r="L161" s="37">
        <v>11</v>
      </c>
      <c r="M161" s="37">
        <v>0</v>
      </c>
      <c r="N161" s="37">
        <v>0</v>
      </c>
    </row>
    <row r="162" spans="1:14" hidden="1" outlineLevel="1">
      <c r="A162" s="25" t="s">
        <v>108</v>
      </c>
      <c r="B162" s="37">
        <v>45</v>
      </c>
      <c r="C162" s="37">
        <v>4</v>
      </c>
      <c r="D162" s="37">
        <v>4</v>
      </c>
      <c r="E162" s="37">
        <v>5</v>
      </c>
      <c r="F162" s="37">
        <v>11</v>
      </c>
      <c r="G162" s="37">
        <v>8</v>
      </c>
      <c r="H162" s="37">
        <v>0</v>
      </c>
      <c r="I162" s="37">
        <v>5</v>
      </c>
      <c r="J162" s="37">
        <v>0</v>
      </c>
      <c r="K162" s="37">
        <v>1</v>
      </c>
      <c r="L162" s="37">
        <v>5</v>
      </c>
      <c r="M162" s="37">
        <v>2</v>
      </c>
      <c r="N162" s="37">
        <v>0</v>
      </c>
    </row>
    <row r="163" spans="1:14" hidden="1" outlineLevel="1">
      <c r="A163" s="25" t="s">
        <v>104</v>
      </c>
      <c r="B163" s="37">
        <v>7</v>
      </c>
      <c r="C163" s="37">
        <v>0</v>
      </c>
      <c r="D163" s="37">
        <v>0</v>
      </c>
      <c r="E163" s="37">
        <v>0</v>
      </c>
      <c r="F163" s="37">
        <v>3</v>
      </c>
      <c r="G163" s="37">
        <v>1</v>
      </c>
      <c r="H163" s="37">
        <v>0</v>
      </c>
      <c r="I163" s="37">
        <v>0</v>
      </c>
      <c r="J163" s="37">
        <v>1</v>
      </c>
      <c r="K163" s="37">
        <v>0</v>
      </c>
      <c r="L163" s="37">
        <v>1</v>
      </c>
      <c r="M163" s="37">
        <v>1</v>
      </c>
      <c r="N163" s="37">
        <v>0</v>
      </c>
    </row>
    <row r="164" spans="1:14" hidden="1" outlineLevel="1">
      <c r="A164" s="25" t="s">
        <v>110</v>
      </c>
      <c r="B164" s="37">
        <v>117</v>
      </c>
      <c r="C164" s="37">
        <v>10</v>
      </c>
      <c r="D164" s="37">
        <v>13</v>
      </c>
      <c r="E164" s="37">
        <v>7</v>
      </c>
      <c r="F164" s="37">
        <v>19</v>
      </c>
      <c r="G164" s="37">
        <v>11</v>
      </c>
      <c r="H164" s="37">
        <v>0</v>
      </c>
      <c r="I164" s="37">
        <v>12</v>
      </c>
      <c r="J164" s="37">
        <v>13</v>
      </c>
      <c r="K164" s="37">
        <v>11</v>
      </c>
      <c r="L164" s="37">
        <v>16</v>
      </c>
      <c r="M164" s="37">
        <v>5</v>
      </c>
      <c r="N164" s="37">
        <v>0</v>
      </c>
    </row>
    <row r="165" spans="1:14" hidden="1" outlineLevel="1">
      <c r="A165" s="25" t="s">
        <v>116</v>
      </c>
      <c r="B165" s="37">
        <v>2</v>
      </c>
      <c r="C165" s="37">
        <v>0</v>
      </c>
      <c r="D165" s="37">
        <v>2</v>
      </c>
      <c r="E165" s="37">
        <v>0</v>
      </c>
      <c r="F165" s="37">
        <v>0</v>
      </c>
      <c r="G165" s="37">
        <v>0</v>
      </c>
      <c r="H165" s="37">
        <v>0</v>
      </c>
      <c r="I165" s="37">
        <v>0</v>
      </c>
      <c r="J165" s="37">
        <v>0</v>
      </c>
      <c r="K165" s="37">
        <v>0</v>
      </c>
      <c r="L165" s="37">
        <v>0</v>
      </c>
      <c r="M165" s="37">
        <v>0</v>
      </c>
      <c r="N165" s="37">
        <v>0</v>
      </c>
    </row>
    <row r="166" spans="1:14" hidden="1" outlineLevel="1">
      <c r="A166" s="25" t="s">
        <v>120</v>
      </c>
      <c r="B166" s="37">
        <v>4</v>
      </c>
      <c r="C166" s="37">
        <v>1</v>
      </c>
      <c r="D166" s="37">
        <v>0</v>
      </c>
      <c r="E166" s="37">
        <v>1</v>
      </c>
      <c r="F166" s="37">
        <v>0</v>
      </c>
      <c r="G166" s="37">
        <v>0</v>
      </c>
      <c r="H166" s="37">
        <v>1</v>
      </c>
      <c r="I166" s="37">
        <v>0</v>
      </c>
      <c r="J166" s="37">
        <v>0</v>
      </c>
      <c r="K166" s="37">
        <v>0</v>
      </c>
      <c r="L166" s="37">
        <v>1</v>
      </c>
      <c r="M166" s="37">
        <v>0</v>
      </c>
      <c r="N166" s="37">
        <v>0</v>
      </c>
    </row>
    <row r="167" spans="1:14" hidden="1" outlineLevel="1">
      <c r="A167" s="1" t="s">
        <v>131</v>
      </c>
      <c r="B167" s="37">
        <v>1421</v>
      </c>
      <c r="C167" s="37">
        <v>251</v>
      </c>
      <c r="D167" s="37">
        <v>205</v>
      </c>
      <c r="E167" s="37">
        <v>119</v>
      </c>
      <c r="F167" s="37">
        <v>126</v>
      </c>
      <c r="G167" s="37">
        <v>11</v>
      </c>
      <c r="H167" s="37">
        <v>0</v>
      </c>
      <c r="I167" s="37">
        <v>250</v>
      </c>
      <c r="J167" s="37">
        <v>184</v>
      </c>
      <c r="K167" s="37">
        <v>85</v>
      </c>
      <c r="L167" s="37">
        <v>162</v>
      </c>
      <c r="M167" s="37">
        <v>27</v>
      </c>
      <c r="N167" s="37">
        <v>1</v>
      </c>
    </row>
    <row r="168" spans="1:14" hidden="1" outlineLevel="1">
      <c r="A168" s="25" t="s">
        <v>45</v>
      </c>
      <c r="B168" s="37">
        <v>150</v>
      </c>
      <c r="C168" s="37">
        <v>13</v>
      </c>
      <c r="D168" s="37">
        <v>14</v>
      </c>
      <c r="E168" s="37">
        <v>13</v>
      </c>
      <c r="F168" s="37">
        <v>34</v>
      </c>
      <c r="G168" s="37">
        <v>3</v>
      </c>
      <c r="H168" s="37">
        <v>0</v>
      </c>
      <c r="I168" s="37">
        <v>25</v>
      </c>
      <c r="J168" s="37">
        <v>19</v>
      </c>
      <c r="K168" s="37">
        <v>13</v>
      </c>
      <c r="L168" s="37">
        <v>14</v>
      </c>
      <c r="M168" s="37">
        <v>2</v>
      </c>
      <c r="N168" s="37">
        <v>0</v>
      </c>
    </row>
    <row r="169" spans="1:14" hidden="1" outlineLevel="1">
      <c r="A169" s="25" t="s">
        <v>80</v>
      </c>
      <c r="B169" s="37">
        <v>86</v>
      </c>
      <c r="C169" s="37">
        <v>8</v>
      </c>
      <c r="D169" s="37">
        <v>13</v>
      </c>
      <c r="E169" s="37">
        <v>6</v>
      </c>
      <c r="F169" s="37">
        <v>19</v>
      </c>
      <c r="G169" s="37">
        <v>1</v>
      </c>
      <c r="H169" s="37">
        <v>0</v>
      </c>
      <c r="I169" s="37">
        <v>10</v>
      </c>
      <c r="J169" s="37">
        <v>8</v>
      </c>
      <c r="K169" s="37">
        <v>4</v>
      </c>
      <c r="L169" s="37">
        <v>14</v>
      </c>
      <c r="M169" s="37">
        <v>3</v>
      </c>
      <c r="N169" s="37">
        <v>0</v>
      </c>
    </row>
    <row r="170" spans="1:14" hidden="1" outlineLevel="1">
      <c r="A170" s="25" t="s">
        <v>87</v>
      </c>
      <c r="B170" s="37">
        <v>73</v>
      </c>
      <c r="C170" s="37">
        <v>16</v>
      </c>
      <c r="D170" s="37">
        <v>19</v>
      </c>
      <c r="E170" s="37">
        <v>1</v>
      </c>
      <c r="F170" s="37">
        <v>1</v>
      </c>
      <c r="G170" s="37">
        <v>0</v>
      </c>
      <c r="H170" s="37">
        <v>0</v>
      </c>
      <c r="I170" s="37">
        <v>14</v>
      </c>
      <c r="J170" s="37">
        <v>11</v>
      </c>
      <c r="K170" s="37">
        <v>4</v>
      </c>
      <c r="L170" s="37">
        <v>5</v>
      </c>
      <c r="M170" s="37">
        <v>2</v>
      </c>
      <c r="N170" s="37">
        <v>0</v>
      </c>
    </row>
    <row r="171" spans="1:14" hidden="1" outlineLevel="1">
      <c r="A171" s="25" t="s">
        <v>106</v>
      </c>
      <c r="B171" s="37">
        <v>196</v>
      </c>
      <c r="C171" s="37">
        <v>27</v>
      </c>
      <c r="D171" s="37">
        <v>28</v>
      </c>
      <c r="E171" s="37">
        <v>10</v>
      </c>
      <c r="F171" s="37">
        <v>24</v>
      </c>
      <c r="G171" s="37">
        <v>2</v>
      </c>
      <c r="H171" s="37">
        <v>0</v>
      </c>
      <c r="I171" s="37">
        <v>40</v>
      </c>
      <c r="J171" s="37">
        <v>34</v>
      </c>
      <c r="K171" s="37">
        <v>7</v>
      </c>
      <c r="L171" s="37">
        <v>22</v>
      </c>
      <c r="M171" s="37">
        <v>2</v>
      </c>
      <c r="N171" s="37">
        <v>0</v>
      </c>
    </row>
    <row r="172" spans="1:14" hidden="1" outlineLevel="1">
      <c r="A172" s="25" t="s">
        <v>118</v>
      </c>
      <c r="B172" s="37">
        <v>808</v>
      </c>
      <c r="C172" s="37">
        <v>147</v>
      </c>
      <c r="D172" s="37">
        <v>118</v>
      </c>
      <c r="E172" s="37">
        <v>83</v>
      </c>
      <c r="F172" s="37">
        <v>43</v>
      </c>
      <c r="G172" s="37">
        <v>3</v>
      </c>
      <c r="H172" s="37">
        <v>0</v>
      </c>
      <c r="I172" s="37">
        <v>139</v>
      </c>
      <c r="J172" s="37">
        <v>105</v>
      </c>
      <c r="K172" s="37">
        <v>55</v>
      </c>
      <c r="L172" s="37">
        <v>99</v>
      </c>
      <c r="M172" s="37">
        <v>16</v>
      </c>
      <c r="N172" s="37">
        <v>0</v>
      </c>
    </row>
    <row r="173" spans="1:14" hidden="1" outlineLevel="1">
      <c r="A173" s="25" t="s">
        <v>132</v>
      </c>
      <c r="B173" s="37">
        <v>108</v>
      </c>
      <c r="C173" s="37">
        <v>40</v>
      </c>
      <c r="D173" s="37">
        <v>13</v>
      </c>
      <c r="E173" s="37">
        <v>6</v>
      </c>
      <c r="F173" s="37">
        <v>5</v>
      </c>
      <c r="G173" s="37">
        <v>2</v>
      </c>
      <c r="H173" s="37">
        <v>0</v>
      </c>
      <c r="I173" s="37">
        <v>22</v>
      </c>
      <c r="J173" s="37">
        <v>7</v>
      </c>
      <c r="K173" s="37">
        <v>2</v>
      </c>
      <c r="L173" s="37">
        <v>8</v>
      </c>
      <c r="M173" s="37">
        <v>2</v>
      </c>
      <c r="N173" s="37">
        <v>1</v>
      </c>
    </row>
    <row r="174" spans="1:14" collapsed="1">
      <c r="A174" s="1" t="s">
        <v>201</v>
      </c>
      <c r="B174" s="37">
        <v>7415</v>
      </c>
      <c r="C174" s="37">
        <v>720</v>
      </c>
      <c r="D174" s="37">
        <v>597</v>
      </c>
      <c r="E174" s="37">
        <v>494</v>
      </c>
      <c r="F174" s="37">
        <v>1125</v>
      </c>
      <c r="G174" s="37">
        <v>528</v>
      </c>
      <c r="H174" s="37">
        <v>251</v>
      </c>
      <c r="I174" s="37">
        <v>709</v>
      </c>
      <c r="J174" s="37">
        <v>486</v>
      </c>
      <c r="K174" s="37">
        <v>389</v>
      </c>
      <c r="L174" s="37">
        <v>1095</v>
      </c>
      <c r="M174" s="37">
        <v>706</v>
      </c>
      <c r="N174" s="37">
        <v>315</v>
      </c>
    </row>
    <row r="175" spans="1:14" hidden="1" outlineLevel="1">
      <c r="A175" s="1" t="s">
        <v>105</v>
      </c>
      <c r="B175" s="37">
        <v>2752</v>
      </c>
      <c r="C175" s="37">
        <v>169</v>
      </c>
      <c r="D175" s="37">
        <v>153</v>
      </c>
      <c r="E175" s="37">
        <v>133</v>
      </c>
      <c r="F175" s="37">
        <v>498</v>
      </c>
      <c r="G175" s="37">
        <v>283</v>
      </c>
      <c r="H175" s="37">
        <v>126</v>
      </c>
      <c r="I175" s="37">
        <v>160</v>
      </c>
      <c r="J175" s="37">
        <v>112</v>
      </c>
      <c r="K175" s="37">
        <v>108</v>
      </c>
      <c r="L175" s="37">
        <v>508</v>
      </c>
      <c r="M175" s="37">
        <v>346</v>
      </c>
      <c r="N175" s="37">
        <v>156</v>
      </c>
    </row>
    <row r="176" spans="1:14" hidden="1" outlineLevel="1">
      <c r="A176" s="1" t="s">
        <v>820</v>
      </c>
      <c r="B176" s="37">
        <v>3170</v>
      </c>
      <c r="C176" s="37">
        <v>280</v>
      </c>
      <c r="D176" s="37">
        <v>270</v>
      </c>
      <c r="E176" s="37">
        <v>211</v>
      </c>
      <c r="F176" s="37">
        <v>482</v>
      </c>
      <c r="G176" s="37">
        <v>231</v>
      </c>
      <c r="H176" s="37">
        <v>125</v>
      </c>
      <c r="I176" s="37">
        <v>295</v>
      </c>
      <c r="J176" s="37">
        <v>216</v>
      </c>
      <c r="K176" s="37">
        <v>154</v>
      </c>
      <c r="L176" s="37">
        <v>416</v>
      </c>
      <c r="M176" s="37">
        <v>332</v>
      </c>
      <c r="N176" s="37">
        <v>158</v>
      </c>
    </row>
    <row r="177" spans="1:14" hidden="1" outlineLevel="1">
      <c r="A177" s="25" t="s">
        <v>43</v>
      </c>
      <c r="B177" s="37">
        <v>6</v>
      </c>
      <c r="C177" s="37">
        <v>0</v>
      </c>
      <c r="D177" s="37">
        <v>0</v>
      </c>
      <c r="E177" s="37">
        <v>0</v>
      </c>
      <c r="F177" s="37">
        <v>1</v>
      </c>
      <c r="G177" s="37">
        <v>1</v>
      </c>
      <c r="H177" s="37">
        <v>0</v>
      </c>
      <c r="I177" s="37">
        <v>0</v>
      </c>
      <c r="J177" s="37">
        <v>0</v>
      </c>
      <c r="K177" s="37">
        <v>0</v>
      </c>
      <c r="L177" s="37">
        <v>3</v>
      </c>
      <c r="M177" s="37">
        <v>1</v>
      </c>
      <c r="N177" s="37">
        <v>0</v>
      </c>
    </row>
    <row r="178" spans="1:14" hidden="1" outlineLevel="1">
      <c r="A178" s="25" t="s">
        <v>51</v>
      </c>
      <c r="B178" s="37">
        <v>10</v>
      </c>
      <c r="C178" s="37">
        <v>0</v>
      </c>
      <c r="D178" s="37">
        <v>1</v>
      </c>
      <c r="E178" s="37">
        <v>0</v>
      </c>
      <c r="F178" s="37">
        <v>0</v>
      </c>
      <c r="G178" s="37">
        <v>0</v>
      </c>
      <c r="H178" s="37">
        <v>1</v>
      </c>
      <c r="I178" s="37">
        <v>0</v>
      </c>
      <c r="J178" s="37">
        <v>1</v>
      </c>
      <c r="K178" s="37">
        <v>2</v>
      </c>
      <c r="L178" s="37">
        <v>1</v>
      </c>
      <c r="M178" s="37">
        <v>2</v>
      </c>
      <c r="N178" s="37">
        <v>2</v>
      </c>
    </row>
    <row r="179" spans="1:14" hidden="1" outlineLevel="1">
      <c r="A179" s="25" t="s">
        <v>52</v>
      </c>
      <c r="B179" s="37">
        <v>563</v>
      </c>
      <c r="C179" s="37">
        <v>27</v>
      </c>
      <c r="D179" s="37">
        <v>48</v>
      </c>
      <c r="E179" s="37">
        <v>29</v>
      </c>
      <c r="F179" s="37">
        <v>68</v>
      </c>
      <c r="G179" s="37">
        <v>55</v>
      </c>
      <c r="H179" s="37">
        <v>51</v>
      </c>
      <c r="I179" s="37">
        <v>30</v>
      </c>
      <c r="J179" s="37">
        <v>46</v>
      </c>
      <c r="K179" s="37">
        <v>28</v>
      </c>
      <c r="L179" s="37">
        <v>62</v>
      </c>
      <c r="M179" s="37">
        <v>65</v>
      </c>
      <c r="N179" s="37">
        <v>54</v>
      </c>
    </row>
    <row r="180" spans="1:14" hidden="1" outlineLevel="1">
      <c r="A180" s="25" t="s">
        <v>57</v>
      </c>
      <c r="B180" s="37">
        <v>1</v>
      </c>
      <c r="C180" s="37">
        <v>0</v>
      </c>
      <c r="D180" s="37">
        <v>0</v>
      </c>
      <c r="E180" s="37">
        <v>0</v>
      </c>
      <c r="F180" s="37">
        <v>0</v>
      </c>
      <c r="G180" s="37">
        <v>1</v>
      </c>
      <c r="H180" s="37">
        <v>0</v>
      </c>
      <c r="I180" s="37">
        <v>0</v>
      </c>
      <c r="J180" s="37">
        <v>0</v>
      </c>
      <c r="K180" s="37">
        <v>0</v>
      </c>
      <c r="L180" s="37">
        <v>0</v>
      </c>
      <c r="M180" s="37">
        <v>0</v>
      </c>
      <c r="N180" s="37">
        <v>0</v>
      </c>
    </row>
    <row r="181" spans="1:14" hidden="1" outlineLevel="1">
      <c r="A181" s="25" t="s">
        <v>58</v>
      </c>
      <c r="B181" s="37">
        <v>27</v>
      </c>
      <c r="C181" s="37">
        <v>1</v>
      </c>
      <c r="D181" s="37">
        <v>1</v>
      </c>
      <c r="E181" s="37">
        <v>2</v>
      </c>
      <c r="F181" s="37">
        <v>6</v>
      </c>
      <c r="G181" s="37">
        <v>0</v>
      </c>
      <c r="H181" s="37">
        <v>3</v>
      </c>
      <c r="I181" s="37">
        <v>4</v>
      </c>
      <c r="J181" s="37">
        <v>1</v>
      </c>
      <c r="K181" s="37">
        <v>1</v>
      </c>
      <c r="L181" s="37">
        <v>4</v>
      </c>
      <c r="M181" s="37">
        <v>1</v>
      </c>
      <c r="N181" s="37">
        <v>3</v>
      </c>
    </row>
    <row r="182" spans="1:14" hidden="1" outlineLevel="1">
      <c r="A182" s="25" t="s">
        <v>59</v>
      </c>
      <c r="B182" s="37">
        <v>69</v>
      </c>
      <c r="C182" s="37">
        <v>5</v>
      </c>
      <c r="D182" s="37">
        <v>3</v>
      </c>
      <c r="E182" s="37">
        <v>4</v>
      </c>
      <c r="F182" s="37">
        <v>12</v>
      </c>
      <c r="G182" s="37">
        <v>8</v>
      </c>
      <c r="H182" s="37">
        <v>2</v>
      </c>
      <c r="I182" s="37">
        <v>3</v>
      </c>
      <c r="J182" s="37">
        <v>2</v>
      </c>
      <c r="K182" s="37">
        <v>5</v>
      </c>
      <c r="L182" s="37">
        <v>15</v>
      </c>
      <c r="M182" s="37">
        <v>10</v>
      </c>
      <c r="N182" s="37">
        <v>0</v>
      </c>
    </row>
    <row r="183" spans="1:14" hidden="1" outlineLevel="1">
      <c r="A183" s="25" t="s">
        <v>60</v>
      </c>
      <c r="B183" s="37">
        <v>17</v>
      </c>
      <c r="C183" s="37">
        <v>1</v>
      </c>
      <c r="D183" s="37">
        <v>3</v>
      </c>
      <c r="E183" s="37">
        <v>0</v>
      </c>
      <c r="F183" s="37">
        <v>2</v>
      </c>
      <c r="G183" s="37">
        <v>0</v>
      </c>
      <c r="H183" s="37">
        <v>1</v>
      </c>
      <c r="I183" s="37">
        <v>1</v>
      </c>
      <c r="J183" s="37">
        <v>4</v>
      </c>
      <c r="K183" s="37">
        <v>1</v>
      </c>
      <c r="L183" s="37">
        <v>2</v>
      </c>
      <c r="M183" s="37">
        <v>1</v>
      </c>
      <c r="N183" s="37">
        <v>1</v>
      </c>
    </row>
    <row r="184" spans="1:14" hidden="1" outlineLevel="1">
      <c r="A184" s="25" t="s">
        <v>67</v>
      </c>
      <c r="B184" s="37">
        <v>2</v>
      </c>
      <c r="C184" s="37">
        <v>0</v>
      </c>
      <c r="D184" s="37">
        <v>2</v>
      </c>
      <c r="E184" s="37">
        <v>0</v>
      </c>
      <c r="F184" s="37">
        <v>0</v>
      </c>
      <c r="G184" s="37">
        <v>0</v>
      </c>
      <c r="H184" s="37">
        <v>0</v>
      </c>
      <c r="I184" s="37">
        <v>0</v>
      </c>
      <c r="J184" s="37">
        <v>0</v>
      </c>
      <c r="K184" s="37">
        <v>0</v>
      </c>
      <c r="L184" s="37">
        <v>0</v>
      </c>
      <c r="M184" s="37">
        <v>0</v>
      </c>
      <c r="N184" s="37">
        <v>0</v>
      </c>
    </row>
    <row r="185" spans="1:14" hidden="1" outlineLevel="1">
      <c r="A185" s="25" t="s">
        <v>68</v>
      </c>
      <c r="B185" s="37">
        <v>1</v>
      </c>
      <c r="C185" s="37">
        <v>0</v>
      </c>
      <c r="D185" s="37">
        <v>0</v>
      </c>
      <c r="E185" s="37">
        <v>1</v>
      </c>
      <c r="F185" s="37">
        <v>0</v>
      </c>
      <c r="G185" s="37">
        <v>0</v>
      </c>
      <c r="H185" s="37">
        <v>0</v>
      </c>
      <c r="I185" s="37">
        <v>0</v>
      </c>
      <c r="J185" s="37">
        <v>0</v>
      </c>
      <c r="K185" s="37">
        <v>0</v>
      </c>
      <c r="L185" s="37">
        <v>0</v>
      </c>
      <c r="M185" s="37">
        <v>0</v>
      </c>
      <c r="N185" s="37">
        <v>0</v>
      </c>
    </row>
    <row r="186" spans="1:14" hidden="1" outlineLevel="1">
      <c r="A186" s="25" t="s">
        <v>70</v>
      </c>
      <c r="B186" s="37">
        <v>648</v>
      </c>
      <c r="C186" s="37">
        <v>56</v>
      </c>
      <c r="D186" s="37">
        <v>31</v>
      </c>
      <c r="E186" s="37">
        <v>29</v>
      </c>
      <c r="F186" s="37">
        <v>99</v>
      </c>
      <c r="G186" s="37">
        <v>37</v>
      </c>
      <c r="H186" s="37">
        <v>5</v>
      </c>
      <c r="I186" s="37">
        <v>53</v>
      </c>
      <c r="J186" s="37">
        <v>49</v>
      </c>
      <c r="K186" s="37">
        <v>34</v>
      </c>
      <c r="L186" s="37">
        <v>134</v>
      </c>
      <c r="M186" s="37">
        <v>94</v>
      </c>
      <c r="N186" s="37">
        <v>27</v>
      </c>
    </row>
    <row r="187" spans="1:14" hidden="1" outlineLevel="1">
      <c r="A187" s="25" t="s">
        <v>82</v>
      </c>
      <c r="B187" s="37">
        <v>1</v>
      </c>
      <c r="C187" s="37">
        <v>1</v>
      </c>
      <c r="D187" s="37">
        <v>0</v>
      </c>
      <c r="E187" s="37">
        <v>0</v>
      </c>
      <c r="F187" s="37">
        <v>0</v>
      </c>
      <c r="G187" s="37">
        <v>0</v>
      </c>
      <c r="H187" s="37">
        <v>0</v>
      </c>
      <c r="I187" s="37">
        <v>0</v>
      </c>
      <c r="J187" s="37">
        <v>0</v>
      </c>
      <c r="K187" s="37">
        <v>0</v>
      </c>
      <c r="L187" s="37">
        <v>0</v>
      </c>
      <c r="M187" s="37">
        <v>0</v>
      </c>
      <c r="N187" s="37">
        <v>0</v>
      </c>
    </row>
    <row r="188" spans="1:14" hidden="1" outlineLevel="1">
      <c r="A188" s="25" t="s">
        <v>84</v>
      </c>
      <c r="B188" s="37">
        <v>5</v>
      </c>
      <c r="C188" s="37">
        <v>0</v>
      </c>
      <c r="D188" s="37">
        <v>0</v>
      </c>
      <c r="E188" s="37">
        <v>0</v>
      </c>
      <c r="F188" s="37">
        <v>2</v>
      </c>
      <c r="G188" s="37">
        <v>0</v>
      </c>
      <c r="H188" s="37">
        <v>0</v>
      </c>
      <c r="I188" s="37">
        <v>0</v>
      </c>
      <c r="J188" s="37">
        <v>0</v>
      </c>
      <c r="K188" s="37">
        <v>0</v>
      </c>
      <c r="L188" s="37">
        <v>3</v>
      </c>
      <c r="M188" s="37">
        <v>0</v>
      </c>
      <c r="N188" s="37">
        <v>0</v>
      </c>
    </row>
    <row r="189" spans="1:14" hidden="1" outlineLevel="1">
      <c r="A189" s="25" t="s">
        <v>91</v>
      </c>
      <c r="B189" s="37">
        <v>23</v>
      </c>
      <c r="C189" s="37">
        <v>1</v>
      </c>
      <c r="D189" s="37">
        <v>2</v>
      </c>
      <c r="E189" s="37">
        <v>5</v>
      </c>
      <c r="F189" s="37">
        <v>3</v>
      </c>
      <c r="G189" s="37">
        <v>1</v>
      </c>
      <c r="H189" s="37">
        <v>0</v>
      </c>
      <c r="I189" s="37">
        <v>0</v>
      </c>
      <c r="J189" s="37">
        <v>2</v>
      </c>
      <c r="K189" s="37">
        <v>1</v>
      </c>
      <c r="L189" s="37">
        <v>0</v>
      </c>
      <c r="M189" s="37">
        <v>8</v>
      </c>
      <c r="N189" s="37">
        <v>0</v>
      </c>
    </row>
    <row r="190" spans="1:14" hidden="1" outlineLevel="1">
      <c r="A190" s="25" t="s">
        <v>93</v>
      </c>
      <c r="B190" s="37">
        <v>4</v>
      </c>
      <c r="C190" s="37">
        <v>0</v>
      </c>
      <c r="D190" s="37">
        <v>1</v>
      </c>
      <c r="E190" s="37">
        <v>1</v>
      </c>
      <c r="F190" s="37">
        <v>0</v>
      </c>
      <c r="G190" s="37">
        <v>0</v>
      </c>
      <c r="H190" s="37">
        <v>0</v>
      </c>
      <c r="I190" s="37">
        <v>1</v>
      </c>
      <c r="J190" s="37">
        <v>0</v>
      </c>
      <c r="K190" s="37">
        <v>0</v>
      </c>
      <c r="L190" s="37">
        <v>0</v>
      </c>
      <c r="M190" s="37">
        <v>1</v>
      </c>
      <c r="N190" s="37">
        <v>0</v>
      </c>
    </row>
    <row r="191" spans="1:14" hidden="1" outlineLevel="1">
      <c r="A191" s="25" t="s">
        <v>94</v>
      </c>
      <c r="B191" s="37">
        <v>1365</v>
      </c>
      <c r="C191" s="37">
        <v>125</v>
      </c>
      <c r="D191" s="37">
        <v>120</v>
      </c>
      <c r="E191" s="37">
        <v>96</v>
      </c>
      <c r="F191" s="37">
        <v>243</v>
      </c>
      <c r="G191" s="37">
        <v>108</v>
      </c>
      <c r="H191" s="37">
        <v>61</v>
      </c>
      <c r="I191" s="37">
        <v>132</v>
      </c>
      <c r="J191" s="37">
        <v>61</v>
      </c>
      <c r="K191" s="37">
        <v>52</v>
      </c>
      <c r="L191" s="37">
        <v>156</v>
      </c>
      <c r="M191" s="37">
        <v>140</v>
      </c>
      <c r="N191" s="37">
        <v>71</v>
      </c>
    </row>
    <row r="192" spans="1:14" hidden="1" outlineLevel="1">
      <c r="A192" s="25" t="s">
        <v>100</v>
      </c>
      <c r="B192" s="37">
        <v>4</v>
      </c>
      <c r="C192" s="37">
        <v>2</v>
      </c>
      <c r="D192" s="37">
        <v>0</v>
      </c>
      <c r="E192" s="37">
        <v>1</v>
      </c>
      <c r="F192" s="37">
        <v>0</v>
      </c>
      <c r="G192" s="37">
        <v>0</v>
      </c>
      <c r="H192" s="37">
        <v>0</v>
      </c>
      <c r="I192" s="37">
        <v>0</v>
      </c>
      <c r="J192" s="37">
        <v>0</v>
      </c>
      <c r="K192" s="37">
        <v>1</v>
      </c>
      <c r="L192" s="37">
        <v>0</v>
      </c>
      <c r="M192" s="37">
        <v>0</v>
      </c>
      <c r="N192" s="37">
        <v>0</v>
      </c>
    </row>
    <row r="193" spans="1:14" hidden="1" outlineLevel="1">
      <c r="A193" s="25" t="s">
        <v>101</v>
      </c>
      <c r="B193" s="37">
        <v>249</v>
      </c>
      <c r="C193" s="37">
        <v>44</v>
      </c>
      <c r="D193" s="37">
        <v>41</v>
      </c>
      <c r="E193" s="37">
        <v>31</v>
      </c>
      <c r="F193" s="37">
        <v>11</v>
      </c>
      <c r="G193" s="37">
        <v>0</v>
      </c>
      <c r="H193" s="37">
        <v>0</v>
      </c>
      <c r="I193" s="37">
        <v>48</v>
      </c>
      <c r="J193" s="37">
        <v>38</v>
      </c>
      <c r="K193" s="37">
        <v>21</v>
      </c>
      <c r="L193" s="37">
        <v>15</v>
      </c>
      <c r="M193" s="37">
        <v>0</v>
      </c>
      <c r="N193" s="37">
        <v>0</v>
      </c>
    </row>
    <row r="194" spans="1:14" hidden="1" outlineLevel="1">
      <c r="A194" s="25" t="s">
        <v>104</v>
      </c>
      <c r="B194" s="37">
        <v>8</v>
      </c>
      <c r="C194" s="37">
        <v>0</v>
      </c>
      <c r="D194" s="37">
        <v>0</v>
      </c>
      <c r="E194" s="37">
        <v>0</v>
      </c>
      <c r="F194" s="37">
        <v>3</v>
      </c>
      <c r="G194" s="37">
        <v>1</v>
      </c>
      <c r="H194" s="37">
        <v>0</v>
      </c>
      <c r="I194" s="37">
        <v>1</v>
      </c>
      <c r="J194" s="37">
        <v>1</v>
      </c>
      <c r="K194" s="37">
        <v>0</v>
      </c>
      <c r="L194" s="37">
        <v>1</v>
      </c>
      <c r="M194" s="37">
        <v>1</v>
      </c>
      <c r="N194" s="37">
        <v>0</v>
      </c>
    </row>
    <row r="195" spans="1:14" hidden="1" outlineLevel="1">
      <c r="A195" s="25" t="s">
        <v>107</v>
      </c>
      <c r="B195" s="37">
        <v>2</v>
      </c>
      <c r="C195" s="37">
        <v>2</v>
      </c>
      <c r="D195" s="37">
        <v>0</v>
      </c>
      <c r="E195" s="37">
        <v>0</v>
      </c>
      <c r="F195" s="37">
        <v>0</v>
      </c>
      <c r="G195" s="37">
        <v>0</v>
      </c>
      <c r="H195" s="37">
        <v>0</v>
      </c>
      <c r="I195" s="37">
        <v>0</v>
      </c>
      <c r="J195" s="37">
        <v>0</v>
      </c>
      <c r="K195" s="37">
        <v>0</v>
      </c>
      <c r="L195" s="37">
        <v>0</v>
      </c>
      <c r="M195" s="37">
        <v>0</v>
      </c>
      <c r="N195" s="37">
        <v>0</v>
      </c>
    </row>
    <row r="196" spans="1:14" hidden="1" outlineLevel="1">
      <c r="A196" s="25" t="s">
        <v>108</v>
      </c>
      <c r="B196" s="37">
        <v>42</v>
      </c>
      <c r="C196" s="37">
        <v>1</v>
      </c>
      <c r="D196" s="37">
        <v>2</v>
      </c>
      <c r="E196" s="37">
        <v>5</v>
      </c>
      <c r="F196" s="37">
        <v>11</v>
      </c>
      <c r="G196" s="37">
        <v>9</v>
      </c>
      <c r="H196" s="37">
        <v>0</v>
      </c>
      <c r="I196" s="37">
        <v>5</v>
      </c>
      <c r="J196" s="37">
        <v>1</v>
      </c>
      <c r="K196" s="37">
        <v>0</v>
      </c>
      <c r="L196" s="37">
        <v>6</v>
      </c>
      <c r="M196" s="37">
        <v>2</v>
      </c>
      <c r="N196" s="37">
        <v>0</v>
      </c>
    </row>
    <row r="197" spans="1:14" hidden="1" outlineLevel="1">
      <c r="A197" s="25" t="s">
        <v>110</v>
      </c>
      <c r="B197" s="37">
        <v>116</v>
      </c>
      <c r="C197" s="37">
        <v>13</v>
      </c>
      <c r="D197" s="37">
        <v>13</v>
      </c>
      <c r="E197" s="37">
        <v>6</v>
      </c>
      <c r="F197" s="37">
        <v>20</v>
      </c>
      <c r="G197" s="37">
        <v>10</v>
      </c>
      <c r="H197" s="37">
        <v>0</v>
      </c>
      <c r="I197" s="37">
        <v>17</v>
      </c>
      <c r="J197" s="37">
        <v>10</v>
      </c>
      <c r="K197" s="37">
        <v>8</v>
      </c>
      <c r="L197" s="37">
        <v>13</v>
      </c>
      <c r="M197" s="37">
        <v>6</v>
      </c>
      <c r="N197" s="37">
        <v>0</v>
      </c>
    </row>
    <row r="198" spans="1:14" hidden="1" outlineLevel="1">
      <c r="A198" s="25" t="s">
        <v>116</v>
      </c>
      <c r="B198" s="37">
        <v>2</v>
      </c>
      <c r="C198" s="37">
        <v>0</v>
      </c>
      <c r="D198" s="37">
        <v>1</v>
      </c>
      <c r="E198" s="37">
        <v>1</v>
      </c>
      <c r="F198" s="37">
        <v>0</v>
      </c>
      <c r="G198" s="37">
        <v>0</v>
      </c>
      <c r="H198" s="37">
        <v>0</v>
      </c>
      <c r="I198" s="37">
        <v>0</v>
      </c>
      <c r="J198" s="37">
        <v>0</v>
      </c>
      <c r="K198" s="37">
        <v>0</v>
      </c>
      <c r="L198" s="37">
        <v>0</v>
      </c>
      <c r="M198" s="37">
        <v>0</v>
      </c>
      <c r="N198" s="37">
        <v>0</v>
      </c>
    </row>
    <row r="199" spans="1:14" hidden="1" outlineLevel="1">
      <c r="A199" s="25" t="s">
        <v>120</v>
      </c>
      <c r="B199" s="37">
        <v>5</v>
      </c>
      <c r="C199" s="37">
        <v>1</v>
      </c>
      <c r="D199" s="37">
        <v>1</v>
      </c>
      <c r="E199" s="37">
        <v>0</v>
      </c>
      <c r="F199" s="37">
        <v>1</v>
      </c>
      <c r="G199" s="37">
        <v>0</v>
      </c>
      <c r="H199" s="37">
        <v>1</v>
      </c>
      <c r="I199" s="37">
        <v>0</v>
      </c>
      <c r="J199" s="37">
        <v>0</v>
      </c>
      <c r="K199" s="37">
        <v>0</v>
      </c>
      <c r="L199" s="37">
        <v>1</v>
      </c>
      <c r="M199" s="37">
        <v>0</v>
      </c>
      <c r="N199" s="37">
        <v>0</v>
      </c>
    </row>
    <row r="200" spans="1:14" hidden="1" outlineLevel="1">
      <c r="A200" s="1" t="s">
        <v>131</v>
      </c>
      <c r="B200" s="37">
        <v>1493</v>
      </c>
      <c r="C200" s="37">
        <v>271</v>
      </c>
      <c r="D200" s="37">
        <v>174</v>
      </c>
      <c r="E200" s="37">
        <v>150</v>
      </c>
      <c r="F200" s="37">
        <v>145</v>
      </c>
      <c r="G200" s="37">
        <v>14</v>
      </c>
      <c r="H200" s="37">
        <v>0</v>
      </c>
      <c r="I200" s="37">
        <v>254</v>
      </c>
      <c r="J200" s="37">
        <v>158</v>
      </c>
      <c r="K200" s="37">
        <v>127</v>
      </c>
      <c r="L200" s="37">
        <v>171</v>
      </c>
      <c r="M200" s="37">
        <v>28</v>
      </c>
      <c r="N200" s="37">
        <v>1</v>
      </c>
    </row>
    <row r="201" spans="1:14" hidden="1" outlineLevel="1">
      <c r="A201" s="25" t="s">
        <v>45</v>
      </c>
      <c r="B201" s="37">
        <v>155</v>
      </c>
      <c r="C201" s="37">
        <v>10</v>
      </c>
      <c r="D201" s="37">
        <v>12</v>
      </c>
      <c r="E201" s="37">
        <v>14</v>
      </c>
      <c r="F201" s="37">
        <v>36</v>
      </c>
      <c r="G201" s="37">
        <v>5</v>
      </c>
      <c r="H201" s="37">
        <v>0</v>
      </c>
      <c r="I201" s="37">
        <v>20</v>
      </c>
      <c r="J201" s="37">
        <v>24</v>
      </c>
      <c r="K201" s="37">
        <v>18</v>
      </c>
      <c r="L201" s="37">
        <v>13</v>
      </c>
      <c r="M201" s="37">
        <v>3</v>
      </c>
      <c r="N201" s="37">
        <v>0</v>
      </c>
    </row>
    <row r="202" spans="1:14" hidden="1" outlineLevel="1">
      <c r="A202" s="25" t="s">
        <v>80</v>
      </c>
      <c r="B202" s="37">
        <v>93</v>
      </c>
      <c r="C202" s="37">
        <v>12</v>
      </c>
      <c r="D202" s="37">
        <v>8</v>
      </c>
      <c r="E202" s="37">
        <v>9</v>
      </c>
      <c r="F202" s="37">
        <v>21</v>
      </c>
      <c r="G202" s="37">
        <v>2</v>
      </c>
      <c r="H202" s="37">
        <v>0</v>
      </c>
      <c r="I202" s="37">
        <v>14</v>
      </c>
      <c r="J202" s="37">
        <v>5</v>
      </c>
      <c r="K202" s="37">
        <v>6</v>
      </c>
      <c r="L202" s="37">
        <v>14</v>
      </c>
      <c r="M202" s="37">
        <v>2</v>
      </c>
      <c r="N202" s="37">
        <v>0</v>
      </c>
    </row>
    <row r="203" spans="1:14" hidden="1" outlineLevel="1">
      <c r="A203" s="25" t="s">
        <v>87</v>
      </c>
      <c r="B203" s="37">
        <v>76</v>
      </c>
      <c r="C203" s="37">
        <v>13</v>
      </c>
      <c r="D203" s="37">
        <v>21</v>
      </c>
      <c r="E203" s="37">
        <v>4</v>
      </c>
      <c r="F203" s="37">
        <v>1</v>
      </c>
      <c r="G203" s="37">
        <v>0</v>
      </c>
      <c r="H203" s="37">
        <v>0</v>
      </c>
      <c r="I203" s="37">
        <v>11</v>
      </c>
      <c r="J203" s="37">
        <v>13</v>
      </c>
      <c r="K203" s="37">
        <v>5</v>
      </c>
      <c r="L203" s="37">
        <v>6</v>
      </c>
      <c r="M203" s="37">
        <v>2</v>
      </c>
      <c r="N203" s="37">
        <v>0</v>
      </c>
    </row>
    <row r="204" spans="1:14" hidden="1" outlineLevel="1">
      <c r="A204" s="25" t="s">
        <v>106</v>
      </c>
      <c r="B204" s="37">
        <v>232</v>
      </c>
      <c r="C204" s="37">
        <v>47</v>
      </c>
      <c r="D204" s="37">
        <v>30</v>
      </c>
      <c r="E204" s="37">
        <v>10</v>
      </c>
      <c r="F204" s="37">
        <v>23</v>
      </c>
      <c r="G204" s="37">
        <v>2</v>
      </c>
      <c r="H204" s="37">
        <v>0</v>
      </c>
      <c r="I204" s="37">
        <v>48</v>
      </c>
      <c r="J204" s="37">
        <v>37</v>
      </c>
      <c r="K204" s="37">
        <v>12</v>
      </c>
      <c r="L204" s="37">
        <v>21</v>
      </c>
      <c r="M204" s="37">
        <v>2</v>
      </c>
      <c r="N204" s="37">
        <v>0</v>
      </c>
    </row>
    <row r="205" spans="1:14" hidden="1" outlineLevel="1">
      <c r="A205" s="25" t="s">
        <v>118</v>
      </c>
      <c r="B205" s="37">
        <v>818</v>
      </c>
      <c r="C205" s="37">
        <v>146</v>
      </c>
      <c r="D205" s="37">
        <v>87</v>
      </c>
      <c r="E205" s="37">
        <v>106</v>
      </c>
      <c r="F205" s="37">
        <v>58</v>
      </c>
      <c r="G205" s="37">
        <v>3</v>
      </c>
      <c r="H205" s="37">
        <v>0</v>
      </c>
      <c r="I205" s="37">
        <v>136</v>
      </c>
      <c r="J205" s="37">
        <v>74</v>
      </c>
      <c r="K205" s="37">
        <v>81</v>
      </c>
      <c r="L205" s="37">
        <v>110</v>
      </c>
      <c r="M205" s="37">
        <v>17</v>
      </c>
      <c r="N205" s="37">
        <v>0</v>
      </c>
    </row>
    <row r="206" spans="1:14" hidden="1" outlineLevel="1">
      <c r="A206" s="25" t="s">
        <v>132</v>
      </c>
      <c r="B206" s="37">
        <v>119</v>
      </c>
      <c r="C206" s="37">
        <v>43</v>
      </c>
      <c r="D206" s="37">
        <v>16</v>
      </c>
      <c r="E206" s="37">
        <v>7</v>
      </c>
      <c r="F206" s="37">
        <v>6</v>
      </c>
      <c r="G206" s="37">
        <v>2</v>
      </c>
      <c r="H206" s="37">
        <v>0</v>
      </c>
      <c r="I206" s="37">
        <v>25</v>
      </c>
      <c r="J206" s="37">
        <v>5</v>
      </c>
      <c r="K206" s="37">
        <v>5</v>
      </c>
      <c r="L206" s="37">
        <v>7</v>
      </c>
      <c r="M206" s="37">
        <v>2</v>
      </c>
      <c r="N206" s="37">
        <v>1</v>
      </c>
    </row>
    <row r="207" spans="1:14" collapsed="1">
      <c r="A207" s="1" t="s">
        <v>200</v>
      </c>
      <c r="B207" s="37">
        <v>7423</v>
      </c>
      <c r="C207" s="37">
        <v>682</v>
      </c>
      <c r="D207" s="37">
        <v>561</v>
      </c>
      <c r="E207" s="37">
        <v>532</v>
      </c>
      <c r="F207" s="37">
        <v>1151</v>
      </c>
      <c r="G207" s="37">
        <v>531</v>
      </c>
      <c r="H207" s="37">
        <v>256</v>
      </c>
      <c r="I207" s="37">
        <v>669</v>
      </c>
      <c r="J207" s="37">
        <v>501</v>
      </c>
      <c r="K207" s="37">
        <v>407</v>
      </c>
      <c r="L207" s="37">
        <v>1088</v>
      </c>
      <c r="M207" s="37">
        <v>710</v>
      </c>
      <c r="N207" s="37">
        <v>335</v>
      </c>
    </row>
    <row r="208" spans="1:14" hidden="1" outlineLevel="1">
      <c r="A208" s="1" t="s">
        <v>105</v>
      </c>
      <c r="B208" s="37">
        <v>2721</v>
      </c>
      <c r="C208" s="37">
        <v>162</v>
      </c>
      <c r="D208" s="37">
        <v>128</v>
      </c>
      <c r="E208" s="37">
        <v>149</v>
      </c>
      <c r="F208" s="37">
        <v>483</v>
      </c>
      <c r="G208" s="37">
        <v>287</v>
      </c>
      <c r="H208" s="37">
        <v>129</v>
      </c>
      <c r="I208" s="37">
        <v>166</v>
      </c>
      <c r="J208" s="37">
        <v>101</v>
      </c>
      <c r="K208" s="37">
        <v>105</v>
      </c>
      <c r="L208" s="37">
        <v>491</v>
      </c>
      <c r="M208" s="37">
        <v>360</v>
      </c>
      <c r="N208" s="37">
        <v>160</v>
      </c>
    </row>
    <row r="209" spans="1:14" hidden="1" outlineLevel="1">
      <c r="A209" s="1" t="s">
        <v>820</v>
      </c>
      <c r="B209" s="37">
        <v>3205</v>
      </c>
      <c r="C209" s="37">
        <v>269</v>
      </c>
      <c r="D209" s="37">
        <v>273</v>
      </c>
      <c r="E209" s="37">
        <v>222</v>
      </c>
      <c r="F209" s="37">
        <v>501</v>
      </c>
      <c r="G209" s="37">
        <v>224</v>
      </c>
      <c r="H209" s="37">
        <v>127</v>
      </c>
      <c r="I209" s="37">
        <v>275</v>
      </c>
      <c r="J209" s="37">
        <v>242</v>
      </c>
      <c r="K209" s="37">
        <v>170</v>
      </c>
      <c r="L209" s="37">
        <v>410</v>
      </c>
      <c r="M209" s="37">
        <v>319</v>
      </c>
      <c r="N209" s="37">
        <v>173</v>
      </c>
    </row>
    <row r="210" spans="1:14" hidden="1" outlineLevel="1">
      <c r="A210" s="25" t="s">
        <v>43</v>
      </c>
      <c r="B210" s="37">
        <v>6</v>
      </c>
      <c r="C210" s="37">
        <v>0</v>
      </c>
      <c r="D210" s="37">
        <v>0</v>
      </c>
      <c r="E210" s="37">
        <v>0</v>
      </c>
      <c r="F210" s="37">
        <v>1</v>
      </c>
      <c r="G210" s="37">
        <v>1</v>
      </c>
      <c r="H210" s="37">
        <v>0</v>
      </c>
      <c r="I210" s="37">
        <v>0</v>
      </c>
      <c r="J210" s="37">
        <v>0</v>
      </c>
      <c r="K210" s="37">
        <v>0</v>
      </c>
      <c r="L210" s="37">
        <v>3</v>
      </c>
      <c r="M210" s="37">
        <v>1</v>
      </c>
      <c r="N210" s="37">
        <v>0</v>
      </c>
    </row>
    <row r="211" spans="1:14" hidden="1" outlineLevel="1">
      <c r="A211" s="25" t="s">
        <v>51</v>
      </c>
      <c r="B211" s="37">
        <v>12</v>
      </c>
      <c r="C211" s="37">
        <v>0</v>
      </c>
      <c r="D211" s="37">
        <v>2</v>
      </c>
      <c r="E211" s="37">
        <v>0</v>
      </c>
      <c r="F211" s="37">
        <v>0</v>
      </c>
      <c r="G211" s="37">
        <v>0</v>
      </c>
      <c r="H211" s="37">
        <v>1</v>
      </c>
      <c r="I211" s="37">
        <v>0</v>
      </c>
      <c r="J211" s="37">
        <v>2</v>
      </c>
      <c r="K211" s="37">
        <v>1</v>
      </c>
      <c r="L211" s="37">
        <v>2</v>
      </c>
      <c r="M211" s="37">
        <v>2</v>
      </c>
      <c r="N211" s="37">
        <v>2</v>
      </c>
    </row>
    <row r="212" spans="1:14" hidden="1" outlineLevel="1">
      <c r="A212" s="25" t="s">
        <v>52</v>
      </c>
      <c r="B212" s="37">
        <v>578</v>
      </c>
      <c r="C212" s="37">
        <v>38</v>
      </c>
      <c r="D212" s="37">
        <v>39</v>
      </c>
      <c r="E212" s="37">
        <v>36</v>
      </c>
      <c r="F212" s="37">
        <v>69</v>
      </c>
      <c r="G212" s="37">
        <v>53</v>
      </c>
      <c r="H212" s="37">
        <v>50</v>
      </c>
      <c r="I212" s="37">
        <v>35</v>
      </c>
      <c r="J212" s="37">
        <v>51</v>
      </c>
      <c r="K212" s="37">
        <v>30</v>
      </c>
      <c r="L212" s="37">
        <v>58</v>
      </c>
      <c r="M212" s="37">
        <v>60</v>
      </c>
      <c r="N212" s="37">
        <v>59</v>
      </c>
    </row>
    <row r="213" spans="1:14" hidden="1" outlineLevel="1">
      <c r="A213" s="25" t="s">
        <v>57</v>
      </c>
      <c r="B213" s="37">
        <v>2</v>
      </c>
      <c r="C213" s="37">
        <v>0</v>
      </c>
      <c r="D213" s="37">
        <v>0</v>
      </c>
      <c r="E213" s="37">
        <v>0</v>
      </c>
      <c r="F213" s="37">
        <v>0</v>
      </c>
      <c r="G213" s="37">
        <v>1</v>
      </c>
      <c r="H213" s="37">
        <v>0</v>
      </c>
      <c r="I213" s="37">
        <v>1</v>
      </c>
      <c r="J213" s="37">
        <v>0</v>
      </c>
      <c r="K213" s="37">
        <v>0</v>
      </c>
      <c r="L213" s="37">
        <v>0</v>
      </c>
      <c r="M213" s="37">
        <v>0</v>
      </c>
      <c r="N213" s="37">
        <v>0</v>
      </c>
    </row>
    <row r="214" spans="1:14" hidden="1" outlineLevel="1">
      <c r="A214" s="25" t="s">
        <v>58</v>
      </c>
      <c r="B214" s="37">
        <v>31</v>
      </c>
      <c r="C214" s="37">
        <v>2</v>
      </c>
      <c r="D214" s="37">
        <v>2</v>
      </c>
      <c r="E214" s="37">
        <v>1</v>
      </c>
      <c r="F214" s="37">
        <v>7</v>
      </c>
      <c r="G214" s="37">
        <v>0</v>
      </c>
      <c r="H214" s="37">
        <v>3</v>
      </c>
      <c r="I214" s="37">
        <v>3</v>
      </c>
      <c r="J214" s="37">
        <v>3</v>
      </c>
      <c r="K214" s="37">
        <v>0</v>
      </c>
      <c r="L214" s="37">
        <v>6</v>
      </c>
      <c r="M214" s="37">
        <v>0</v>
      </c>
      <c r="N214" s="37">
        <v>4</v>
      </c>
    </row>
    <row r="215" spans="1:14" hidden="1" outlineLevel="1">
      <c r="A215" s="25" t="s">
        <v>59</v>
      </c>
      <c r="B215" s="37">
        <v>63</v>
      </c>
      <c r="C215" s="37">
        <v>5</v>
      </c>
      <c r="D215" s="37">
        <v>2</v>
      </c>
      <c r="E215" s="37">
        <v>5</v>
      </c>
      <c r="F215" s="37">
        <v>10</v>
      </c>
      <c r="G215" s="37">
        <v>6</v>
      </c>
      <c r="H215" s="37">
        <v>1</v>
      </c>
      <c r="I215" s="37">
        <v>1</v>
      </c>
      <c r="J215" s="37">
        <v>4</v>
      </c>
      <c r="K215" s="37">
        <v>4</v>
      </c>
      <c r="L215" s="37">
        <v>13</v>
      </c>
      <c r="M215" s="37">
        <v>12</v>
      </c>
      <c r="N215" s="37">
        <v>0</v>
      </c>
    </row>
    <row r="216" spans="1:14" hidden="1" outlineLevel="1">
      <c r="A216" s="25" t="s">
        <v>60</v>
      </c>
      <c r="B216" s="37">
        <v>16</v>
      </c>
      <c r="C216" s="37">
        <v>0</v>
      </c>
      <c r="D216" s="37">
        <v>4</v>
      </c>
      <c r="E216" s="37">
        <v>0</v>
      </c>
      <c r="F216" s="37">
        <v>2</v>
      </c>
      <c r="G216" s="37">
        <v>0</v>
      </c>
      <c r="H216" s="37">
        <v>1</v>
      </c>
      <c r="I216" s="37">
        <v>1</v>
      </c>
      <c r="J216" s="37">
        <v>4</v>
      </c>
      <c r="K216" s="37">
        <v>1</v>
      </c>
      <c r="L216" s="37">
        <v>2</v>
      </c>
      <c r="M216" s="37">
        <v>1</v>
      </c>
      <c r="N216" s="37">
        <v>0</v>
      </c>
    </row>
    <row r="217" spans="1:14" hidden="1" outlineLevel="1">
      <c r="A217" s="25" t="s">
        <v>67</v>
      </c>
      <c r="B217" s="37">
        <v>2</v>
      </c>
      <c r="C217" s="37">
        <v>0</v>
      </c>
      <c r="D217" s="37">
        <v>0</v>
      </c>
      <c r="E217" s="37">
        <v>2</v>
      </c>
      <c r="F217" s="37">
        <v>0</v>
      </c>
      <c r="G217" s="37">
        <v>0</v>
      </c>
      <c r="H217" s="37">
        <v>0</v>
      </c>
      <c r="I217" s="37">
        <v>0</v>
      </c>
      <c r="J217" s="37">
        <v>0</v>
      </c>
      <c r="K217" s="37">
        <v>0</v>
      </c>
      <c r="L217" s="37">
        <v>0</v>
      </c>
      <c r="M217" s="37">
        <v>0</v>
      </c>
      <c r="N217" s="37">
        <v>0</v>
      </c>
    </row>
    <row r="218" spans="1:14" hidden="1" outlineLevel="1">
      <c r="A218" s="25" t="s">
        <v>68</v>
      </c>
      <c r="B218" s="37">
        <v>1</v>
      </c>
      <c r="C218" s="37">
        <v>0</v>
      </c>
      <c r="D218" s="37">
        <v>0</v>
      </c>
      <c r="E218" s="37">
        <v>1</v>
      </c>
      <c r="F218" s="37">
        <v>0</v>
      </c>
      <c r="G218" s="37">
        <v>0</v>
      </c>
      <c r="H218" s="37">
        <v>0</v>
      </c>
      <c r="I218" s="37">
        <v>0</v>
      </c>
      <c r="J218" s="37">
        <v>0</v>
      </c>
      <c r="K218" s="37">
        <v>0</v>
      </c>
      <c r="L218" s="37">
        <v>0</v>
      </c>
      <c r="M218" s="37">
        <v>0</v>
      </c>
      <c r="N218" s="37">
        <v>0</v>
      </c>
    </row>
    <row r="219" spans="1:14" hidden="1" outlineLevel="1">
      <c r="A219" s="25" t="s">
        <v>70</v>
      </c>
      <c r="B219" s="37">
        <v>654</v>
      </c>
      <c r="C219" s="37">
        <v>48</v>
      </c>
      <c r="D219" s="37">
        <v>26</v>
      </c>
      <c r="E219" s="37">
        <v>43</v>
      </c>
      <c r="F219" s="37">
        <v>98</v>
      </c>
      <c r="G219" s="37">
        <v>37</v>
      </c>
      <c r="H219" s="37">
        <v>7</v>
      </c>
      <c r="I219" s="37">
        <v>41</v>
      </c>
      <c r="J219" s="37">
        <v>49</v>
      </c>
      <c r="K219" s="37">
        <v>45</v>
      </c>
      <c r="L219" s="37">
        <v>131</v>
      </c>
      <c r="M219" s="37">
        <v>97</v>
      </c>
      <c r="N219" s="37">
        <v>32</v>
      </c>
    </row>
    <row r="220" spans="1:14" hidden="1" outlineLevel="1">
      <c r="A220" s="25" t="s">
        <v>84</v>
      </c>
      <c r="B220" s="37">
        <v>5</v>
      </c>
      <c r="C220" s="37">
        <v>0</v>
      </c>
      <c r="D220" s="37">
        <v>0</v>
      </c>
      <c r="E220" s="37">
        <v>0</v>
      </c>
      <c r="F220" s="37">
        <v>2</v>
      </c>
      <c r="G220" s="37">
        <v>0</v>
      </c>
      <c r="H220" s="37">
        <v>0</v>
      </c>
      <c r="I220" s="37">
        <v>0</v>
      </c>
      <c r="J220" s="37">
        <v>0</v>
      </c>
      <c r="K220" s="37">
        <v>0</v>
      </c>
      <c r="L220" s="37">
        <v>3</v>
      </c>
      <c r="M220" s="37">
        <v>0</v>
      </c>
      <c r="N220" s="37">
        <v>0</v>
      </c>
    </row>
    <row r="221" spans="1:14" hidden="1" outlineLevel="1">
      <c r="A221" s="25" t="s">
        <v>91</v>
      </c>
      <c r="B221" s="37">
        <v>24</v>
      </c>
      <c r="C221" s="37">
        <v>1</v>
      </c>
      <c r="D221" s="37">
        <v>2</v>
      </c>
      <c r="E221" s="37">
        <v>2</v>
      </c>
      <c r="F221" s="37">
        <v>5</v>
      </c>
      <c r="G221" s="37">
        <v>0</v>
      </c>
      <c r="H221" s="37">
        <v>1</v>
      </c>
      <c r="I221" s="37">
        <v>0</v>
      </c>
      <c r="J221" s="37">
        <v>4</v>
      </c>
      <c r="K221" s="37">
        <v>1</v>
      </c>
      <c r="L221" s="37">
        <v>0</v>
      </c>
      <c r="M221" s="37">
        <v>7</v>
      </c>
      <c r="N221" s="37">
        <v>1</v>
      </c>
    </row>
    <row r="222" spans="1:14" hidden="1" outlineLevel="1">
      <c r="A222" s="25" t="s">
        <v>93</v>
      </c>
      <c r="B222" s="37">
        <v>5</v>
      </c>
      <c r="C222" s="37">
        <v>1</v>
      </c>
      <c r="D222" s="37">
        <v>1</v>
      </c>
      <c r="E222" s="37">
        <v>0</v>
      </c>
      <c r="F222" s="37">
        <v>1</v>
      </c>
      <c r="G222" s="37">
        <v>0</v>
      </c>
      <c r="H222" s="37">
        <v>0</v>
      </c>
      <c r="I222" s="37">
        <v>1</v>
      </c>
      <c r="J222" s="37">
        <v>0</v>
      </c>
      <c r="K222" s="37">
        <v>0</v>
      </c>
      <c r="L222" s="37">
        <v>0</v>
      </c>
      <c r="M222" s="37">
        <v>1</v>
      </c>
      <c r="N222" s="37">
        <v>0</v>
      </c>
    </row>
    <row r="223" spans="1:14" hidden="1" outlineLevel="1">
      <c r="A223" s="25" t="s">
        <v>94</v>
      </c>
      <c r="B223" s="37">
        <v>1349</v>
      </c>
      <c r="C223" s="37">
        <v>117</v>
      </c>
      <c r="D223" s="37">
        <v>127</v>
      </c>
      <c r="E223" s="37">
        <v>82</v>
      </c>
      <c r="F223" s="37">
        <v>256</v>
      </c>
      <c r="G223" s="37">
        <v>107</v>
      </c>
      <c r="H223" s="37">
        <v>62</v>
      </c>
      <c r="I223" s="37">
        <v>118</v>
      </c>
      <c r="J223" s="37">
        <v>71</v>
      </c>
      <c r="K223" s="37">
        <v>53</v>
      </c>
      <c r="L223" s="37">
        <v>152</v>
      </c>
      <c r="M223" s="37">
        <v>129</v>
      </c>
      <c r="N223" s="37">
        <v>75</v>
      </c>
    </row>
    <row r="224" spans="1:14" hidden="1" outlineLevel="1">
      <c r="A224" s="25" t="s">
        <v>100</v>
      </c>
      <c r="B224" s="37">
        <v>7</v>
      </c>
      <c r="C224" s="37">
        <v>4</v>
      </c>
      <c r="D224" s="37">
        <v>0</v>
      </c>
      <c r="E224" s="37">
        <v>1</v>
      </c>
      <c r="F224" s="37">
        <v>0</v>
      </c>
      <c r="G224" s="37">
        <v>0</v>
      </c>
      <c r="H224" s="37">
        <v>0</v>
      </c>
      <c r="I224" s="37">
        <v>1</v>
      </c>
      <c r="J224" s="37">
        <v>0</v>
      </c>
      <c r="K224" s="37">
        <v>0</v>
      </c>
      <c r="L224" s="37">
        <v>1</v>
      </c>
      <c r="M224" s="37">
        <v>0</v>
      </c>
      <c r="N224" s="37">
        <v>0</v>
      </c>
    </row>
    <row r="225" spans="1:14" hidden="1" outlineLevel="1">
      <c r="A225" s="25" t="s">
        <v>101</v>
      </c>
      <c r="B225" s="37">
        <v>275</v>
      </c>
      <c r="C225" s="37">
        <v>38</v>
      </c>
      <c r="D225" s="37">
        <v>53</v>
      </c>
      <c r="E225" s="37">
        <v>33</v>
      </c>
      <c r="F225" s="37">
        <v>16</v>
      </c>
      <c r="G225" s="37">
        <v>0</v>
      </c>
      <c r="H225" s="37">
        <v>0</v>
      </c>
      <c r="I225" s="37">
        <v>53</v>
      </c>
      <c r="J225" s="37">
        <v>39</v>
      </c>
      <c r="K225" s="37">
        <v>24</v>
      </c>
      <c r="L225" s="37">
        <v>19</v>
      </c>
      <c r="M225" s="37">
        <v>0</v>
      </c>
      <c r="N225" s="37">
        <v>0</v>
      </c>
    </row>
    <row r="226" spans="1:14" hidden="1" outlineLevel="1">
      <c r="A226" s="25" t="s">
        <v>104</v>
      </c>
      <c r="B226" s="37">
        <v>10</v>
      </c>
      <c r="C226" s="37">
        <v>0</v>
      </c>
      <c r="D226" s="37">
        <v>0</v>
      </c>
      <c r="E226" s="37">
        <v>0</v>
      </c>
      <c r="F226" s="37">
        <v>3</v>
      </c>
      <c r="G226" s="37">
        <v>2</v>
      </c>
      <c r="H226" s="37">
        <v>0</v>
      </c>
      <c r="I226" s="37">
        <v>1</v>
      </c>
      <c r="J226" s="37">
        <v>2</v>
      </c>
      <c r="K226" s="37">
        <v>0</v>
      </c>
      <c r="L226" s="37">
        <v>1</v>
      </c>
      <c r="M226" s="37">
        <v>1</v>
      </c>
      <c r="N226" s="37">
        <v>0</v>
      </c>
    </row>
    <row r="227" spans="1:14" hidden="1" outlineLevel="1">
      <c r="A227" s="25" t="s">
        <v>107</v>
      </c>
      <c r="B227" s="37">
        <v>2</v>
      </c>
      <c r="C227" s="37">
        <v>2</v>
      </c>
      <c r="D227" s="37">
        <v>0</v>
      </c>
      <c r="E227" s="37">
        <v>0</v>
      </c>
      <c r="F227" s="37">
        <v>0</v>
      </c>
      <c r="G227" s="37">
        <v>0</v>
      </c>
      <c r="H227" s="37">
        <v>0</v>
      </c>
      <c r="I227" s="37">
        <v>0</v>
      </c>
      <c r="J227" s="37">
        <v>0</v>
      </c>
      <c r="K227" s="37">
        <v>0</v>
      </c>
      <c r="L227" s="37">
        <v>0</v>
      </c>
      <c r="M227" s="37">
        <v>0</v>
      </c>
      <c r="N227" s="37">
        <v>0</v>
      </c>
    </row>
    <row r="228" spans="1:14" hidden="1" outlineLevel="1">
      <c r="A228" s="25" t="s">
        <v>108</v>
      </c>
      <c r="B228" s="37">
        <v>40</v>
      </c>
      <c r="C228" s="37">
        <v>1</v>
      </c>
      <c r="D228" s="37">
        <v>1</v>
      </c>
      <c r="E228" s="37">
        <v>4</v>
      </c>
      <c r="F228" s="37">
        <v>11</v>
      </c>
      <c r="G228" s="37">
        <v>10</v>
      </c>
      <c r="H228" s="37">
        <v>0</v>
      </c>
      <c r="I228" s="37">
        <v>5</v>
      </c>
      <c r="J228" s="37">
        <v>2</v>
      </c>
      <c r="K228" s="37">
        <v>0</v>
      </c>
      <c r="L228" s="37">
        <v>4</v>
      </c>
      <c r="M228" s="37">
        <v>2</v>
      </c>
      <c r="N228" s="37">
        <v>0</v>
      </c>
    </row>
    <row r="229" spans="1:14" hidden="1" outlineLevel="1">
      <c r="A229" s="25" t="s">
        <v>110</v>
      </c>
      <c r="B229" s="37">
        <v>117</v>
      </c>
      <c r="C229" s="37">
        <v>12</v>
      </c>
      <c r="D229" s="37">
        <v>13</v>
      </c>
      <c r="E229" s="37">
        <v>10</v>
      </c>
      <c r="F229" s="37">
        <v>19</v>
      </c>
      <c r="G229" s="37">
        <v>7</v>
      </c>
      <c r="H229" s="37">
        <v>0</v>
      </c>
      <c r="I229" s="37">
        <v>14</v>
      </c>
      <c r="J229" s="37">
        <v>11</v>
      </c>
      <c r="K229" s="37">
        <v>11</v>
      </c>
      <c r="L229" s="37">
        <v>14</v>
      </c>
      <c r="M229" s="37">
        <v>6</v>
      </c>
      <c r="N229" s="37">
        <v>0</v>
      </c>
    </row>
    <row r="230" spans="1:14" hidden="1" outlineLevel="1">
      <c r="A230" s="25" t="s">
        <v>116</v>
      </c>
      <c r="B230" s="37">
        <v>2</v>
      </c>
      <c r="C230" s="37">
        <v>0</v>
      </c>
      <c r="D230" s="37">
        <v>0</v>
      </c>
      <c r="E230" s="37">
        <v>2</v>
      </c>
      <c r="F230" s="37">
        <v>0</v>
      </c>
      <c r="G230" s="37">
        <v>0</v>
      </c>
      <c r="H230" s="37">
        <v>0</v>
      </c>
      <c r="I230" s="37">
        <v>0</v>
      </c>
      <c r="J230" s="37">
        <v>0</v>
      </c>
      <c r="K230" s="37">
        <v>0</v>
      </c>
      <c r="L230" s="37">
        <v>0</v>
      </c>
      <c r="M230" s="37">
        <v>0</v>
      </c>
      <c r="N230" s="37">
        <v>0</v>
      </c>
    </row>
    <row r="231" spans="1:14" hidden="1" outlineLevel="1">
      <c r="A231" s="25" t="s">
        <v>120</v>
      </c>
      <c r="B231" s="37">
        <v>4</v>
      </c>
      <c r="C231" s="37">
        <v>0</v>
      </c>
      <c r="D231" s="37">
        <v>1</v>
      </c>
      <c r="E231" s="37">
        <v>0</v>
      </c>
      <c r="F231" s="37">
        <v>1</v>
      </c>
      <c r="G231" s="37">
        <v>0</v>
      </c>
      <c r="H231" s="37">
        <v>1</v>
      </c>
      <c r="I231" s="37">
        <v>0</v>
      </c>
      <c r="J231" s="37">
        <v>0</v>
      </c>
      <c r="K231" s="37">
        <v>0</v>
      </c>
      <c r="L231" s="37">
        <v>1</v>
      </c>
      <c r="M231" s="37">
        <v>0</v>
      </c>
      <c r="N231" s="37">
        <v>0</v>
      </c>
    </row>
    <row r="232" spans="1:14" hidden="1" outlineLevel="1">
      <c r="A232" s="1" t="s">
        <v>131</v>
      </c>
      <c r="B232" s="37">
        <v>1497</v>
      </c>
      <c r="C232" s="37">
        <v>251</v>
      </c>
      <c r="D232" s="37">
        <v>160</v>
      </c>
      <c r="E232" s="37">
        <v>161</v>
      </c>
      <c r="F232" s="37">
        <v>167</v>
      </c>
      <c r="G232" s="37">
        <v>20</v>
      </c>
      <c r="H232" s="37">
        <v>0</v>
      </c>
      <c r="I232" s="37">
        <v>228</v>
      </c>
      <c r="J232" s="37">
        <v>158</v>
      </c>
      <c r="K232" s="37">
        <v>132</v>
      </c>
      <c r="L232" s="37">
        <v>187</v>
      </c>
      <c r="M232" s="37">
        <v>31</v>
      </c>
      <c r="N232" s="37">
        <v>2</v>
      </c>
    </row>
    <row r="233" spans="1:14" hidden="1" outlineLevel="1">
      <c r="A233" s="25" t="s">
        <v>45</v>
      </c>
      <c r="B233" s="37">
        <v>160</v>
      </c>
      <c r="C233" s="37">
        <v>12</v>
      </c>
      <c r="D233" s="37">
        <v>9</v>
      </c>
      <c r="E233" s="37">
        <v>15</v>
      </c>
      <c r="F233" s="37">
        <v>39</v>
      </c>
      <c r="G233" s="37">
        <v>5</v>
      </c>
      <c r="H233" s="37">
        <v>0</v>
      </c>
      <c r="I233" s="37">
        <v>22</v>
      </c>
      <c r="J233" s="37">
        <v>23</v>
      </c>
      <c r="K233" s="37">
        <v>18</v>
      </c>
      <c r="L233" s="37">
        <v>14</v>
      </c>
      <c r="M233" s="37">
        <v>3</v>
      </c>
      <c r="N233" s="37">
        <v>0</v>
      </c>
    </row>
    <row r="234" spans="1:14" hidden="1" outlineLevel="1">
      <c r="A234" s="25" t="s">
        <v>80</v>
      </c>
      <c r="B234" s="37">
        <v>95</v>
      </c>
      <c r="C234" s="37">
        <v>11</v>
      </c>
      <c r="D234" s="37">
        <v>8</v>
      </c>
      <c r="E234" s="37">
        <v>13</v>
      </c>
      <c r="F234" s="37">
        <v>18</v>
      </c>
      <c r="G234" s="37">
        <v>5</v>
      </c>
      <c r="H234" s="37">
        <v>0</v>
      </c>
      <c r="I234" s="37">
        <v>10</v>
      </c>
      <c r="J234" s="37">
        <v>7</v>
      </c>
      <c r="K234" s="37">
        <v>6</v>
      </c>
      <c r="L234" s="37">
        <v>14</v>
      </c>
      <c r="M234" s="37">
        <v>3</v>
      </c>
      <c r="N234" s="37">
        <v>0</v>
      </c>
    </row>
    <row r="235" spans="1:14" hidden="1" outlineLevel="1">
      <c r="A235" s="25" t="s">
        <v>106</v>
      </c>
      <c r="B235" s="37">
        <v>238</v>
      </c>
      <c r="C235" s="37">
        <v>36</v>
      </c>
      <c r="D235" s="37">
        <v>39</v>
      </c>
      <c r="E235" s="37">
        <v>11</v>
      </c>
      <c r="F235" s="37">
        <v>23</v>
      </c>
      <c r="G235" s="37">
        <v>4</v>
      </c>
      <c r="H235" s="37">
        <v>0</v>
      </c>
      <c r="I235" s="37">
        <v>37</v>
      </c>
      <c r="J235" s="37">
        <v>45</v>
      </c>
      <c r="K235" s="37">
        <v>18</v>
      </c>
      <c r="L235" s="37">
        <v>23</v>
      </c>
      <c r="M235" s="37">
        <v>2</v>
      </c>
      <c r="N235" s="37">
        <v>0</v>
      </c>
    </row>
    <row r="236" spans="1:14" hidden="1" outlineLevel="1">
      <c r="A236" s="25" t="s">
        <v>118</v>
      </c>
      <c r="B236" s="37">
        <v>808</v>
      </c>
      <c r="C236" s="37">
        <v>135</v>
      </c>
      <c r="D236" s="37">
        <v>80</v>
      </c>
      <c r="E236" s="37">
        <v>105</v>
      </c>
      <c r="F236" s="37">
        <v>77</v>
      </c>
      <c r="G236" s="37">
        <v>4</v>
      </c>
      <c r="H236" s="37">
        <v>0</v>
      </c>
      <c r="I236" s="37">
        <v>123</v>
      </c>
      <c r="J236" s="37">
        <v>70</v>
      </c>
      <c r="K236" s="37">
        <v>72</v>
      </c>
      <c r="L236" s="37">
        <v>122</v>
      </c>
      <c r="M236" s="37">
        <v>19</v>
      </c>
      <c r="N236" s="37">
        <v>1</v>
      </c>
    </row>
    <row r="237" spans="1:14" hidden="1" outlineLevel="1">
      <c r="A237" s="25" t="s">
        <v>132</v>
      </c>
      <c r="B237" s="37">
        <v>196</v>
      </c>
      <c r="C237" s="37">
        <v>57</v>
      </c>
      <c r="D237" s="37">
        <v>24</v>
      </c>
      <c r="E237" s="37">
        <v>17</v>
      </c>
      <c r="F237" s="37">
        <v>10</v>
      </c>
      <c r="G237" s="37">
        <v>2</v>
      </c>
      <c r="H237" s="37">
        <v>0</v>
      </c>
      <c r="I237" s="37">
        <v>36</v>
      </c>
      <c r="J237" s="37">
        <v>13</v>
      </c>
      <c r="K237" s="37">
        <v>18</v>
      </c>
      <c r="L237" s="37">
        <v>14</v>
      </c>
      <c r="M237" s="37">
        <v>4</v>
      </c>
      <c r="N237" s="37">
        <v>1</v>
      </c>
    </row>
    <row r="238" spans="1:14" collapsed="1">
      <c r="A238" s="1" t="s">
        <v>199</v>
      </c>
      <c r="B238" s="37">
        <v>7355</v>
      </c>
      <c r="C238" s="37">
        <v>648</v>
      </c>
      <c r="D238" s="37">
        <v>519</v>
      </c>
      <c r="E238" s="37">
        <v>511</v>
      </c>
      <c r="F238" s="37">
        <v>1188</v>
      </c>
      <c r="G238" s="37">
        <v>556</v>
      </c>
      <c r="H238" s="37">
        <v>275</v>
      </c>
      <c r="I238" s="37">
        <v>650</v>
      </c>
      <c r="J238" s="37">
        <v>469</v>
      </c>
      <c r="K238" s="37">
        <v>401</v>
      </c>
      <c r="L238" s="37">
        <v>1060</v>
      </c>
      <c r="M238" s="37">
        <v>706</v>
      </c>
      <c r="N238" s="37">
        <v>372</v>
      </c>
    </row>
    <row r="239" spans="1:14" hidden="1" outlineLevel="1">
      <c r="A239" s="1" t="s">
        <v>105</v>
      </c>
      <c r="B239" s="37">
        <v>2722</v>
      </c>
      <c r="C239" s="37">
        <v>174</v>
      </c>
      <c r="D239" s="37">
        <v>119</v>
      </c>
      <c r="E239" s="37">
        <v>138</v>
      </c>
      <c r="F239" s="37">
        <v>468</v>
      </c>
      <c r="G239" s="37">
        <v>312</v>
      </c>
      <c r="H239" s="37">
        <v>138</v>
      </c>
      <c r="I239" s="37">
        <v>184</v>
      </c>
      <c r="J239" s="37">
        <v>96</v>
      </c>
      <c r="K239" s="37">
        <v>87</v>
      </c>
      <c r="L239" s="37">
        <v>459</v>
      </c>
      <c r="M239" s="37">
        <v>373</v>
      </c>
      <c r="N239" s="37">
        <v>174</v>
      </c>
    </row>
    <row r="240" spans="1:14" hidden="1" outlineLevel="1">
      <c r="A240" s="1" t="s">
        <v>819</v>
      </c>
      <c r="B240" s="37">
        <v>3169</v>
      </c>
      <c r="C240" s="37">
        <v>247</v>
      </c>
      <c r="D240" s="37">
        <v>259</v>
      </c>
      <c r="E240" s="37">
        <v>219</v>
      </c>
      <c r="F240" s="37">
        <v>529</v>
      </c>
      <c r="G240" s="37">
        <v>214</v>
      </c>
      <c r="H240" s="37">
        <v>137</v>
      </c>
      <c r="I240" s="37">
        <v>253</v>
      </c>
      <c r="J240" s="37">
        <v>239</v>
      </c>
      <c r="K240" s="37">
        <v>174</v>
      </c>
      <c r="L240" s="37">
        <v>413</v>
      </c>
      <c r="M240" s="37">
        <v>290</v>
      </c>
      <c r="N240" s="37">
        <v>195</v>
      </c>
    </row>
    <row r="241" spans="1:14" hidden="1" outlineLevel="1">
      <c r="A241" s="25" t="s">
        <v>43</v>
      </c>
      <c r="B241" s="37">
        <v>5</v>
      </c>
      <c r="C241" s="37">
        <v>0</v>
      </c>
      <c r="D241" s="37">
        <v>0</v>
      </c>
      <c r="E241" s="37">
        <v>0</v>
      </c>
      <c r="F241" s="37">
        <v>1</v>
      </c>
      <c r="G241" s="37">
        <v>0</v>
      </c>
      <c r="H241" s="37">
        <v>1</v>
      </c>
      <c r="I241" s="37">
        <v>0</v>
      </c>
      <c r="J241" s="37">
        <v>0</v>
      </c>
      <c r="K241" s="37">
        <v>0</v>
      </c>
      <c r="L241" s="37">
        <v>2</v>
      </c>
      <c r="M241" s="37">
        <v>1</v>
      </c>
      <c r="N241" s="37">
        <v>0</v>
      </c>
    </row>
    <row r="242" spans="1:14" hidden="1" outlineLevel="1">
      <c r="A242" s="25" t="s">
        <v>51</v>
      </c>
      <c r="B242" s="37">
        <v>13</v>
      </c>
      <c r="C242" s="37">
        <v>0</v>
      </c>
      <c r="D242" s="37">
        <v>2</v>
      </c>
      <c r="E242" s="37">
        <v>0</v>
      </c>
      <c r="F242" s="37">
        <v>0</v>
      </c>
      <c r="G242" s="37">
        <v>0</v>
      </c>
      <c r="H242" s="37">
        <v>1</v>
      </c>
      <c r="I242" s="37">
        <v>1</v>
      </c>
      <c r="J242" s="37">
        <v>2</v>
      </c>
      <c r="K242" s="37">
        <v>1</v>
      </c>
      <c r="L242" s="37">
        <v>2</v>
      </c>
      <c r="M242" s="37">
        <v>2</v>
      </c>
      <c r="N242" s="37">
        <v>2</v>
      </c>
    </row>
    <row r="243" spans="1:14" hidden="1" outlineLevel="1">
      <c r="A243" s="25" t="s">
        <v>52</v>
      </c>
      <c r="B243" s="37">
        <v>545</v>
      </c>
      <c r="C243" s="37">
        <v>30</v>
      </c>
      <c r="D243" s="37">
        <v>33</v>
      </c>
      <c r="E243" s="37">
        <v>36</v>
      </c>
      <c r="F243" s="37">
        <v>66</v>
      </c>
      <c r="G243" s="37">
        <v>49</v>
      </c>
      <c r="H243" s="37">
        <v>50</v>
      </c>
      <c r="I243" s="37">
        <v>27</v>
      </c>
      <c r="J243" s="37">
        <v>52</v>
      </c>
      <c r="K243" s="37">
        <v>31</v>
      </c>
      <c r="L243" s="37">
        <v>56</v>
      </c>
      <c r="M243" s="37">
        <v>49</v>
      </c>
      <c r="N243" s="37">
        <v>66</v>
      </c>
    </row>
    <row r="244" spans="1:14" hidden="1" outlineLevel="1">
      <c r="A244" s="25" t="s">
        <v>57</v>
      </c>
      <c r="B244" s="37">
        <v>2</v>
      </c>
      <c r="C244" s="37">
        <v>0</v>
      </c>
      <c r="D244" s="37">
        <v>0</v>
      </c>
      <c r="E244" s="37">
        <v>0</v>
      </c>
      <c r="F244" s="37">
        <v>0</v>
      </c>
      <c r="G244" s="37">
        <v>1</v>
      </c>
      <c r="H244" s="37">
        <v>0</v>
      </c>
      <c r="I244" s="37">
        <v>1</v>
      </c>
      <c r="J244" s="37">
        <v>0</v>
      </c>
      <c r="K244" s="37">
        <v>0</v>
      </c>
      <c r="L244" s="37">
        <v>0</v>
      </c>
      <c r="M244" s="37">
        <v>0</v>
      </c>
      <c r="N244" s="37">
        <v>0</v>
      </c>
    </row>
    <row r="245" spans="1:14" hidden="1" outlineLevel="1">
      <c r="A245" s="25" t="s">
        <v>58</v>
      </c>
      <c r="B245" s="37">
        <v>33</v>
      </c>
      <c r="C245" s="37">
        <v>4</v>
      </c>
      <c r="D245" s="37">
        <v>2</v>
      </c>
      <c r="E245" s="37">
        <v>1</v>
      </c>
      <c r="F245" s="37">
        <v>5</v>
      </c>
      <c r="G245" s="37">
        <v>2</v>
      </c>
      <c r="H245" s="37">
        <v>2</v>
      </c>
      <c r="I245" s="37">
        <v>4</v>
      </c>
      <c r="J245" s="37">
        <v>2</v>
      </c>
      <c r="K245" s="37">
        <v>1</v>
      </c>
      <c r="L245" s="37">
        <v>6</v>
      </c>
      <c r="M245" s="37">
        <v>0</v>
      </c>
      <c r="N245" s="37">
        <v>4</v>
      </c>
    </row>
    <row r="246" spans="1:14" hidden="1" outlineLevel="1">
      <c r="A246" s="25" t="s">
        <v>59</v>
      </c>
      <c r="B246" s="37">
        <v>61</v>
      </c>
      <c r="C246" s="37">
        <v>5</v>
      </c>
      <c r="D246" s="37">
        <v>1</v>
      </c>
      <c r="E246" s="37">
        <v>2</v>
      </c>
      <c r="F246" s="37">
        <v>13</v>
      </c>
      <c r="G246" s="37">
        <v>5</v>
      </c>
      <c r="H246" s="37">
        <v>2</v>
      </c>
      <c r="I246" s="37">
        <v>1</v>
      </c>
      <c r="J246" s="37">
        <v>4</v>
      </c>
      <c r="K246" s="37">
        <v>2</v>
      </c>
      <c r="L246" s="37">
        <v>14</v>
      </c>
      <c r="M246" s="37">
        <v>12</v>
      </c>
      <c r="N246" s="37">
        <v>0</v>
      </c>
    </row>
    <row r="247" spans="1:14" hidden="1" outlineLevel="1">
      <c r="A247" s="25" t="s">
        <v>60</v>
      </c>
      <c r="B247" s="37">
        <v>16</v>
      </c>
      <c r="C247" s="37">
        <v>0</v>
      </c>
      <c r="D247" s="37">
        <v>3</v>
      </c>
      <c r="E247" s="37">
        <v>1</v>
      </c>
      <c r="F247" s="37">
        <v>2</v>
      </c>
      <c r="G247" s="37">
        <v>0</v>
      </c>
      <c r="H247" s="37">
        <v>1</v>
      </c>
      <c r="I247" s="37">
        <v>2</v>
      </c>
      <c r="J247" s="37">
        <v>1</v>
      </c>
      <c r="K247" s="37">
        <v>3</v>
      </c>
      <c r="L247" s="37">
        <v>2</v>
      </c>
      <c r="M247" s="37">
        <v>1</v>
      </c>
      <c r="N247" s="37">
        <v>0</v>
      </c>
    </row>
    <row r="248" spans="1:14" hidden="1" outlineLevel="1">
      <c r="A248" s="25" t="s">
        <v>67</v>
      </c>
      <c r="B248" s="37">
        <v>2</v>
      </c>
      <c r="C248" s="37">
        <v>0</v>
      </c>
      <c r="D248" s="37">
        <v>0</v>
      </c>
      <c r="E248" s="37">
        <v>2</v>
      </c>
      <c r="F248" s="37">
        <v>0</v>
      </c>
      <c r="G248" s="37">
        <v>0</v>
      </c>
      <c r="H248" s="37">
        <v>0</v>
      </c>
      <c r="I248" s="37">
        <v>0</v>
      </c>
      <c r="J248" s="37">
        <v>0</v>
      </c>
      <c r="K248" s="37">
        <v>0</v>
      </c>
      <c r="L248" s="37">
        <v>0</v>
      </c>
      <c r="M248" s="37">
        <v>0</v>
      </c>
      <c r="N248" s="37">
        <v>0</v>
      </c>
    </row>
    <row r="249" spans="1:14" hidden="1" outlineLevel="1">
      <c r="A249" s="25" t="s">
        <v>68</v>
      </c>
      <c r="B249" s="37">
        <v>1</v>
      </c>
      <c r="C249" s="37">
        <v>0</v>
      </c>
      <c r="D249" s="37">
        <v>0</v>
      </c>
      <c r="E249" s="37">
        <v>1</v>
      </c>
      <c r="F249" s="37">
        <v>0</v>
      </c>
      <c r="G249" s="37">
        <v>0</v>
      </c>
      <c r="H249" s="37">
        <v>0</v>
      </c>
      <c r="I249" s="37">
        <v>0</v>
      </c>
      <c r="J249" s="37">
        <v>0</v>
      </c>
      <c r="K249" s="37">
        <v>0</v>
      </c>
      <c r="L249" s="37">
        <v>0</v>
      </c>
      <c r="M249" s="37">
        <v>0</v>
      </c>
      <c r="N249" s="37">
        <v>0</v>
      </c>
    </row>
    <row r="250" spans="1:14" hidden="1" outlineLevel="1">
      <c r="A250" s="25" t="s">
        <v>70</v>
      </c>
      <c r="B250" s="37">
        <v>640</v>
      </c>
      <c r="C250" s="37">
        <v>47</v>
      </c>
      <c r="D250" s="37">
        <v>26</v>
      </c>
      <c r="E250" s="37">
        <v>36</v>
      </c>
      <c r="F250" s="37">
        <v>99</v>
      </c>
      <c r="G250" s="37">
        <v>37</v>
      </c>
      <c r="H250" s="37">
        <v>8</v>
      </c>
      <c r="I250" s="37">
        <v>35</v>
      </c>
      <c r="J250" s="37">
        <v>49</v>
      </c>
      <c r="K250" s="37">
        <v>42</v>
      </c>
      <c r="L250" s="37">
        <v>130</v>
      </c>
      <c r="M250" s="37">
        <v>89</v>
      </c>
      <c r="N250" s="37">
        <v>42</v>
      </c>
    </row>
    <row r="251" spans="1:14" hidden="1" outlineLevel="1">
      <c r="A251" s="25" t="s">
        <v>84</v>
      </c>
      <c r="B251" s="37">
        <v>5</v>
      </c>
      <c r="C251" s="37">
        <v>0</v>
      </c>
      <c r="D251" s="37">
        <v>0</v>
      </c>
      <c r="E251" s="37">
        <v>0</v>
      </c>
      <c r="F251" s="37">
        <v>2</v>
      </c>
      <c r="G251" s="37">
        <v>0</v>
      </c>
      <c r="H251" s="37">
        <v>0</v>
      </c>
      <c r="I251" s="37">
        <v>0</v>
      </c>
      <c r="J251" s="37">
        <v>0</v>
      </c>
      <c r="K251" s="37">
        <v>0</v>
      </c>
      <c r="L251" s="37">
        <v>3</v>
      </c>
      <c r="M251" s="37">
        <v>0</v>
      </c>
      <c r="N251" s="37">
        <v>0</v>
      </c>
    </row>
    <row r="252" spans="1:14" hidden="1" outlineLevel="1">
      <c r="A252" s="25" t="s">
        <v>91</v>
      </c>
      <c r="B252" s="37">
        <v>25</v>
      </c>
      <c r="C252" s="37">
        <v>2</v>
      </c>
      <c r="D252" s="37">
        <v>3</v>
      </c>
      <c r="E252" s="37">
        <v>1</v>
      </c>
      <c r="F252" s="37">
        <v>5</v>
      </c>
      <c r="G252" s="37">
        <v>0</v>
      </c>
      <c r="H252" s="37">
        <v>1</v>
      </c>
      <c r="I252" s="37">
        <v>1</v>
      </c>
      <c r="J252" s="37">
        <v>3</v>
      </c>
      <c r="K252" s="37">
        <v>2</v>
      </c>
      <c r="L252" s="37">
        <v>0</v>
      </c>
      <c r="M252" s="37">
        <v>6</v>
      </c>
      <c r="N252" s="37">
        <v>1</v>
      </c>
    </row>
    <row r="253" spans="1:14" hidden="1" outlineLevel="1">
      <c r="A253" s="25" t="s">
        <v>93</v>
      </c>
      <c r="B253" s="37">
        <v>5</v>
      </c>
      <c r="C253" s="37">
        <v>0</v>
      </c>
      <c r="D253" s="37">
        <v>2</v>
      </c>
      <c r="E253" s="37">
        <v>0</v>
      </c>
      <c r="F253" s="37">
        <v>1</v>
      </c>
      <c r="G253" s="37">
        <v>0</v>
      </c>
      <c r="H253" s="37">
        <v>0</v>
      </c>
      <c r="I253" s="37">
        <v>1</v>
      </c>
      <c r="J253" s="37">
        <v>0</v>
      </c>
      <c r="K253" s="37">
        <v>0</v>
      </c>
      <c r="L253" s="37">
        <v>0</v>
      </c>
      <c r="M253" s="37">
        <v>1</v>
      </c>
      <c r="N253" s="37">
        <v>0</v>
      </c>
    </row>
    <row r="254" spans="1:14" hidden="1" outlineLevel="1">
      <c r="A254" s="25" t="s">
        <v>94</v>
      </c>
      <c r="B254" s="37">
        <v>1348</v>
      </c>
      <c r="C254" s="37">
        <v>113</v>
      </c>
      <c r="D254" s="37">
        <v>120</v>
      </c>
      <c r="E254" s="37">
        <v>87</v>
      </c>
      <c r="F254" s="37">
        <v>272</v>
      </c>
      <c r="G254" s="37">
        <v>103</v>
      </c>
      <c r="H254" s="37">
        <v>69</v>
      </c>
      <c r="I254" s="37">
        <v>108</v>
      </c>
      <c r="J254" s="37">
        <v>73</v>
      </c>
      <c r="K254" s="37">
        <v>56</v>
      </c>
      <c r="L254" s="37">
        <v>149</v>
      </c>
      <c r="M254" s="37">
        <v>118</v>
      </c>
      <c r="N254" s="37">
        <v>80</v>
      </c>
    </row>
    <row r="255" spans="1:14" hidden="1" outlineLevel="1">
      <c r="A255" s="25" t="s">
        <v>100</v>
      </c>
      <c r="B255" s="37">
        <v>7</v>
      </c>
      <c r="C255" s="37">
        <v>4</v>
      </c>
      <c r="D255" s="37">
        <v>0</v>
      </c>
      <c r="E255" s="37">
        <v>1</v>
      </c>
      <c r="F255" s="37">
        <v>0</v>
      </c>
      <c r="G255" s="37">
        <v>0</v>
      </c>
      <c r="H255" s="37">
        <v>0</v>
      </c>
      <c r="I255" s="37">
        <v>1</v>
      </c>
      <c r="J255" s="37">
        <v>0</v>
      </c>
      <c r="K255" s="37">
        <v>0</v>
      </c>
      <c r="L255" s="37">
        <v>1</v>
      </c>
      <c r="M255" s="37">
        <v>0</v>
      </c>
      <c r="N255" s="37">
        <v>0</v>
      </c>
    </row>
    <row r="256" spans="1:14" hidden="1" outlineLevel="1">
      <c r="A256" s="25" t="s">
        <v>101</v>
      </c>
      <c r="B256" s="37">
        <v>288</v>
      </c>
      <c r="C256" s="37">
        <v>32</v>
      </c>
      <c r="D256" s="37">
        <v>49</v>
      </c>
      <c r="E256" s="37">
        <v>35</v>
      </c>
      <c r="F256" s="37">
        <v>27</v>
      </c>
      <c r="G256" s="37">
        <v>0</v>
      </c>
      <c r="H256" s="37">
        <v>0</v>
      </c>
      <c r="I256" s="37">
        <v>53</v>
      </c>
      <c r="J256" s="37">
        <v>39</v>
      </c>
      <c r="K256" s="37">
        <v>27</v>
      </c>
      <c r="L256" s="37">
        <v>26</v>
      </c>
      <c r="M256" s="37">
        <v>0</v>
      </c>
      <c r="N256" s="37">
        <v>0</v>
      </c>
    </row>
    <row r="257" spans="1:14" hidden="1" outlineLevel="1">
      <c r="A257" s="25" t="s">
        <v>104</v>
      </c>
      <c r="B257" s="37">
        <v>10</v>
      </c>
      <c r="C257" s="37">
        <v>0</v>
      </c>
      <c r="D257" s="37">
        <v>0</v>
      </c>
      <c r="E257" s="37">
        <v>0</v>
      </c>
      <c r="F257" s="37">
        <v>3</v>
      </c>
      <c r="G257" s="37">
        <v>2</v>
      </c>
      <c r="H257" s="37">
        <v>0</v>
      </c>
      <c r="I257" s="37">
        <v>1</v>
      </c>
      <c r="J257" s="37">
        <v>1</v>
      </c>
      <c r="K257" s="37">
        <v>1</v>
      </c>
      <c r="L257" s="37">
        <v>1</v>
      </c>
      <c r="M257" s="37">
        <v>1</v>
      </c>
      <c r="N257" s="37">
        <v>0</v>
      </c>
    </row>
    <row r="258" spans="1:14" hidden="1" outlineLevel="1">
      <c r="A258" s="25" t="s">
        <v>107</v>
      </c>
      <c r="B258" s="37">
        <v>1</v>
      </c>
      <c r="C258" s="37">
        <v>1</v>
      </c>
      <c r="D258" s="37">
        <v>0</v>
      </c>
      <c r="E258" s="37">
        <v>0</v>
      </c>
      <c r="F258" s="37">
        <v>0</v>
      </c>
      <c r="G258" s="37">
        <v>0</v>
      </c>
      <c r="H258" s="37">
        <v>0</v>
      </c>
      <c r="I258" s="37">
        <v>0</v>
      </c>
      <c r="J258" s="37">
        <v>0</v>
      </c>
      <c r="K258" s="37">
        <v>0</v>
      </c>
      <c r="L258" s="37">
        <v>0</v>
      </c>
      <c r="M258" s="37">
        <v>0</v>
      </c>
      <c r="N258" s="37">
        <v>0</v>
      </c>
    </row>
    <row r="259" spans="1:14" hidden="1" outlineLevel="1">
      <c r="A259" s="25" t="s">
        <v>108</v>
      </c>
      <c r="B259" s="37">
        <v>40</v>
      </c>
      <c r="C259" s="37">
        <v>1</v>
      </c>
      <c r="D259" s="37">
        <v>0</v>
      </c>
      <c r="E259" s="37">
        <v>4</v>
      </c>
      <c r="F259" s="37">
        <v>12</v>
      </c>
      <c r="G259" s="37">
        <v>9</v>
      </c>
      <c r="H259" s="37">
        <v>1</v>
      </c>
      <c r="I259" s="37">
        <v>3</v>
      </c>
      <c r="J259" s="37">
        <v>4</v>
      </c>
      <c r="K259" s="37">
        <v>0</v>
      </c>
      <c r="L259" s="37">
        <v>3</v>
      </c>
      <c r="M259" s="37">
        <v>3</v>
      </c>
      <c r="N259" s="37">
        <v>0</v>
      </c>
    </row>
    <row r="260" spans="1:14" hidden="1" outlineLevel="1">
      <c r="A260" s="25" t="s">
        <v>110</v>
      </c>
      <c r="B260" s="37">
        <v>116</v>
      </c>
      <c r="C260" s="37">
        <v>8</v>
      </c>
      <c r="D260" s="37">
        <v>17</v>
      </c>
      <c r="E260" s="37">
        <v>10</v>
      </c>
      <c r="F260" s="37">
        <v>20</v>
      </c>
      <c r="G260" s="37">
        <v>6</v>
      </c>
      <c r="H260" s="37">
        <v>0</v>
      </c>
      <c r="I260" s="37">
        <v>14</v>
      </c>
      <c r="J260" s="37">
        <v>9</v>
      </c>
      <c r="K260" s="37">
        <v>8</v>
      </c>
      <c r="L260" s="37">
        <v>17</v>
      </c>
      <c r="M260" s="37">
        <v>7</v>
      </c>
      <c r="N260" s="37">
        <v>0</v>
      </c>
    </row>
    <row r="261" spans="1:14" hidden="1" outlineLevel="1">
      <c r="A261" s="25" t="s">
        <v>116</v>
      </c>
      <c r="B261" s="37">
        <v>2</v>
      </c>
      <c r="C261" s="37">
        <v>0</v>
      </c>
      <c r="D261" s="37">
        <v>0</v>
      </c>
      <c r="E261" s="37">
        <v>2</v>
      </c>
      <c r="F261" s="37">
        <v>0</v>
      </c>
      <c r="G261" s="37">
        <v>0</v>
      </c>
      <c r="H261" s="37">
        <v>0</v>
      </c>
      <c r="I261" s="37">
        <v>0</v>
      </c>
      <c r="J261" s="37">
        <v>0</v>
      </c>
      <c r="K261" s="37">
        <v>0</v>
      </c>
      <c r="L261" s="37">
        <v>0</v>
      </c>
      <c r="M261" s="37">
        <v>0</v>
      </c>
      <c r="N261" s="37">
        <v>0</v>
      </c>
    </row>
    <row r="262" spans="1:14" hidden="1" outlineLevel="1">
      <c r="A262" s="25" t="s">
        <v>120</v>
      </c>
      <c r="B262" s="37">
        <v>4</v>
      </c>
      <c r="C262" s="37">
        <v>0</v>
      </c>
      <c r="D262" s="37">
        <v>1</v>
      </c>
      <c r="E262" s="37">
        <v>0</v>
      </c>
      <c r="F262" s="37">
        <v>1</v>
      </c>
      <c r="G262" s="37">
        <v>0</v>
      </c>
      <c r="H262" s="37">
        <v>1</v>
      </c>
      <c r="I262" s="37">
        <v>0</v>
      </c>
      <c r="J262" s="37">
        <v>0</v>
      </c>
      <c r="K262" s="37">
        <v>0</v>
      </c>
      <c r="L262" s="37">
        <v>1</v>
      </c>
      <c r="M262" s="37">
        <v>0</v>
      </c>
      <c r="N262" s="37">
        <v>0</v>
      </c>
    </row>
    <row r="263" spans="1:14" hidden="1" outlineLevel="1">
      <c r="A263" s="1" t="s">
        <v>131</v>
      </c>
      <c r="B263" s="37">
        <v>1464</v>
      </c>
      <c r="C263" s="37">
        <v>227</v>
      </c>
      <c r="D263" s="37">
        <v>141</v>
      </c>
      <c r="E263" s="37">
        <v>154</v>
      </c>
      <c r="F263" s="37">
        <v>191</v>
      </c>
      <c r="G263" s="37">
        <v>30</v>
      </c>
      <c r="H263" s="37">
        <v>0</v>
      </c>
      <c r="I263" s="37">
        <v>213</v>
      </c>
      <c r="J263" s="37">
        <v>134</v>
      </c>
      <c r="K263" s="37">
        <v>140</v>
      </c>
      <c r="L263" s="37">
        <v>188</v>
      </c>
      <c r="M263" s="37">
        <v>43</v>
      </c>
      <c r="N263" s="37">
        <v>3</v>
      </c>
    </row>
    <row r="264" spans="1:14" hidden="1" outlineLevel="1">
      <c r="A264" s="25" t="s">
        <v>45</v>
      </c>
      <c r="B264" s="37">
        <v>155</v>
      </c>
      <c r="C264" s="37">
        <v>10</v>
      </c>
      <c r="D264" s="37">
        <v>11</v>
      </c>
      <c r="E264" s="37">
        <v>13</v>
      </c>
      <c r="F264" s="37">
        <v>36</v>
      </c>
      <c r="G264" s="37">
        <v>7</v>
      </c>
      <c r="H264" s="37">
        <v>0</v>
      </c>
      <c r="I264" s="37">
        <v>21</v>
      </c>
      <c r="J264" s="37">
        <v>17</v>
      </c>
      <c r="K264" s="37">
        <v>14</v>
      </c>
      <c r="L264" s="37">
        <v>20</v>
      </c>
      <c r="M264" s="37">
        <v>6</v>
      </c>
      <c r="N264" s="37">
        <v>0</v>
      </c>
    </row>
    <row r="265" spans="1:14" hidden="1" outlineLevel="1">
      <c r="A265" s="25" t="s">
        <v>80</v>
      </c>
      <c r="B265" s="37">
        <v>89</v>
      </c>
      <c r="C265" s="37">
        <v>9</v>
      </c>
      <c r="D265" s="37">
        <v>5</v>
      </c>
      <c r="E265" s="37">
        <v>12</v>
      </c>
      <c r="F265" s="37">
        <v>18</v>
      </c>
      <c r="G265" s="37">
        <v>6</v>
      </c>
      <c r="H265" s="37">
        <v>0</v>
      </c>
      <c r="I265" s="37">
        <v>9</v>
      </c>
      <c r="J265" s="37">
        <v>7</v>
      </c>
      <c r="K265" s="37">
        <v>7</v>
      </c>
      <c r="L265" s="37">
        <v>12</v>
      </c>
      <c r="M265" s="37">
        <v>4</v>
      </c>
      <c r="N265" s="37">
        <v>0</v>
      </c>
    </row>
    <row r="266" spans="1:14" hidden="1" outlineLevel="1">
      <c r="A266" s="25" t="s">
        <v>106</v>
      </c>
      <c r="B266" s="37">
        <v>243</v>
      </c>
      <c r="C266" s="37">
        <v>34</v>
      </c>
      <c r="D266" s="37">
        <v>29</v>
      </c>
      <c r="E266" s="37">
        <v>20</v>
      </c>
      <c r="F266" s="37">
        <v>20</v>
      </c>
      <c r="G266" s="37">
        <v>9</v>
      </c>
      <c r="H266" s="37">
        <v>0</v>
      </c>
      <c r="I266" s="37">
        <v>40</v>
      </c>
      <c r="J266" s="37">
        <v>38</v>
      </c>
      <c r="K266" s="37">
        <v>26</v>
      </c>
      <c r="L266" s="37">
        <v>25</v>
      </c>
      <c r="M266" s="37">
        <v>2</v>
      </c>
      <c r="N266" s="37">
        <v>0</v>
      </c>
    </row>
    <row r="267" spans="1:14" hidden="1" outlineLevel="1">
      <c r="A267" s="25" t="s">
        <v>118</v>
      </c>
      <c r="B267" s="37">
        <v>778</v>
      </c>
      <c r="C267" s="37">
        <v>125</v>
      </c>
      <c r="D267" s="37">
        <v>70</v>
      </c>
      <c r="E267" s="37">
        <v>88</v>
      </c>
      <c r="F267" s="37">
        <v>104</v>
      </c>
      <c r="G267" s="37">
        <v>7</v>
      </c>
      <c r="H267" s="37">
        <v>0</v>
      </c>
      <c r="I267" s="37">
        <v>105</v>
      </c>
      <c r="J267" s="37">
        <v>57</v>
      </c>
      <c r="K267" s="37">
        <v>77</v>
      </c>
      <c r="L267" s="37">
        <v>115</v>
      </c>
      <c r="M267" s="37">
        <v>29</v>
      </c>
      <c r="N267" s="37">
        <v>1</v>
      </c>
    </row>
    <row r="268" spans="1:14" hidden="1" outlineLevel="1">
      <c r="A268" s="25" t="s">
        <v>132</v>
      </c>
      <c r="B268" s="37">
        <v>199</v>
      </c>
      <c r="C268" s="37">
        <v>49</v>
      </c>
      <c r="D268" s="37">
        <v>26</v>
      </c>
      <c r="E268" s="37">
        <v>21</v>
      </c>
      <c r="F268" s="37">
        <v>13</v>
      </c>
      <c r="G268" s="37">
        <v>1</v>
      </c>
      <c r="H268" s="37">
        <v>0</v>
      </c>
      <c r="I268" s="37">
        <v>38</v>
      </c>
      <c r="J268" s="37">
        <v>15</v>
      </c>
      <c r="K268" s="37">
        <v>16</v>
      </c>
      <c r="L268" s="37">
        <v>16</v>
      </c>
      <c r="M268" s="37">
        <v>2</v>
      </c>
      <c r="N268" s="37">
        <v>2</v>
      </c>
    </row>
    <row r="269" spans="1:14" collapsed="1">
      <c r="A269" s="1" t="s">
        <v>241</v>
      </c>
      <c r="B269" s="37">
        <v>7318</v>
      </c>
      <c r="C269" s="37">
        <v>650</v>
      </c>
      <c r="D269" s="37">
        <v>492</v>
      </c>
      <c r="E269" s="37">
        <v>467</v>
      </c>
      <c r="F269" s="37">
        <v>1221</v>
      </c>
      <c r="G269" s="37">
        <v>575</v>
      </c>
      <c r="H269" s="37">
        <v>296</v>
      </c>
      <c r="I269" s="37">
        <v>661</v>
      </c>
      <c r="J269" s="37">
        <v>464</v>
      </c>
      <c r="K269" s="37">
        <v>345</v>
      </c>
      <c r="L269" s="37">
        <v>1031</v>
      </c>
      <c r="M269" s="37">
        <v>717</v>
      </c>
      <c r="N269" s="37">
        <v>399</v>
      </c>
    </row>
    <row r="270" spans="1:14" hidden="1" outlineLevel="1">
      <c r="A270" s="1" t="s">
        <v>105</v>
      </c>
      <c r="B270" s="37">
        <v>2644</v>
      </c>
      <c r="C270" s="37">
        <v>147</v>
      </c>
      <c r="D270" s="37">
        <v>120</v>
      </c>
      <c r="E270" s="37">
        <v>122</v>
      </c>
      <c r="F270" s="37">
        <v>456</v>
      </c>
      <c r="G270" s="37">
        <v>323</v>
      </c>
      <c r="H270" s="37">
        <v>142</v>
      </c>
      <c r="I270" s="37">
        <v>169</v>
      </c>
      <c r="J270" s="37">
        <v>102</v>
      </c>
      <c r="K270" s="37">
        <v>75</v>
      </c>
      <c r="L270" s="37">
        <v>423</v>
      </c>
      <c r="M270" s="37">
        <v>375</v>
      </c>
      <c r="N270" s="37">
        <v>190</v>
      </c>
    </row>
    <row r="271" spans="1:14" hidden="1" outlineLevel="1">
      <c r="A271" s="1" t="s">
        <v>819</v>
      </c>
      <c r="B271" s="37">
        <v>3189</v>
      </c>
      <c r="C271" s="37">
        <v>256</v>
      </c>
      <c r="D271" s="37">
        <v>244</v>
      </c>
      <c r="E271" s="37">
        <v>213</v>
      </c>
      <c r="F271" s="37">
        <v>549</v>
      </c>
      <c r="G271" s="37">
        <v>204</v>
      </c>
      <c r="H271" s="37">
        <v>154</v>
      </c>
      <c r="I271" s="37">
        <v>270</v>
      </c>
      <c r="J271" s="37">
        <v>238</v>
      </c>
      <c r="K271" s="37">
        <v>162</v>
      </c>
      <c r="L271" s="37">
        <v>415</v>
      </c>
      <c r="M271" s="37">
        <v>278</v>
      </c>
      <c r="N271" s="37">
        <v>206</v>
      </c>
    </row>
    <row r="272" spans="1:14" hidden="1" outlineLevel="1">
      <c r="A272" s="25" t="s">
        <v>43</v>
      </c>
      <c r="B272" s="37">
        <v>5</v>
      </c>
      <c r="C272" s="37">
        <v>1</v>
      </c>
      <c r="D272" s="37">
        <v>0</v>
      </c>
      <c r="E272" s="37">
        <v>0</v>
      </c>
      <c r="F272" s="37">
        <v>0</v>
      </c>
      <c r="G272" s="37">
        <v>0</v>
      </c>
      <c r="H272" s="37">
        <v>1</v>
      </c>
      <c r="I272" s="37">
        <v>0</v>
      </c>
      <c r="J272" s="37">
        <v>0</v>
      </c>
      <c r="K272" s="37">
        <v>0</v>
      </c>
      <c r="L272" s="37">
        <v>2</v>
      </c>
      <c r="M272" s="37">
        <v>1</v>
      </c>
      <c r="N272" s="37">
        <v>0</v>
      </c>
    </row>
    <row r="273" spans="1:14" hidden="1" outlineLevel="1">
      <c r="A273" s="25" t="s">
        <v>51</v>
      </c>
      <c r="B273" s="37">
        <v>17</v>
      </c>
      <c r="C273" s="37">
        <v>3</v>
      </c>
      <c r="D273" s="37">
        <v>1</v>
      </c>
      <c r="E273" s="37">
        <v>1</v>
      </c>
      <c r="F273" s="37">
        <v>0</v>
      </c>
      <c r="G273" s="37">
        <v>0</v>
      </c>
      <c r="H273" s="37">
        <v>1</v>
      </c>
      <c r="I273" s="37">
        <v>2</v>
      </c>
      <c r="J273" s="37">
        <v>1</v>
      </c>
      <c r="K273" s="37">
        <v>1</v>
      </c>
      <c r="L273" s="37">
        <v>3</v>
      </c>
      <c r="M273" s="37">
        <v>2</v>
      </c>
      <c r="N273" s="37">
        <v>2</v>
      </c>
    </row>
    <row r="274" spans="1:14" hidden="1" outlineLevel="1">
      <c r="A274" s="25" t="s">
        <v>52</v>
      </c>
      <c r="B274" s="37">
        <v>529</v>
      </c>
      <c r="C274" s="37">
        <v>26</v>
      </c>
      <c r="D274" s="37">
        <v>29</v>
      </c>
      <c r="E274" s="37">
        <v>38</v>
      </c>
      <c r="F274" s="37">
        <v>67</v>
      </c>
      <c r="G274" s="37">
        <v>40</v>
      </c>
      <c r="H274" s="37">
        <v>52</v>
      </c>
      <c r="I274" s="37">
        <v>29</v>
      </c>
      <c r="J274" s="37">
        <v>49</v>
      </c>
      <c r="K274" s="37">
        <v>33</v>
      </c>
      <c r="L274" s="37">
        <v>61</v>
      </c>
      <c r="M274" s="37">
        <v>39</v>
      </c>
      <c r="N274" s="37">
        <v>66</v>
      </c>
    </row>
    <row r="275" spans="1:14" hidden="1" outlineLevel="1">
      <c r="A275" s="25" t="s">
        <v>56</v>
      </c>
      <c r="B275" s="37">
        <v>1</v>
      </c>
      <c r="C275" s="37">
        <v>0</v>
      </c>
      <c r="D275" s="37">
        <v>1</v>
      </c>
      <c r="E275" s="37">
        <v>0</v>
      </c>
      <c r="F275" s="37">
        <v>0</v>
      </c>
      <c r="G275" s="37">
        <v>0</v>
      </c>
      <c r="H275" s="37">
        <v>0</v>
      </c>
      <c r="I275" s="37">
        <v>0</v>
      </c>
      <c r="J275" s="37">
        <v>0</v>
      </c>
      <c r="K275" s="37">
        <v>0</v>
      </c>
      <c r="L275" s="37">
        <v>0</v>
      </c>
      <c r="M275" s="37">
        <v>0</v>
      </c>
      <c r="N275" s="37">
        <v>0</v>
      </c>
    </row>
    <row r="276" spans="1:14" hidden="1" outlineLevel="1">
      <c r="A276" s="25" t="s">
        <v>57</v>
      </c>
      <c r="B276" s="37">
        <v>2</v>
      </c>
      <c r="C276" s="37">
        <v>0</v>
      </c>
      <c r="D276" s="37">
        <v>0</v>
      </c>
      <c r="E276" s="37">
        <v>0</v>
      </c>
      <c r="F276" s="37">
        <v>0</v>
      </c>
      <c r="G276" s="37">
        <v>1</v>
      </c>
      <c r="H276" s="37">
        <v>0</v>
      </c>
      <c r="I276" s="37">
        <v>1</v>
      </c>
      <c r="J276" s="37">
        <v>0</v>
      </c>
      <c r="K276" s="37">
        <v>0</v>
      </c>
      <c r="L276" s="37">
        <v>0</v>
      </c>
      <c r="M276" s="37">
        <v>0</v>
      </c>
      <c r="N276" s="37">
        <v>0</v>
      </c>
    </row>
    <row r="277" spans="1:14" hidden="1" outlineLevel="1">
      <c r="A277" s="25" t="s">
        <v>58</v>
      </c>
      <c r="B277" s="37">
        <v>36</v>
      </c>
      <c r="C277" s="37">
        <v>3</v>
      </c>
      <c r="D277" s="37">
        <v>4</v>
      </c>
      <c r="E277" s="37">
        <v>1</v>
      </c>
      <c r="F277" s="37">
        <v>6</v>
      </c>
      <c r="G277" s="37">
        <v>1</v>
      </c>
      <c r="H277" s="37">
        <v>2</v>
      </c>
      <c r="I277" s="37">
        <v>5</v>
      </c>
      <c r="J277" s="37">
        <v>3</v>
      </c>
      <c r="K277" s="37">
        <v>1</v>
      </c>
      <c r="L277" s="37">
        <v>6</v>
      </c>
      <c r="M277" s="37">
        <v>0</v>
      </c>
      <c r="N277" s="37">
        <v>4</v>
      </c>
    </row>
    <row r="278" spans="1:14" hidden="1" outlineLevel="1">
      <c r="A278" s="25" t="s">
        <v>59</v>
      </c>
      <c r="B278" s="37">
        <v>59</v>
      </c>
      <c r="C278" s="37">
        <v>4</v>
      </c>
      <c r="D278" s="37">
        <v>3</v>
      </c>
      <c r="E278" s="37">
        <v>2</v>
      </c>
      <c r="F278" s="37">
        <v>11</v>
      </c>
      <c r="G278" s="37">
        <v>4</v>
      </c>
      <c r="H278" s="37">
        <v>3</v>
      </c>
      <c r="I278" s="37">
        <v>1</v>
      </c>
      <c r="J278" s="37">
        <v>2</v>
      </c>
      <c r="K278" s="37">
        <v>2</v>
      </c>
      <c r="L278" s="37">
        <v>15</v>
      </c>
      <c r="M278" s="37">
        <v>11</v>
      </c>
      <c r="N278" s="37">
        <v>1</v>
      </c>
    </row>
    <row r="279" spans="1:14" hidden="1" outlineLevel="1">
      <c r="A279" s="25" t="s">
        <v>60</v>
      </c>
      <c r="B279" s="37">
        <v>16</v>
      </c>
      <c r="C279" s="37">
        <v>0</v>
      </c>
      <c r="D279" s="37">
        <v>2</v>
      </c>
      <c r="E279" s="37">
        <v>2</v>
      </c>
      <c r="F279" s="37">
        <v>2</v>
      </c>
      <c r="G279" s="37">
        <v>1</v>
      </c>
      <c r="H279" s="37">
        <v>1</v>
      </c>
      <c r="I279" s="37">
        <v>2</v>
      </c>
      <c r="J279" s="37">
        <v>0</v>
      </c>
      <c r="K279" s="37">
        <v>4</v>
      </c>
      <c r="L279" s="37">
        <v>2</v>
      </c>
      <c r="M279" s="37">
        <v>0</v>
      </c>
      <c r="N279" s="37">
        <v>0</v>
      </c>
    </row>
    <row r="280" spans="1:14" hidden="1" outlineLevel="1">
      <c r="A280" s="25" t="s">
        <v>67</v>
      </c>
      <c r="B280" s="37">
        <v>6</v>
      </c>
      <c r="C280" s="37">
        <v>1</v>
      </c>
      <c r="D280" s="37">
        <v>0</v>
      </c>
      <c r="E280" s="37">
        <v>2</v>
      </c>
      <c r="F280" s="37">
        <v>0</v>
      </c>
      <c r="G280" s="37">
        <v>0</v>
      </c>
      <c r="H280" s="37">
        <v>0</v>
      </c>
      <c r="I280" s="37">
        <v>3</v>
      </c>
      <c r="J280" s="37">
        <v>0</v>
      </c>
      <c r="K280" s="37">
        <v>0</v>
      </c>
      <c r="L280" s="37">
        <v>0</v>
      </c>
      <c r="M280" s="37">
        <v>0</v>
      </c>
      <c r="N280" s="37">
        <v>0</v>
      </c>
    </row>
    <row r="281" spans="1:14" hidden="1" outlineLevel="1">
      <c r="A281" s="25" t="s">
        <v>68</v>
      </c>
      <c r="B281" s="37">
        <v>1</v>
      </c>
      <c r="C281" s="37">
        <v>0</v>
      </c>
      <c r="D281" s="37">
        <v>0</v>
      </c>
      <c r="E281" s="37">
        <v>0</v>
      </c>
      <c r="F281" s="37">
        <v>1</v>
      </c>
      <c r="G281" s="37">
        <v>0</v>
      </c>
      <c r="H281" s="37">
        <v>0</v>
      </c>
      <c r="I281" s="37">
        <v>0</v>
      </c>
      <c r="J281" s="37">
        <v>0</v>
      </c>
      <c r="K281" s="37">
        <v>0</v>
      </c>
      <c r="L281" s="37">
        <v>0</v>
      </c>
      <c r="M281" s="37">
        <v>0</v>
      </c>
      <c r="N281" s="37">
        <v>0</v>
      </c>
    </row>
    <row r="282" spans="1:14" hidden="1" outlineLevel="1">
      <c r="A282" s="25" t="s">
        <v>70</v>
      </c>
      <c r="B282" s="37">
        <v>670</v>
      </c>
      <c r="C282" s="37">
        <v>64</v>
      </c>
      <c r="D282" s="37">
        <v>33</v>
      </c>
      <c r="E282" s="37">
        <v>26</v>
      </c>
      <c r="F282" s="37">
        <v>102</v>
      </c>
      <c r="G282" s="37">
        <v>36</v>
      </c>
      <c r="H282" s="37">
        <v>10</v>
      </c>
      <c r="I282" s="37">
        <v>56</v>
      </c>
      <c r="J282" s="37">
        <v>42</v>
      </c>
      <c r="K282" s="37">
        <v>35</v>
      </c>
      <c r="L282" s="37">
        <v>122</v>
      </c>
      <c r="M282" s="37">
        <v>97</v>
      </c>
      <c r="N282" s="37">
        <v>47</v>
      </c>
    </row>
    <row r="283" spans="1:14" hidden="1" outlineLevel="1">
      <c r="A283" s="25" t="s">
        <v>84</v>
      </c>
      <c r="B283" s="37">
        <v>5</v>
      </c>
      <c r="C283" s="37">
        <v>0</v>
      </c>
      <c r="D283" s="37">
        <v>0</v>
      </c>
      <c r="E283" s="37">
        <v>0</v>
      </c>
      <c r="F283" s="37">
        <v>2</v>
      </c>
      <c r="G283" s="37">
        <v>0</v>
      </c>
      <c r="H283" s="37">
        <v>0</v>
      </c>
      <c r="I283" s="37">
        <v>0</v>
      </c>
      <c r="J283" s="37">
        <v>0</v>
      </c>
      <c r="K283" s="37">
        <v>0</v>
      </c>
      <c r="L283" s="37">
        <v>3</v>
      </c>
      <c r="M283" s="37">
        <v>0</v>
      </c>
      <c r="N283" s="37">
        <v>0</v>
      </c>
    </row>
    <row r="284" spans="1:14" hidden="1" outlineLevel="1">
      <c r="A284" s="25" t="s">
        <v>91</v>
      </c>
      <c r="B284" s="37">
        <v>25</v>
      </c>
      <c r="C284" s="37">
        <v>0</v>
      </c>
      <c r="D284" s="37">
        <v>4</v>
      </c>
      <c r="E284" s="37">
        <v>1</v>
      </c>
      <c r="F284" s="37">
        <v>6</v>
      </c>
      <c r="G284" s="37">
        <v>0</v>
      </c>
      <c r="H284" s="37">
        <v>1</v>
      </c>
      <c r="I284" s="37">
        <v>0</v>
      </c>
      <c r="J284" s="37">
        <v>2</v>
      </c>
      <c r="K284" s="37">
        <v>3</v>
      </c>
      <c r="L284" s="37">
        <v>1</v>
      </c>
      <c r="M284" s="37">
        <v>6</v>
      </c>
      <c r="N284" s="37">
        <v>1</v>
      </c>
    </row>
    <row r="285" spans="1:14" hidden="1" outlineLevel="1">
      <c r="A285" s="25" t="s">
        <v>93</v>
      </c>
      <c r="B285" s="37">
        <v>4</v>
      </c>
      <c r="C285" s="37">
        <v>0</v>
      </c>
      <c r="D285" s="37">
        <v>2</v>
      </c>
      <c r="E285" s="37">
        <v>0</v>
      </c>
      <c r="F285" s="37">
        <v>1</v>
      </c>
      <c r="G285" s="37">
        <v>0</v>
      </c>
      <c r="H285" s="37">
        <v>0</v>
      </c>
      <c r="I285" s="37">
        <v>1</v>
      </c>
      <c r="J285" s="37">
        <v>0</v>
      </c>
      <c r="K285" s="37">
        <v>0</v>
      </c>
      <c r="L285" s="37">
        <v>0</v>
      </c>
      <c r="M285" s="37">
        <v>0</v>
      </c>
      <c r="N285" s="37">
        <v>0</v>
      </c>
    </row>
    <row r="286" spans="1:14" hidden="1" outlineLevel="1">
      <c r="A286" s="25" t="s">
        <v>94</v>
      </c>
      <c r="B286" s="37">
        <v>1328</v>
      </c>
      <c r="C286" s="37">
        <v>103</v>
      </c>
      <c r="D286" s="37">
        <v>106</v>
      </c>
      <c r="E286" s="37">
        <v>92</v>
      </c>
      <c r="F286" s="37">
        <v>271</v>
      </c>
      <c r="G286" s="37">
        <v>107</v>
      </c>
      <c r="H286" s="37">
        <v>78</v>
      </c>
      <c r="I286" s="37">
        <v>96</v>
      </c>
      <c r="J286" s="37">
        <v>84</v>
      </c>
      <c r="K286" s="37">
        <v>47</v>
      </c>
      <c r="L286" s="37">
        <v>147</v>
      </c>
      <c r="M286" s="37">
        <v>112</v>
      </c>
      <c r="N286" s="37">
        <v>85</v>
      </c>
    </row>
    <row r="287" spans="1:14" hidden="1" outlineLevel="1">
      <c r="A287" s="25" t="s">
        <v>100</v>
      </c>
      <c r="B287" s="37">
        <v>6</v>
      </c>
      <c r="C287" s="37">
        <v>3</v>
      </c>
      <c r="D287" s="37">
        <v>0</v>
      </c>
      <c r="E287" s="37">
        <v>0</v>
      </c>
      <c r="F287" s="37">
        <v>1</v>
      </c>
      <c r="G287" s="37">
        <v>0</v>
      </c>
      <c r="H287" s="37">
        <v>0</v>
      </c>
      <c r="I287" s="37">
        <v>1</v>
      </c>
      <c r="J287" s="37">
        <v>0</v>
      </c>
      <c r="K287" s="37">
        <v>0</v>
      </c>
      <c r="L287" s="37">
        <v>1</v>
      </c>
      <c r="M287" s="37">
        <v>0</v>
      </c>
      <c r="N287" s="37">
        <v>0</v>
      </c>
    </row>
    <row r="288" spans="1:14" hidden="1" outlineLevel="1">
      <c r="A288" s="25" t="s">
        <v>101</v>
      </c>
      <c r="B288" s="37">
        <v>303</v>
      </c>
      <c r="C288" s="37">
        <v>29</v>
      </c>
      <c r="D288" s="37">
        <v>41</v>
      </c>
      <c r="E288" s="37">
        <v>37</v>
      </c>
      <c r="F288" s="37">
        <v>40</v>
      </c>
      <c r="G288" s="37">
        <v>0</v>
      </c>
      <c r="H288" s="37">
        <v>0</v>
      </c>
      <c r="I288" s="37">
        <v>54</v>
      </c>
      <c r="J288" s="37">
        <v>40</v>
      </c>
      <c r="K288" s="37">
        <v>28</v>
      </c>
      <c r="L288" s="37">
        <v>34</v>
      </c>
      <c r="M288" s="37">
        <v>0</v>
      </c>
      <c r="N288" s="37">
        <v>0</v>
      </c>
    </row>
    <row r="289" spans="1:14" hidden="1" outlineLevel="1">
      <c r="A289" s="25" t="s">
        <v>104</v>
      </c>
      <c r="B289" s="37">
        <v>8</v>
      </c>
      <c r="C289" s="37">
        <v>0</v>
      </c>
      <c r="D289" s="37">
        <v>0</v>
      </c>
      <c r="E289" s="37">
        <v>0</v>
      </c>
      <c r="F289" s="37">
        <v>3</v>
      </c>
      <c r="G289" s="37">
        <v>0</v>
      </c>
      <c r="H289" s="37">
        <v>1</v>
      </c>
      <c r="I289" s="37">
        <v>1</v>
      </c>
      <c r="J289" s="37">
        <v>0</v>
      </c>
      <c r="K289" s="37">
        <v>2</v>
      </c>
      <c r="L289" s="37">
        <v>0</v>
      </c>
      <c r="M289" s="37">
        <v>1</v>
      </c>
      <c r="N289" s="37">
        <v>0</v>
      </c>
    </row>
    <row r="290" spans="1:14" hidden="1" outlineLevel="1">
      <c r="A290" s="25" t="s">
        <v>107</v>
      </c>
      <c r="B290" s="37">
        <v>2</v>
      </c>
      <c r="C290" s="37">
        <v>1</v>
      </c>
      <c r="D290" s="37">
        <v>1</v>
      </c>
      <c r="E290" s="37">
        <v>0</v>
      </c>
      <c r="F290" s="37">
        <v>0</v>
      </c>
      <c r="G290" s="37">
        <v>0</v>
      </c>
      <c r="H290" s="37">
        <v>0</v>
      </c>
      <c r="I290" s="37">
        <v>0</v>
      </c>
      <c r="J290" s="37">
        <v>0</v>
      </c>
      <c r="K290" s="37">
        <v>0</v>
      </c>
      <c r="L290" s="37">
        <v>0</v>
      </c>
      <c r="M290" s="37">
        <v>0</v>
      </c>
      <c r="N290" s="37">
        <v>0</v>
      </c>
    </row>
    <row r="291" spans="1:14" hidden="1" outlineLevel="1">
      <c r="A291" s="25" t="s">
        <v>108</v>
      </c>
      <c r="B291" s="37">
        <v>38</v>
      </c>
      <c r="C291" s="37">
        <v>0</v>
      </c>
      <c r="D291" s="37">
        <v>1</v>
      </c>
      <c r="E291" s="37">
        <v>2</v>
      </c>
      <c r="F291" s="37">
        <v>12</v>
      </c>
      <c r="G291" s="37">
        <v>9</v>
      </c>
      <c r="H291" s="37">
        <v>2</v>
      </c>
      <c r="I291" s="37">
        <v>2</v>
      </c>
      <c r="J291" s="37">
        <v>5</v>
      </c>
      <c r="K291" s="37">
        <v>0</v>
      </c>
      <c r="L291" s="37">
        <v>3</v>
      </c>
      <c r="M291" s="37">
        <v>2</v>
      </c>
      <c r="N291" s="37">
        <v>0</v>
      </c>
    </row>
    <row r="292" spans="1:14" hidden="1" outlineLevel="1">
      <c r="A292" s="25" t="s">
        <v>110</v>
      </c>
      <c r="B292" s="37">
        <v>122</v>
      </c>
      <c r="C292" s="37">
        <v>18</v>
      </c>
      <c r="D292" s="37">
        <v>15</v>
      </c>
      <c r="E292" s="37">
        <v>8</v>
      </c>
      <c r="F292" s="37">
        <v>22</v>
      </c>
      <c r="G292" s="37">
        <v>5</v>
      </c>
      <c r="H292" s="37">
        <v>1</v>
      </c>
      <c r="I292" s="37">
        <v>16</v>
      </c>
      <c r="J292" s="37">
        <v>10</v>
      </c>
      <c r="K292" s="37">
        <v>6</v>
      </c>
      <c r="L292" s="37">
        <v>14</v>
      </c>
      <c r="M292" s="37">
        <v>7</v>
      </c>
      <c r="N292" s="37">
        <v>0</v>
      </c>
    </row>
    <row r="293" spans="1:14" hidden="1" outlineLevel="1">
      <c r="A293" s="25" t="s">
        <v>116</v>
      </c>
      <c r="B293" s="37">
        <v>2</v>
      </c>
      <c r="C293" s="37">
        <v>0</v>
      </c>
      <c r="D293" s="37">
        <v>0</v>
      </c>
      <c r="E293" s="37">
        <v>1</v>
      </c>
      <c r="F293" s="37">
        <v>1</v>
      </c>
      <c r="G293" s="37">
        <v>0</v>
      </c>
      <c r="H293" s="37">
        <v>0</v>
      </c>
      <c r="I293" s="37">
        <v>0</v>
      </c>
      <c r="J293" s="37">
        <v>0</v>
      </c>
      <c r="K293" s="37">
        <v>0</v>
      </c>
      <c r="L293" s="37">
        <v>0</v>
      </c>
      <c r="M293" s="37">
        <v>0</v>
      </c>
      <c r="N293" s="37">
        <v>0</v>
      </c>
    </row>
    <row r="294" spans="1:14" hidden="1" outlineLevel="1">
      <c r="A294" s="25" t="s">
        <v>120</v>
      </c>
      <c r="B294" s="37">
        <v>4</v>
      </c>
      <c r="C294" s="37">
        <v>0</v>
      </c>
      <c r="D294" s="37">
        <v>1</v>
      </c>
      <c r="E294" s="37">
        <v>0</v>
      </c>
      <c r="F294" s="37">
        <v>1</v>
      </c>
      <c r="G294" s="37">
        <v>0</v>
      </c>
      <c r="H294" s="37">
        <v>1</v>
      </c>
      <c r="I294" s="37">
        <v>0</v>
      </c>
      <c r="J294" s="37">
        <v>0</v>
      </c>
      <c r="K294" s="37">
        <v>0</v>
      </c>
      <c r="L294" s="37">
        <v>1</v>
      </c>
      <c r="M294" s="37">
        <v>0</v>
      </c>
      <c r="N294" s="37">
        <v>0</v>
      </c>
    </row>
    <row r="295" spans="1:14" hidden="1" outlineLevel="1">
      <c r="A295" s="1" t="s">
        <v>131</v>
      </c>
      <c r="B295" s="37">
        <v>1485</v>
      </c>
      <c r="C295" s="37">
        <v>247</v>
      </c>
      <c r="D295" s="37">
        <v>128</v>
      </c>
      <c r="E295" s="37">
        <v>132</v>
      </c>
      <c r="F295" s="37">
        <v>216</v>
      </c>
      <c r="G295" s="37">
        <v>48</v>
      </c>
      <c r="H295" s="37">
        <v>0</v>
      </c>
      <c r="I295" s="37">
        <v>222</v>
      </c>
      <c r="J295" s="37">
        <v>124</v>
      </c>
      <c r="K295" s="37">
        <v>108</v>
      </c>
      <c r="L295" s="37">
        <v>193</v>
      </c>
      <c r="M295" s="37">
        <v>64</v>
      </c>
      <c r="N295" s="37">
        <v>3</v>
      </c>
    </row>
    <row r="296" spans="1:14" hidden="1" outlineLevel="1">
      <c r="A296" s="25" t="s">
        <v>45</v>
      </c>
      <c r="B296" s="37">
        <v>180</v>
      </c>
      <c r="C296" s="37">
        <v>31</v>
      </c>
      <c r="D296" s="37">
        <v>11</v>
      </c>
      <c r="E296" s="37">
        <v>8</v>
      </c>
      <c r="F296" s="37">
        <v>35</v>
      </c>
      <c r="G296" s="37">
        <v>12</v>
      </c>
      <c r="H296" s="37">
        <v>0</v>
      </c>
      <c r="I296" s="37">
        <v>25</v>
      </c>
      <c r="J296" s="37">
        <v>17</v>
      </c>
      <c r="K296" s="37">
        <v>10</v>
      </c>
      <c r="L296" s="37">
        <v>24</v>
      </c>
      <c r="M296" s="37">
        <v>7</v>
      </c>
      <c r="N296" s="37">
        <v>0</v>
      </c>
    </row>
    <row r="297" spans="1:14" hidden="1" outlineLevel="1">
      <c r="A297" s="25" t="s">
        <v>80</v>
      </c>
      <c r="B297" s="37">
        <v>92</v>
      </c>
      <c r="C297" s="37">
        <v>8</v>
      </c>
      <c r="D297" s="37">
        <v>6</v>
      </c>
      <c r="E297" s="37">
        <v>10</v>
      </c>
      <c r="F297" s="37">
        <v>18</v>
      </c>
      <c r="G297" s="37">
        <v>9</v>
      </c>
      <c r="H297" s="37">
        <v>0</v>
      </c>
      <c r="I297" s="37">
        <v>11</v>
      </c>
      <c r="J297" s="37">
        <v>7</v>
      </c>
      <c r="K297" s="37">
        <v>5</v>
      </c>
      <c r="L297" s="37">
        <v>13</v>
      </c>
      <c r="M297" s="37">
        <v>5</v>
      </c>
      <c r="N297" s="37">
        <v>0</v>
      </c>
    </row>
    <row r="298" spans="1:14" hidden="1" outlineLevel="1">
      <c r="A298" s="25" t="s">
        <v>106</v>
      </c>
      <c r="B298" s="37">
        <v>240</v>
      </c>
      <c r="C298" s="37">
        <v>38</v>
      </c>
      <c r="D298" s="37">
        <v>22</v>
      </c>
      <c r="E298" s="37">
        <v>22</v>
      </c>
      <c r="F298" s="37">
        <v>16</v>
      </c>
      <c r="G298" s="37">
        <v>12</v>
      </c>
      <c r="H298" s="37">
        <v>0</v>
      </c>
      <c r="I298" s="37">
        <v>39</v>
      </c>
      <c r="J298" s="37">
        <v>32</v>
      </c>
      <c r="K298" s="37">
        <v>30</v>
      </c>
      <c r="L298" s="37">
        <v>26</v>
      </c>
      <c r="M298" s="37">
        <v>3</v>
      </c>
      <c r="N298" s="37">
        <v>0</v>
      </c>
    </row>
    <row r="299" spans="1:14" hidden="1" outlineLevel="1">
      <c r="A299" s="25" t="s">
        <v>118</v>
      </c>
      <c r="B299" s="37">
        <v>727</v>
      </c>
      <c r="C299" s="37">
        <v>109</v>
      </c>
      <c r="D299" s="37">
        <v>61</v>
      </c>
      <c r="E299" s="37">
        <v>65</v>
      </c>
      <c r="F299" s="37">
        <v>129</v>
      </c>
      <c r="G299" s="37">
        <v>14</v>
      </c>
      <c r="H299" s="37">
        <v>0</v>
      </c>
      <c r="I299" s="37">
        <v>95</v>
      </c>
      <c r="J299" s="37">
        <v>52</v>
      </c>
      <c r="K299" s="37">
        <v>46</v>
      </c>
      <c r="L299" s="37">
        <v>110</v>
      </c>
      <c r="M299" s="37">
        <v>45</v>
      </c>
      <c r="N299" s="37">
        <v>1</v>
      </c>
    </row>
    <row r="300" spans="1:14" hidden="1" outlineLevel="1">
      <c r="A300" s="25" t="s">
        <v>132</v>
      </c>
      <c r="B300" s="37">
        <v>246</v>
      </c>
      <c r="C300" s="37">
        <v>61</v>
      </c>
      <c r="D300" s="37">
        <v>28</v>
      </c>
      <c r="E300" s="37">
        <v>27</v>
      </c>
      <c r="F300" s="37">
        <v>18</v>
      </c>
      <c r="G300" s="37">
        <v>1</v>
      </c>
      <c r="H300" s="37">
        <v>0</v>
      </c>
      <c r="I300" s="37">
        <v>52</v>
      </c>
      <c r="J300" s="37">
        <v>16</v>
      </c>
      <c r="K300" s="37">
        <v>17</v>
      </c>
      <c r="L300" s="37">
        <v>20</v>
      </c>
      <c r="M300" s="37">
        <v>4</v>
      </c>
      <c r="N300" s="37">
        <v>2</v>
      </c>
    </row>
    <row r="301" spans="1:14" collapsed="1">
      <c r="A301" s="1" t="s">
        <v>532</v>
      </c>
      <c r="B301" s="37">
        <v>7437</v>
      </c>
      <c r="C301" s="37">
        <v>589</v>
      </c>
      <c r="D301" s="37">
        <v>564</v>
      </c>
      <c r="E301" s="37">
        <v>398</v>
      </c>
      <c r="F301" s="37">
        <v>1280</v>
      </c>
      <c r="G301" s="37">
        <v>608</v>
      </c>
      <c r="H301" s="37">
        <v>319</v>
      </c>
      <c r="I301" s="37">
        <v>650</v>
      </c>
      <c r="J301" s="37">
        <v>514</v>
      </c>
      <c r="K301" s="37">
        <v>328</v>
      </c>
      <c r="L301" s="37">
        <v>1026</v>
      </c>
      <c r="M301" s="37">
        <v>715</v>
      </c>
      <c r="N301" s="37">
        <v>446</v>
      </c>
    </row>
    <row r="302" spans="1:14" hidden="1" outlineLevel="1">
      <c r="A302" s="1" t="s">
        <v>105</v>
      </c>
      <c r="B302" s="37">
        <v>2622</v>
      </c>
      <c r="C302" s="37">
        <v>129</v>
      </c>
      <c r="D302" s="37">
        <v>121</v>
      </c>
      <c r="E302" s="37">
        <v>91</v>
      </c>
      <c r="F302" s="37">
        <v>467</v>
      </c>
      <c r="G302" s="37">
        <v>337</v>
      </c>
      <c r="H302" s="37">
        <v>152</v>
      </c>
      <c r="I302" s="37">
        <v>165</v>
      </c>
      <c r="J302" s="37">
        <v>92</v>
      </c>
      <c r="K302" s="37">
        <v>73</v>
      </c>
      <c r="L302" s="37">
        <v>397</v>
      </c>
      <c r="M302" s="37">
        <v>396</v>
      </c>
      <c r="N302" s="37">
        <v>202</v>
      </c>
    </row>
    <row r="303" spans="1:14" hidden="1" outlineLevel="1">
      <c r="A303" s="1" t="s">
        <v>819</v>
      </c>
      <c r="B303" s="37">
        <v>3282</v>
      </c>
      <c r="C303" s="37">
        <v>229</v>
      </c>
      <c r="D303" s="37">
        <v>283</v>
      </c>
      <c r="E303" s="37">
        <v>192</v>
      </c>
      <c r="F303" s="37">
        <v>583</v>
      </c>
      <c r="G303" s="37">
        <v>209</v>
      </c>
      <c r="H303" s="37">
        <v>167</v>
      </c>
      <c r="I303" s="37">
        <v>258</v>
      </c>
      <c r="J303" s="37">
        <v>287</v>
      </c>
      <c r="K303" s="37">
        <v>153</v>
      </c>
      <c r="L303" s="37">
        <v>438</v>
      </c>
      <c r="M303" s="37">
        <v>242</v>
      </c>
      <c r="N303" s="37">
        <v>241</v>
      </c>
    </row>
    <row r="304" spans="1:14" hidden="1" outlineLevel="1">
      <c r="A304" s="25" t="s">
        <v>43</v>
      </c>
      <c r="B304" s="37">
        <v>7</v>
      </c>
      <c r="C304" s="37">
        <v>0</v>
      </c>
      <c r="D304" s="37">
        <v>1</v>
      </c>
      <c r="E304" s="37">
        <v>0</v>
      </c>
      <c r="F304" s="37">
        <v>0</v>
      </c>
      <c r="G304" s="37">
        <v>0</v>
      </c>
      <c r="H304" s="37">
        <v>1</v>
      </c>
      <c r="I304" s="37">
        <v>0</v>
      </c>
      <c r="J304" s="37">
        <v>2</v>
      </c>
      <c r="K304" s="37">
        <v>0</v>
      </c>
      <c r="L304" s="37">
        <v>2</v>
      </c>
      <c r="M304" s="37">
        <v>1</v>
      </c>
      <c r="N304" s="37">
        <v>0</v>
      </c>
    </row>
    <row r="305" spans="1:14" hidden="1" outlineLevel="1">
      <c r="A305" s="25" t="s">
        <v>51</v>
      </c>
      <c r="B305" s="37">
        <v>17</v>
      </c>
      <c r="C305" s="37">
        <v>4</v>
      </c>
      <c r="D305" s="37">
        <v>0</v>
      </c>
      <c r="E305" s="37">
        <v>2</v>
      </c>
      <c r="F305" s="37">
        <v>0</v>
      </c>
      <c r="G305" s="37">
        <v>0</v>
      </c>
      <c r="H305" s="37">
        <v>1</v>
      </c>
      <c r="I305" s="37">
        <v>1</v>
      </c>
      <c r="J305" s="37">
        <v>1</v>
      </c>
      <c r="K305" s="37">
        <v>1</v>
      </c>
      <c r="L305" s="37">
        <v>3</v>
      </c>
      <c r="M305" s="37">
        <v>2</v>
      </c>
      <c r="N305" s="37">
        <v>2</v>
      </c>
    </row>
    <row r="306" spans="1:14" hidden="1" outlineLevel="1">
      <c r="A306" s="25" t="s">
        <v>52</v>
      </c>
      <c r="B306" s="37">
        <v>546</v>
      </c>
      <c r="C306" s="37">
        <v>31</v>
      </c>
      <c r="D306" s="37">
        <v>37</v>
      </c>
      <c r="E306" s="37">
        <v>25</v>
      </c>
      <c r="F306" s="37">
        <v>79</v>
      </c>
      <c r="G306" s="37">
        <v>38</v>
      </c>
      <c r="H306" s="37">
        <v>53</v>
      </c>
      <c r="I306" s="37">
        <v>30</v>
      </c>
      <c r="J306" s="37">
        <v>49</v>
      </c>
      <c r="K306" s="37">
        <v>35</v>
      </c>
      <c r="L306" s="37">
        <v>68</v>
      </c>
      <c r="M306" s="37">
        <v>27</v>
      </c>
      <c r="N306" s="37">
        <v>74</v>
      </c>
    </row>
    <row r="307" spans="1:14" hidden="1" outlineLevel="1">
      <c r="A307" s="25" t="s">
        <v>56</v>
      </c>
      <c r="B307" s="37">
        <v>1</v>
      </c>
      <c r="C307" s="37">
        <v>0</v>
      </c>
      <c r="D307" s="37">
        <v>1</v>
      </c>
      <c r="E307" s="37">
        <v>0</v>
      </c>
      <c r="F307" s="37">
        <v>0</v>
      </c>
      <c r="G307" s="37">
        <v>0</v>
      </c>
      <c r="H307" s="37">
        <v>0</v>
      </c>
      <c r="I307" s="37">
        <v>0</v>
      </c>
      <c r="J307" s="37">
        <v>0</v>
      </c>
      <c r="K307" s="37">
        <v>0</v>
      </c>
      <c r="L307" s="37">
        <v>0</v>
      </c>
      <c r="M307" s="37">
        <v>0</v>
      </c>
      <c r="N307" s="37">
        <v>0</v>
      </c>
    </row>
    <row r="308" spans="1:14" hidden="1" outlineLevel="1">
      <c r="A308" s="25" t="s">
        <v>57</v>
      </c>
      <c r="B308" s="37">
        <v>2</v>
      </c>
      <c r="C308" s="37">
        <v>0</v>
      </c>
      <c r="D308" s="37">
        <v>0</v>
      </c>
      <c r="E308" s="37">
        <v>0</v>
      </c>
      <c r="F308" s="37">
        <v>0</v>
      </c>
      <c r="G308" s="37">
        <v>0</v>
      </c>
      <c r="H308" s="37">
        <v>1</v>
      </c>
      <c r="I308" s="37">
        <v>1</v>
      </c>
      <c r="J308" s="37">
        <v>0</v>
      </c>
      <c r="K308" s="37">
        <v>0</v>
      </c>
      <c r="L308" s="37">
        <v>0</v>
      </c>
      <c r="M308" s="37">
        <v>0</v>
      </c>
      <c r="N308" s="37">
        <v>0</v>
      </c>
    </row>
    <row r="309" spans="1:14" hidden="1" outlineLevel="1">
      <c r="A309" s="25" t="s">
        <v>58</v>
      </c>
      <c r="B309" s="37">
        <v>35</v>
      </c>
      <c r="C309" s="37">
        <v>0</v>
      </c>
      <c r="D309" s="37">
        <v>7</v>
      </c>
      <c r="E309" s="37">
        <v>1</v>
      </c>
      <c r="F309" s="37">
        <v>6</v>
      </c>
      <c r="G309" s="37">
        <v>0</v>
      </c>
      <c r="H309" s="37">
        <v>2</v>
      </c>
      <c r="I309" s="37">
        <v>4</v>
      </c>
      <c r="J309" s="37">
        <v>4</v>
      </c>
      <c r="K309" s="37">
        <v>1</v>
      </c>
      <c r="L309" s="37">
        <v>6</v>
      </c>
      <c r="M309" s="37">
        <v>0</v>
      </c>
      <c r="N309" s="37">
        <v>4</v>
      </c>
    </row>
    <row r="310" spans="1:14" hidden="1" outlineLevel="1">
      <c r="A310" s="25" t="s">
        <v>59</v>
      </c>
      <c r="B310" s="37">
        <v>56</v>
      </c>
      <c r="C310" s="37">
        <v>2</v>
      </c>
      <c r="D310" s="37">
        <v>4</v>
      </c>
      <c r="E310" s="37">
        <v>1</v>
      </c>
      <c r="F310" s="37">
        <v>8</v>
      </c>
      <c r="G310" s="37">
        <v>7</v>
      </c>
      <c r="H310" s="37">
        <v>3</v>
      </c>
      <c r="I310" s="37">
        <v>1</v>
      </c>
      <c r="J310" s="37">
        <v>2</v>
      </c>
      <c r="K310" s="37">
        <v>2</v>
      </c>
      <c r="L310" s="37">
        <v>15</v>
      </c>
      <c r="M310" s="37">
        <v>10</v>
      </c>
      <c r="N310" s="37">
        <v>1</v>
      </c>
    </row>
    <row r="311" spans="1:14" hidden="1" outlineLevel="1">
      <c r="A311" s="25" t="s">
        <v>60</v>
      </c>
      <c r="B311" s="37">
        <v>15</v>
      </c>
      <c r="C311" s="37">
        <v>0</v>
      </c>
      <c r="D311" s="37">
        <v>1</v>
      </c>
      <c r="E311" s="37">
        <v>3</v>
      </c>
      <c r="F311" s="37">
        <v>2</v>
      </c>
      <c r="G311" s="37">
        <v>1</v>
      </c>
      <c r="H311" s="37">
        <v>1</v>
      </c>
      <c r="I311" s="37">
        <v>2</v>
      </c>
      <c r="J311" s="37">
        <v>0</v>
      </c>
      <c r="K311" s="37">
        <v>3</v>
      </c>
      <c r="L311" s="37">
        <v>2</v>
      </c>
      <c r="M311" s="37">
        <v>0</v>
      </c>
      <c r="N311" s="37">
        <v>0</v>
      </c>
    </row>
    <row r="312" spans="1:14" hidden="1" outlineLevel="1">
      <c r="A312" s="25" t="s">
        <v>67</v>
      </c>
      <c r="B312" s="37">
        <v>6</v>
      </c>
      <c r="C312" s="37">
        <v>0</v>
      </c>
      <c r="D312" s="37">
        <v>1</v>
      </c>
      <c r="E312" s="37">
        <v>0</v>
      </c>
      <c r="F312" s="37">
        <v>2</v>
      </c>
      <c r="G312" s="37">
        <v>0</v>
      </c>
      <c r="H312" s="37">
        <v>0</v>
      </c>
      <c r="I312" s="37">
        <v>1</v>
      </c>
      <c r="J312" s="37">
        <v>2</v>
      </c>
      <c r="K312" s="37">
        <v>0</v>
      </c>
      <c r="L312" s="37">
        <v>0</v>
      </c>
      <c r="M312" s="37">
        <v>0</v>
      </c>
      <c r="N312" s="37">
        <v>0</v>
      </c>
    </row>
    <row r="313" spans="1:14" hidden="1" outlineLevel="1">
      <c r="A313" s="25" t="s">
        <v>68</v>
      </c>
      <c r="B313" s="37">
        <v>1</v>
      </c>
      <c r="C313" s="37">
        <v>0</v>
      </c>
      <c r="D313" s="37">
        <v>0</v>
      </c>
      <c r="E313" s="37">
        <v>0</v>
      </c>
      <c r="F313" s="37">
        <v>1</v>
      </c>
      <c r="G313" s="37">
        <v>0</v>
      </c>
      <c r="H313" s="37">
        <v>0</v>
      </c>
      <c r="I313" s="37">
        <v>0</v>
      </c>
      <c r="J313" s="37">
        <v>0</v>
      </c>
      <c r="K313" s="37">
        <v>0</v>
      </c>
      <c r="L313" s="37">
        <v>0</v>
      </c>
      <c r="M313" s="37">
        <v>0</v>
      </c>
      <c r="N313" s="37">
        <v>0</v>
      </c>
    </row>
    <row r="314" spans="1:14" hidden="1" outlineLevel="1">
      <c r="A314" s="25" t="s">
        <v>70</v>
      </c>
      <c r="B314" s="37">
        <v>694</v>
      </c>
      <c r="C314" s="37">
        <v>47</v>
      </c>
      <c r="D314" s="37">
        <v>63</v>
      </c>
      <c r="E314" s="37">
        <v>10</v>
      </c>
      <c r="F314" s="37">
        <v>112</v>
      </c>
      <c r="G314" s="37">
        <v>38</v>
      </c>
      <c r="H314" s="37">
        <v>12</v>
      </c>
      <c r="I314" s="37">
        <v>49</v>
      </c>
      <c r="J314" s="37">
        <v>64</v>
      </c>
      <c r="K314" s="37">
        <v>26</v>
      </c>
      <c r="L314" s="37">
        <v>127</v>
      </c>
      <c r="M314" s="37">
        <v>90</v>
      </c>
      <c r="N314" s="37">
        <v>56</v>
      </c>
    </row>
    <row r="315" spans="1:14" hidden="1" outlineLevel="1">
      <c r="A315" s="25" t="s">
        <v>84</v>
      </c>
      <c r="B315" s="37">
        <v>5</v>
      </c>
      <c r="C315" s="37">
        <v>0</v>
      </c>
      <c r="D315" s="37">
        <v>0</v>
      </c>
      <c r="E315" s="37">
        <v>0</v>
      </c>
      <c r="F315" s="37">
        <v>2</v>
      </c>
      <c r="G315" s="37">
        <v>0</v>
      </c>
      <c r="H315" s="37">
        <v>0</v>
      </c>
      <c r="I315" s="37">
        <v>0</v>
      </c>
      <c r="J315" s="37">
        <v>0</v>
      </c>
      <c r="K315" s="37">
        <v>0</v>
      </c>
      <c r="L315" s="37">
        <v>3</v>
      </c>
      <c r="M315" s="37">
        <v>0</v>
      </c>
      <c r="N315" s="37">
        <v>0</v>
      </c>
    </row>
    <row r="316" spans="1:14" hidden="1" outlineLevel="1">
      <c r="A316" s="25" t="s">
        <v>91</v>
      </c>
      <c r="B316" s="37">
        <v>26</v>
      </c>
      <c r="C316" s="37">
        <v>1</v>
      </c>
      <c r="D316" s="37">
        <v>3</v>
      </c>
      <c r="E316" s="37">
        <v>2</v>
      </c>
      <c r="F316" s="37">
        <v>6</v>
      </c>
      <c r="G316" s="37">
        <v>0</v>
      </c>
      <c r="H316" s="37">
        <v>1</v>
      </c>
      <c r="I316" s="37">
        <v>0</v>
      </c>
      <c r="J316" s="37">
        <v>2</v>
      </c>
      <c r="K316" s="37">
        <v>3</v>
      </c>
      <c r="L316" s="37">
        <v>1</v>
      </c>
      <c r="M316" s="37">
        <v>5</v>
      </c>
      <c r="N316" s="37">
        <v>2</v>
      </c>
    </row>
    <row r="317" spans="1:14" hidden="1" outlineLevel="1">
      <c r="A317" s="25" t="s">
        <v>93</v>
      </c>
      <c r="B317" s="37">
        <v>4</v>
      </c>
      <c r="C317" s="37">
        <v>0</v>
      </c>
      <c r="D317" s="37">
        <v>1</v>
      </c>
      <c r="E317" s="37">
        <v>1</v>
      </c>
      <c r="F317" s="37">
        <v>1</v>
      </c>
      <c r="G317" s="37">
        <v>0</v>
      </c>
      <c r="H317" s="37">
        <v>0</v>
      </c>
      <c r="I317" s="37">
        <v>0</v>
      </c>
      <c r="J317" s="37">
        <v>1</v>
      </c>
      <c r="K317" s="37">
        <v>0</v>
      </c>
      <c r="L317" s="37">
        <v>0</v>
      </c>
      <c r="M317" s="37">
        <v>0</v>
      </c>
      <c r="N317" s="37">
        <v>0</v>
      </c>
    </row>
    <row r="318" spans="1:14" hidden="1" outlineLevel="1">
      <c r="A318" s="25" t="s">
        <v>94</v>
      </c>
      <c r="B318" s="37">
        <v>1333</v>
      </c>
      <c r="C318" s="37">
        <v>93</v>
      </c>
      <c r="D318" s="37">
        <v>94</v>
      </c>
      <c r="E318" s="37">
        <v>97</v>
      </c>
      <c r="F318" s="37">
        <v>279</v>
      </c>
      <c r="G318" s="37">
        <v>106</v>
      </c>
      <c r="H318" s="37">
        <v>86</v>
      </c>
      <c r="I318" s="37">
        <v>93</v>
      </c>
      <c r="J318" s="37">
        <v>97</v>
      </c>
      <c r="K318" s="37">
        <v>44</v>
      </c>
      <c r="L318" s="37">
        <v>146</v>
      </c>
      <c r="M318" s="37">
        <v>96</v>
      </c>
      <c r="N318" s="37">
        <v>102</v>
      </c>
    </row>
    <row r="319" spans="1:14" hidden="1" outlineLevel="1">
      <c r="A319" s="25" t="s">
        <v>100</v>
      </c>
      <c r="B319" s="37">
        <v>6</v>
      </c>
      <c r="C319" s="37">
        <v>2</v>
      </c>
      <c r="D319" s="37">
        <v>1</v>
      </c>
      <c r="E319" s="37">
        <v>0</v>
      </c>
      <c r="F319" s="37">
        <v>1</v>
      </c>
      <c r="G319" s="37">
        <v>0</v>
      </c>
      <c r="H319" s="37">
        <v>0</v>
      </c>
      <c r="I319" s="37">
        <v>1</v>
      </c>
      <c r="J319" s="37">
        <v>0</v>
      </c>
      <c r="K319" s="37">
        <v>0</v>
      </c>
      <c r="L319" s="37">
        <v>1</v>
      </c>
      <c r="M319" s="37">
        <v>0</v>
      </c>
      <c r="N319" s="37">
        <v>0</v>
      </c>
    </row>
    <row r="320" spans="1:14" hidden="1" outlineLevel="1">
      <c r="A320" s="25" t="s">
        <v>101</v>
      </c>
      <c r="B320" s="37">
        <v>344</v>
      </c>
      <c r="C320" s="37">
        <v>38</v>
      </c>
      <c r="D320" s="37">
        <v>47</v>
      </c>
      <c r="E320" s="37">
        <v>38</v>
      </c>
      <c r="F320" s="37">
        <v>47</v>
      </c>
      <c r="G320" s="37">
        <v>0</v>
      </c>
      <c r="H320" s="37">
        <v>0</v>
      </c>
      <c r="I320" s="37">
        <v>59</v>
      </c>
      <c r="J320" s="37">
        <v>40</v>
      </c>
      <c r="K320" s="37">
        <v>31</v>
      </c>
      <c r="L320" s="37">
        <v>44</v>
      </c>
      <c r="M320" s="37">
        <v>0</v>
      </c>
      <c r="N320" s="37">
        <v>0</v>
      </c>
    </row>
    <row r="321" spans="1:14" hidden="1" outlineLevel="1">
      <c r="A321" s="25" t="s">
        <v>104</v>
      </c>
      <c r="B321" s="37">
        <v>8</v>
      </c>
      <c r="C321" s="37">
        <v>0</v>
      </c>
      <c r="D321" s="37">
        <v>0</v>
      </c>
      <c r="E321" s="37">
        <v>0</v>
      </c>
      <c r="F321" s="37">
        <v>2</v>
      </c>
      <c r="G321" s="37">
        <v>1</v>
      </c>
      <c r="H321" s="37">
        <v>1</v>
      </c>
      <c r="I321" s="37">
        <v>1</v>
      </c>
      <c r="J321" s="37">
        <v>0</v>
      </c>
      <c r="K321" s="37">
        <v>2</v>
      </c>
      <c r="L321" s="37">
        <v>0</v>
      </c>
      <c r="M321" s="37">
        <v>1</v>
      </c>
      <c r="N321" s="37">
        <v>0</v>
      </c>
    </row>
    <row r="322" spans="1:14" hidden="1" outlineLevel="1">
      <c r="A322" s="25" t="s">
        <v>107</v>
      </c>
      <c r="B322" s="37">
        <v>2</v>
      </c>
      <c r="C322" s="37">
        <v>1</v>
      </c>
      <c r="D322" s="37">
        <v>1</v>
      </c>
      <c r="E322" s="37">
        <v>0</v>
      </c>
      <c r="F322" s="37">
        <v>0</v>
      </c>
      <c r="G322" s="37">
        <v>0</v>
      </c>
      <c r="H322" s="37">
        <v>0</v>
      </c>
      <c r="I322" s="37">
        <v>0</v>
      </c>
      <c r="J322" s="37">
        <v>0</v>
      </c>
      <c r="K322" s="37">
        <v>0</v>
      </c>
      <c r="L322" s="37">
        <v>0</v>
      </c>
      <c r="M322" s="37">
        <v>0</v>
      </c>
      <c r="N322" s="37">
        <v>0</v>
      </c>
    </row>
    <row r="323" spans="1:14" hidden="1" outlineLevel="1">
      <c r="A323" s="25" t="s">
        <v>108</v>
      </c>
      <c r="B323" s="37">
        <v>38</v>
      </c>
      <c r="C323" s="37">
        <v>0</v>
      </c>
      <c r="D323" s="37">
        <v>1</v>
      </c>
      <c r="E323" s="37">
        <v>1</v>
      </c>
      <c r="F323" s="37">
        <v>12</v>
      </c>
      <c r="G323" s="37">
        <v>10</v>
      </c>
      <c r="H323" s="37">
        <v>2</v>
      </c>
      <c r="I323" s="37">
        <v>2</v>
      </c>
      <c r="J323" s="37">
        <v>4</v>
      </c>
      <c r="K323" s="37">
        <v>1</v>
      </c>
      <c r="L323" s="37">
        <v>3</v>
      </c>
      <c r="M323" s="37">
        <v>2</v>
      </c>
      <c r="N323" s="37">
        <v>0</v>
      </c>
    </row>
    <row r="324" spans="1:14" hidden="1" outlineLevel="1">
      <c r="A324" s="25" t="s">
        <v>110</v>
      </c>
      <c r="B324" s="37">
        <v>129</v>
      </c>
      <c r="C324" s="37">
        <v>10</v>
      </c>
      <c r="D324" s="37">
        <v>20</v>
      </c>
      <c r="E324" s="37">
        <v>10</v>
      </c>
      <c r="F324" s="37">
        <v>20</v>
      </c>
      <c r="G324" s="37">
        <v>8</v>
      </c>
      <c r="H324" s="37">
        <v>2</v>
      </c>
      <c r="I324" s="37">
        <v>13</v>
      </c>
      <c r="J324" s="37">
        <v>19</v>
      </c>
      <c r="K324" s="37">
        <v>4</v>
      </c>
      <c r="L324" s="37">
        <v>15</v>
      </c>
      <c r="M324" s="37">
        <v>8</v>
      </c>
      <c r="N324" s="37">
        <v>0</v>
      </c>
    </row>
    <row r="325" spans="1:14" hidden="1" outlineLevel="1">
      <c r="A325" s="25" t="s">
        <v>116</v>
      </c>
      <c r="B325" s="37">
        <v>2</v>
      </c>
      <c r="C325" s="37">
        <v>0</v>
      </c>
      <c r="D325" s="37">
        <v>0</v>
      </c>
      <c r="E325" s="37">
        <v>0</v>
      </c>
      <c r="F325" s="37">
        <v>2</v>
      </c>
      <c r="G325" s="37">
        <v>0</v>
      </c>
      <c r="H325" s="37">
        <v>0</v>
      </c>
      <c r="I325" s="37">
        <v>0</v>
      </c>
      <c r="J325" s="37">
        <v>0</v>
      </c>
      <c r="K325" s="37">
        <v>0</v>
      </c>
      <c r="L325" s="37">
        <v>0</v>
      </c>
      <c r="M325" s="37">
        <v>0</v>
      </c>
      <c r="N325" s="37">
        <v>0</v>
      </c>
    </row>
    <row r="326" spans="1:14" hidden="1" outlineLevel="1">
      <c r="A326" s="25" t="s">
        <v>120</v>
      </c>
      <c r="B326" s="37">
        <v>5</v>
      </c>
      <c r="C326" s="37">
        <v>0</v>
      </c>
      <c r="D326" s="37">
        <v>0</v>
      </c>
      <c r="E326" s="37">
        <v>1</v>
      </c>
      <c r="F326" s="37">
        <v>1</v>
      </c>
      <c r="G326" s="37">
        <v>0</v>
      </c>
      <c r="H326" s="37">
        <v>1</v>
      </c>
      <c r="I326" s="37">
        <v>0</v>
      </c>
      <c r="J326" s="37">
        <v>0</v>
      </c>
      <c r="K326" s="37">
        <v>0</v>
      </c>
      <c r="L326" s="37">
        <v>2</v>
      </c>
      <c r="M326" s="37">
        <v>0</v>
      </c>
      <c r="N326" s="37">
        <v>0</v>
      </c>
    </row>
    <row r="327" spans="1:14" hidden="1" outlineLevel="1">
      <c r="A327" s="1" t="s">
        <v>131</v>
      </c>
      <c r="B327" s="37">
        <v>1533</v>
      </c>
      <c r="C327" s="37">
        <v>231</v>
      </c>
      <c r="D327" s="37">
        <v>160</v>
      </c>
      <c r="E327" s="37">
        <v>115</v>
      </c>
      <c r="F327" s="37">
        <v>230</v>
      </c>
      <c r="G327" s="37">
        <v>62</v>
      </c>
      <c r="H327" s="37">
        <v>0</v>
      </c>
      <c r="I327" s="37">
        <v>227</v>
      </c>
      <c r="J327" s="37">
        <v>135</v>
      </c>
      <c r="K327" s="37">
        <v>102</v>
      </c>
      <c r="L327" s="37">
        <v>191</v>
      </c>
      <c r="M327" s="37">
        <v>77</v>
      </c>
      <c r="N327" s="37">
        <v>3</v>
      </c>
    </row>
    <row r="328" spans="1:14" hidden="1" outlineLevel="1">
      <c r="A328" s="25" t="s">
        <v>45</v>
      </c>
      <c r="B328" s="37">
        <v>212</v>
      </c>
      <c r="C328" s="37">
        <v>27</v>
      </c>
      <c r="D328" s="37">
        <v>34</v>
      </c>
      <c r="E328" s="37">
        <v>7</v>
      </c>
      <c r="F328" s="37">
        <v>25</v>
      </c>
      <c r="G328" s="37">
        <v>20</v>
      </c>
      <c r="H328" s="37">
        <v>0</v>
      </c>
      <c r="I328" s="37">
        <v>32</v>
      </c>
      <c r="J328" s="37">
        <v>19</v>
      </c>
      <c r="K328" s="37">
        <v>16</v>
      </c>
      <c r="L328" s="37">
        <v>25</v>
      </c>
      <c r="M328" s="37">
        <v>7</v>
      </c>
      <c r="N328" s="37">
        <v>0</v>
      </c>
    </row>
    <row r="329" spans="1:14" hidden="1" outlineLevel="1">
      <c r="A329" s="25" t="s">
        <v>80</v>
      </c>
      <c r="B329" s="37">
        <v>96</v>
      </c>
      <c r="C329" s="37">
        <v>7</v>
      </c>
      <c r="D329" s="37">
        <v>8</v>
      </c>
      <c r="E329" s="37">
        <v>5</v>
      </c>
      <c r="F329" s="37">
        <v>22</v>
      </c>
      <c r="G329" s="37">
        <v>10</v>
      </c>
      <c r="H329" s="37">
        <v>0</v>
      </c>
      <c r="I329" s="37">
        <v>12</v>
      </c>
      <c r="J329" s="37">
        <v>9</v>
      </c>
      <c r="K329" s="37">
        <v>3</v>
      </c>
      <c r="L329" s="37">
        <v>12</v>
      </c>
      <c r="M329" s="37">
        <v>8</v>
      </c>
      <c r="N329" s="37">
        <v>0</v>
      </c>
    </row>
    <row r="330" spans="1:14" hidden="1" outlineLevel="1">
      <c r="A330" s="25" t="s">
        <v>106</v>
      </c>
      <c r="B330" s="37">
        <v>185</v>
      </c>
      <c r="C330" s="37">
        <v>25</v>
      </c>
      <c r="D330" s="37">
        <v>16</v>
      </c>
      <c r="E330" s="37">
        <v>15</v>
      </c>
      <c r="F330" s="37">
        <v>14</v>
      </c>
      <c r="G330" s="37">
        <v>7</v>
      </c>
      <c r="H330" s="37">
        <v>0</v>
      </c>
      <c r="I330" s="37">
        <v>35</v>
      </c>
      <c r="J330" s="37">
        <v>20</v>
      </c>
      <c r="K330" s="37">
        <v>23</v>
      </c>
      <c r="L330" s="37">
        <v>27</v>
      </c>
      <c r="M330" s="37">
        <v>3</v>
      </c>
      <c r="N330" s="37">
        <v>0</v>
      </c>
    </row>
    <row r="331" spans="1:14" hidden="1" outlineLevel="1">
      <c r="A331" s="25" t="s">
        <v>118</v>
      </c>
      <c r="B331" s="37">
        <v>691</v>
      </c>
      <c r="C331" s="37">
        <v>82</v>
      </c>
      <c r="D331" s="37">
        <v>67</v>
      </c>
      <c r="E331" s="37">
        <v>57</v>
      </c>
      <c r="F331" s="37">
        <v>141</v>
      </c>
      <c r="G331" s="37">
        <v>18</v>
      </c>
      <c r="H331" s="37">
        <v>0</v>
      </c>
      <c r="I331" s="37">
        <v>80</v>
      </c>
      <c r="J331" s="37">
        <v>53</v>
      </c>
      <c r="K331" s="37">
        <v>44</v>
      </c>
      <c r="L331" s="37">
        <v>95</v>
      </c>
      <c r="M331" s="37">
        <v>53</v>
      </c>
      <c r="N331" s="37">
        <v>1</v>
      </c>
    </row>
    <row r="332" spans="1:14" hidden="1" outlineLevel="1">
      <c r="A332" s="25" t="s">
        <v>132</v>
      </c>
      <c r="B332" s="37">
        <v>349</v>
      </c>
      <c r="C332" s="37">
        <v>90</v>
      </c>
      <c r="D332" s="37">
        <v>35</v>
      </c>
      <c r="E332" s="37">
        <v>31</v>
      </c>
      <c r="F332" s="37">
        <v>28</v>
      </c>
      <c r="G332" s="37">
        <v>7</v>
      </c>
      <c r="H332" s="37">
        <v>0</v>
      </c>
      <c r="I332" s="37">
        <v>68</v>
      </c>
      <c r="J332" s="37">
        <v>34</v>
      </c>
      <c r="K332" s="37">
        <v>16</v>
      </c>
      <c r="L332" s="37">
        <v>32</v>
      </c>
      <c r="M332" s="37">
        <v>6</v>
      </c>
      <c r="N332" s="37">
        <v>2</v>
      </c>
    </row>
    <row r="333" spans="1:14" collapsed="1">
      <c r="A333" s="1" t="s">
        <v>593</v>
      </c>
      <c r="B333" s="37">
        <v>6482</v>
      </c>
      <c r="C333" s="37">
        <v>458</v>
      </c>
      <c r="D333" s="37">
        <v>516</v>
      </c>
      <c r="E333" s="37">
        <v>318</v>
      </c>
      <c r="F333" s="37">
        <v>1130</v>
      </c>
      <c r="G333" s="37">
        <v>571</v>
      </c>
      <c r="H333" s="37">
        <v>297</v>
      </c>
      <c r="I333" s="37">
        <v>494</v>
      </c>
      <c r="J333" s="37">
        <v>469</v>
      </c>
      <c r="K333" s="37">
        <v>274</v>
      </c>
      <c r="L333" s="37">
        <v>875</v>
      </c>
      <c r="M333" s="37">
        <v>665</v>
      </c>
      <c r="N333" s="37">
        <v>415</v>
      </c>
    </row>
    <row r="334" spans="1:14" hidden="1" outlineLevel="1">
      <c r="A334" s="1" t="s">
        <v>105</v>
      </c>
      <c r="B334" s="37">
        <v>2478</v>
      </c>
      <c r="C334" s="37">
        <v>115</v>
      </c>
      <c r="D334" s="37">
        <v>103</v>
      </c>
      <c r="E334" s="37">
        <v>91</v>
      </c>
      <c r="F334" s="37">
        <v>416</v>
      </c>
      <c r="G334" s="37">
        <v>350</v>
      </c>
      <c r="H334" s="37">
        <v>158</v>
      </c>
      <c r="I334" s="37">
        <v>137</v>
      </c>
      <c r="J334" s="37">
        <v>93</v>
      </c>
      <c r="K334" s="37">
        <v>67</v>
      </c>
      <c r="L334" s="37">
        <v>325</v>
      </c>
      <c r="M334" s="37">
        <v>394</v>
      </c>
      <c r="N334" s="37">
        <v>229</v>
      </c>
    </row>
    <row r="335" spans="1:14" hidden="1" outlineLevel="1">
      <c r="A335" s="1" t="s">
        <v>819</v>
      </c>
      <c r="B335" s="37">
        <v>2447</v>
      </c>
      <c r="C335" s="37">
        <v>138</v>
      </c>
      <c r="D335" s="37">
        <v>243</v>
      </c>
      <c r="E335" s="37">
        <v>124</v>
      </c>
      <c r="F335" s="37">
        <v>455</v>
      </c>
      <c r="G335" s="37">
        <v>152</v>
      </c>
      <c r="H335" s="37">
        <v>139</v>
      </c>
      <c r="I335" s="37">
        <v>145</v>
      </c>
      <c r="J335" s="37">
        <v>233</v>
      </c>
      <c r="K335" s="37">
        <v>105</v>
      </c>
      <c r="L335" s="37">
        <v>348</v>
      </c>
      <c r="M335" s="37">
        <v>183</v>
      </c>
      <c r="N335" s="37">
        <v>182</v>
      </c>
    </row>
    <row r="336" spans="1:14" hidden="1" outlineLevel="1">
      <c r="A336" s="25" t="s">
        <v>43</v>
      </c>
      <c r="B336" s="37">
        <v>5</v>
      </c>
      <c r="C336" s="37">
        <v>0</v>
      </c>
      <c r="D336" s="37">
        <v>1</v>
      </c>
      <c r="E336" s="37">
        <v>0</v>
      </c>
      <c r="F336" s="37">
        <v>0</v>
      </c>
      <c r="G336" s="37">
        <v>0</v>
      </c>
      <c r="H336" s="37">
        <v>1</v>
      </c>
      <c r="I336" s="37">
        <v>0</v>
      </c>
      <c r="J336" s="37">
        <v>0</v>
      </c>
      <c r="K336" s="37">
        <v>0</v>
      </c>
      <c r="L336" s="37">
        <v>2</v>
      </c>
      <c r="M336" s="37">
        <v>0</v>
      </c>
      <c r="N336" s="37">
        <v>1</v>
      </c>
    </row>
    <row r="337" spans="1:14" hidden="1" outlineLevel="1">
      <c r="A337" s="25" t="s">
        <v>51</v>
      </c>
      <c r="B337" s="37">
        <v>12</v>
      </c>
      <c r="C337" s="37">
        <v>4</v>
      </c>
      <c r="D337" s="37">
        <v>0</v>
      </c>
      <c r="E337" s="37">
        <v>2</v>
      </c>
      <c r="F337" s="37">
        <v>0</v>
      </c>
      <c r="G337" s="37">
        <v>0</v>
      </c>
      <c r="H337" s="37">
        <v>0</v>
      </c>
      <c r="I337" s="37">
        <v>1</v>
      </c>
      <c r="J337" s="37">
        <v>1</v>
      </c>
      <c r="K337" s="37">
        <v>1</v>
      </c>
      <c r="L337" s="37">
        <v>0</v>
      </c>
      <c r="M337" s="37">
        <v>0</v>
      </c>
      <c r="N337" s="37">
        <v>3</v>
      </c>
    </row>
    <row r="338" spans="1:14" hidden="1" outlineLevel="1">
      <c r="A338" s="25" t="s">
        <v>52</v>
      </c>
      <c r="B338" s="37">
        <v>394</v>
      </c>
      <c r="C338" s="37">
        <v>15</v>
      </c>
      <c r="D338" s="37">
        <v>42</v>
      </c>
      <c r="E338" s="37">
        <v>16</v>
      </c>
      <c r="F338" s="37">
        <v>60</v>
      </c>
      <c r="G338" s="37">
        <v>23</v>
      </c>
      <c r="H338" s="37">
        <v>40</v>
      </c>
      <c r="I338" s="37">
        <v>13</v>
      </c>
      <c r="J338" s="37">
        <v>37</v>
      </c>
      <c r="K338" s="37">
        <v>28</v>
      </c>
      <c r="L338" s="37">
        <v>62</v>
      </c>
      <c r="M338" s="37">
        <v>14</v>
      </c>
      <c r="N338" s="37">
        <v>44</v>
      </c>
    </row>
    <row r="339" spans="1:14" hidden="1" outlineLevel="1">
      <c r="A339" s="25" t="s">
        <v>56</v>
      </c>
      <c r="B339" s="37">
        <v>1</v>
      </c>
      <c r="C339" s="37">
        <v>0</v>
      </c>
      <c r="D339" s="37">
        <v>1</v>
      </c>
      <c r="E339" s="37">
        <v>0</v>
      </c>
      <c r="F339" s="37">
        <v>0</v>
      </c>
      <c r="G339" s="37">
        <v>0</v>
      </c>
      <c r="H339" s="37">
        <v>0</v>
      </c>
      <c r="I339" s="37">
        <v>0</v>
      </c>
      <c r="J339" s="37">
        <v>0</v>
      </c>
      <c r="K339" s="37">
        <v>0</v>
      </c>
      <c r="L339" s="37">
        <v>0</v>
      </c>
      <c r="M339" s="37">
        <v>0</v>
      </c>
      <c r="N339" s="37">
        <v>0</v>
      </c>
    </row>
    <row r="340" spans="1:14" hidden="1" outlineLevel="1">
      <c r="A340" s="25" t="s">
        <v>57</v>
      </c>
      <c r="B340" s="37">
        <v>2</v>
      </c>
      <c r="C340" s="37">
        <v>0</v>
      </c>
      <c r="D340" s="37">
        <v>0</v>
      </c>
      <c r="E340" s="37">
        <v>0</v>
      </c>
      <c r="F340" s="37">
        <v>0</v>
      </c>
      <c r="G340" s="37">
        <v>0</v>
      </c>
      <c r="H340" s="37">
        <v>1</v>
      </c>
      <c r="I340" s="37">
        <v>1</v>
      </c>
      <c r="J340" s="37">
        <v>0</v>
      </c>
      <c r="K340" s="37">
        <v>0</v>
      </c>
      <c r="L340" s="37">
        <v>0</v>
      </c>
      <c r="M340" s="37">
        <v>0</v>
      </c>
      <c r="N340" s="37">
        <v>0</v>
      </c>
    </row>
    <row r="341" spans="1:14" hidden="1" outlineLevel="1">
      <c r="A341" s="25" t="s">
        <v>58</v>
      </c>
      <c r="B341" s="37">
        <v>29</v>
      </c>
      <c r="C341" s="37">
        <v>0</v>
      </c>
      <c r="D341" s="37">
        <v>6</v>
      </c>
      <c r="E341" s="37">
        <v>1</v>
      </c>
      <c r="F341" s="37">
        <v>4</v>
      </c>
      <c r="G341" s="37">
        <v>0</v>
      </c>
      <c r="H341" s="37">
        <v>2</v>
      </c>
      <c r="I341" s="37">
        <v>3</v>
      </c>
      <c r="J341" s="37">
        <v>3</v>
      </c>
      <c r="K341" s="37">
        <v>0</v>
      </c>
      <c r="L341" s="37">
        <v>5</v>
      </c>
      <c r="M341" s="37">
        <v>1</v>
      </c>
      <c r="N341" s="37">
        <v>4</v>
      </c>
    </row>
    <row r="342" spans="1:14" hidden="1" outlineLevel="1">
      <c r="A342" s="25" t="s">
        <v>59</v>
      </c>
      <c r="B342" s="37">
        <v>38</v>
      </c>
      <c r="C342" s="37">
        <v>2</v>
      </c>
      <c r="D342" s="37">
        <v>3</v>
      </c>
      <c r="E342" s="37">
        <v>0</v>
      </c>
      <c r="F342" s="37">
        <v>7</v>
      </c>
      <c r="G342" s="37">
        <v>2</v>
      </c>
      <c r="H342" s="37">
        <v>4</v>
      </c>
      <c r="I342" s="37">
        <v>0</v>
      </c>
      <c r="J342" s="37">
        <v>0</v>
      </c>
      <c r="K342" s="37">
        <v>3</v>
      </c>
      <c r="L342" s="37">
        <v>8</v>
      </c>
      <c r="M342" s="37">
        <v>8</v>
      </c>
      <c r="N342" s="37">
        <v>1</v>
      </c>
    </row>
    <row r="343" spans="1:14" hidden="1" outlineLevel="1">
      <c r="A343" s="25" t="s">
        <v>60</v>
      </c>
      <c r="B343" s="37">
        <v>13</v>
      </c>
      <c r="C343" s="37">
        <v>0</v>
      </c>
      <c r="D343" s="37">
        <v>0</v>
      </c>
      <c r="E343" s="37">
        <v>2</v>
      </c>
      <c r="F343" s="37">
        <v>1</v>
      </c>
      <c r="G343" s="37">
        <v>2</v>
      </c>
      <c r="H343" s="37">
        <v>1</v>
      </c>
      <c r="I343" s="37">
        <v>1</v>
      </c>
      <c r="J343" s="37">
        <v>1</v>
      </c>
      <c r="K343" s="37">
        <v>1</v>
      </c>
      <c r="L343" s="37">
        <v>4</v>
      </c>
      <c r="M343" s="37">
        <v>0</v>
      </c>
      <c r="N343" s="37">
        <v>0</v>
      </c>
    </row>
    <row r="344" spans="1:14" hidden="1" outlineLevel="1">
      <c r="A344" s="25" t="s">
        <v>67</v>
      </c>
      <c r="B344" s="37">
        <v>6</v>
      </c>
      <c r="C344" s="37">
        <v>0</v>
      </c>
      <c r="D344" s="37">
        <v>1</v>
      </c>
      <c r="E344" s="37">
        <v>0</v>
      </c>
      <c r="F344" s="37">
        <v>2</v>
      </c>
      <c r="G344" s="37">
        <v>0</v>
      </c>
      <c r="H344" s="37">
        <v>0</v>
      </c>
      <c r="I344" s="37">
        <v>1</v>
      </c>
      <c r="J344" s="37">
        <v>2</v>
      </c>
      <c r="K344" s="37">
        <v>0</v>
      </c>
      <c r="L344" s="37">
        <v>0</v>
      </c>
      <c r="M344" s="37">
        <v>0</v>
      </c>
      <c r="N344" s="37">
        <v>0</v>
      </c>
    </row>
    <row r="345" spans="1:14" hidden="1" outlineLevel="1">
      <c r="A345" s="25" t="s">
        <v>70</v>
      </c>
      <c r="B345" s="37">
        <v>537</v>
      </c>
      <c r="C345" s="37">
        <v>28</v>
      </c>
      <c r="D345" s="37">
        <v>57</v>
      </c>
      <c r="E345" s="37">
        <v>9</v>
      </c>
      <c r="F345" s="37">
        <v>89</v>
      </c>
      <c r="G345" s="37">
        <v>31</v>
      </c>
      <c r="H345" s="37">
        <v>12</v>
      </c>
      <c r="I345" s="37">
        <v>20</v>
      </c>
      <c r="J345" s="37">
        <v>59</v>
      </c>
      <c r="K345" s="37">
        <v>19</v>
      </c>
      <c r="L345" s="37">
        <v>89</v>
      </c>
      <c r="M345" s="37">
        <v>76</v>
      </c>
      <c r="N345" s="37">
        <v>48</v>
      </c>
    </row>
    <row r="346" spans="1:14" hidden="1" outlineLevel="1">
      <c r="A346" s="25" t="s">
        <v>84</v>
      </c>
      <c r="B346" s="37">
        <v>5</v>
      </c>
      <c r="C346" s="37">
        <v>0</v>
      </c>
      <c r="D346" s="37">
        <v>0</v>
      </c>
      <c r="E346" s="37">
        <v>0</v>
      </c>
      <c r="F346" s="37">
        <v>2</v>
      </c>
      <c r="G346" s="37">
        <v>0</v>
      </c>
      <c r="H346" s="37">
        <v>0</v>
      </c>
      <c r="I346" s="37">
        <v>0</v>
      </c>
      <c r="J346" s="37">
        <v>0</v>
      </c>
      <c r="K346" s="37">
        <v>0</v>
      </c>
      <c r="L346" s="37">
        <v>3</v>
      </c>
      <c r="M346" s="37">
        <v>0</v>
      </c>
      <c r="N346" s="37">
        <v>0</v>
      </c>
    </row>
    <row r="347" spans="1:14" hidden="1" outlineLevel="1">
      <c r="A347" s="25" t="s">
        <v>91</v>
      </c>
      <c r="B347" s="37">
        <v>19</v>
      </c>
      <c r="C347" s="37">
        <v>1</v>
      </c>
      <c r="D347" s="37">
        <v>3</v>
      </c>
      <c r="E347" s="37">
        <v>1</v>
      </c>
      <c r="F347" s="37">
        <v>2</v>
      </c>
      <c r="G347" s="37">
        <v>0</v>
      </c>
      <c r="H347" s="37">
        <v>1</v>
      </c>
      <c r="I347" s="37">
        <v>0</v>
      </c>
      <c r="J347" s="37">
        <v>1</v>
      </c>
      <c r="K347" s="37">
        <v>2</v>
      </c>
      <c r="L347" s="37">
        <v>2</v>
      </c>
      <c r="M347" s="37">
        <v>4</v>
      </c>
      <c r="N347" s="37">
        <v>2</v>
      </c>
    </row>
    <row r="348" spans="1:14" hidden="1" outlineLevel="1">
      <c r="A348" s="25" t="s">
        <v>93</v>
      </c>
      <c r="B348" s="37">
        <v>4</v>
      </c>
      <c r="C348" s="37">
        <v>0</v>
      </c>
      <c r="D348" s="37">
        <v>1</v>
      </c>
      <c r="E348" s="37">
        <v>1</v>
      </c>
      <c r="F348" s="37">
        <v>1</v>
      </c>
      <c r="G348" s="37">
        <v>0</v>
      </c>
      <c r="H348" s="37">
        <v>0</v>
      </c>
      <c r="I348" s="37">
        <v>0</v>
      </c>
      <c r="J348" s="37">
        <v>1</v>
      </c>
      <c r="K348" s="37">
        <v>0</v>
      </c>
      <c r="L348" s="37">
        <v>0</v>
      </c>
      <c r="M348" s="37">
        <v>0</v>
      </c>
      <c r="N348" s="37">
        <v>0</v>
      </c>
    </row>
    <row r="349" spans="1:14" hidden="1" outlineLevel="1">
      <c r="A349" s="25" t="s">
        <v>94</v>
      </c>
      <c r="B349" s="37">
        <v>970</v>
      </c>
      <c r="C349" s="37">
        <v>62</v>
      </c>
      <c r="D349" s="37">
        <v>71</v>
      </c>
      <c r="E349" s="37">
        <v>54</v>
      </c>
      <c r="F349" s="37">
        <v>214</v>
      </c>
      <c r="G349" s="37">
        <v>78</v>
      </c>
      <c r="H349" s="37">
        <v>68</v>
      </c>
      <c r="I349" s="37">
        <v>59</v>
      </c>
      <c r="J349" s="37">
        <v>79</v>
      </c>
      <c r="K349" s="37">
        <v>26</v>
      </c>
      <c r="L349" s="37">
        <v>112</v>
      </c>
      <c r="M349" s="37">
        <v>68</v>
      </c>
      <c r="N349" s="37">
        <v>79</v>
      </c>
    </row>
    <row r="350" spans="1:14" hidden="1" outlineLevel="1">
      <c r="A350" s="25" t="s">
        <v>100</v>
      </c>
      <c r="B350" s="37">
        <v>6</v>
      </c>
      <c r="C350" s="37">
        <v>2</v>
      </c>
      <c r="D350" s="37">
        <v>1</v>
      </c>
      <c r="E350" s="37">
        <v>0</v>
      </c>
      <c r="F350" s="37">
        <v>1</v>
      </c>
      <c r="G350" s="37">
        <v>0</v>
      </c>
      <c r="H350" s="37">
        <v>0</v>
      </c>
      <c r="I350" s="37">
        <v>1</v>
      </c>
      <c r="J350" s="37">
        <v>0</v>
      </c>
      <c r="K350" s="37">
        <v>0</v>
      </c>
      <c r="L350" s="37">
        <v>1</v>
      </c>
      <c r="M350" s="37">
        <v>0</v>
      </c>
      <c r="N350" s="37">
        <v>0</v>
      </c>
    </row>
    <row r="351" spans="1:14" hidden="1" outlineLevel="1">
      <c r="A351" s="25" t="s">
        <v>101</v>
      </c>
      <c r="B351" s="37">
        <v>256</v>
      </c>
      <c r="C351" s="37">
        <v>17</v>
      </c>
      <c r="D351" s="37">
        <v>41</v>
      </c>
      <c r="E351" s="37">
        <v>26</v>
      </c>
      <c r="F351" s="37">
        <v>39</v>
      </c>
      <c r="G351" s="37">
        <v>0</v>
      </c>
      <c r="H351" s="37">
        <v>0</v>
      </c>
      <c r="I351" s="37">
        <v>35</v>
      </c>
      <c r="J351" s="37">
        <v>36</v>
      </c>
      <c r="K351" s="37">
        <v>18</v>
      </c>
      <c r="L351" s="37">
        <v>44</v>
      </c>
      <c r="M351" s="37">
        <v>0</v>
      </c>
      <c r="N351" s="37">
        <v>0</v>
      </c>
    </row>
    <row r="352" spans="1:14" hidden="1" outlineLevel="1">
      <c r="A352" s="25" t="s">
        <v>104</v>
      </c>
      <c r="B352" s="37">
        <v>6</v>
      </c>
      <c r="C352" s="37">
        <v>0</v>
      </c>
      <c r="D352" s="37">
        <v>0</v>
      </c>
      <c r="E352" s="37">
        <v>0</v>
      </c>
      <c r="F352" s="37">
        <v>1</v>
      </c>
      <c r="G352" s="37">
        <v>1</v>
      </c>
      <c r="H352" s="37">
        <v>1</v>
      </c>
      <c r="I352" s="37">
        <v>0</v>
      </c>
      <c r="J352" s="37">
        <v>0</v>
      </c>
      <c r="K352" s="37">
        <v>1</v>
      </c>
      <c r="L352" s="37">
        <v>1</v>
      </c>
      <c r="M352" s="37">
        <v>1</v>
      </c>
      <c r="N352" s="37">
        <v>0</v>
      </c>
    </row>
    <row r="353" spans="1:14" hidden="1" outlineLevel="1">
      <c r="A353" s="25" t="s">
        <v>542</v>
      </c>
      <c r="B353" s="37">
        <v>1</v>
      </c>
      <c r="C353" s="37">
        <v>0</v>
      </c>
      <c r="D353" s="37">
        <v>0</v>
      </c>
      <c r="E353" s="37">
        <v>1</v>
      </c>
      <c r="F353" s="37">
        <v>0</v>
      </c>
      <c r="G353" s="37">
        <v>0</v>
      </c>
      <c r="H353" s="37">
        <v>0</v>
      </c>
      <c r="I353" s="37">
        <v>0</v>
      </c>
      <c r="J353" s="37">
        <v>0</v>
      </c>
      <c r="K353" s="37">
        <v>0</v>
      </c>
      <c r="L353" s="37">
        <v>0</v>
      </c>
      <c r="M353" s="37">
        <v>0</v>
      </c>
      <c r="N353" s="37">
        <v>0</v>
      </c>
    </row>
    <row r="354" spans="1:14" hidden="1" outlineLevel="1">
      <c r="A354" s="25" t="s">
        <v>108</v>
      </c>
      <c r="B354" s="37">
        <v>34</v>
      </c>
      <c r="C354" s="37">
        <v>1</v>
      </c>
      <c r="D354" s="37">
        <v>1</v>
      </c>
      <c r="E354" s="37">
        <v>0</v>
      </c>
      <c r="F354" s="37">
        <v>10</v>
      </c>
      <c r="G354" s="37">
        <v>8</v>
      </c>
      <c r="H354" s="37">
        <v>5</v>
      </c>
      <c r="I354" s="37">
        <v>1</v>
      </c>
      <c r="J354" s="37">
        <v>1</v>
      </c>
      <c r="K354" s="37">
        <v>2</v>
      </c>
      <c r="L354" s="37">
        <v>2</v>
      </c>
      <c r="M354" s="37">
        <v>3</v>
      </c>
      <c r="N354" s="37">
        <v>0</v>
      </c>
    </row>
    <row r="355" spans="1:14" hidden="1" outlineLevel="1">
      <c r="A355" s="25" t="s">
        <v>110</v>
      </c>
      <c r="B355" s="37">
        <v>102</v>
      </c>
      <c r="C355" s="37">
        <v>6</v>
      </c>
      <c r="D355" s="37">
        <v>14</v>
      </c>
      <c r="E355" s="37">
        <v>10</v>
      </c>
      <c r="F355" s="37">
        <v>18</v>
      </c>
      <c r="G355" s="37">
        <v>7</v>
      </c>
      <c r="H355" s="37">
        <v>2</v>
      </c>
      <c r="I355" s="37">
        <v>9</v>
      </c>
      <c r="J355" s="37">
        <v>12</v>
      </c>
      <c r="K355" s="37">
        <v>4</v>
      </c>
      <c r="L355" s="37">
        <v>12</v>
      </c>
      <c r="M355" s="37">
        <v>8</v>
      </c>
      <c r="N355" s="37">
        <v>0</v>
      </c>
    </row>
    <row r="356" spans="1:14" hidden="1" outlineLevel="1">
      <c r="A356" s="25" t="s">
        <v>544</v>
      </c>
      <c r="B356" s="37">
        <v>2</v>
      </c>
      <c r="C356" s="37">
        <v>0</v>
      </c>
      <c r="D356" s="37">
        <v>0</v>
      </c>
      <c r="E356" s="37">
        <v>0</v>
      </c>
      <c r="F356" s="37">
        <v>2</v>
      </c>
      <c r="G356" s="37">
        <v>0</v>
      </c>
      <c r="H356" s="37">
        <v>0</v>
      </c>
      <c r="I356" s="37">
        <v>0</v>
      </c>
      <c r="J356" s="37">
        <v>0</v>
      </c>
      <c r="K356" s="37">
        <v>0</v>
      </c>
      <c r="L356" s="37">
        <v>0</v>
      </c>
      <c r="M356" s="37">
        <v>0</v>
      </c>
      <c r="N356" s="37">
        <v>0</v>
      </c>
    </row>
    <row r="357" spans="1:14" hidden="1" outlineLevel="1">
      <c r="A357" s="25" t="s">
        <v>120</v>
      </c>
      <c r="B357" s="37">
        <v>5</v>
      </c>
      <c r="C357" s="37">
        <v>0</v>
      </c>
      <c r="D357" s="37">
        <v>0</v>
      </c>
      <c r="E357" s="37">
        <v>1</v>
      </c>
      <c r="F357" s="37">
        <v>2</v>
      </c>
      <c r="G357" s="37">
        <v>0</v>
      </c>
      <c r="H357" s="37">
        <v>1</v>
      </c>
      <c r="I357" s="37">
        <v>0</v>
      </c>
      <c r="J357" s="37">
        <v>0</v>
      </c>
      <c r="K357" s="37">
        <v>0</v>
      </c>
      <c r="L357" s="37">
        <v>1</v>
      </c>
      <c r="M357" s="37">
        <v>0</v>
      </c>
      <c r="N357" s="37">
        <v>0</v>
      </c>
    </row>
    <row r="358" spans="1:14" hidden="1" outlineLevel="1">
      <c r="A358" s="1" t="s">
        <v>131</v>
      </c>
      <c r="B358" s="37">
        <v>1557</v>
      </c>
      <c r="C358" s="37">
        <v>205</v>
      </c>
      <c r="D358" s="37">
        <v>170</v>
      </c>
      <c r="E358" s="37">
        <v>103</v>
      </c>
      <c r="F358" s="37">
        <v>259</v>
      </c>
      <c r="G358" s="37">
        <v>69</v>
      </c>
      <c r="H358" s="37">
        <v>0</v>
      </c>
      <c r="I358" s="37">
        <v>212</v>
      </c>
      <c r="J358" s="37">
        <v>143</v>
      </c>
      <c r="K358" s="37">
        <v>102</v>
      </c>
      <c r="L358" s="37">
        <v>202</v>
      </c>
      <c r="M358" s="37">
        <v>88</v>
      </c>
      <c r="N358" s="37">
        <v>4</v>
      </c>
    </row>
    <row r="359" spans="1:14" hidden="1" outlineLevel="1">
      <c r="A359" s="25" t="s">
        <v>45</v>
      </c>
      <c r="B359" s="37">
        <v>235</v>
      </c>
      <c r="C359" s="37">
        <v>34</v>
      </c>
      <c r="D359" s="37">
        <v>39</v>
      </c>
      <c r="E359" s="37">
        <v>6</v>
      </c>
      <c r="F359" s="37">
        <v>25</v>
      </c>
      <c r="G359" s="37">
        <v>21</v>
      </c>
      <c r="H359" s="37">
        <v>0</v>
      </c>
      <c r="I359" s="37">
        <v>40</v>
      </c>
      <c r="J359" s="37">
        <v>23</v>
      </c>
      <c r="K359" s="37">
        <v>12</v>
      </c>
      <c r="L359" s="37">
        <v>27</v>
      </c>
      <c r="M359" s="37">
        <v>8</v>
      </c>
      <c r="N359" s="37">
        <v>0</v>
      </c>
    </row>
    <row r="360" spans="1:14" hidden="1" outlineLevel="1">
      <c r="A360" s="25" t="s">
        <v>80</v>
      </c>
      <c r="B360" s="37">
        <v>102</v>
      </c>
      <c r="C360" s="37">
        <v>9</v>
      </c>
      <c r="D360" s="37">
        <v>6</v>
      </c>
      <c r="E360" s="37">
        <v>6</v>
      </c>
      <c r="F360" s="37">
        <v>21</v>
      </c>
      <c r="G360" s="37">
        <v>13</v>
      </c>
      <c r="H360" s="37">
        <v>0</v>
      </c>
      <c r="I360" s="37">
        <v>9</v>
      </c>
      <c r="J360" s="37">
        <v>11</v>
      </c>
      <c r="K360" s="37">
        <v>5</v>
      </c>
      <c r="L360" s="37">
        <v>13</v>
      </c>
      <c r="M360" s="37">
        <v>9</v>
      </c>
      <c r="N360" s="37">
        <v>0</v>
      </c>
    </row>
    <row r="361" spans="1:14" hidden="1" outlineLevel="1">
      <c r="A361" s="25" t="s">
        <v>106</v>
      </c>
      <c r="B361" s="37">
        <v>126</v>
      </c>
      <c r="C361" s="37">
        <v>11</v>
      </c>
      <c r="D361" s="37">
        <v>11</v>
      </c>
      <c r="E361" s="37">
        <v>9</v>
      </c>
      <c r="F361" s="37">
        <v>17</v>
      </c>
      <c r="G361" s="37">
        <v>6</v>
      </c>
      <c r="H361" s="37">
        <v>0</v>
      </c>
      <c r="I361" s="37">
        <v>20</v>
      </c>
      <c r="J361" s="37">
        <v>11</v>
      </c>
      <c r="K361" s="37">
        <v>14</v>
      </c>
      <c r="L361" s="37">
        <v>23</v>
      </c>
      <c r="M361" s="37">
        <v>4</v>
      </c>
      <c r="N361" s="37">
        <v>0</v>
      </c>
    </row>
    <row r="362" spans="1:14" hidden="1" outlineLevel="1">
      <c r="A362" s="25" t="s">
        <v>118</v>
      </c>
      <c r="B362" s="37">
        <v>671</v>
      </c>
      <c r="C362" s="37">
        <v>63</v>
      </c>
      <c r="D362" s="37">
        <v>71</v>
      </c>
      <c r="E362" s="37">
        <v>50</v>
      </c>
      <c r="F362" s="37">
        <v>154</v>
      </c>
      <c r="G362" s="37">
        <v>21</v>
      </c>
      <c r="H362" s="37">
        <v>0</v>
      </c>
      <c r="I362" s="37">
        <v>60</v>
      </c>
      <c r="J362" s="37">
        <v>58</v>
      </c>
      <c r="K362" s="37">
        <v>36</v>
      </c>
      <c r="L362" s="37">
        <v>98</v>
      </c>
      <c r="M362" s="37">
        <v>59</v>
      </c>
      <c r="N362" s="37">
        <v>1</v>
      </c>
    </row>
    <row r="363" spans="1:14" hidden="1" outlineLevel="1">
      <c r="A363" s="25" t="s">
        <v>132</v>
      </c>
      <c r="B363" s="37">
        <v>423</v>
      </c>
      <c r="C363" s="37">
        <v>88</v>
      </c>
      <c r="D363" s="37">
        <v>43</v>
      </c>
      <c r="E363" s="37">
        <v>32</v>
      </c>
      <c r="F363" s="37">
        <v>42</v>
      </c>
      <c r="G363" s="37">
        <v>8</v>
      </c>
      <c r="H363" s="37">
        <v>0</v>
      </c>
      <c r="I363" s="37">
        <v>83</v>
      </c>
      <c r="J363" s="37">
        <v>40</v>
      </c>
      <c r="K363" s="37">
        <v>35</v>
      </c>
      <c r="L363" s="37">
        <v>41</v>
      </c>
      <c r="M363" s="37">
        <v>8</v>
      </c>
      <c r="N363" s="37">
        <v>3</v>
      </c>
    </row>
    <row r="364" spans="1:14" collapsed="1">
      <c r="A364" s="1" t="s">
        <v>607</v>
      </c>
      <c r="B364" s="37">
        <v>5375</v>
      </c>
      <c r="C364" s="37">
        <v>386</v>
      </c>
      <c r="D364" s="37">
        <v>427</v>
      </c>
      <c r="E364" s="37">
        <v>231</v>
      </c>
      <c r="F364" s="37">
        <v>935</v>
      </c>
      <c r="G364" s="37">
        <v>504</v>
      </c>
      <c r="H364" s="37">
        <v>263</v>
      </c>
      <c r="I364" s="37">
        <v>402</v>
      </c>
      <c r="J364" s="37">
        <v>435</v>
      </c>
      <c r="K364" s="37">
        <v>194</v>
      </c>
      <c r="L364" s="37">
        <v>695</v>
      </c>
      <c r="M364" s="37">
        <v>583</v>
      </c>
      <c r="N364" s="37">
        <v>320</v>
      </c>
    </row>
    <row r="365" spans="1:14" hidden="1" outlineLevel="1">
      <c r="A365" s="1" t="s">
        <v>105</v>
      </c>
      <c r="B365" s="37">
        <v>2235</v>
      </c>
      <c r="C365" s="37">
        <v>100</v>
      </c>
      <c r="D365" s="37">
        <v>93</v>
      </c>
      <c r="E365" s="37">
        <v>76</v>
      </c>
      <c r="F365" s="37">
        <v>352</v>
      </c>
      <c r="G365" s="37">
        <v>332</v>
      </c>
      <c r="H365" s="37">
        <v>182</v>
      </c>
      <c r="I365" s="37">
        <v>123</v>
      </c>
      <c r="J365" s="37">
        <v>88</v>
      </c>
      <c r="K365" s="37">
        <v>50</v>
      </c>
      <c r="L365" s="37">
        <v>248</v>
      </c>
      <c r="M365" s="37">
        <v>371</v>
      </c>
      <c r="N365" s="37">
        <v>220</v>
      </c>
    </row>
    <row r="366" spans="1:14" hidden="1" outlineLevel="1">
      <c r="A366" s="1" t="s">
        <v>819</v>
      </c>
      <c r="B366" s="37">
        <v>1543</v>
      </c>
      <c r="C366" s="37">
        <v>87</v>
      </c>
      <c r="D366" s="37">
        <v>173</v>
      </c>
      <c r="E366" s="37">
        <v>58</v>
      </c>
      <c r="F366" s="37">
        <v>301</v>
      </c>
      <c r="G366" s="37">
        <v>88</v>
      </c>
      <c r="H366" s="37">
        <v>75</v>
      </c>
      <c r="I366" s="37">
        <v>95</v>
      </c>
      <c r="J366" s="37">
        <v>175</v>
      </c>
      <c r="K366" s="37">
        <v>51</v>
      </c>
      <c r="L366" s="37">
        <v>227</v>
      </c>
      <c r="M366" s="37">
        <v>116</v>
      </c>
      <c r="N366" s="37">
        <v>97</v>
      </c>
    </row>
    <row r="367" spans="1:14" hidden="1" outlineLevel="1">
      <c r="A367" s="25" t="s">
        <v>43</v>
      </c>
      <c r="B367" s="37">
        <v>2</v>
      </c>
      <c r="C367" s="37">
        <v>0</v>
      </c>
      <c r="D367" s="37">
        <v>1</v>
      </c>
      <c r="E367" s="37">
        <v>0</v>
      </c>
      <c r="F367" s="37">
        <v>0</v>
      </c>
      <c r="G367" s="37">
        <v>0</v>
      </c>
      <c r="H367" s="37">
        <v>0</v>
      </c>
      <c r="I367" s="37">
        <v>0</v>
      </c>
      <c r="J367" s="37">
        <v>0</v>
      </c>
      <c r="K367" s="37">
        <v>0</v>
      </c>
      <c r="L367" s="37">
        <v>1</v>
      </c>
      <c r="M367" s="37">
        <v>0</v>
      </c>
      <c r="N367" s="37">
        <v>0</v>
      </c>
    </row>
    <row r="368" spans="1:14" hidden="1" outlineLevel="1">
      <c r="A368" s="25" t="s">
        <v>51</v>
      </c>
      <c r="B368" s="37">
        <v>11</v>
      </c>
      <c r="C368" s="37">
        <v>4</v>
      </c>
      <c r="D368" s="37">
        <v>0</v>
      </c>
      <c r="E368" s="37">
        <v>0</v>
      </c>
      <c r="F368" s="37">
        <v>1</v>
      </c>
      <c r="G368" s="37">
        <v>0</v>
      </c>
      <c r="H368" s="37">
        <v>0</v>
      </c>
      <c r="I368" s="37">
        <v>1</v>
      </c>
      <c r="J368" s="37">
        <v>1</v>
      </c>
      <c r="K368" s="37">
        <v>0</v>
      </c>
      <c r="L368" s="37">
        <v>1</v>
      </c>
      <c r="M368" s="37">
        <v>0</v>
      </c>
      <c r="N368" s="37">
        <v>3</v>
      </c>
    </row>
    <row r="369" spans="1:14" hidden="1" outlineLevel="1">
      <c r="A369" s="25" t="s">
        <v>52</v>
      </c>
      <c r="B369" s="37">
        <v>228</v>
      </c>
      <c r="C369" s="37">
        <v>9</v>
      </c>
      <c r="D369" s="37">
        <v>27</v>
      </c>
      <c r="E369" s="37">
        <v>6</v>
      </c>
      <c r="F369" s="37">
        <v>43</v>
      </c>
      <c r="G369" s="37">
        <v>14</v>
      </c>
      <c r="H369" s="37">
        <v>19</v>
      </c>
      <c r="I369" s="37">
        <v>6</v>
      </c>
      <c r="J369" s="37">
        <v>26</v>
      </c>
      <c r="K369" s="37">
        <v>9</v>
      </c>
      <c r="L369" s="37">
        <v>38</v>
      </c>
      <c r="M369" s="37">
        <v>10</v>
      </c>
      <c r="N369" s="37">
        <v>21</v>
      </c>
    </row>
    <row r="370" spans="1:14" hidden="1" outlineLevel="1">
      <c r="A370" s="25" t="s">
        <v>58</v>
      </c>
      <c r="B370" s="37">
        <v>21</v>
      </c>
      <c r="C370" s="37">
        <v>0</v>
      </c>
      <c r="D370" s="37">
        <v>5</v>
      </c>
      <c r="E370" s="37">
        <v>0</v>
      </c>
      <c r="F370" s="37">
        <v>3</v>
      </c>
      <c r="G370" s="37">
        <v>0</v>
      </c>
      <c r="H370" s="37">
        <v>1</v>
      </c>
      <c r="I370" s="37">
        <v>2</v>
      </c>
      <c r="J370" s="37">
        <v>3</v>
      </c>
      <c r="K370" s="37">
        <v>0</v>
      </c>
      <c r="L370" s="37">
        <v>4</v>
      </c>
      <c r="M370" s="37">
        <v>1</v>
      </c>
      <c r="N370" s="37">
        <v>2</v>
      </c>
    </row>
    <row r="371" spans="1:14" hidden="1" outlineLevel="1">
      <c r="A371" s="25" t="s">
        <v>59</v>
      </c>
      <c r="B371" s="37">
        <v>19</v>
      </c>
      <c r="C371" s="37">
        <v>1</v>
      </c>
      <c r="D371" s="37">
        <v>2</v>
      </c>
      <c r="E371" s="37">
        <v>0</v>
      </c>
      <c r="F371" s="37">
        <v>5</v>
      </c>
      <c r="G371" s="37">
        <v>1</v>
      </c>
      <c r="H371" s="37">
        <v>1</v>
      </c>
      <c r="I371" s="37">
        <v>0</v>
      </c>
      <c r="J371" s="37">
        <v>0</v>
      </c>
      <c r="K371" s="37">
        <v>1</v>
      </c>
      <c r="L371" s="37">
        <v>4</v>
      </c>
      <c r="M371" s="37">
        <v>2</v>
      </c>
      <c r="N371" s="37">
        <v>2</v>
      </c>
    </row>
    <row r="372" spans="1:14" hidden="1" outlineLevel="1">
      <c r="A372" s="25" t="s">
        <v>60</v>
      </c>
      <c r="B372" s="37">
        <v>12</v>
      </c>
      <c r="C372" s="37">
        <v>0</v>
      </c>
      <c r="D372" s="37">
        <v>0</v>
      </c>
      <c r="E372" s="37">
        <v>1</v>
      </c>
      <c r="F372" s="37">
        <v>2</v>
      </c>
      <c r="G372" s="37">
        <v>2</v>
      </c>
      <c r="H372" s="37">
        <v>0</v>
      </c>
      <c r="I372" s="37">
        <v>1</v>
      </c>
      <c r="J372" s="37">
        <v>1</v>
      </c>
      <c r="K372" s="37">
        <v>0</v>
      </c>
      <c r="L372" s="37">
        <v>4</v>
      </c>
      <c r="M372" s="37">
        <v>1</v>
      </c>
      <c r="N372" s="37">
        <v>0</v>
      </c>
    </row>
    <row r="373" spans="1:14" hidden="1" outlineLevel="1">
      <c r="A373" s="25" t="s">
        <v>67</v>
      </c>
      <c r="B373" s="37">
        <v>5</v>
      </c>
      <c r="C373" s="37">
        <v>0</v>
      </c>
      <c r="D373" s="37">
        <v>1</v>
      </c>
      <c r="E373" s="37">
        <v>0</v>
      </c>
      <c r="F373" s="37">
        <v>1</v>
      </c>
      <c r="G373" s="37">
        <v>0</v>
      </c>
      <c r="H373" s="37">
        <v>0</v>
      </c>
      <c r="I373" s="37">
        <v>1</v>
      </c>
      <c r="J373" s="37">
        <v>2</v>
      </c>
      <c r="K373" s="37">
        <v>0</v>
      </c>
      <c r="L373" s="37">
        <v>0</v>
      </c>
      <c r="M373" s="37">
        <v>0</v>
      </c>
      <c r="N373" s="37">
        <v>0</v>
      </c>
    </row>
    <row r="374" spans="1:14" hidden="1" outlineLevel="1">
      <c r="A374" s="25" t="s">
        <v>70</v>
      </c>
      <c r="B374" s="37">
        <v>352</v>
      </c>
      <c r="C374" s="37">
        <v>21</v>
      </c>
      <c r="D374" s="37">
        <v>54</v>
      </c>
      <c r="E374" s="37">
        <v>6</v>
      </c>
      <c r="F374" s="37">
        <v>49</v>
      </c>
      <c r="G374" s="37">
        <v>20</v>
      </c>
      <c r="H374" s="37">
        <v>6</v>
      </c>
      <c r="I374" s="37">
        <v>16</v>
      </c>
      <c r="J374" s="37">
        <v>49</v>
      </c>
      <c r="K374" s="37">
        <v>11</v>
      </c>
      <c r="L374" s="37">
        <v>51</v>
      </c>
      <c r="M374" s="37">
        <v>53</v>
      </c>
      <c r="N374" s="37">
        <v>16</v>
      </c>
    </row>
    <row r="375" spans="1:14" hidden="1" outlineLevel="1">
      <c r="A375" s="25" t="s">
        <v>84</v>
      </c>
      <c r="B375" s="37">
        <v>4</v>
      </c>
      <c r="C375" s="37">
        <v>0</v>
      </c>
      <c r="D375" s="37">
        <v>0</v>
      </c>
      <c r="E375" s="37">
        <v>0</v>
      </c>
      <c r="F375" s="37">
        <v>2</v>
      </c>
      <c r="G375" s="37">
        <v>0</v>
      </c>
      <c r="H375" s="37">
        <v>0</v>
      </c>
      <c r="I375" s="37">
        <v>0</v>
      </c>
      <c r="J375" s="37">
        <v>0</v>
      </c>
      <c r="K375" s="37">
        <v>0</v>
      </c>
      <c r="L375" s="37">
        <v>2</v>
      </c>
      <c r="M375" s="37">
        <v>0</v>
      </c>
      <c r="N375" s="37">
        <v>0</v>
      </c>
    </row>
    <row r="376" spans="1:14" hidden="1" outlineLevel="1">
      <c r="A376" s="25" t="s">
        <v>91</v>
      </c>
      <c r="B376" s="37">
        <v>13</v>
      </c>
      <c r="C376" s="37">
        <v>1</v>
      </c>
      <c r="D376" s="37">
        <v>1</v>
      </c>
      <c r="E376" s="37">
        <v>1</v>
      </c>
      <c r="F376" s="37">
        <v>2</v>
      </c>
      <c r="G376" s="37">
        <v>0</v>
      </c>
      <c r="H376" s="37">
        <v>1</v>
      </c>
      <c r="I376" s="37">
        <v>0</v>
      </c>
      <c r="J376" s="37">
        <v>1</v>
      </c>
      <c r="K376" s="37">
        <v>0</v>
      </c>
      <c r="L376" s="37">
        <v>2</v>
      </c>
      <c r="M376" s="37">
        <v>4</v>
      </c>
      <c r="N376" s="37">
        <v>0</v>
      </c>
    </row>
    <row r="377" spans="1:14" hidden="1" outlineLevel="1">
      <c r="A377" s="25" t="s">
        <v>93</v>
      </c>
      <c r="B377" s="37">
        <v>2</v>
      </c>
      <c r="C377" s="37">
        <v>0</v>
      </c>
      <c r="D377" s="37">
        <v>0</v>
      </c>
      <c r="E377" s="37">
        <v>1</v>
      </c>
      <c r="F377" s="37">
        <v>1</v>
      </c>
      <c r="G377" s="37">
        <v>0</v>
      </c>
      <c r="H377" s="37">
        <v>0</v>
      </c>
      <c r="I377" s="37">
        <v>0</v>
      </c>
      <c r="J377" s="37">
        <v>0</v>
      </c>
      <c r="K377" s="37">
        <v>0</v>
      </c>
      <c r="L377" s="37">
        <v>0</v>
      </c>
      <c r="M377" s="37">
        <v>0</v>
      </c>
      <c r="N377" s="37">
        <v>0</v>
      </c>
    </row>
    <row r="378" spans="1:14" hidden="1" outlineLevel="1">
      <c r="A378" s="25" t="s">
        <v>94</v>
      </c>
      <c r="B378" s="37">
        <v>601</v>
      </c>
      <c r="C378" s="37">
        <v>34</v>
      </c>
      <c r="D378" s="37">
        <v>39</v>
      </c>
      <c r="E378" s="37">
        <v>24</v>
      </c>
      <c r="F378" s="37">
        <v>143</v>
      </c>
      <c r="G378" s="37">
        <v>44</v>
      </c>
      <c r="H378" s="37">
        <v>44</v>
      </c>
      <c r="I378" s="37">
        <v>44</v>
      </c>
      <c r="J378" s="37">
        <v>49</v>
      </c>
      <c r="K378" s="37">
        <v>19</v>
      </c>
      <c r="L378" s="37">
        <v>71</v>
      </c>
      <c r="M378" s="37">
        <v>37</v>
      </c>
      <c r="N378" s="37">
        <v>53</v>
      </c>
    </row>
    <row r="379" spans="1:14" hidden="1" outlineLevel="1">
      <c r="A379" s="25" t="s">
        <v>100</v>
      </c>
      <c r="B379" s="37">
        <v>3</v>
      </c>
      <c r="C379" s="37">
        <v>0</v>
      </c>
      <c r="D379" s="37">
        <v>1</v>
      </c>
      <c r="E379" s="37">
        <v>0</v>
      </c>
      <c r="F379" s="37">
        <v>1</v>
      </c>
      <c r="G379" s="37">
        <v>0</v>
      </c>
      <c r="H379" s="37">
        <v>0</v>
      </c>
      <c r="I379" s="37">
        <v>0</v>
      </c>
      <c r="J379" s="37">
        <v>0</v>
      </c>
      <c r="K379" s="37">
        <v>0</v>
      </c>
      <c r="L379" s="37">
        <v>1</v>
      </c>
      <c r="M379" s="37">
        <v>0</v>
      </c>
      <c r="N379" s="37">
        <v>0</v>
      </c>
    </row>
    <row r="380" spans="1:14" hidden="1" outlineLevel="1">
      <c r="A380" s="25" t="s">
        <v>101</v>
      </c>
      <c r="B380" s="37">
        <v>186</v>
      </c>
      <c r="C380" s="37">
        <v>12</v>
      </c>
      <c r="D380" s="37">
        <v>30</v>
      </c>
      <c r="E380" s="37">
        <v>12</v>
      </c>
      <c r="F380" s="37">
        <v>40</v>
      </c>
      <c r="G380" s="37">
        <v>0</v>
      </c>
      <c r="H380" s="37">
        <v>0</v>
      </c>
      <c r="I380" s="37">
        <v>16</v>
      </c>
      <c r="J380" s="37">
        <v>32</v>
      </c>
      <c r="K380" s="37">
        <v>8</v>
      </c>
      <c r="L380" s="37">
        <v>36</v>
      </c>
      <c r="M380" s="37">
        <v>0</v>
      </c>
      <c r="N380" s="37">
        <v>0</v>
      </c>
    </row>
    <row r="381" spans="1:14" hidden="1" outlineLevel="1">
      <c r="A381" s="25" t="s">
        <v>104</v>
      </c>
      <c r="B381" s="37">
        <v>6</v>
      </c>
      <c r="C381" s="37">
        <v>0</v>
      </c>
      <c r="D381" s="37">
        <v>0</v>
      </c>
      <c r="E381" s="37">
        <v>0</v>
      </c>
      <c r="F381" s="37">
        <v>1</v>
      </c>
      <c r="G381" s="37">
        <v>1</v>
      </c>
      <c r="H381" s="37">
        <v>1</v>
      </c>
      <c r="I381" s="37">
        <v>0</v>
      </c>
      <c r="J381" s="37">
        <v>0</v>
      </c>
      <c r="K381" s="37">
        <v>0</v>
      </c>
      <c r="L381" s="37">
        <v>2</v>
      </c>
      <c r="M381" s="37">
        <v>1</v>
      </c>
      <c r="N381" s="37">
        <v>0</v>
      </c>
    </row>
    <row r="382" spans="1:14" hidden="1" outlineLevel="1">
      <c r="A382" s="25" t="s">
        <v>110</v>
      </c>
      <c r="B382" s="37">
        <v>74</v>
      </c>
      <c r="C382" s="37">
        <v>5</v>
      </c>
      <c r="D382" s="37">
        <v>12</v>
      </c>
      <c r="E382" s="37">
        <v>6</v>
      </c>
      <c r="F382" s="37">
        <v>6</v>
      </c>
      <c r="G382" s="37">
        <v>6</v>
      </c>
      <c r="H382" s="37">
        <v>1</v>
      </c>
      <c r="I382" s="37">
        <v>8</v>
      </c>
      <c r="J382" s="37">
        <v>11</v>
      </c>
      <c r="K382" s="37">
        <v>3</v>
      </c>
      <c r="L382" s="37">
        <v>9</v>
      </c>
      <c r="M382" s="37">
        <v>7</v>
      </c>
      <c r="N382" s="37">
        <v>0</v>
      </c>
    </row>
    <row r="383" spans="1:14" hidden="1" outlineLevel="1">
      <c r="A383" s="25" t="s">
        <v>120</v>
      </c>
      <c r="B383" s="37">
        <v>4</v>
      </c>
      <c r="C383" s="37">
        <v>0</v>
      </c>
      <c r="D383" s="37">
        <v>0</v>
      </c>
      <c r="E383" s="37">
        <v>1</v>
      </c>
      <c r="F383" s="37">
        <v>1</v>
      </c>
      <c r="G383" s="37">
        <v>0</v>
      </c>
      <c r="H383" s="37">
        <v>1</v>
      </c>
      <c r="I383" s="37">
        <v>0</v>
      </c>
      <c r="J383" s="37">
        <v>0</v>
      </c>
      <c r="K383" s="37">
        <v>0</v>
      </c>
      <c r="L383" s="37">
        <v>1</v>
      </c>
      <c r="M383" s="37">
        <v>0</v>
      </c>
      <c r="N383" s="37">
        <v>0</v>
      </c>
    </row>
    <row r="384" spans="1:14" hidden="1" outlineLevel="1">
      <c r="A384" s="1" t="s">
        <v>131</v>
      </c>
      <c r="B384" s="37">
        <v>1597</v>
      </c>
      <c r="C384" s="37">
        <v>199</v>
      </c>
      <c r="D384" s="37">
        <v>161</v>
      </c>
      <c r="E384" s="37">
        <v>97</v>
      </c>
      <c r="F384" s="37">
        <v>282</v>
      </c>
      <c r="G384" s="37">
        <v>84</v>
      </c>
      <c r="H384" s="37">
        <v>6</v>
      </c>
      <c r="I384" s="37">
        <v>184</v>
      </c>
      <c r="J384" s="37">
        <v>172</v>
      </c>
      <c r="K384" s="37">
        <v>93</v>
      </c>
      <c r="L384" s="37">
        <v>220</v>
      </c>
      <c r="M384" s="37">
        <v>96</v>
      </c>
      <c r="N384" s="37">
        <v>3</v>
      </c>
    </row>
    <row r="385" spans="1:14" hidden="1" outlineLevel="1">
      <c r="A385" s="25" t="s">
        <v>80</v>
      </c>
      <c r="B385" s="37">
        <v>100</v>
      </c>
      <c r="C385" s="37">
        <v>10</v>
      </c>
      <c r="D385" s="37">
        <v>6</v>
      </c>
      <c r="E385" s="37">
        <v>4</v>
      </c>
      <c r="F385" s="37">
        <v>19</v>
      </c>
      <c r="G385" s="37">
        <v>14</v>
      </c>
      <c r="H385" s="37">
        <v>0</v>
      </c>
      <c r="I385" s="37">
        <v>11</v>
      </c>
      <c r="J385" s="37">
        <v>8</v>
      </c>
      <c r="K385" s="37">
        <v>8</v>
      </c>
      <c r="L385" s="37">
        <v>11</v>
      </c>
      <c r="M385" s="37">
        <v>9</v>
      </c>
      <c r="N385" s="37">
        <v>0</v>
      </c>
    </row>
    <row r="386" spans="1:14" hidden="1" outlineLevel="1">
      <c r="A386" s="25" t="s">
        <v>106</v>
      </c>
      <c r="B386" s="37">
        <v>82</v>
      </c>
      <c r="C386" s="37">
        <v>8</v>
      </c>
      <c r="D386" s="37">
        <v>4</v>
      </c>
      <c r="E386" s="37">
        <v>5</v>
      </c>
      <c r="F386" s="37">
        <v>14</v>
      </c>
      <c r="G386" s="37">
        <v>6</v>
      </c>
      <c r="H386" s="37">
        <v>0</v>
      </c>
      <c r="I386" s="37">
        <v>10</v>
      </c>
      <c r="J386" s="37">
        <v>15</v>
      </c>
      <c r="K386" s="37">
        <v>4</v>
      </c>
      <c r="L386" s="37">
        <v>14</v>
      </c>
      <c r="M386" s="37">
        <v>2</v>
      </c>
      <c r="N386" s="37">
        <v>0</v>
      </c>
    </row>
    <row r="387" spans="1:14" hidden="1" outlineLevel="1">
      <c r="A387" s="25" t="s">
        <v>118</v>
      </c>
      <c r="B387" s="37">
        <v>660</v>
      </c>
      <c r="C387" s="37">
        <v>56</v>
      </c>
      <c r="D387" s="37">
        <v>60</v>
      </c>
      <c r="E387" s="37">
        <v>45</v>
      </c>
      <c r="F387" s="37">
        <v>163</v>
      </c>
      <c r="G387" s="37">
        <v>22</v>
      </c>
      <c r="H387" s="37">
        <v>2</v>
      </c>
      <c r="I387" s="37">
        <v>51</v>
      </c>
      <c r="J387" s="37">
        <v>56</v>
      </c>
      <c r="K387" s="37">
        <v>35</v>
      </c>
      <c r="L387" s="37">
        <v>108</v>
      </c>
      <c r="M387" s="37">
        <v>61</v>
      </c>
      <c r="N387" s="37">
        <v>1</v>
      </c>
    </row>
    <row r="388" spans="1:14" hidden="1" outlineLevel="1">
      <c r="A388" s="25" t="s">
        <v>132</v>
      </c>
      <c r="B388" s="37">
        <v>755</v>
      </c>
      <c r="C388" s="37">
        <v>125</v>
      </c>
      <c r="D388" s="37">
        <v>91</v>
      </c>
      <c r="E388" s="37">
        <v>43</v>
      </c>
      <c r="F388" s="37">
        <v>86</v>
      </c>
      <c r="G388" s="37">
        <v>42</v>
      </c>
      <c r="H388" s="37">
        <v>4</v>
      </c>
      <c r="I388" s="37">
        <v>112</v>
      </c>
      <c r="J388" s="37">
        <v>93</v>
      </c>
      <c r="K388" s="37">
        <v>46</v>
      </c>
      <c r="L388" s="37">
        <v>87</v>
      </c>
      <c r="M388" s="37">
        <v>24</v>
      </c>
      <c r="N388" s="37">
        <v>2</v>
      </c>
    </row>
    <row r="389" spans="1:14" collapsed="1">
      <c r="A389" s="1" t="s">
        <v>723</v>
      </c>
      <c r="B389" s="37">
        <v>4359</v>
      </c>
      <c r="C389" s="37">
        <v>300</v>
      </c>
      <c r="D389" s="37">
        <v>365</v>
      </c>
      <c r="E389" s="37">
        <v>186</v>
      </c>
      <c r="F389" s="37">
        <v>714</v>
      </c>
      <c r="G389" s="37">
        <v>423</v>
      </c>
      <c r="H389" s="37">
        <v>231</v>
      </c>
      <c r="I389" s="37">
        <v>297</v>
      </c>
      <c r="J389" s="37">
        <v>415</v>
      </c>
      <c r="K389" s="37">
        <v>153</v>
      </c>
      <c r="L389" s="37">
        <v>549</v>
      </c>
      <c r="M389" s="37">
        <v>478</v>
      </c>
      <c r="N389" s="37">
        <v>248</v>
      </c>
    </row>
    <row r="390" spans="1:14" hidden="1" outlineLevel="1">
      <c r="A390" s="1" t="s">
        <v>105</v>
      </c>
      <c r="B390" s="37">
        <v>2019</v>
      </c>
      <c r="C390" s="37">
        <v>82</v>
      </c>
      <c r="D390" s="37">
        <v>71</v>
      </c>
      <c r="E390" s="37">
        <v>69</v>
      </c>
      <c r="F390" s="37">
        <v>300</v>
      </c>
      <c r="G390" s="37">
        <v>319</v>
      </c>
      <c r="H390" s="37">
        <v>198</v>
      </c>
      <c r="I390" s="37">
        <v>98</v>
      </c>
      <c r="J390" s="37">
        <v>78</v>
      </c>
      <c r="K390" s="37">
        <v>38</v>
      </c>
      <c r="L390" s="37">
        <v>213</v>
      </c>
      <c r="M390" s="37">
        <v>346</v>
      </c>
      <c r="N390" s="37">
        <v>207</v>
      </c>
    </row>
    <row r="391" spans="1:14" hidden="1" outlineLevel="1">
      <c r="A391" s="1" t="s">
        <v>819</v>
      </c>
      <c r="B391" s="37">
        <v>808</v>
      </c>
      <c r="C391" s="37">
        <v>57</v>
      </c>
      <c r="D391" s="37">
        <v>113</v>
      </c>
      <c r="E391" s="37">
        <v>28</v>
      </c>
      <c r="F391" s="37">
        <v>147</v>
      </c>
      <c r="G391" s="37">
        <v>28</v>
      </c>
      <c r="H391" s="37">
        <v>29</v>
      </c>
      <c r="I391" s="37">
        <v>57</v>
      </c>
      <c r="J391" s="37">
        <v>136</v>
      </c>
      <c r="K391" s="37">
        <v>28</v>
      </c>
      <c r="L391" s="37">
        <v>117</v>
      </c>
      <c r="M391" s="37">
        <v>35</v>
      </c>
      <c r="N391" s="37">
        <v>33</v>
      </c>
    </row>
    <row r="392" spans="1:14" hidden="1" outlineLevel="1">
      <c r="A392" s="25" t="s">
        <v>52</v>
      </c>
      <c r="B392" s="37">
        <v>128</v>
      </c>
      <c r="C392" s="37">
        <v>7</v>
      </c>
      <c r="D392" s="37">
        <v>20</v>
      </c>
      <c r="E392" s="37">
        <v>5</v>
      </c>
      <c r="F392" s="37">
        <v>24</v>
      </c>
      <c r="G392" s="37">
        <v>3</v>
      </c>
      <c r="H392" s="37">
        <v>6</v>
      </c>
      <c r="I392" s="37">
        <v>3</v>
      </c>
      <c r="J392" s="37">
        <v>20</v>
      </c>
      <c r="K392" s="37">
        <v>3</v>
      </c>
      <c r="L392" s="37">
        <v>26</v>
      </c>
      <c r="M392" s="37">
        <v>1</v>
      </c>
      <c r="N392" s="37">
        <v>10</v>
      </c>
    </row>
    <row r="393" spans="1:14" hidden="1" outlineLevel="1">
      <c r="A393" s="25" t="s">
        <v>58</v>
      </c>
      <c r="B393" s="37">
        <v>12</v>
      </c>
      <c r="C393" s="37">
        <v>0</v>
      </c>
      <c r="D393" s="37">
        <v>2</v>
      </c>
      <c r="E393" s="37">
        <v>1</v>
      </c>
      <c r="F393" s="37">
        <v>0</v>
      </c>
      <c r="G393" s="37">
        <v>0</v>
      </c>
      <c r="H393" s="37">
        <v>1</v>
      </c>
      <c r="I393" s="37">
        <v>2</v>
      </c>
      <c r="J393" s="37">
        <v>2</v>
      </c>
      <c r="K393" s="37">
        <v>1</v>
      </c>
      <c r="L393" s="37">
        <v>2</v>
      </c>
      <c r="M393" s="37">
        <v>1</v>
      </c>
      <c r="N393" s="37">
        <v>0</v>
      </c>
    </row>
    <row r="394" spans="1:14" hidden="1" outlineLevel="1">
      <c r="A394" s="25" t="s">
        <v>59</v>
      </c>
      <c r="B394" s="37">
        <v>5</v>
      </c>
      <c r="C394" s="37">
        <v>0</v>
      </c>
      <c r="D394" s="37">
        <v>0</v>
      </c>
      <c r="E394" s="37">
        <v>0</v>
      </c>
      <c r="F394" s="37">
        <v>1</v>
      </c>
      <c r="G394" s="37">
        <v>1</v>
      </c>
      <c r="H394" s="37">
        <v>0</v>
      </c>
      <c r="I394" s="37">
        <v>0</v>
      </c>
      <c r="J394" s="37">
        <v>0</v>
      </c>
      <c r="K394" s="37">
        <v>0</v>
      </c>
      <c r="L394" s="37">
        <v>2</v>
      </c>
      <c r="M394" s="37">
        <v>0</v>
      </c>
      <c r="N394" s="37">
        <v>1</v>
      </c>
    </row>
    <row r="395" spans="1:14" hidden="1" outlineLevel="1">
      <c r="A395" s="25" t="s">
        <v>60</v>
      </c>
      <c r="B395" s="37">
        <v>9</v>
      </c>
      <c r="C395" s="37">
        <v>0</v>
      </c>
      <c r="D395" s="37">
        <v>0</v>
      </c>
      <c r="E395" s="37">
        <v>0</v>
      </c>
      <c r="F395" s="37">
        <v>3</v>
      </c>
      <c r="G395" s="37">
        <v>2</v>
      </c>
      <c r="H395" s="37">
        <v>0</v>
      </c>
      <c r="I395" s="37">
        <v>0</v>
      </c>
      <c r="J395" s="37">
        <v>1</v>
      </c>
      <c r="K395" s="37">
        <v>0</v>
      </c>
      <c r="L395" s="37">
        <v>3</v>
      </c>
      <c r="M395" s="37">
        <v>0</v>
      </c>
      <c r="N395" s="37">
        <v>0</v>
      </c>
    </row>
    <row r="396" spans="1:14" hidden="1" outlineLevel="1">
      <c r="A396" s="25" t="s">
        <v>70</v>
      </c>
      <c r="B396" s="37">
        <v>185</v>
      </c>
      <c r="C396" s="37">
        <v>11</v>
      </c>
      <c r="D396" s="37">
        <v>40</v>
      </c>
      <c r="E396" s="37">
        <v>4</v>
      </c>
      <c r="F396" s="37">
        <v>17</v>
      </c>
      <c r="G396" s="37">
        <v>7</v>
      </c>
      <c r="H396" s="37">
        <v>1</v>
      </c>
      <c r="I396" s="37">
        <v>9</v>
      </c>
      <c r="J396" s="37">
        <v>44</v>
      </c>
      <c r="K396" s="37">
        <v>6</v>
      </c>
      <c r="L396" s="37">
        <v>22</v>
      </c>
      <c r="M396" s="37">
        <v>19</v>
      </c>
      <c r="N396" s="37">
        <v>5</v>
      </c>
    </row>
    <row r="397" spans="1:14" hidden="1" outlineLevel="1">
      <c r="A397" s="25" t="s">
        <v>91</v>
      </c>
      <c r="B397" s="37">
        <v>5</v>
      </c>
      <c r="C397" s="37">
        <v>1</v>
      </c>
      <c r="D397" s="37">
        <v>0</v>
      </c>
      <c r="E397" s="37">
        <v>0</v>
      </c>
      <c r="F397" s="37">
        <v>1</v>
      </c>
      <c r="G397" s="37">
        <v>0</v>
      </c>
      <c r="H397" s="37">
        <v>0</v>
      </c>
      <c r="I397" s="37">
        <v>0</v>
      </c>
      <c r="J397" s="37">
        <v>0</v>
      </c>
      <c r="K397" s="37">
        <v>0</v>
      </c>
      <c r="L397" s="37">
        <v>1</v>
      </c>
      <c r="M397" s="37">
        <v>2</v>
      </c>
      <c r="N397" s="37">
        <v>0</v>
      </c>
    </row>
    <row r="398" spans="1:14" hidden="1" outlineLevel="1">
      <c r="A398" s="25" t="s">
        <v>94</v>
      </c>
      <c r="B398" s="37">
        <v>254</v>
      </c>
      <c r="C398" s="37">
        <v>20</v>
      </c>
      <c r="D398" s="37">
        <v>16</v>
      </c>
      <c r="E398" s="37">
        <v>8</v>
      </c>
      <c r="F398" s="37">
        <v>61</v>
      </c>
      <c r="G398" s="37">
        <v>11</v>
      </c>
      <c r="H398" s="37">
        <v>19</v>
      </c>
      <c r="I398" s="37">
        <v>24</v>
      </c>
      <c r="J398" s="37">
        <v>32</v>
      </c>
      <c r="K398" s="37">
        <v>13</v>
      </c>
      <c r="L398" s="37">
        <v>28</v>
      </c>
      <c r="M398" s="37">
        <v>7</v>
      </c>
      <c r="N398" s="37">
        <v>15</v>
      </c>
    </row>
    <row r="399" spans="1:14" hidden="1" outlineLevel="1">
      <c r="A399" s="25" t="s">
        <v>101</v>
      </c>
      <c r="B399" s="37">
        <v>125</v>
      </c>
      <c r="C399" s="37">
        <v>10</v>
      </c>
      <c r="D399" s="37">
        <v>21</v>
      </c>
      <c r="E399" s="37">
        <v>7</v>
      </c>
      <c r="F399" s="37">
        <v>26</v>
      </c>
      <c r="G399" s="37">
        <v>0</v>
      </c>
      <c r="H399" s="37">
        <v>0</v>
      </c>
      <c r="I399" s="37">
        <v>10</v>
      </c>
      <c r="J399" s="37">
        <v>23</v>
      </c>
      <c r="K399" s="37">
        <v>4</v>
      </c>
      <c r="L399" s="37">
        <v>24</v>
      </c>
      <c r="M399" s="37">
        <v>0</v>
      </c>
      <c r="N399" s="37">
        <v>0</v>
      </c>
    </row>
    <row r="400" spans="1:14" hidden="1" outlineLevel="1">
      <c r="A400" s="25" t="s">
        <v>108</v>
      </c>
      <c r="B400" s="37">
        <v>5</v>
      </c>
      <c r="C400" s="37">
        <v>1</v>
      </c>
      <c r="D400" s="37">
        <v>0</v>
      </c>
      <c r="E400" s="37">
        <v>0</v>
      </c>
      <c r="F400" s="37">
        <v>1</v>
      </c>
      <c r="G400" s="37">
        <v>1</v>
      </c>
      <c r="H400" s="37">
        <v>0</v>
      </c>
      <c r="I400" s="37">
        <v>1</v>
      </c>
      <c r="J400" s="37">
        <v>0</v>
      </c>
      <c r="K400" s="37">
        <v>0</v>
      </c>
      <c r="L400" s="37">
        <v>0</v>
      </c>
      <c r="M400" s="37">
        <v>1</v>
      </c>
      <c r="N400" s="37">
        <v>0</v>
      </c>
    </row>
    <row r="401" spans="1:14" hidden="1" outlineLevel="1">
      <c r="A401" s="25" t="s">
        <v>110</v>
      </c>
      <c r="B401" s="37">
        <v>56</v>
      </c>
      <c r="C401" s="37">
        <v>4</v>
      </c>
      <c r="D401" s="37">
        <v>11</v>
      </c>
      <c r="E401" s="37">
        <v>2</v>
      </c>
      <c r="F401" s="37">
        <v>7</v>
      </c>
      <c r="G401" s="37">
        <v>3</v>
      </c>
      <c r="H401" s="37">
        <v>0</v>
      </c>
      <c r="I401" s="37">
        <v>6</v>
      </c>
      <c r="J401" s="37">
        <v>10</v>
      </c>
      <c r="K401" s="37">
        <v>1</v>
      </c>
      <c r="L401" s="37">
        <v>7</v>
      </c>
      <c r="M401" s="37">
        <v>3</v>
      </c>
      <c r="N401" s="37">
        <v>2</v>
      </c>
    </row>
    <row r="402" spans="1:14" hidden="1" outlineLevel="1">
      <c r="A402" s="25" t="s">
        <v>132</v>
      </c>
      <c r="B402" s="37">
        <v>24</v>
      </c>
      <c r="C402" s="37">
        <v>3</v>
      </c>
      <c r="D402" s="37">
        <v>3</v>
      </c>
      <c r="E402" s="37">
        <v>1</v>
      </c>
      <c r="F402" s="37">
        <v>6</v>
      </c>
      <c r="G402" s="37">
        <v>0</v>
      </c>
      <c r="H402" s="37">
        <v>2</v>
      </c>
      <c r="I402" s="37">
        <v>2</v>
      </c>
      <c r="J402" s="37">
        <v>4</v>
      </c>
      <c r="K402" s="37">
        <v>0</v>
      </c>
      <c r="L402" s="37">
        <v>2</v>
      </c>
      <c r="M402" s="37">
        <v>1</v>
      </c>
      <c r="N402" s="37">
        <v>0</v>
      </c>
    </row>
    <row r="403" spans="1:14" hidden="1" outlineLevel="1">
      <c r="A403" s="1" t="s">
        <v>178</v>
      </c>
      <c r="B403" s="37">
        <v>1428</v>
      </c>
      <c r="C403" s="37">
        <v>142</v>
      </c>
      <c r="D403" s="37">
        <v>166</v>
      </c>
      <c r="E403" s="37">
        <v>84</v>
      </c>
      <c r="F403" s="37">
        <v>256</v>
      </c>
      <c r="G403" s="37">
        <v>76</v>
      </c>
      <c r="H403" s="37">
        <v>4</v>
      </c>
      <c r="I403" s="37">
        <v>119</v>
      </c>
      <c r="J403" s="37">
        <v>182</v>
      </c>
      <c r="K403" s="37">
        <v>86</v>
      </c>
      <c r="L403" s="37">
        <v>210</v>
      </c>
      <c r="M403" s="37">
        <v>96</v>
      </c>
      <c r="N403" s="37">
        <v>7</v>
      </c>
    </row>
    <row r="404" spans="1:14" hidden="1" outlineLevel="1">
      <c r="A404" s="25" t="s">
        <v>45</v>
      </c>
      <c r="B404" s="37">
        <v>239</v>
      </c>
      <c r="C404" s="37">
        <v>17</v>
      </c>
      <c r="D404" s="37">
        <v>61</v>
      </c>
      <c r="E404" s="37">
        <v>7</v>
      </c>
      <c r="F404" s="37">
        <v>23</v>
      </c>
      <c r="G404" s="37">
        <v>25</v>
      </c>
      <c r="H404" s="37">
        <v>1</v>
      </c>
      <c r="I404" s="37">
        <v>20</v>
      </c>
      <c r="J404" s="37">
        <v>41</v>
      </c>
      <c r="K404" s="37">
        <v>5</v>
      </c>
      <c r="L404" s="37">
        <v>29</v>
      </c>
      <c r="M404" s="37">
        <v>10</v>
      </c>
      <c r="N404" s="37">
        <v>0</v>
      </c>
    </row>
    <row r="405" spans="1:14" hidden="1" outlineLevel="1">
      <c r="A405" s="25" t="s">
        <v>538</v>
      </c>
      <c r="B405" s="37">
        <v>165</v>
      </c>
      <c r="C405" s="37">
        <v>33</v>
      </c>
      <c r="D405" s="37">
        <v>22</v>
      </c>
      <c r="E405" s="37">
        <v>12</v>
      </c>
      <c r="F405" s="37">
        <v>10</v>
      </c>
      <c r="G405" s="37">
        <v>0</v>
      </c>
      <c r="H405" s="37">
        <v>0</v>
      </c>
      <c r="I405" s="37">
        <v>26</v>
      </c>
      <c r="J405" s="37">
        <v>30</v>
      </c>
      <c r="K405" s="37">
        <v>13</v>
      </c>
      <c r="L405" s="37">
        <v>16</v>
      </c>
      <c r="M405" s="37">
        <v>3</v>
      </c>
      <c r="N405" s="37">
        <v>0</v>
      </c>
    </row>
    <row r="406" spans="1:14" hidden="1" outlineLevel="1">
      <c r="A406" s="25" t="s">
        <v>80</v>
      </c>
      <c r="B406" s="37">
        <v>96</v>
      </c>
      <c r="C406" s="37">
        <v>8</v>
      </c>
      <c r="D406" s="37">
        <v>7</v>
      </c>
      <c r="E406" s="37">
        <v>6</v>
      </c>
      <c r="F406" s="37">
        <v>16</v>
      </c>
      <c r="G406" s="37">
        <v>12</v>
      </c>
      <c r="H406" s="37">
        <v>1</v>
      </c>
      <c r="I406" s="37">
        <v>9</v>
      </c>
      <c r="J406" s="37">
        <v>9</v>
      </c>
      <c r="K406" s="37">
        <v>9</v>
      </c>
      <c r="L406" s="37">
        <v>10</v>
      </c>
      <c r="M406" s="37">
        <v>7</v>
      </c>
      <c r="N406" s="37">
        <v>2</v>
      </c>
    </row>
    <row r="407" spans="1:14" hidden="1" outlineLevel="1">
      <c r="A407" s="25" t="s">
        <v>87</v>
      </c>
      <c r="B407" s="37">
        <v>97</v>
      </c>
      <c r="C407" s="37">
        <v>14</v>
      </c>
      <c r="D407" s="37">
        <v>7</v>
      </c>
      <c r="E407" s="37">
        <v>4</v>
      </c>
      <c r="F407" s="37">
        <v>23</v>
      </c>
      <c r="G407" s="37">
        <v>1</v>
      </c>
      <c r="H407" s="37">
        <v>0</v>
      </c>
      <c r="I407" s="37">
        <v>9</v>
      </c>
      <c r="J407" s="37">
        <v>7</v>
      </c>
      <c r="K407" s="37">
        <v>7</v>
      </c>
      <c r="L407" s="37">
        <v>21</v>
      </c>
      <c r="M407" s="37">
        <v>3</v>
      </c>
      <c r="N407" s="37">
        <v>1</v>
      </c>
    </row>
    <row r="408" spans="1:14" hidden="1" outlineLevel="1">
      <c r="A408" s="25" t="s">
        <v>541</v>
      </c>
      <c r="B408" s="37">
        <v>165</v>
      </c>
      <c r="C408" s="37">
        <v>18</v>
      </c>
      <c r="D408" s="37">
        <v>12</v>
      </c>
      <c r="E408" s="37">
        <v>11</v>
      </c>
      <c r="F408" s="37">
        <v>18</v>
      </c>
      <c r="G408" s="37">
        <v>13</v>
      </c>
      <c r="H408" s="37">
        <v>0</v>
      </c>
      <c r="I408" s="37">
        <v>13</v>
      </c>
      <c r="J408" s="37">
        <v>30</v>
      </c>
      <c r="K408" s="37">
        <v>12</v>
      </c>
      <c r="L408" s="37">
        <v>31</v>
      </c>
      <c r="M408" s="37">
        <v>7</v>
      </c>
      <c r="N408" s="37">
        <v>0</v>
      </c>
    </row>
    <row r="409" spans="1:14" hidden="1" outlineLevel="1">
      <c r="A409" s="25" t="s">
        <v>118</v>
      </c>
      <c r="B409" s="37">
        <v>620</v>
      </c>
      <c r="C409" s="37">
        <v>46</v>
      </c>
      <c r="D409" s="37">
        <v>53</v>
      </c>
      <c r="E409" s="37">
        <v>42</v>
      </c>
      <c r="F409" s="37">
        <v>158</v>
      </c>
      <c r="G409" s="37">
        <v>23</v>
      </c>
      <c r="H409" s="37">
        <v>2</v>
      </c>
      <c r="I409" s="37">
        <v>35</v>
      </c>
      <c r="J409" s="37">
        <v>54</v>
      </c>
      <c r="K409" s="37">
        <v>38</v>
      </c>
      <c r="L409" s="37">
        <v>101</v>
      </c>
      <c r="M409" s="37">
        <v>64</v>
      </c>
      <c r="N409" s="37">
        <v>4</v>
      </c>
    </row>
    <row r="410" spans="1:14" hidden="1" outlineLevel="1">
      <c r="A410" s="25" t="s">
        <v>132</v>
      </c>
      <c r="B410" s="37">
        <v>46</v>
      </c>
      <c r="C410" s="37">
        <v>6</v>
      </c>
      <c r="D410" s="37">
        <v>4</v>
      </c>
      <c r="E410" s="37">
        <v>2</v>
      </c>
      <c r="F410" s="37">
        <v>8</v>
      </c>
      <c r="G410" s="37">
        <v>2</v>
      </c>
      <c r="H410" s="37">
        <v>0</v>
      </c>
      <c r="I410" s="37">
        <v>7</v>
      </c>
      <c r="J410" s="37">
        <v>11</v>
      </c>
      <c r="K410" s="37">
        <v>2</v>
      </c>
      <c r="L410" s="37">
        <v>2</v>
      </c>
      <c r="M410" s="37">
        <v>2</v>
      </c>
      <c r="N410" s="37">
        <v>0</v>
      </c>
    </row>
    <row r="411" spans="1:14" hidden="1" outlineLevel="1">
      <c r="A411" s="1" t="s">
        <v>417</v>
      </c>
      <c r="B411" s="37">
        <v>6</v>
      </c>
      <c r="C411" s="37">
        <v>2</v>
      </c>
      <c r="D411" s="37">
        <v>0</v>
      </c>
      <c r="E411" s="37">
        <v>0</v>
      </c>
      <c r="F411" s="37">
        <v>1</v>
      </c>
      <c r="G411" s="37">
        <v>0</v>
      </c>
      <c r="H411" s="37">
        <v>0</v>
      </c>
      <c r="I411" s="37">
        <v>2</v>
      </c>
      <c r="J411" s="37">
        <v>1</v>
      </c>
      <c r="K411" s="37">
        <v>0</v>
      </c>
      <c r="L411" s="37">
        <v>0</v>
      </c>
      <c r="M411" s="37">
        <v>0</v>
      </c>
      <c r="N411" s="37">
        <v>0</v>
      </c>
    </row>
    <row r="412" spans="1:14" hidden="1" outlineLevel="1">
      <c r="A412" s="1" t="s">
        <v>418</v>
      </c>
      <c r="B412" s="37">
        <v>34</v>
      </c>
      <c r="C412" s="37">
        <v>3</v>
      </c>
      <c r="D412" s="37">
        <v>3</v>
      </c>
      <c r="E412" s="37">
        <v>4</v>
      </c>
      <c r="F412" s="37">
        <v>6</v>
      </c>
      <c r="G412" s="37">
        <v>0</v>
      </c>
      <c r="H412" s="37">
        <v>0</v>
      </c>
      <c r="I412" s="37">
        <v>6</v>
      </c>
      <c r="J412" s="37">
        <v>4</v>
      </c>
      <c r="K412" s="37">
        <v>0</v>
      </c>
      <c r="L412" s="37">
        <v>6</v>
      </c>
      <c r="M412" s="37">
        <v>1</v>
      </c>
      <c r="N412" s="37">
        <v>1</v>
      </c>
    </row>
    <row r="413" spans="1:14" hidden="1" outlineLevel="1">
      <c r="A413" s="25" t="s">
        <v>121</v>
      </c>
      <c r="B413" s="37">
        <v>9</v>
      </c>
      <c r="C413" s="37">
        <v>0</v>
      </c>
      <c r="D413" s="37">
        <v>1</v>
      </c>
      <c r="E413" s="37">
        <v>0</v>
      </c>
      <c r="F413" s="37">
        <v>2</v>
      </c>
      <c r="G413" s="37">
        <v>0</v>
      </c>
      <c r="H413" s="37">
        <v>0</v>
      </c>
      <c r="I413" s="37">
        <v>0</v>
      </c>
      <c r="J413" s="37">
        <v>2</v>
      </c>
      <c r="K413" s="37">
        <v>0</v>
      </c>
      <c r="L413" s="37">
        <v>3</v>
      </c>
      <c r="M413" s="37">
        <v>1</v>
      </c>
      <c r="N413" s="37">
        <v>0</v>
      </c>
    </row>
    <row r="414" spans="1:14" hidden="1" outlineLevel="1">
      <c r="A414" s="25" t="s">
        <v>46</v>
      </c>
      <c r="B414" s="37">
        <v>6</v>
      </c>
      <c r="C414" s="37">
        <v>1</v>
      </c>
      <c r="D414" s="37">
        <v>1</v>
      </c>
      <c r="E414" s="37">
        <v>0</v>
      </c>
      <c r="F414" s="37">
        <v>0</v>
      </c>
      <c r="G414" s="37">
        <v>0</v>
      </c>
      <c r="H414" s="37">
        <v>0</v>
      </c>
      <c r="I414" s="37">
        <v>1</v>
      </c>
      <c r="J414" s="37">
        <v>2</v>
      </c>
      <c r="K414" s="37">
        <v>0</v>
      </c>
      <c r="L414" s="37">
        <v>1</v>
      </c>
      <c r="M414" s="37">
        <v>0</v>
      </c>
      <c r="N414" s="37">
        <v>0</v>
      </c>
    </row>
    <row r="415" spans="1:14" hidden="1" outlineLevel="1">
      <c r="A415" s="25" t="s">
        <v>132</v>
      </c>
      <c r="B415" s="37">
        <v>19</v>
      </c>
      <c r="C415" s="37">
        <v>2</v>
      </c>
      <c r="D415" s="37">
        <v>1</v>
      </c>
      <c r="E415" s="37">
        <v>4</v>
      </c>
      <c r="F415" s="37">
        <v>4</v>
      </c>
      <c r="G415" s="37">
        <v>0</v>
      </c>
      <c r="H415" s="37">
        <v>0</v>
      </c>
      <c r="I415" s="37">
        <v>5</v>
      </c>
      <c r="J415" s="37">
        <v>0</v>
      </c>
      <c r="K415" s="37">
        <v>0</v>
      </c>
      <c r="L415" s="37">
        <v>2</v>
      </c>
      <c r="M415" s="37">
        <v>0</v>
      </c>
      <c r="N415" s="37">
        <v>1</v>
      </c>
    </row>
    <row r="416" spans="1:14" hidden="1" outlineLevel="1">
      <c r="A416" s="1" t="s">
        <v>416</v>
      </c>
      <c r="B416" s="37">
        <v>64</v>
      </c>
      <c r="C416" s="37">
        <v>14</v>
      </c>
      <c r="D416" s="37">
        <v>12</v>
      </c>
      <c r="E416" s="37">
        <v>1</v>
      </c>
      <c r="F416" s="37">
        <v>4</v>
      </c>
      <c r="G416" s="37">
        <v>0</v>
      </c>
      <c r="H416" s="37">
        <v>0</v>
      </c>
      <c r="I416" s="37">
        <v>15</v>
      </c>
      <c r="J416" s="37">
        <v>14</v>
      </c>
      <c r="K416" s="37">
        <v>1</v>
      </c>
      <c r="L416" s="37">
        <v>3</v>
      </c>
      <c r="M416" s="37">
        <v>0</v>
      </c>
      <c r="N416" s="37">
        <v>0</v>
      </c>
    </row>
    <row r="417" spans="1:14" hidden="1" outlineLevel="1">
      <c r="A417" s="25" t="s">
        <v>439</v>
      </c>
      <c r="B417" s="37">
        <v>38</v>
      </c>
      <c r="C417" s="37">
        <v>8</v>
      </c>
      <c r="D417" s="37">
        <v>9</v>
      </c>
      <c r="E417" s="37">
        <v>0</v>
      </c>
      <c r="F417" s="37">
        <v>0</v>
      </c>
      <c r="G417" s="37">
        <v>0</v>
      </c>
      <c r="H417" s="37">
        <v>0</v>
      </c>
      <c r="I417" s="37">
        <v>10</v>
      </c>
      <c r="J417" s="37">
        <v>11</v>
      </c>
      <c r="K417" s="37">
        <v>0</v>
      </c>
      <c r="L417" s="37">
        <v>0</v>
      </c>
      <c r="M417" s="37">
        <v>0</v>
      </c>
      <c r="N417" s="37">
        <v>0</v>
      </c>
    </row>
    <row r="418" spans="1:14" hidden="1" outlineLevel="1">
      <c r="A418" s="25" t="s">
        <v>115</v>
      </c>
      <c r="B418" s="37">
        <v>10</v>
      </c>
      <c r="C418" s="37">
        <v>1</v>
      </c>
      <c r="D418" s="37">
        <v>2</v>
      </c>
      <c r="E418" s="37">
        <v>0</v>
      </c>
      <c r="F418" s="37">
        <v>4</v>
      </c>
      <c r="G418" s="37">
        <v>0</v>
      </c>
      <c r="H418" s="37">
        <v>0</v>
      </c>
      <c r="I418" s="37">
        <v>2</v>
      </c>
      <c r="J418" s="37">
        <v>0</v>
      </c>
      <c r="K418" s="37">
        <v>0</v>
      </c>
      <c r="L418" s="37">
        <v>1</v>
      </c>
      <c r="M418" s="37">
        <v>0</v>
      </c>
      <c r="N418" s="37">
        <v>0</v>
      </c>
    </row>
    <row r="419" spans="1:14" hidden="1" outlineLevel="1">
      <c r="A419" s="25" t="s">
        <v>132</v>
      </c>
      <c r="B419" s="37">
        <v>16</v>
      </c>
      <c r="C419" s="37">
        <v>5</v>
      </c>
      <c r="D419" s="37">
        <v>1</v>
      </c>
      <c r="E419" s="37">
        <v>1</v>
      </c>
      <c r="F419" s="37">
        <v>0</v>
      </c>
      <c r="G419" s="37">
        <v>0</v>
      </c>
      <c r="H419" s="37">
        <v>0</v>
      </c>
      <c r="I419" s="37">
        <v>3</v>
      </c>
      <c r="J419" s="37">
        <v>3</v>
      </c>
      <c r="K419" s="37">
        <v>1</v>
      </c>
      <c r="L419" s="37">
        <v>2</v>
      </c>
      <c r="M419" s="37">
        <v>0</v>
      </c>
      <c r="N419" s="37">
        <v>0</v>
      </c>
    </row>
    <row r="420" spans="1:14" collapsed="1">
      <c r="A420" s="1" t="s">
        <v>810</v>
      </c>
      <c r="B420" s="37">
        <v>3807</v>
      </c>
      <c r="C420" s="37">
        <v>176</v>
      </c>
      <c r="D420" s="37">
        <v>310</v>
      </c>
      <c r="E420" s="37">
        <v>181</v>
      </c>
      <c r="F420" s="37">
        <v>641</v>
      </c>
      <c r="G420" s="37">
        <v>375</v>
      </c>
      <c r="H420" s="37">
        <v>242</v>
      </c>
      <c r="I420" s="37">
        <v>170</v>
      </c>
      <c r="J420" s="37">
        <v>374</v>
      </c>
      <c r="K420" s="37">
        <v>157</v>
      </c>
      <c r="L420" s="37">
        <v>498</v>
      </c>
      <c r="M420" s="37">
        <v>422</v>
      </c>
      <c r="N420" s="37">
        <v>261</v>
      </c>
    </row>
    <row r="421" spans="1:14" hidden="1" outlineLevel="1">
      <c r="A421" s="1" t="s">
        <v>105</v>
      </c>
      <c r="B421" s="37">
        <v>1913</v>
      </c>
      <c r="C421" s="37">
        <v>48</v>
      </c>
      <c r="D421" s="37">
        <v>79</v>
      </c>
      <c r="E421" s="37">
        <v>57</v>
      </c>
      <c r="F421" s="37">
        <v>278</v>
      </c>
      <c r="G421" s="37">
        <v>294</v>
      </c>
      <c r="H421" s="37">
        <v>229</v>
      </c>
      <c r="I421" s="37">
        <v>65</v>
      </c>
      <c r="J421" s="37">
        <v>85</v>
      </c>
      <c r="K421" s="37">
        <v>39</v>
      </c>
      <c r="L421" s="37">
        <v>197</v>
      </c>
      <c r="M421" s="37">
        <v>314</v>
      </c>
      <c r="N421" s="37">
        <v>228</v>
      </c>
    </row>
    <row r="422" spans="1:14" hidden="1" outlineLevel="1">
      <c r="A422" s="1" t="s">
        <v>818</v>
      </c>
      <c r="B422" s="37">
        <v>488</v>
      </c>
      <c r="C422" s="37">
        <v>30</v>
      </c>
      <c r="D422" s="37">
        <v>59</v>
      </c>
      <c r="E422" s="37">
        <v>18</v>
      </c>
      <c r="F422" s="37">
        <v>100</v>
      </c>
      <c r="G422" s="37">
        <v>18</v>
      </c>
      <c r="H422" s="37">
        <v>10</v>
      </c>
      <c r="I422" s="37">
        <v>25</v>
      </c>
      <c r="J422" s="37">
        <v>78</v>
      </c>
      <c r="K422" s="37">
        <v>30</v>
      </c>
      <c r="L422" s="37">
        <v>78</v>
      </c>
      <c r="M422" s="37">
        <v>18</v>
      </c>
      <c r="N422" s="37">
        <v>24</v>
      </c>
    </row>
    <row r="423" spans="1:14" hidden="1" outlineLevel="1">
      <c r="A423" s="25" t="s">
        <v>52</v>
      </c>
      <c r="B423" s="37">
        <v>76</v>
      </c>
      <c r="C423" s="37">
        <v>4</v>
      </c>
      <c r="D423" s="37">
        <v>13</v>
      </c>
      <c r="E423" s="37">
        <v>4</v>
      </c>
      <c r="F423" s="37">
        <v>15</v>
      </c>
      <c r="G423" s="37">
        <v>1</v>
      </c>
      <c r="H423" s="37">
        <v>1</v>
      </c>
      <c r="I423" s="37">
        <v>1</v>
      </c>
      <c r="J423" s="37">
        <v>11</v>
      </c>
      <c r="K423" s="37">
        <v>4</v>
      </c>
      <c r="L423" s="37">
        <v>18</v>
      </c>
      <c r="M423" s="37">
        <v>0</v>
      </c>
      <c r="N423" s="37">
        <v>4</v>
      </c>
    </row>
    <row r="424" spans="1:14" hidden="1" outlineLevel="1">
      <c r="A424" s="25" t="s">
        <v>58</v>
      </c>
      <c r="B424" s="37">
        <v>5</v>
      </c>
      <c r="C424" s="37">
        <v>0</v>
      </c>
      <c r="D424" s="37">
        <v>0</v>
      </c>
      <c r="E424" s="37">
        <v>0</v>
      </c>
      <c r="F424" s="37">
        <v>0</v>
      </c>
      <c r="G424" s="37">
        <v>0</v>
      </c>
      <c r="H424" s="37">
        <v>0</v>
      </c>
      <c r="I424" s="37">
        <v>1</v>
      </c>
      <c r="J424" s="37">
        <v>1</v>
      </c>
      <c r="K424" s="37">
        <v>1</v>
      </c>
      <c r="L424" s="37">
        <v>1</v>
      </c>
      <c r="M424" s="37">
        <v>1</v>
      </c>
      <c r="N424" s="37">
        <v>0</v>
      </c>
    </row>
    <row r="425" spans="1:14" hidden="1" outlineLevel="1">
      <c r="A425" s="25" t="s">
        <v>59</v>
      </c>
      <c r="B425" s="37">
        <v>3</v>
      </c>
      <c r="C425" s="37">
        <v>0</v>
      </c>
      <c r="D425" s="37">
        <v>0</v>
      </c>
      <c r="E425" s="37">
        <v>0</v>
      </c>
      <c r="F425" s="37">
        <v>1</v>
      </c>
      <c r="G425" s="37">
        <v>0</v>
      </c>
      <c r="H425" s="37">
        <v>0</v>
      </c>
      <c r="I425" s="37">
        <v>0</v>
      </c>
      <c r="J425" s="37">
        <v>0</v>
      </c>
      <c r="K425" s="37">
        <v>0</v>
      </c>
      <c r="L425" s="37">
        <v>2</v>
      </c>
      <c r="M425" s="37">
        <v>0</v>
      </c>
      <c r="N425" s="37">
        <v>0</v>
      </c>
    </row>
    <row r="426" spans="1:14" hidden="1" outlineLevel="1">
      <c r="A426" s="25" t="s">
        <v>60</v>
      </c>
      <c r="B426" s="37">
        <v>6</v>
      </c>
      <c r="C426" s="37">
        <v>0</v>
      </c>
      <c r="D426" s="37">
        <v>0</v>
      </c>
      <c r="E426" s="37">
        <v>0</v>
      </c>
      <c r="F426" s="37">
        <v>2</v>
      </c>
      <c r="G426" s="37">
        <v>1</v>
      </c>
      <c r="H426" s="37">
        <v>0</v>
      </c>
      <c r="I426" s="37">
        <v>0</v>
      </c>
      <c r="J426" s="37">
        <v>1</v>
      </c>
      <c r="K426" s="37">
        <v>0</v>
      </c>
      <c r="L426" s="37">
        <v>2</v>
      </c>
      <c r="M426" s="37">
        <v>0</v>
      </c>
      <c r="N426" s="37">
        <v>0</v>
      </c>
    </row>
    <row r="427" spans="1:14" hidden="1" outlineLevel="1">
      <c r="A427" s="25" t="s">
        <v>70</v>
      </c>
      <c r="B427" s="37">
        <v>64</v>
      </c>
      <c r="C427" s="37">
        <v>5</v>
      </c>
      <c r="D427" s="37">
        <v>12</v>
      </c>
      <c r="E427" s="37">
        <v>2</v>
      </c>
      <c r="F427" s="37">
        <v>5</v>
      </c>
      <c r="G427" s="37">
        <v>2</v>
      </c>
      <c r="H427" s="37">
        <v>1</v>
      </c>
      <c r="I427" s="37">
        <v>3</v>
      </c>
      <c r="J427" s="37">
        <v>17</v>
      </c>
      <c r="K427" s="37">
        <v>3</v>
      </c>
      <c r="L427" s="37">
        <v>5</v>
      </c>
      <c r="M427" s="37">
        <v>5</v>
      </c>
      <c r="N427" s="37">
        <v>4</v>
      </c>
    </row>
    <row r="428" spans="1:14" hidden="1" outlineLevel="1">
      <c r="A428" s="25" t="s">
        <v>80</v>
      </c>
      <c r="B428" s="37">
        <v>95</v>
      </c>
      <c r="C428" s="37">
        <v>7</v>
      </c>
      <c r="D428" s="37">
        <v>6</v>
      </c>
      <c r="E428" s="37">
        <v>4</v>
      </c>
      <c r="F428" s="37">
        <v>20</v>
      </c>
      <c r="G428" s="37">
        <v>12</v>
      </c>
      <c r="H428" s="37">
        <v>1</v>
      </c>
      <c r="I428" s="37">
        <v>4</v>
      </c>
      <c r="J428" s="37">
        <v>11</v>
      </c>
      <c r="K428" s="37">
        <v>8</v>
      </c>
      <c r="L428" s="37">
        <v>12</v>
      </c>
      <c r="M428" s="37">
        <v>8</v>
      </c>
      <c r="N428" s="37">
        <v>2</v>
      </c>
    </row>
    <row r="429" spans="1:14" hidden="1" outlineLevel="1">
      <c r="A429" s="25" t="s">
        <v>91</v>
      </c>
      <c r="B429" s="37">
        <v>5</v>
      </c>
      <c r="C429" s="37">
        <v>1</v>
      </c>
      <c r="D429" s="37">
        <v>0</v>
      </c>
      <c r="E429" s="37">
        <v>0</v>
      </c>
      <c r="F429" s="37">
        <v>1</v>
      </c>
      <c r="G429" s="37">
        <v>0</v>
      </c>
      <c r="H429" s="37">
        <v>0</v>
      </c>
      <c r="I429" s="37">
        <v>0</v>
      </c>
      <c r="J429" s="37">
        <v>0</v>
      </c>
      <c r="K429" s="37">
        <v>0</v>
      </c>
      <c r="L429" s="37">
        <v>1</v>
      </c>
      <c r="M429" s="37">
        <v>0</v>
      </c>
      <c r="N429" s="37">
        <v>2</v>
      </c>
    </row>
    <row r="430" spans="1:14" hidden="1" outlineLevel="1">
      <c r="A430" s="25" t="s">
        <v>94</v>
      </c>
      <c r="B430" s="37">
        <v>125</v>
      </c>
      <c r="C430" s="37">
        <v>3</v>
      </c>
      <c r="D430" s="37">
        <v>10</v>
      </c>
      <c r="E430" s="37">
        <v>3</v>
      </c>
      <c r="F430" s="37">
        <v>38</v>
      </c>
      <c r="G430" s="37">
        <v>1</v>
      </c>
      <c r="H430" s="37">
        <v>7</v>
      </c>
      <c r="I430" s="37">
        <v>8</v>
      </c>
      <c r="J430" s="37">
        <v>17</v>
      </c>
      <c r="K430" s="37">
        <v>7</v>
      </c>
      <c r="L430" s="37">
        <v>18</v>
      </c>
      <c r="M430" s="37">
        <v>2</v>
      </c>
      <c r="N430" s="37">
        <v>11</v>
      </c>
    </row>
    <row r="431" spans="1:14" hidden="1" outlineLevel="1">
      <c r="A431" s="25" t="s">
        <v>101</v>
      </c>
      <c r="B431" s="37">
        <v>72</v>
      </c>
      <c r="C431" s="37">
        <v>5</v>
      </c>
      <c r="D431" s="37">
        <v>16</v>
      </c>
      <c r="E431" s="37">
        <v>3</v>
      </c>
      <c r="F431" s="37">
        <v>12</v>
      </c>
      <c r="G431" s="37">
        <v>0</v>
      </c>
      <c r="H431" s="37">
        <v>0</v>
      </c>
      <c r="I431" s="37">
        <v>4</v>
      </c>
      <c r="J431" s="37">
        <v>14</v>
      </c>
      <c r="K431" s="37">
        <v>4</v>
      </c>
      <c r="L431" s="37">
        <v>14</v>
      </c>
      <c r="M431" s="37">
        <v>0</v>
      </c>
      <c r="N431" s="37">
        <v>0</v>
      </c>
    </row>
    <row r="432" spans="1:14" hidden="1" outlineLevel="1">
      <c r="A432" s="25" t="s">
        <v>108</v>
      </c>
      <c r="B432" s="37">
        <v>5</v>
      </c>
      <c r="C432" s="37">
        <v>1</v>
      </c>
      <c r="D432" s="37">
        <v>0</v>
      </c>
      <c r="E432" s="37">
        <v>0</v>
      </c>
      <c r="F432" s="37">
        <v>1</v>
      </c>
      <c r="G432" s="37">
        <v>1</v>
      </c>
      <c r="H432" s="37">
        <v>0</v>
      </c>
      <c r="I432" s="37">
        <v>1</v>
      </c>
      <c r="J432" s="37">
        <v>0</v>
      </c>
      <c r="K432" s="37">
        <v>0</v>
      </c>
      <c r="L432" s="37">
        <v>0</v>
      </c>
      <c r="M432" s="37">
        <v>1</v>
      </c>
      <c r="N432" s="37">
        <v>0</v>
      </c>
    </row>
    <row r="433" spans="1:14" hidden="1" outlineLevel="1">
      <c r="A433" s="25" t="s">
        <v>110</v>
      </c>
      <c r="B433" s="37">
        <v>25</v>
      </c>
      <c r="C433" s="37">
        <v>3</v>
      </c>
      <c r="D433" s="37">
        <v>2</v>
      </c>
      <c r="E433" s="37">
        <v>2</v>
      </c>
      <c r="F433" s="37">
        <v>3</v>
      </c>
      <c r="G433" s="37">
        <v>0</v>
      </c>
      <c r="H433" s="37">
        <v>0</v>
      </c>
      <c r="I433" s="37">
        <v>2</v>
      </c>
      <c r="J433" s="37">
        <v>4</v>
      </c>
      <c r="K433" s="37">
        <v>3</v>
      </c>
      <c r="L433" s="37">
        <v>4</v>
      </c>
      <c r="M433" s="37">
        <v>1</v>
      </c>
      <c r="N433" s="37">
        <v>1</v>
      </c>
    </row>
    <row r="434" spans="1:14" hidden="1" outlineLevel="1">
      <c r="A434" s="25" t="s">
        <v>132</v>
      </c>
      <c r="B434" s="37">
        <v>7</v>
      </c>
      <c r="C434" s="37">
        <v>1</v>
      </c>
      <c r="D434" s="37">
        <v>0</v>
      </c>
      <c r="E434" s="37">
        <v>0</v>
      </c>
      <c r="F434" s="37">
        <v>2</v>
      </c>
      <c r="G434" s="37">
        <v>0</v>
      </c>
      <c r="H434" s="37">
        <v>0</v>
      </c>
      <c r="I434" s="37">
        <v>1</v>
      </c>
      <c r="J434" s="37">
        <v>2</v>
      </c>
      <c r="K434" s="37">
        <v>0</v>
      </c>
      <c r="L434" s="37">
        <v>1</v>
      </c>
      <c r="M434" s="37">
        <v>0</v>
      </c>
      <c r="N434" s="37">
        <v>0</v>
      </c>
    </row>
    <row r="435" spans="1:14" hidden="1" outlineLevel="1">
      <c r="A435" s="1" t="s">
        <v>178</v>
      </c>
      <c r="B435" s="37">
        <v>1306</v>
      </c>
      <c r="C435" s="37">
        <v>89</v>
      </c>
      <c r="D435" s="37">
        <v>150</v>
      </c>
      <c r="E435" s="37">
        <v>101</v>
      </c>
      <c r="F435" s="37">
        <v>254</v>
      </c>
      <c r="G435" s="37">
        <v>63</v>
      </c>
      <c r="H435" s="37">
        <v>3</v>
      </c>
      <c r="I435" s="37">
        <v>62</v>
      </c>
      <c r="J435" s="37">
        <v>191</v>
      </c>
      <c r="K435" s="37">
        <v>80</v>
      </c>
      <c r="L435" s="37">
        <v>216</v>
      </c>
      <c r="M435" s="37">
        <v>90</v>
      </c>
      <c r="N435" s="37">
        <v>7</v>
      </c>
    </row>
    <row r="436" spans="1:14" hidden="1" outlineLevel="1">
      <c r="A436" s="25" t="s">
        <v>45</v>
      </c>
      <c r="B436" s="37">
        <v>238</v>
      </c>
      <c r="C436" s="37">
        <v>6</v>
      </c>
      <c r="D436" s="37">
        <v>43</v>
      </c>
      <c r="E436" s="37">
        <v>34</v>
      </c>
      <c r="F436" s="37">
        <v>20</v>
      </c>
      <c r="G436" s="37">
        <v>25</v>
      </c>
      <c r="H436" s="37">
        <v>1</v>
      </c>
      <c r="I436" s="37">
        <v>8</v>
      </c>
      <c r="J436" s="37">
        <v>42</v>
      </c>
      <c r="K436" s="37">
        <v>20</v>
      </c>
      <c r="L436" s="37">
        <v>29</v>
      </c>
      <c r="M436" s="37">
        <v>10</v>
      </c>
      <c r="N436" s="37">
        <v>0</v>
      </c>
    </row>
    <row r="437" spans="1:14" hidden="1" outlineLevel="1">
      <c r="A437" s="25" t="s">
        <v>538</v>
      </c>
      <c r="B437" s="37">
        <v>180</v>
      </c>
      <c r="C437" s="37">
        <v>25</v>
      </c>
      <c r="D437" s="37">
        <v>32</v>
      </c>
      <c r="E437" s="37">
        <v>6</v>
      </c>
      <c r="F437" s="37">
        <v>21</v>
      </c>
      <c r="G437" s="37">
        <v>0</v>
      </c>
      <c r="H437" s="37">
        <v>0</v>
      </c>
      <c r="I437" s="37">
        <v>15</v>
      </c>
      <c r="J437" s="37">
        <v>45</v>
      </c>
      <c r="K437" s="37">
        <v>9</v>
      </c>
      <c r="L437" s="37">
        <v>22</v>
      </c>
      <c r="M437" s="37">
        <v>5</v>
      </c>
      <c r="N437" s="37">
        <v>0</v>
      </c>
    </row>
    <row r="438" spans="1:14" hidden="1" outlineLevel="1">
      <c r="A438" s="25" t="s">
        <v>87</v>
      </c>
      <c r="B438" s="37">
        <v>94</v>
      </c>
      <c r="C438" s="37">
        <v>9</v>
      </c>
      <c r="D438" s="37">
        <v>9</v>
      </c>
      <c r="E438" s="37">
        <v>6</v>
      </c>
      <c r="F438" s="37">
        <v>23</v>
      </c>
      <c r="G438" s="37">
        <v>1</v>
      </c>
      <c r="H438" s="37">
        <v>0</v>
      </c>
      <c r="I438" s="37">
        <v>4</v>
      </c>
      <c r="J438" s="37">
        <v>12</v>
      </c>
      <c r="K438" s="37">
        <v>4</v>
      </c>
      <c r="L438" s="37">
        <v>21</v>
      </c>
      <c r="M438" s="37">
        <v>4</v>
      </c>
      <c r="N438" s="37">
        <v>1</v>
      </c>
    </row>
    <row r="439" spans="1:14" hidden="1" outlineLevel="1">
      <c r="A439" s="25" t="s">
        <v>541</v>
      </c>
      <c r="B439" s="37">
        <v>188</v>
      </c>
      <c r="C439" s="37">
        <v>17</v>
      </c>
      <c r="D439" s="37">
        <v>18</v>
      </c>
      <c r="E439" s="37">
        <v>8</v>
      </c>
      <c r="F439" s="37">
        <v>27</v>
      </c>
      <c r="G439" s="37">
        <v>14</v>
      </c>
      <c r="H439" s="37">
        <v>0</v>
      </c>
      <c r="I439" s="37">
        <v>12</v>
      </c>
      <c r="J439" s="37">
        <v>36</v>
      </c>
      <c r="K439" s="37">
        <v>7</v>
      </c>
      <c r="L439" s="37">
        <v>41</v>
      </c>
      <c r="M439" s="37">
        <v>8</v>
      </c>
      <c r="N439" s="37">
        <v>0</v>
      </c>
    </row>
    <row r="440" spans="1:14" hidden="1" outlineLevel="1">
      <c r="A440" s="25" t="s">
        <v>118</v>
      </c>
      <c r="B440" s="37">
        <v>586</v>
      </c>
      <c r="C440" s="37">
        <v>29</v>
      </c>
      <c r="D440" s="37">
        <v>45</v>
      </c>
      <c r="E440" s="37">
        <v>46</v>
      </c>
      <c r="F440" s="37">
        <v>161</v>
      </c>
      <c r="G440" s="37">
        <v>22</v>
      </c>
      <c r="H440" s="37">
        <v>2</v>
      </c>
      <c r="I440" s="37">
        <v>19</v>
      </c>
      <c r="J440" s="37">
        <v>53</v>
      </c>
      <c r="K440" s="37">
        <v>39</v>
      </c>
      <c r="L440" s="37">
        <v>102</v>
      </c>
      <c r="M440" s="37">
        <v>62</v>
      </c>
      <c r="N440" s="37">
        <v>6</v>
      </c>
    </row>
    <row r="441" spans="1:14" hidden="1" outlineLevel="1">
      <c r="A441" s="25" t="s">
        <v>132</v>
      </c>
      <c r="B441" s="37">
        <v>20</v>
      </c>
      <c r="C441" s="37">
        <v>3</v>
      </c>
      <c r="D441" s="37">
        <v>3</v>
      </c>
      <c r="E441" s="37">
        <v>1</v>
      </c>
      <c r="F441" s="37">
        <v>2</v>
      </c>
      <c r="G441" s="37">
        <v>1</v>
      </c>
      <c r="H441" s="37">
        <v>0</v>
      </c>
      <c r="I441" s="37">
        <v>4</v>
      </c>
      <c r="J441" s="37">
        <v>3</v>
      </c>
      <c r="K441" s="37">
        <v>1</v>
      </c>
      <c r="L441" s="37">
        <v>1</v>
      </c>
      <c r="M441" s="37">
        <v>1</v>
      </c>
      <c r="N441" s="37">
        <v>0</v>
      </c>
    </row>
    <row r="442" spans="1:14" hidden="1" outlineLevel="1">
      <c r="A442" s="1" t="s">
        <v>417</v>
      </c>
      <c r="B442" s="37">
        <v>11</v>
      </c>
      <c r="C442" s="37">
        <v>1</v>
      </c>
      <c r="D442" s="37">
        <v>1</v>
      </c>
      <c r="E442" s="37">
        <v>0</v>
      </c>
      <c r="F442" s="37">
        <v>1</v>
      </c>
      <c r="G442" s="37">
        <v>0</v>
      </c>
      <c r="H442" s="37">
        <v>0</v>
      </c>
      <c r="I442" s="37">
        <v>7</v>
      </c>
      <c r="J442" s="37">
        <v>1</v>
      </c>
      <c r="K442" s="37">
        <v>0</v>
      </c>
      <c r="L442" s="37">
        <v>0</v>
      </c>
      <c r="M442" s="37">
        <v>0</v>
      </c>
      <c r="N442" s="37">
        <v>0</v>
      </c>
    </row>
    <row r="443" spans="1:14" hidden="1" outlineLevel="1">
      <c r="A443" s="1" t="s">
        <v>418</v>
      </c>
      <c r="B443" s="37">
        <v>26</v>
      </c>
      <c r="C443" s="37">
        <v>0</v>
      </c>
      <c r="D443" s="37">
        <v>4</v>
      </c>
      <c r="E443" s="37">
        <v>2</v>
      </c>
      <c r="F443" s="37">
        <v>5</v>
      </c>
      <c r="G443" s="37">
        <v>0</v>
      </c>
      <c r="H443" s="37">
        <v>0</v>
      </c>
      <c r="I443" s="37">
        <v>1</v>
      </c>
      <c r="J443" s="37">
        <v>8</v>
      </c>
      <c r="K443" s="37">
        <v>0</v>
      </c>
      <c r="L443" s="37">
        <v>4</v>
      </c>
      <c r="M443" s="37">
        <v>0</v>
      </c>
      <c r="N443" s="37">
        <v>2</v>
      </c>
    </row>
    <row r="444" spans="1:14" hidden="1" outlineLevel="1">
      <c r="A444" s="25" t="s">
        <v>121</v>
      </c>
      <c r="B444" s="37">
        <v>6</v>
      </c>
      <c r="C444" s="37">
        <v>0</v>
      </c>
      <c r="D444" s="37">
        <v>0</v>
      </c>
      <c r="E444" s="37">
        <v>0</v>
      </c>
      <c r="F444" s="37">
        <v>1</v>
      </c>
      <c r="G444" s="37">
        <v>0</v>
      </c>
      <c r="H444" s="37">
        <v>0</v>
      </c>
      <c r="I444" s="37">
        <v>0</v>
      </c>
      <c r="J444" s="37">
        <v>2</v>
      </c>
      <c r="K444" s="37">
        <v>0</v>
      </c>
      <c r="L444" s="37">
        <v>2</v>
      </c>
      <c r="M444" s="37">
        <v>0</v>
      </c>
      <c r="N444" s="37">
        <v>1</v>
      </c>
    </row>
    <row r="445" spans="1:14" hidden="1" outlineLevel="1">
      <c r="A445" s="25" t="s">
        <v>46</v>
      </c>
      <c r="B445" s="37">
        <v>5</v>
      </c>
      <c r="C445" s="37">
        <v>0</v>
      </c>
      <c r="D445" s="37">
        <v>1</v>
      </c>
      <c r="E445" s="37">
        <v>0</v>
      </c>
      <c r="F445" s="37">
        <v>0</v>
      </c>
      <c r="G445" s="37">
        <v>0</v>
      </c>
      <c r="H445" s="37">
        <v>0</v>
      </c>
      <c r="I445" s="37">
        <v>0</v>
      </c>
      <c r="J445" s="37">
        <v>3</v>
      </c>
      <c r="K445" s="37">
        <v>0</v>
      </c>
      <c r="L445" s="37">
        <v>1</v>
      </c>
      <c r="M445" s="37">
        <v>0</v>
      </c>
      <c r="N445" s="37">
        <v>0</v>
      </c>
    </row>
    <row r="446" spans="1:14" hidden="1" outlineLevel="1">
      <c r="A446" s="25" t="s">
        <v>132</v>
      </c>
      <c r="B446" s="37">
        <v>15</v>
      </c>
      <c r="C446" s="37">
        <v>0</v>
      </c>
      <c r="D446" s="37">
        <v>3</v>
      </c>
      <c r="E446" s="37">
        <v>2</v>
      </c>
      <c r="F446" s="37">
        <v>4</v>
      </c>
      <c r="G446" s="37">
        <v>0</v>
      </c>
      <c r="H446" s="37">
        <v>0</v>
      </c>
      <c r="I446" s="37">
        <v>1</v>
      </c>
      <c r="J446" s="37">
        <v>3</v>
      </c>
      <c r="K446" s="37">
        <v>0</v>
      </c>
      <c r="L446" s="37">
        <v>1</v>
      </c>
      <c r="M446" s="37">
        <v>0</v>
      </c>
      <c r="N446" s="37">
        <v>1</v>
      </c>
    </row>
    <row r="447" spans="1:14" hidden="1" outlineLevel="1">
      <c r="A447" s="1" t="s">
        <v>416</v>
      </c>
      <c r="B447" s="37">
        <v>63</v>
      </c>
      <c r="C447" s="37">
        <v>8</v>
      </c>
      <c r="D447" s="37">
        <v>17</v>
      </c>
      <c r="E447" s="37">
        <v>3</v>
      </c>
      <c r="F447" s="37">
        <v>3</v>
      </c>
      <c r="G447" s="37">
        <v>0</v>
      </c>
      <c r="H447" s="37">
        <v>0</v>
      </c>
      <c r="I447" s="37">
        <v>10</v>
      </c>
      <c r="J447" s="37">
        <v>11</v>
      </c>
      <c r="K447" s="37">
        <v>8</v>
      </c>
      <c r="L447" s="37">
        <v>3</v>
      </c>
      <c r="M447" s="37">
        <v>0</v>
      </c>
      <c r="N447" s="37">
        <v>0</v>
      </c>
    </row>
    <row r="448" spans="1:14" hidden="1" outlineLevel="1">
      <c r="A448" s="25" t="s">
        <v>439</v>
      </c>
      <c r="B448" s="37">
        <v>39</v>
      </c>
      <c r="C448" s="37">
        <v>3</v>
      </c>
      <c r="D448" s="37">
        <v>13</v>
      </c>
      <c r="E448" s="37">
        <v>2</v>
      </c>
      <c r="F448" s="37">
        <v>0</v>
      </c>
      <c r="G448" s="37">
        <v>0</v>
      </c>
      <c r="H448" s="37">
        <v>0</v>
      </c>
      <c r="I448" s="37">
        <v>6</v>
      </c>
      <c r="J448" s="37">
        <v>7</v>
      </c>
      <c r="K448" s="37">
        <v>8</v>
      </c>
      <c r="L448" s="37">
        <v>0</v>
      </c>
      <c r="M448" s="37">
        <v>0</v>
      </c>
      <c r="N448" s="37">
        <v>0</v>
      </c>
    </row>
    <row r="449" spans="1:14" hidden="1" outlineLevel="1">
      <c r="A449" s="25" t="s">
        <v>115</v>
      </c>
      <c r="B449" s="37">
        <v>8</v>
      </c>
      <c r="C449" s="37">
        <v>1</v>
      </c>
      <c r="D449" s="37">
        <v>1</v>
      </c>
      <c r="E449" s="37">
        <v>0</v>
      </c>
      <c r="F449" s="37">
        <v>3</v>
      </c>
      <c r="G449" s="37">
        <v>0</v>
      </c>
      <c r="H449" s="37">
        <v>0</v>
      </c>
      <c r="I449" s="37">
        <v>1</v>
      </c>
      <c r="J449" s="37">
        <v>1</v>
      </c>
      <c r="K449" s="37">
        <v>0</v>
      </c>
      <c r="L449" s="37">
        <v>1</v>
      </c>
      <c r="M449" s="37">
        <v>0</v>
      </c>
      <c r="N449" s="37">
        <v>0</v>
      </c>
    </row>
    <row r="450" spans="1:14" hidden="1" outlineLevel="1">
      <c r="A450" s="25" t="s">
        <v>132</v>
      </c>
      <c r="B450" s="37">
        <v>16</v>
      </c>
      <c r="C450" s="37">
        <v>4</v>
      </c>
      <c r="D450" s="37">
        <v>3</v>
      </c>
      <c r="E450" s="37">
        <v>1</v>
      </c>
      <c r="F450" s="37">
        <v>0</v>
      </c>
      <c r="G450" s="37">
        <v>0</v>
      </c>
      <c r="H450" s="37">
        <v>0</v>
      </c>
      <c r="I450" s="37">
        <v>3</v>
      </c>
      <c r="J450" s="37">
        <v>3</v>
      </c>
      <c r="K450" s="37">
        <v>0</v>
      </c>
      <c r="L450" s="37">
        <v>2</v>
      </c>
      <c r="M450" s="37">
        <v>0</v>
      </c>
      <c r="N450" s="37">
        <v>0</v>
      </c>
    </row>
    <row r="451" spans="1:14" collapsed="1">
      <c r="A451" s="1" t="s">
        <v>822</v>
      </c>
      <c r="B451" s="37">
        <v>3227</v>
      </c>
      <c r="C451" s="37">
        <v>146</v>
      </c>
      <c r="D451" s="37">
        <v>223</v>
      </c>
      <c r="E451" s="37">
        <v>170</v>
      </c>
      <c r="F451" s="37">
        <v>526</v>
      </c>
      <c r="G451" s="37">
        <v>344</v>
      </c>
      <c r="H451" s="37">
        <v>254</v>
      </c>
      <c r="I451" s="37">
        <v>129</v>
      </c>
      <c r="J451" s="37">
        <v>262</v>
      </c>
      <c r="K451" s="37">
        <v>155</v>
      </c>
      <c r="L451" s="37">
        <v>385</v>
      </c>
      <c r="M451" s="37">
        <v>366</v>
      </c>
      <c r="N451" s="37">
        <v>267</v>
      </c>
    </row>
    <row r="452" spans="1:14" hidden="1" outlineLevel="1">
      <c r="A452" s="1" t="s">
        <v>105</v>
      </c>
      <c r="B452" s="37">
        <v>1787</v>
      </c>
      <c r="C452" s="37">
        <v>55</v>
      </c>
      <c r="D452" s="37">
        <v>67</v>
      </c>
      <c r="E452" s="37">
        <v>51</v>
      </c>
      <c r="F452" s="37">
        <v>246</v>
      </c>
      <c r="G452" s="37">
        <v>275</v>
      </c>
      <c r="H452" s="37">
        <v>244</v>
      </c>
      <c r="I452" s="37">
        <v>61</v>
      </c>
      <c r="J452" s="37">
        <v>71</v>
      </c>
      <c r="K452" s="37">
        <v>41</v>
      </c>
      <c r="L452" s="37">
        <v>146</v>
      </c>
      <c r="M452" s="37">
        <v>278</v>
      </c>
      <c r="N452" s="37">
        <v>252</v>
      </c>
    </row>
    <row r="453" spans="1:14" hidden="1" outlineLevel="1">
      <c r="A453" s="1" t="s">
        <v>826</v>
      </c>
      <c r="B453" s="37">
        <v>104</v>
      </c>
      <c r="C453" s="37">
        <v>7</v>
      </c>
      <c r="D453" s="37">
        <v>6</v>
      </c>
      <c r="E453" s="37">
        <v>8</v>
      </c>
      <c r="F453" s="37">
        <v>19</v>
      </c>
      <c r="G453" s="37">
        <v>12</v>
      </c>
      <c r="H453" s="37">
        <v>5</v>
      </c>
      <c r="I453" s="37">
        <v>3</v>
      </c>
      <c r="J453" s="37">
        <v>11</v>
      </c>
      <c r="K453" s="37">
        <v>9</v>
      </c>
      <c r="L453" s="37">
        <v>16</v>
      </c>
      <c r="M453" s="37">
        <v>5</v>
      </c>
      <c r="N453" s="37">
        <v>3</v>
      </c>
    </row>
    <row r="454" spans="1:14" hidden="1" outlineLevel="1">
      <c r="A454" s="25" t="s">
        <v>52</v>
      </c>
      <c r="B454" s="37">
        <v>8</v>
      </c>
      <c r="C454" s="37">
        <v>2</v>
      </c>
      <c r="D454" s="37">
        <v>0</v>
      </c>
      <c r="E454" s="37">
        <v>2</v>
      </c>
      <c r="F454" s="37">
        <v>0</v>
      </c>
      <c r="G454" s="37">
        <v>1</v>
      </c>
      <c r="H454" s="37">
        <v>1</v>
      </c>
      <c r="I454" s="37">
        <v>0</v>
      </c>
      <c r="J454" s="37">
        <v>1</v>
      </c>
      <c r="K454" s="37">
        <v>0</v>
      </c>
      <c r="L454" s="37">
        <v>1</v>
      </c>
      <c r="M454" s="37">
        <v>0</v>
      </c>
      <c r="N454" s="37">
        <v>0</v>
      </c>
    </row>
    <row r="455" spans="1:14" hidden="1" outlineLevel="1">
      <c r="A455" s="25" t="s">
        <v>70</v>
      </c>
      <c r="B455" s="37">
        <v>2</v>
      </c>
      <c r="C455" s="37">
        <v>0</v>
      </c>
      <c r="D455" s="37">
        <v>1</v>
      </c>
      <c r="E455" s="37">
        <v>0</v>
      </c>
      <c r="F455" s="37">
        <v>0</v>
      </c>
      <c r="G455" s="37">
        <v>0</v>
      </c>
      <c r="H455" s="37">
        <v>0</v>
      </c>
      <c r="I455" s="37">
        <v>0</v>
      </c>
      <c r="J455" s="37">
        <v>1</v>
      </c>
      <c r="K455" s="37">
        <v>0</v>
      </c>
      <c r="L455" s="37">
        <v>0</v>
      </c>
      <c r="M455" s="37">
        <v>0</v>
      </c>
      <c r="N455" s="37">
        <v>0</v>
      </c>
    </row>
    <row r="456" spans="1:14" hidden="1" outlineLevel="1">
      <c r="A456" s="25" t="s">
        <v>80</v>
      </c>
      <c r="B456" s="37">
        <v>73</v>
      </c>
      <c r="C456" s="37">
        <v>5</v>
      </c>
      <c r="D456" s="37">
        <v>3</v>
      </c>
      <c r="E456" s="37">
        <v>5</v>
      </c>
      <c r="F456" s="37">
        <v>15</v>
      </c>
      <c r="G456" s="37">
        <v>10</v>
      </c>
      <c r="H456" s="37">
        <v>1</v>
      </c>
      <c r="I456" s="37">
        <v>2</v>
      </c>
      <c r="J456" s="37">
        <v>7</v>
      </c>
      <c r="K456" s="37">
        <v>7</v>
      </c>
      <c r="L456" s="37">
        <v>14</v>
      </c>
      <c r="M456" s="37">
        <v>3</v>
      </c>
      <c r="N456" s="37">
        <v>1</v>
      </c>
    </row>
    <row r="457" spans="1:14" hidden="1" outlineLevel="1">
      <c r="A457" s="25" t="s">
        <v>94</v>
      </c>
      <c r="B457" s="37">
        <v>13</v>
      </c>
      <c r="C457" s="37">
        <v>0</v>
      </c>
      <c r="D457" s="37">
        <v>1</v>
      </c>
      <c r="E457" s="37">
        <v>1</v>
      </c>
      <c r="F457" s="37">
        <v>2</v>
      </c>
      <c r="G457" s="37">
        <v>0</v>
      </c>
      <c r="H457" s="37">
        <v>3</v>
      </c>
      <c r="I457" s="37">
        <v>0</v>
      </c>
      <c r="J457" s="37">
        <v>1</v>
      </c>
      <c r="K457" s="37">
        <v>2</v>
      </c>
      <c r="L457" s="37">
        <v>1</v>
      </c>
      <c r="M457" s="37">
        <v>1</v>
      </c>
      <c r="N457" s="37">
        <v>1</v>
      </c>
    </row>
    <row r="458" spans="1:14" hidden="1" outlineLevel="1">
      <c r="A458" s="25" t="s">
        <v>101</v>
      </c>
      <c r="B458" s="37">
        <v>1</v>
      </c>
      <c r="C458" s="37">
        <v>0</v>
      </c>
      <c r="D458" s="37">
        <v>0</v>
      </c>
      <c r="E458" s="37">
        <v>0</v>
      </c>
      <c r="F458" s="37">
        <v>1</v>
      </c>
      <c r="G458" s="37">
        <v>0</v>
      </c>
      <c r="H458" s="37">
        <v>0</v>
      </c>
      <c r="I458" s="37">
        <v>0</v>
      </c>
      <c r="J458" s="37">
        <v>0</v>
      </c>
      <c r="K458" s="37">
        <v>0</v>
      </c>
      <c r="L458" s="37">
        <v>0</v>
      </c>
      <c r="M458" s="37">
        <v>0</v>
      </c>
      <c r="N458" s="37">
        <v>0</v>
      </c>
    </row>
    <row r="459" spans="1:14" hidden="1" outlineLevel="1">
      <c r="A459" s="25" t="s">
        <v>108</v>
      </c>
      <c r="B459" s="37">
        <v>4</v>
      </c>
      <c r="C459" s="37">
        <v>0</v>
      </c>
      <c r="D459" s="37">
        <v>1</v>
      </c>
      <c r="E459" s="37">
        <v>0</v>
      </c>
      <c r="F459" s="37">
        <v>1</v>
      </c>
      <c r="G459" s="37">
        <v>1</v>
      </c>
      <c r="H459" s="37">
        <v>0</v>
      </c>
      <c r="I459" s="37">
        <v>0</v>
      </c>
      <c r="J459" s="37">
        <v>0</v>
      </c>
      <c r="K459" s="37">
        <v>0</v>
      </c>
      <c r="L459" s="37">
        <v>0</v>
      </c>
      <c r="M459" s="37">
        <v>1</v>
      </c>
      <c r="N459" s="37">
        <v>0</v>
      </c>
    </row>
    <row r="460" spans="1:14" hidden="1" outlineLevel="1">
      <c r="A460" s="25" t="s">
        <v>110</v>
      </c>
      <c r="B460" s="37">
        <v>2</v>
      </c>
      <c r="C460" s="37">
        <v>0</v>
      </c>
      <c r="D460" s="37">
        <v>0</v>
      </c>
      <c r="E460" s="37">
        <v>0</v>
      </c>
      <c r="F460" s="37">
        <v>0</v>
      </c>
      <c r="G460" s="37">
        <v>0</v>
      </c>
      <c r="H460" s="37">
        <v>0</v>
      </c>
      <c r="I460" s="37">
        <v>1</v>
      </c>
      <c r="J460" s="37">
        <v>0</v>
      </c>
      <c r="K460" s="37">
        <v>0</v>
      </c>
      <c r="L460" s="37">
        <v>0</v>
      </c>
      <c r="M460" s="37">
        <v>0</v>
      </c>
      <c r="N460" s="37">
        <v>1</v>
      </c>
    </row>
    <row r="461" spans="1:14" hidden="1" outlineLevel="1">
      <c r="A461" s="25" t="s">
        <v>132</v>
      </c>
      <c r="B461" s="37">
        <v>1</v>
      </c>
      <c r="C461" s="37">
        <v>0</v>
      </c>
      <c r="D461" s="37">
        <v>0</v>
      </c>
      <c r="E461" s="37">
        <v>0</v>
      </c>
      <c r="F461" s="37">
        <v>0</v>
      </c>
      <c r="G461" s="37">
        <v>0</v>
      </c>
      <c r="H461" s="37">
        <v>0</v>
      </c>
      <c r="I461" s="37">
        <v>0</v>
      </c>
      <c r="J461" s="37">
        <v>1</v>
      </c>
      <c r="K461" s="37">
        <v>0</v>
      </c>
      <c r="L461" s="37">
        <v>0</v>
      </c>
      <c r="M461" s="37">
        <v>0</v>
      </c>
      <c r="N461" s="37">
        <v>0</v>
      </c>
    </row>
    <row r="462" spans="1:14" hidden="1" outlineLevel="1">
      <c r="A462" s="1" t="s">
        <v>178</v>
      </c>
      <c r="B462" s="37">
        <v>1237</v>
      </c>
      <c r="C462" s="37">
        <v>72</v>
      </c>
      <c r="D462" s="37">
        <v>131</v>
      </c>
      <c r="E462" s="37">
        <v>106</v>
      </c>
      <c r="F462" s="37">
        <v>252</v>
      </c>
      <c r="G462" s="37">
        <v>57</v>
      </c>
      <c r="H462" s="37">
        <v>5</v>
      </c>
      <c r="I462" s="37">
        <v>48</v>
      </c>
      <c r="J462" s="37">
        <v>160</v>
      </c>
      <c r="K462" s="37">
        <v>95</v>
      </c>
      <c r="L462" s="37">
        <v>217</v>
      </c>
      <c r="M462" s="37">
        <v>83</v>
      </c>
      <c r="N462" s="37">
        <v>11</v>
      </c>
    </row>
    <row r="463" spans="1:14" hidden="1" outlineLevel="1">
      <c r="A463" s="25" t="s">
        <v>45</v>
      </c>
      <c r="B463" s="37">
        <v>231</v>
      </c>
      <c r="C463" s="37">
        <v>7</v>
      </c>
      <c r="D463" s="37">
        <v>39</v>
      </c>
      <c r="E463" s="37">
        <v>33</v>
      </c>
      <c r="F463" s="37">
        <v>21</v>
      </c>
      <c r="G463" s="37">
        <v>24</v>
      </c>
      <c r="H463" s="37">
        <v>2</v>
      </c>
      <c r="I463" s="37">
        <v>6</v>
      </c>
      <c r="J463" s="37">
        <v>37</v>
      </c>
      <c r="K463" s="37">
        <v>21</v>
      </c>
      <c r="L463" s="37">
        <v>30</v>
      </c>
      <c r="M463" s="37">
        <v>9</v>
      </c>
      <c r="N463" s="37">
        <v>2</v>
      </c>
    </row>
    <row r="464" spans="1:14" hidden="1" outlineLevel="1">
      <c r="A464" s="25" t="s">
        <v>538</v>
      </c>
      <c r="B464" s="37">
        <v>181</v>
      </c>
      <c r="C464" s="37">
        <v>21</v>
      </c>
      <c r="D464" s="37">
        <v>30</v>
      </c>
      <c r="E464" s="37">
        <v>14</v>
      </c>
      <c r="F464" s="37">
        <v>21</v>
      </c>
      <c r="G464" s="37">
        <v>0</v>
      </c>
      <c r="H464" s="37">
        <v>0</v>
      </c>
      <c r="I464" s="37">
        <v>14</v>
      </c>
      <c r="J464" s="37">
        <v>40</v>
      </c>
      <c r="K464" s="37">
        <v>12</v>
      </c>
      <c r="L464" s="37">
        <v>24</v>
      </c>
      <c r="M464" s="37">
        <v>5</v>
      </c>
      <c r="N464" s="37">
        <v>0</v>
      </c>
    </row>
    <row r="465" spans="1:14" hidden="1" outlineLevel="1">
      <c r="A465" s="25" t="s">
        <v>87</v>
      </c>
      <c r="B465" s="37">
        <v>93</v>
      </c>
      <c r="C465" s="37">
        <v>6</v>
      </c>
      <c r="D465" s="37">
        <v>10</v>
      </c>
      <c r="E465" s="37">
        <v>5</v>
      </c>
      <c r="F465" s="37">
        <v>25</v>
      </c>
      <c r="G465" s="37">
        <v>1</v>
      </c>
      <c r="H465" s="37">
        <v>0</v>
      </c>
      <c r="I465" s="37">
        <v>2</v>
      </c>
      <c r="J465" s="37">
        <v>13</v>
      </c>
      <c r="K465" s="37">
        <v>5</v>
      </c>
      <c r="L465" s="37">
        <v>21</v>
      </c>
      <c r="M465" s="37">
        <v>4</v>
      </c>
      <c r="N465" s="37">
        <v>1</v>
      </c>
    </row>
    <row r="466" spans="1:14" hidden="1" outlineLevel="1">
      <c r="A466" s="25" t="s">
        <v>541</v>
      </c>
      <c r="B466" s="37">
        <v>182</v>
      </c>
      <c r="C466" s="37">
        <v>13</v>
      </c>
      <c r="D466" s="37">
        <v>16</v>
      </c>
      <c r="E466" s="37">
        <v>8</v>
      </c>
      <c r="F466" s="37">
        <v>30</v>
      </c>
      <c r="G466" s="37">
        <v>11</v>
      </c>
      <c r="H466" s="37">
        <v>0</v>
      </c>
      <c r="I466" s="37">
        <v>11</v>
      </c>
      <c r="J466" s="37">
        <v>28</v>
      </c>
      <c r="K466" s="37">
        <v>18</v>
      </c>
      <c r="L466" s="37">
        <v>38</v>
      </c>
      <c r="M466" s="37">
        <v>9</v>
      </c>
      <c r="N466" s="37">
        <v>0</v>
      </c>
    </row>
    <row r="467" spans="1:14" hidden="1" outlineLevel="1">
      <c r="A467" s="25" t="s">
        <v>118</v>
      </c>
      <c r="B467" s="37">
        <v>531</v>
      </c>
      <c r="C467" s="37">
        <v>20</v>
      </c>
      <c r="D467" s="37">
        <v>32</v>
      </c>
      <c r="E467" s="37">
        <v>46</v>
      </c>
      <c r="F467" s="37">
        <v>154</v>
      </c>
      <c r="G467" s="37">
        <v>20</v>
      </c>
      <c r="H467" s="37">
        <v>3</v>
      </c>
      <c r="I467" s="37">
        <v>12</v>
      </c>
      <c r="J467" s="37">
        <v>38</v>
      </c>
      <c r="K467" s="37">
        <v>38</v>
      </c>
      <c r="L467" s="37">
        <v>104</v>
      </c>
      <c r="M467" s="37">
        <v>56</v>
      </c>
      <c r="N467" s="37">
        <v>8</v>
      </c>
    </row>
    <row r="468" spans="1:14" hidden="1" outlineLevel="1">
      <c r="A468" s="25" t="s">
        <v>132</v>
      </c>
      <c r="B468" s="37">
        <v>19</v>
      </c>
      <c r="C468" s="37">
        <v>5</v>
      </c>
      <c r="D468" s="37">
        <v>4</v>
      </c>
      <c r="E468" s="37">
        <v>0</v>
      </c>
      <c r="F468" s="37">
        <v>1</v>
      </c>
      <c r="G468" s="37">
        <v>1</v>
      </c>
      <c r="H468" s="37">
        <v>0</v>
      </c>
      <c r="I468" s="37">
        <v>3</v>
      </c>
      <c r="J468" s="37">
        <v>4</v>
      </c>
      <c r="K468" s="37">
        <v>1</v>
      </c>
      <c r="L468" s="37">
        <v>0</v>
      </c>
      <c r="M468" s="37">
        <v>0</v>
      </c>
      <c r="N468" s="37">
        <v>0</v>
      </c>
    </row>
    <row r="469" spans="1:14" hidden="1" outlineLevel="1">
      <c r="A469" s="1" t="s">
        <v>417</v>
      </c>
      <c r="B469" s="37">
        <v>11</v>
      </c>
      <c r="C469" s="37">
        <v>2</v>
      </c>
      <c r="D469" s="37">
        <v>1</v>
      </c>
      <c r="E469" s="37">
        <v>0</v>
      </c>
      <c r="F469" s="37">
        <v>0</v>
      </c>
      <c r="G469" s="37">
        <v>0</v>
      </c>
      <c r="H469" s="37">
        <v>0</v>
      </c>
      <c r="I469" s="37">
        <v>7</v>
      </c>
      <c r="J469" s="37">
        <v>1</v>
      </c>
      <c r="K469" s="37">
        <v>0</v>
      </c>
      <c r="L469" s="37">
        <v>0</v>
      </c>
      <c r="M469" s="37">
        <v>0</v>
      </c>
      <c r="N469" s="37">
        <v>0</v>
      </c>
    </row>
    <row r="470" spans="1:14" hidden="1" outlineLevel="1">
      <c r="A470" s="1" t="s">
        <v>418</v>
      </c>
      <c r="B470" s="37">
        <v>28</v>
      </c>
      <c r="C470" s="37">
        <v>0</v>
      </c>
      <c r="D470" s="37">
        <v>4</v>
      </c>
      <c r="E470" s="37">
        <v>2</v>
      </c>
      <c r="F470" s="37">
        <v>6</v>
      </c>
      <c r="G470" s="37">
        <v>0</v>
      </c>
      <c r="H470" s="37">
        <v>0</v>
      </c>
      <c r="I470" s="37">
        <v>1</v>
      </c>
      <c r="J470" s="37">
        <v>8</v>
      </c>
      <c r="K470" s="37">
        <v>2</v>
      </c>
      <c r="L470" s="37">
        <v>4</v>
      </c>
      <c r="M470" s="37">
        <v>0</v>
      </c>
      <c r="N470" s="37">
        <v>1</v>
      </c>
    </row>
    <row r="471" spans="1:14" hidden="1" outlineLevel="1">
      <c r="A471" s="25" t="s">
        <v>121</v>
      </c>
      <c r="B471" s="37">
        <v>6</v>
      </c>
      <c r="C471" s="37">
        <v>0</v>
      </c>
      <c r="D471" s="37">
        <v>0</v>
      </c>
      <c r="E471" s="37">
        <v>0</v>
      </c>
      <c r="F471" s="37">
        <v>1</v>
      </c>
      <c r="G471" s="37">
        <v>0</v>
      </c>
      <c r="H471" s="37">
        <v>0</v>
      </c>
      <c r="I471" s="37">
        <v>0</v>
      </c>
      <c r="J471" s="37">
        <v>0</v>
      </c>
      <c r="K471" s="37">
        <v>2</v>
      </c>
      <c r="L471" s="37">
        <v>2</v>
      </c>
      <c r="M471" s="37">
        <v>0</v>
      </c>
      <c r="N471" s="37">
        <v>1</v>
      </c>
    </row>
    <row r="472" spans="1:14" hidden="1" outlineLevel="1">
      <c r="A472" s="25" t="s">
        <v>46</v>
      </c>
      <c r="B472" s="37">
        <v>5</v>
      </c>
      <c r="C472" s="37">
        <v>0</v>
      </c>
      <c r="D472" s="37">
        <v>1</v>
      </c>
      <c r="E472" s="37">
        <v>0</v>
      </c>
      <c r="F472" s="37">
        <v>0</v>
      </c>
      <c r="G472" s="37">
        <v>0</v>
      </c>
      <c r="H472" s="37">
        <v>0</v>
      </c>
      <c r="I472" s="37">
        <v>0</v>
      </c>
      <c r="J472" s="37">
        <v>3</v>
      </c>
      <c r="K472" s="37">
        <v>0</v>
      </c>
      <c r="L472" s="37">
        <v>1</v>
      </c>
      <c r="M472" s="37">
        <v>0</v>
      </c>
      <c r="N472" s="37">
        <v>0</v>
      </c>
    </row>
    <row r="473" spans="1:14" hidden="1" outlineLevel="1">
      <c r="A473" s="25" t="s">
        <v>132</v>
      </c>
      <c r="B473" s="37">
        <v>17</v>
      </c>
      <c r="C473" s="37">
        <v>0</v>
      </c>
      <c r="D473" s="37">
        <v>3</v>
      </c>
      <c r="E473" s="37">
        <v>2</v>
      </c>
      <c r="F473" s="37">
        <v>5</v>
      </c>
      <c r="G473" s="37">
        <v>0</v>
      </c>
      <c r="H473" s="37">
        <v>0</v>
      </c>
      <c r="I473" s="37">
        <v>1</v>
      </c>
      <c r="J473" s="37">
        <v>5</v>
      </c>
      <c r="K473" s="37">
        <v>0</v>
      </c>
      <c r="L473" s="37">
        <v>1</v>
      </c>
      <c r="M473" s="37">
        <v>0</v>
      </c>
      <c r="N473" s="37">
        <v>0</v>
      </c>
    </row>
    <row r="474" spans="1:14" hidden="1" outlineLevel="1">
      <c r="A474" s="1" t="s">
        <v>416</v>
      </c>
      <c r="B474" s="37">
        <v>60</v>
      </c>
      <c r="C474" s="37">
        <v>10</v>
      </c>
      <c r="D474" s="37">
        <v>14</v>
      </c>
      <c r="E474" s="37">
        <v>3</v>
      </c>
      <c r="F474" s="37">
        <v>3</v>
      </c>
      <c r="G474" s="37">
        <v>0</v>
      </c>
      <c r="H474" s="37">
        <v>0</v>
      </c>
      <c r="I474" s="37">
        <v>9</v>
      </c>
      <c r="J474" s="37">
        <v>11</v>
      </c>
      <c r="K474" s="37">
        <v>8</v>
      </c>
      <c r="L474" s="37">
        <v>2</v>
      </c>
      <c r="M474" s="37">
        <v>0</v>
      </c>
      <c r="N474" s="37">
        <v>0</v>
      </c>
    </row>
    <row r="475" spans="1:14" hidden="1" outlineLevel="1">
      <c r="A475" s="25" t="s">
        <v>439</v>
      </c>
      <c r="B475" s="37">
        <v>36</v>
      </c>
      <c r="C475" s="37">
        <v>3</v>
      </c>
      <c r="D475" s="37">
        <v>11</v>
      </c>
      <c r="E475" s="37">
        <v>2</v>
      </c>
      <c r="F475" s="37">
        <v>0</v>
      </c>
      <c r="G475" s="37">
        <v>0</v>
      </c>
      <c r="H475" s="37">
        <v>0</v>
      </c>
      <c r="I475" s="37">
        <v>5</v>
      </c>
      <c r="J475" s="37">
        <v>7</v>
      </c>
      <c r="K475" s="37">
        <v>8</v>
      </c>
      <c r="L475" s="37">
        <v>0</v>
      </c>
      <c r="M475" s="37">
        <v>0</v>
      </c>
      <c r="N475" s="37">
        <v>0</v>
      </c>
    </row>
    <row r="476" spans="1:14" hidden="1" outlineLevel="1">
      <c r="A476" s="25" t="s">
        <v>115</v>
      </c>
      <c r="B476" s="37">
        <v>8</v>
      </c>
      <c r="C476" s="37">
        <v>0</v>
      </c>
      <c r="D476" s="37">
        <v>1</v>
      </c>
      <c r="E476" s="37">
        <v>1</v>
      </c>
      <c r="F476" s="37">
        <v>3</v>
      </c>
      <c r="G476" s="37">
        <v>0</v>
      </c>
      <c r="H476" s="37">
        <v>0</v>
      </c>
      <c r="I476" s="37">
        <v>1</v>
      </c>
      <c r="J476" s="37">
        <v>1</v>
      </c>
      <c r="K476" s="37">
        <v>0</v>
      </c>
      <c r="L476" s="37">
        <v>1</v>
      </c>
      <c r="M476" s="37">
        <v>0</v>
      </c>
      <c r="N476" s="37">
        <v>0</v>
      </c>
    </row>
    <row r="477" spans="1:14" hidden="1" outlineLevel="1">
      <c r="A477" s="25" t="s">
        <v>132</v>
      </c>
      <c r="B477" s="37">
        <v>16</v>
      </c>
      <c r="C477" s="37">
        <v>7</v>
      </c>
      <c r="D477" s="37">
        <v>2</v>
      </c>
      <c r="E477" s="37">
        <v>0</v>
      </c>
      <c r="F477" s="37">
        <v>0</v>
      </c>
      <c r="G477" s="37">
        <v>0</v>
      </c>
      <c r="H477" s="37">
        <v>0</v>
      </c>
      <c r="I477" s="37">
        <v>3</v>
      </c>
      <c r="J477" s="37">
        <v>3</v>
      </c>
      <c r="K477" s="37">
        <v>0</v>
      </c>
      <c r="L477" s="37">
        <v>1</v>
      </c>
      <c r="M477" s="37">
        <v>0</v>
      </c>
      <c r="N477" s="37">
        <v>0</v>
      </c>
    </row>
    <row r="478" spans="1:14" collapsed="1">
      <c r="A478" s="1" t="s">
        <v>836</v>
      </c>
      <c r="B478" s="37">
        <v>3139</v>
      </c>
      <c r="C478" s="37">
        <v>112</v>
      </c>
      <c r="D478" s="37">
        <v>225</v>
      </c>
      <c r="E478" s="37">
        <v>166</v>
      </c>
      <c r="F478" s="37">
        <v>522</v>
      </c>
      <c r="G478" s="37">
        <v>323</v>
      </c>
      <c r="H478" s="37">
        <v>266</v>
      </c>
      <c r="I478" s="37">
        <v>121</v>
      </c>
      <c r="J478" s="37">
        <v>226</v>
      </c>
      <c r="K478" s="37">
        <v>173</v>
      </c>
      <c r="L478" s="37">
        <v>376</v>
      </c>
      <c r="M478" s="37">
        <v>342</v>
      </c>
      <c r="N478" s="37">
        <v>287</v>
      </c>
    </row>
    <row r="479" spans="1:14" hidden="1" outlineLevel="1">
      <c r="A479" s="1" t="s">
        <v>105</v>
      </c>
      <c r="B479" s="37">
        <v>1776</v>
      </c>
      <c r="C479" s="37">
        <v>52</v>
      </c>
      <c r="D479" s="37">
        <v>73</v>
      </c>
      <c r="E479" s="37">
        <v>43</v>
      </c>
      <c r="F479" s="37">
        <v>240</v>
      </c>
      <c r="G479" s="37">
        <v>263</v>
      </c>
      <c r="H479" s="37">
        <v>256</v>
      </c>
      <c r="I479" s="37">
        <v>72</v>
      </c>
      <c r="J479" s="37">
        <v>73</v>
      </c>
      <c r="K479" s="37">
        <v>32</v>
      </c>
      <c r="L479" s="37">
        <v>141</v>
      </c>
      <c r="M479" s="37">
        <v>257</v>
      </c>
      <c r="N479" s="37">
        <v>274</v>
      </c>
    </row>
    <row r="480" spans="1:14" hidden="1" outlineLevel="1">
      <c r="A480" s="1" t="s">
        <v>826</v>
      </c>
      <c r="B480" s="37">
        <v>55</v>
      </c>
      <c r="C480" s="37">
        <v>5</v>
      </c>
      <c r="D480" s="37">
        <v>3</v>
      </c>
      <c r="E480" s="37">
        <v>1</v>
      </c>
      <c r="F480" s="37">
        <v>15</v>
      </c>
      <c r="G480" s="37">
        <v>4</v>
      </c>
      <c r="H480" s="37">
        <v>3</v>
      </c>
      <c r="I480" s="37">
        <v>1</v>
      </c>
      <c r="J480" s="37">
        <v>9</v>
      </c>
      <c r="K480" s="37">
        <v>5</v>
      </c>
      <c r="L480" s="37">
        <v>6</v>
      </c>
      <c r="M480" s="37">
        <v>1</v>
      </c>
      <c r="N480" s="37">
        <v>2</v>
      </c>
    </row>
    <row r="481" spans="1:14" hidden="1" outlineLevel="1">
      <c r="A481" s="25" t="s">
        <v>52</v>
      </c>
      <c r="B481" s="37">
        <v>8</v>
      </c>
      <c r="C481" s="37">
        <v>2</v>
      </c>
      <c r="D481" s="37">
        <v>0</v>
      </c>
      <c r="E481" s="37">
        <v>0</v>
      </c>
      <c r="F481" s="37">
        <v>2</v>
      </c>
      <c r="G481" s="37">
        <v>0</v>
      </c>
      <c r="H481" s="37">
        <v>2</v>
      </c>
      <c r="I481" s="37">
        <v>0</v>
      </c>
      <c r="J481" s="37">
        <v>2</v>
      </c>
      <c r="K481" s="37">
        <v>0</v>
      </c>
      <c r="L481" s="37">
        <v>0</v>
      </c>
      <c r="M481" s="37">
        <v>0</v>
      </c>
      <c r="N481" s="37">
        <v>0</v>
      </c>
    </row>
    <row r="482" spans="1:14" hidden="1" outlineLevel="1">
      <c r="A482" s="25" t="s">
        <v>70</v>
      </c>
      <c r="B482" s="37">
        <v>2</v>
      </c>
      <c r="C482" s="37">
        <v>0</v>
      </c>
      <c r="D482" s="37">
        <v>1</v>
      </c>
      <c r="E482" s="37">
        <v>0</v>
      </c>
      <c r="F482" s="37">
        <v>0</v>
      </c>
      <c r="G482" s="37">
        <v>0</v>
      </c>
      <c r="H482" s="37">
        <v>0</v>
      </c>
      <c r="I482" s="37">
        <v>0</v>
      </c>
      <c r="J482" s="37">
        <v>1</v>
      </c>
      <c r="K482" s="37">
        <v>0</v>
      </c>
      <c r="L482" s="37">
        <v>0</v>
      </c>
      <c r="M482" s="37">
        <v>0</v>
      </c>
      <c r="N482" s="37">
        <v>0</v>
      </c>
    </row>
    <row r="483" spans="1:14" hidden="1" outlineLevel="1">
      <c r="A483" s="25" t="s">
        <v>80</v>
      </c>
      <c r="B483" s="37">
        <v>29</v>
      </c>
      <c r="C483" s="37">
        <v>3</v>
      </c>
      <c r="D483" s="37">
        <v>0</v>
      </c>
      <c r="E483" s="37">
        <v>1</v>
      </c>
      <c r="F483" s="37">
        <v>9</v>
      </c>
      <c r="G483" s="37">
        <v>3</v>
      </c>
      <c r="H483" s="37">
        <v>0</v>
      </c>
      <c r="I483" s="37">
        <v>0</v>
      </c>
      <c r="J483" s="37">
        <v>4</v>
      </c>
      <c r="K483" s="37">
        <v>4</v>
      </c>
      <c r="L483" s="37">
        <v>5</v>
      </c>
      <c r="M483" s="37">
        <v>0</v>
      </c>
      <c r="N483" s="37">
        <v>0</v>
      </c>
    </row>
    <row r="484" spans="1:14" hidden="1" outlineLevel="1">
      <c r="A484" s="25" t="s">
        <v>94</v>
      </c>
      <c r="B484" s="37">
        <v>9</v>
      </c>
      <c r="C484" s="37">
        <v>0</v>
      </c>
      <c r="D484" s="37">
        <v>1</v>
      </c>
      <c r="E484" s="37">
        <v>0</v>
      </c>
      <c r="F484" s="37">
        <v>3</v>
      </c>
      <c r="G484" s="37">
        <v>0</v>
      </c>
      <c r="H484" s="37">
        <v>1</v>
      </c>
      <c r="I484" s="37">
        <v>0</v>
      </c>
      <c r="J484" s="37">
        <v>1</v>
      </c>
      <c r="K484" s="37">
        <v>1</v>
      </c>
      <c r="L484" s="37">
        <v>1</v>
      </c>
      <c r="M484" s="37">
        <v>0</v>
      </c>
      <c r="N484" s="37">
        <v>1</v>
      </c>
    </row>
    <row r="485" spans="1:14" hidden="1" outlineLevel="1">
      <c r="A485" s="25" t="s">
        <v>101</v>
      </c>
      <c r="B485" s="37">
        <v>1</v>
      </c>
      <c r="C485" s="37">
        <v>0</v>
      </c>
      <c r="D485" s="37">
        <v>0</v>
      </c>
      <c r="E485" s="37">
        <v>0</v>
      </c>
      <c r="F485" s="37">
        <v>1</v>
      </c>
      <c r="G485" s="37">
        <v>0</v>
      </c>
      <c r="H485" s="37">
        <v>0</v>
      </c>
      <c r="I485" s="37">
        <v>0</v>
      </c>
      <c r="J485" s="37">
        <v>0</v>
      </c>
      <c r="K485" s="37">
        <v>0</v>
      </c>
      <c r="L485" s="37">
        <v>0</v>
      </c>
      <c r="M485" s="37">
        <v>0</v>
      </c>
      <c r="N485" s="37">
        <v>0</v>
      </c>
    </row>
    <row r="486" spans="1:14" hidden="1" outlineLevel="1">
      <c r="A486" s="25" t="s">
        <v>108</v>
      </c>
      <c r="B486" s="37">
        <v>3</v>
      </c>
      <c r="C486" s="37">
        <v>0</v>
      </c>
      <c r="D486" s="37">
        <v>1</v>
      </c>
      <c r="E486" s="37">
        <v>0</v>
      </c>
      <c r="F486" s="37">
        <v>0</v>
      </c>
      <c r="G486" s="37">
        <v>1</v>
      </c>
      <c r="H486" s="37">
        <v>0</v>
      </c>
      <c r="I486" s="37">
        <v>0</v>
      </c>
      <c r="J486" s="37">
        <v>0</v>
      </c>
      <c r="K486" s="37">
        <v>0</v>
      </c>
      <c r="L486" s="37">
        <v>0</v>
      </c>
      <c r="M486" s="37">
        <v>1</v>
      </c>
      <c r="N486" s="37">
        <v>0</v>
      </c>
    </row>
    <row r="487" spans="1:14" hidden="1" outlineLevel="1">
      <c r="A487" s="25" t="s">
        <v>110</v>
      </c>
      <c r="B487" s="37">
        <v>2</v>
      </c>
      <c r="C487" s="37">
        <v>0</v>
      </c>
      <c r="D487" s="37">
        <v>0</v>
      </c>
      <c r="E487" s="37">
        <v>0</v>
      </c>
      <c r="F487" s="37">
        <v>0</v>
      </c>
      <c r="G487" s="37">
        <v>0</v>
      </c>
      <c r="H487" s="37">
        <v>0</v>
      </c>
      <c r="I487" s="37">
        <v>1</v>
      </c>
      <c r="J487" s="37">
        <v>0</v>
      </c>
      <c r="K487" s="37">
        <v>0</v>
      </c>
      <c r="L487" s="37">
        <v>0</v>
      </c>
      <c r="M487" s="37">
        <v>0</v>
      </c>
      <c r="N487" s="37">
        <v>1</v>
      </c>
    </row>
    <row r="488" spans="1:14" hidden="1" outlineLevel="1">
      <c r="A488" s="25" t="s">
        <v>132</v>
      </c>
      <c r="B488" s="37">
        <v>1</v>
      </c>
      <c r="C488" s="37">
        <v>0</v>
      </c>
      <c r="D488" s="37">
        <v>0</v>
      </c>
      <c r="E488" s="37">
        <v>0</v>
      </c>
      <c r="F488" s="37">
        <v>0</v>
      </c>
      <c r="G488" s="37">
        <v>0</v>
      </c>
      <c r="H488" s="37">
        <v>0</v>
      </c>
      <c r="I488" s="37">
        <v>0</v>
      </c>
      <c r="J488" s="37">
        <v>1</v>
      </c>
      <c r="K488" s="37">
        <v>0</v>
      </c>
      <c r="L488" s="37">
        <v>0</v>
      </c>
      <c r="M488" s="37">
        <v>0</v>
      </c>
      <c r="N488" s="37">
        <v>0</v>
      </c>
    </row>
    <row r="489" spans="1:14" hidden="1" outlineLevel="1">
      <c r="A489" s="1" t="s">
        <v>178</v>
      </c>
      <c r="B489" s="37">
        <v>1216</v>
      </c>
      <c r="C489" s="37">
        <v>44</v>
      </c>
      <c r="D489" s="37">
        <v>134</v>
      </c>
      <c r="E489" s="37">
        <v>114</v>
      </c>
      <c r="F489" s="37">
        <v>259</v>
      </c>
      <c r="G489" s="37">
        <v>55</v>
      </c>
      <c r="H489" s="37">
        <v>7</v>
      </c>
      <c r="I489" s="37">
        <v>38</v>
      </c>
      <c r="J489" s="37">
        <v>126</v>
      </c>
      <c r="K489" s="37">
        <v>121</v>
      </c>
      <c r="L489" s="37">
        <v>225</v>
      </c>
      <c r="M489" s="37">
        <v>83</v>
      </c>
      <c r="N489" s="37">
        <v>10</v>
      </c>
    </row>
    <row r="490" spans="1:14" hidden="1" outlineLevel="1">
      <c r="A490" s="25" t="s">
        <v>45</v>
      </c>
      <c r="B490" s="37">
        <v>223</v>
      </c>
      <c r="C490" s="37">
        <v>6</v>
      </c>
      <c r="D490" s="37">
        <v>33</v>
      </c>
      <c r="E490" s="37">
        <v>38</v>
      </c>
      <c r="F490" s="37">
        <v>20</v>
      </c>
      <c r="G490" s="37">
        <v>22</v>
      </c>
      <c r="H490" s="37">
        <v>4</v>
      </c>
      <c r="I490" s="37">
        <v>4</v>
      </c>
      <c r="J490" s="37">
        <v>32</v>
      </c>
      <c r="K490" s="37">
        <v>24</v>
      </c>
      <c r="L490" s="37">
        <v>29</v>
      </c>
      <c r="M490" s="37">
        <v>9</v>
      </c>
      <c r="N490" s="37">
        <v>2</v>
      </c>
    </row>
    <row r="491" spans="1:14" hidden="1" outlineLevel="1">
      <c r="A491" s="25" t="s">
        <v>538</v>
      </c>
      <c r="B491" s="37">
        <v>180</v>
      </c>
      <c r="C491" s="37">
        <v>11</v>
      </c>
      <c r="D491" s="37">
        <v>34</v>
      </c>
      <c r="E491" s="37">
        <v>19</v>
      </c>
      <c r="F491" s="37">
        <v>22</v>
      </c>
      <c r="G491" s="37">
        <v>0</v>
      </c>
      <c r="H491" s="37">
        <v>0</v>
      </c>
      <c r="I491" s="37">
        <v>13</v>
      </c>
      <c r="J491" s="37">
        <v>23</v>
      </c>
      <c r="K491" s="37">
        <v>29</v>
      </c>
      <c r="L491" s="37">
        <v>24</v>
      </c>
      <c r="M491" s="37">
        <v>5</v>
      </c>
      <c r="N491" s="37">
        <v>0</v>
      </c>
    </row>
    <row r="492" spans="1:14" hidden="1" outlineLevel="1">
      <c r="A492" s="25" t="s">
        <v>87</v>
      </c>
      <c r="B492" s="37">
        <v>93</v>
      </c>
      <c r="C492" s="37">
        <v>4</v>
      </c>
      <c r="D492" s="37">
        <v>11</v>
      </c>
      <c r="E492" s="37">
        <v>5</v>
      </c>
      <c r="F492" s="37">
        <v>24</v>
      </c>
      <c r="G492" s="37">
        <v>1</v>
      </c>
      <c r="H492" s="37">
        <v>0</v>
      </c>
      <c r="I492" s="37">
        <v>3</v>
      </c>
      <c r="J492" s="37">
        <v>11</v>
      </c>
      <c r="K492" s="37">
        <v>5</v>
      </c>
      <c r="L492" s="37">
        <v>24</v>
      </c>
      <c r="M492" s="37">
        <v>4</v>
      </c>
      <c r="N492" s="37">
        <v>1</v>
      </c>
    </row>
    <row r="493" spans="1:14" hidden="1" outlineLevel="1">
      <c r="A493" s="25" t="s">
        <v>541</v>
      </c>
      <c r="B493" s="37">
        <v>185</v>
      </c>
      <c r="C493" s="37">
        <v>7</v>
      </c>
      <c r="D493" s="37">
        <v>22</v>
      </c>
      <c r="E493" s="37">
        <v>10</v>
      </c>
      <c r="F493" s="37">
        <v>32</v>
      </c>
      <c r="G493" s="37">
        <v>12</v>
      </c>
      <c r="H493" s="37">
        <v>0</v>
      </c>
      <c r="I493" s="37">
        <v>8</v>
      </c>
      <c r="J493" s="37">
        <v>23</v>
      </c>
      <c r="K493" s="37">
        <v>25</v>
      </c>
      <c r="L493" s="37">
        <v>36</v>
      </c>
      <c r="M493" s="37">
        <v>10</v>
      </c>
      <c r="N493" s="37">
        <v>0</v>
      </c>
    </row>
    <row r="494" spans="1:14" hidden="1" outlineLevel="1">
      <c r="A494" s="25" t="s">
        <v>118</v>
      </c>
      <c r="B494" s="37">
        <v>518</v>
      </c>
      <c r="C494" s="37">
        <v>12</v>
      </c>
      <c r="D494" s="37">
        <v>33</v>
      </c>
      <c r="E494" s="37">
        <v>40</v>
      </c>
      <c r="F494" s="37">
        <v>160</v>
      </c>
      <c r="G494" s="37">
        <v>20</v>
      </c>
      <c r="H494" s="37">
        <v>3</v>
      </c>
      <c r="I494" s="37">
        <v>8</v>
      </c>
      <c r="J494" s="37">
        <v>34</v>
      </c>
      <c r="K494" s="37">
        <v>34</v>
      </c>
      <c r="L494" s="37">
        <v>112</v>
      </c>
      <c r="M494" s="37">
        <v>55</v>
      </c>
      <c r="N494" s="37">
        <v>7</v>
      </c>
    </row>
    <row r="495" spans="1:14" hidden="1" outlineLevel="1">
      <c r="A495" s="25" t="s">
        <v>132</v>
      </c>
      <c r="B495" s="37">
        <v>17</v>
      </c>
      <c r="C495" s="37">
        <v>4</v>
      </c>
      <c r="D495" s="37">
        <v>1</v>
      </c>
      <c r="E495" s="37">
        <v>2</v>
      </c>
      <c r="F495" s="37">
        <v>1</v>
      </c>
      <c r="G495" s="37">
        <v>0</v>
      </c>
      <c r="H495" s="37">
        <v>0</v>
      </c>
      <c r="I495" s="37">
        <v>2</v>
      </c>
      <c r="J495" s="37">
        <v>3</v>
      </c>
      <c r="K495" s="37">
        <v>4</v>
      </c>
      <c r="L495" s="37">
        <v>0</v>
      </c>
      <c r="M495" s="37">
        <v>0</v>
      </c>
      <c r="N495" s="37">
        <v>0</v>
      </c>
    </row>
    <row r="496" spans="1:14" hidden="1" outlineLevel="1">
      <c r="A496" s="1" t="s">
        <v>417</v>
      </c>
      <c r="B496" s="37">
        <v>14</v>
      </c>
      <c r="C496" s="37">
        <v>3</v>
      </c>
      <c r="D496" s="37">
        <v>2</v>
      </c>
      <c r="E496" s="37">
        <v>0</v>
      </c>
      <c r="F496" s="37">
        <v>0</v>
      </c>
      <c r="G496" s="37">
        <v>0</v>
      </c>
      <c r="H496" s="37">
        <v>0</v>
      </c>
      <c r="I496" s="37">
        <v>6</v>
      </c>
      <c r="J496" s="37">
        <v>3</v>
      </c>
      <c r="K496" s="37">
        <v>0</v>
      </c>
      <c r="L496" s="37">
        <v>0</v>
      </c>
      <c r="M496" s="37">
        <v>0</v>
      </c>
      <c r="N496" s="37">
        <v>0</v>
      </c>
    </row>
    <row r="497" spans="1:14" hidden="1" outlineLevel="1">
      <c r="A497" s="1" t="s">
        <v>418</v>
      </c>
      <c r="B497" s="37">
        <v>26</v>
      </c>
      <c r="C497" s="37">
        <v>1</v>
      </c>
      <c r="D497" s="37">
        <v>4</v>
      </c>
      <c r="E497" s="37">
        <v>1</v>
      </c>
      <c r="F497" s="37">
        <v>5</v>
      </c>
      <c r="G497" s="37">
        <v>1</v>
      </c>
      <c r="H497" s="37">
        <v>0</v>
      </c>
      <c r="I497" s="37">
        <v>0</v>
      </c>
      <c r="J497" s="37">
        <v>8</v>
      </c>
      <c r="K497" s="37">
        <v>2</v>
      </c>
      <c r="L497" s="37">
        <v>3</v>
      </c>
      <c r="M497" s="37">
        <v>0</v>
      </c>
      <c r="N497" s="37">
        <v>1</v>
      </c>
    </row>
    <row r="498" spans="1:14" hidden="1" outlineLevel="1">
      <c r="A498" s="25" t="s">
        <v>121</v>
      </c>
      <c r="B498" s="37">
        <v>5</v>
      </c>
      <c r="C498" s="37">
        <v>0</v>
      </c>
      <c r="D498" s="37">
        <v>0</v>
      </c>
      <c r="E498" s="37">
        <v>0</v>
      </c>
      <c r="F498" s="37">
        <v>1</v>
      </c>
      <c r="G498" s="37">
        <v>0</v>
      </c>
      <c r="H498" s="37">
        <v>0</v>
      </c>
      <c r="I498" s="37">
        <v>0</v>
      </c>
      <c r="J498" s="37">
        <v>0</v>
      </c>
      <c r="K498" s="37">
        <v>2</v>
      </c>
      <c r="L498" s="37">
        <v>1</v>
      </c>
      <c r="M498" s="37">
        <v>0</v>
      </c>
      <c r="N498" s="37">
        <v>1</v>
      </c>
    </row>
    <row r="499" spans="1:14" hidden="1" outlineLevel="1">
      <c r="A499" s="25" t="s">
        <v>46</v>
      </c>
      <c r="B499" s="37">
        <v>4</v>
      </c>
      <c r="C499" s="37">
        <v>0</v>
      </c>
      <c r="D499" s="37">
        <v>1</v>
      </c>
      <c r="E499" s="37">
        <v>0</v>
      </c>
      <c r="F499" s="37">
        <v>0</v>
      </c>
      <c r="G499" s="37">
        <v>0</v>
      </c>
      <c r="H499" s="37">
        <v>0</v>
      </c>
      <c r="I499" s="37">
        <v>0</v>
      </c>
      <c r="J499" s="37">
        <v>2</v>
      </c>
      <c r="K499" s="37">
        <v>0</v>
      </c>
      <c r="L499" s="37">
        <v>1</v>
      </c>
      <c r="M499" s="37">
        <v>0</v>
      </c>
      <c r="N499" s="37">
        <v>0</v>
      </c>
    </row>
    <row r="500" spans="1:14" hidden="1" outlineLevel="1">
      <c r="A500" s="25" t="s">
        <v>132</v>
      </c>
      <c r="B500" s="37">
        <v>17</v>
      </c>
      <c r="C500" s="37">
        <v>1</v>
      </c>
      <c r="D500" s="37">
        <v>3</v>
      </c>
      <c r="E500" s="37">
        <v>1</v>
      </c>
      <c r="F500" s="37">
        <v>4</v>
      </c>
      <c r="G500" s="37">
        <v>1</v>
      </c>
      <c r="H500" s="37">
        <v>0</v>
      </c>
      <c r="I500" s="37">
        <v>0</v>
      </c>
      <c r="J500" s="37">
        <v>6</v>
      </c>
      <c r="K500" s="37">
        <v>0</v>
      </c>
      <c r="L500" s="37">
        <v>1</v>
      </c>
      <c r="M500" s="37">
        <v>0</v>
      </c>
      <c r="N500" s="37">
        <v>0</v>
      </c>
    </row>
    <row r="501" spans="1:14" hidden="1" outlineLevel="1">
      <c r="A501" s="1" t="s">
        <v>416</v>
      </c>
      <c r="B501" s="37">
        <v>51</v>
      </c>
      <c r="C501" s="37">
        <v>7</v>
      </c>
      <c r="D501" s="37">
        <v>8</v>
      </c>
      <c r="E501" s="37">
        <v>7</v>
      </c>
      <c r="F501" s="37">
        <v>3</v>
      </c>
      <c r="G501" s="37">
        <v>0</v>
      </c>
      <c r="H501" s="37">
        <v>0</v>
      </c>
      <c r="I501" s="37">
        <v>4</v>
      </c>
      <c r="J501" s="37">
        <v>7</v>
      </c>
      <c r="K501" s="37">
        <v>13</v>
      </c>
      <c r="L501" s="37">
        <v>1</v>
      </c>
      <c r="M501" s="37">
        <v>1</v>
      </c>
      <c r="N501" s="37">
        <v>0</v>
      </c>
    </row>
    <row r="502" spans="1:14" hidden="1" outlineLevel="1">
      <c r="A502" s="25" t="s">
        <v>439</v>
      </c>
      <c r="B502" s="37">
        <v>28</v>
      </c>
      <c r="C502" s="37">
        <v>2</v>
      </c>
      <c r="D502" s="37">
        <v>5</v>
      </c>
      <c r="E502" s="37">
        <v>5</v>
      </c>
      <c r="F502" s="37">
        <v>0</v>
      </c>
      <c r="G502" s="37">
        <v>0</v>
      </c>
      <c r="H502" s="37">
        <v>0</v>
      </c>
      <c r="I502" s="37">
        <v>3</v>
      </c>
      <c r="J502" s="37">
        <v>3</v>
      </c>
      <c r="K502" s="37">
        <v>10</v>
      </c>
      <c r="L502" s="37">
        <v>0</v>
      </c>
      <c r="M502" s="37">
        <v>0</v>
      </c>
      <c r="N502" s="37">
        <v>0</v>
      </c>
    </row>
    <row r="503" spans="1:14" hidden="1" outlineLevel="1">
      <c r="A503" s="25" t="s">
        <v>115</v>
      </c>
      <c r="B503" s="37">
        <v>8</v>
      </c>
      <c r="C503" s="37">
        <v>0</v>
      </c>
      <c r="D503" s="37">
        <v>1</v>
      </c>
      <c r="E503" s="37">
        <v>1</v>
      </c>
      <c r="F503" s="37">
        <v>3</v>
      </c>
      <c r="G503" s="37">
        <v>0</v>
      </c>
      <c r="H503" s="37">
        <v>0</v>
      </c>
      <c r="I503" s="37">
        <v>0</v>
      </c>
      <c r="J503" s="37">
        <v>1</v>
      </c>
      <c r="K503" s="37">
        <v>1</v>
      </c>
      <c r="L503" s="37">
        <v>1</v>
      </c>
      <c r="M503" s="37">
        <v>0</v>
      </c>
      <c r="N503" s="37">
        <v>0</v>
      </c>
    </row>
    <row r="504" spans="1:14" hidden="1" outlineLevel="1">
      <c r="A504" s="25" t="s">
        <v>132</v>
      </c>
      <c r="B504" s="37">
        <v>15</v>
      </c>
      <c r="C504" s="37">
        <v>5</v>
      </c>
      <c r="D504" s="37">
        <v>2</v>
      </c>
      <c r="E504" s="37">
        <v>1</v>
      </c>
      <c r="F504" s="37">
        <v>0</v>
      </c>
      <c r="G504" s="37">
        <v>0</v>
      </c>
      <c r="H504" s="37">
        <v>0</v>
      </c>
      <c r="I504" s="37">
        <v>1</v>
      </c>
      <c r="J504" s="37">
        <v>3</v>
      </c>
      <c r="K504" s="37">
        <v>2</v>
      </c>
      <c r="L504" s="37">
        <v>0</v>
      </c>
      <c r="M504" s="37">
        <v>1</v>
      </c>
      <c r="N504" s="37">
        <v>0</v>
      </c>
    </row>
    <row r="505" spans="1:14" hidden="1" outlineLevel="1">
      <c r="A505" s="1" t="s">
        <v>112</v>
      </c>
      <c r="B505" s="37">
        <v>1</v>
      </c>
      <c r="C505" s="37">
        <v>0</v>
      </c>
      <c r="D505" s="37">
        <v>1</v>
      </c>
      <c r="E505" s="37">
        <v>0</v>
      </c>
      <c r="F505" s="37">
        <v>0</v>
      </c>
      <c r="G505" s="37">
        <v>0</v>
      </c>
      <c r="H505" s="37">
        <v>0</v>
      </c>
      <c r="I505" s="37">
        <v>0</v>
      </c>
      <c r="J505" s="37">
        <v>0</v>
      </c>
      <c r="K505" s="37">
        <v>0</v>
      </c>
      <c r="L505" s="37">
        <v>0</v>
      </c>
      <c r="M505" s="37">
        <v>0</v>
      </c>
      <c r="N505" s="37">
        <v>0</v>
      </c>
    </row>
    <row r="506" spans="1:14" collapsed="1">
      <c r="A506" s="1" t="s">
        <v>848</v>
      </c>
      <c r="B506" s="37">
        <v>3060</v>
      </c>
      <c r="C506" s="37">
        <v>112</v>
      </c>
      <c r="D506" s="37">
        <v>202</v>
      </c>
      <c r="E506" s="37">
        <v>138</v>
      </c>
      <c r="F506" s="37">
        <v>540</v>
      </c>
      <c r="G506" s="37">
        <v>299</v>
      </c>
      <c r="H506" s="37">
        <v>280</v>
      </c>
      <c r="I506" s="37">
        <v>126</v>
      </c>
      <c r="J506" s="37">
        <v>173</v>
      </c>
      <c r="K506" s="37">
        <v>186</v>
      </c>
      <c r="L506" s="37">
        <v>382</v>
      </c>
      <c r="M506" s="37">
        <v>322</v>
      </c>
      <c r="N506" s="37">
        <v>300</v>
      </c>
    </row>
    <row r="507" spans="1:14" hidden="1" outlineLevel="1">
      <c r="A507" s="1" t="s">
        <v>105</v>
      </c>
      <c r="B507" s="37">
        <v>1774</v>
      </c>
      <c r="C507" s="37">
        <v>57</v>
      </c>
      <c r="D507" s="37">
        <v>69</v>
      </c>
      <c r="E507" s="37">
        <v>37</v>
      </c>
      <c r="F507" s="37">
        <v>239</v>
      </c>
      <c r="G507" s="37">
        <v>249</v>
      </c>
      <c r="H507" s="37">
        <v>268</v>
      </c>
      <c r="I507" s="37">
        <v>83</v>
      </c>
      <c r="J507" s="37">
        <v>67</v>
      </c>
      <c r="K507" s="37">
        <v>37</v>
      </c>
      <c r="L507" s="37">
        <v>137</v>
      </c>
      <c r="M507" s="37">
        <v>243</v>
      </c>
      <c r="N507" s="37">
        <v>288</v>
      </c>
    </row>
    <row r="508" spans="1:14" hidden="1" outlineLevel="1">
      <c r="A508" s="1" t="s">
        <v>826</v>
      </c>
      <c r="B508" s="37">
        <v>31</v>
      </c>
      <c r="C508" s="37">
        <v>3</v>
      </c>
      <c r="D508" s="37">
        <v>6</v>
      </c>
      <c r="E508" s="37">
        <v>0</v>
      </c>
      <c r="F508" s="37">
        <v>6</v>
      </c>
      <c r="G508" s="37">
        <v>1</v>
      </c>
      <c r="H508" s="37">
        <v>3</v>
      </c>
      <c r="I508" s="37">
        <v>1</v>
      </c>
      <c r="J508" s="37">
        <v>2</v>
      </c>
      <c r="K508" s="37">
        <v>5</v>
      </c>
      <c r="L508" s="37">
        <v>2</v>
      </c>
      <c r="M508" s="37">
        <v>1</v>
      </c>
      <c r="N508" s="37">
        <v>1</v>
      </c>
    </row>
    <row r="509" spans="1:14" hidden="1" outlineLevel="1">
      <c r="A509" s="25" t="s">
        <v>52</v>
      </c>
      <c r="B509" s="37">
        <v>9</v>
      </c>
      <c r="C509" s="37">
        <v>2</v>
      </c>
      <c r="D509" s="37">
        <v>1</v>
      </c>
      <c r="E509" s="37">
        <v>0</v>
      </c>
      <c r="F509" s="37">
        <v>2</v>
      </c>
      <c r="G509" s="37">
        <v>0</v>
      </c>
      <c r="H509" s="37">
        <v>2</v>
      </c>
      <c r="I509" s="37">
        <v>0</v>
      </c>
      <c r="J509" s="37">
        <v>1</v>
      </c>
      <c r="K509" s="37">
        <v>1</v>
      </c>
      <c r="L509" s="37">
        <v>0</v>
      </c>
      <c r="M509" s="37">
        <v>0</v>
      </c>
      <c r="N509" s="37">
        <v>0</v>
      </c>
    </row>
    <row r="510" spans="1:14" hidden="1" outlineLevel="1">
      <c r="A510" s="25" t="s">
        <v>70</v>
      </c>
      <c r="B510" s="37">
        <v>2</v>
      </c>
      <c r="C510" s="37">
        <v>0</v>
      </c>
      <c r="D510" s="37">
        <v>1</v>
      </c>
      <c r="E510" s="37">
        <v>0</v>
      </c>
      <c r="F510" s="37">
        <v>0</v>
      </c>
      <c r="G510" s="37">
        <v>0</v>
      </c>
      <c r="H510" s="37">
        <v>0</v>
      </c>
      <c r="I510" s="37">
        <v>0</v>
      </c>
      <c r="J510" s="37">
        <v>0</v>
      </c>
      <c r="K510" s="37">
        <v>1</v>
      </c>
      <c r="L510" s="37">
        <v>0</v>
      </c>
      <c r="M510" s="37">
        <v>0</v>
      </c>
      <c r="N510" s="37">
        <v>0</v>
      </c>
    </row>
    <row r="511" spans="1:14" hidden="1" outlineLevel="1">
      <c r="A511" s="25" t="s">
        <v>80</v>
      </c>
      <c r="B511" s="37">
        <v>5</v>
      </c>
      <c r="C511" s="37">
        <v>0</v>
      </c>
      <c r="D511" s="37">
        <v>2</v>
      </c>
      <c r="E511" s="37">
        <v>0</v>
      </c>
      <c r="F511" s="37">
        <v>1</v>
      </c>
      <c r="G511" s="37">
        <v>0</v>
      </c>
      <c r="H511" s="37">
        <v>0</v>
      </c>
      <c r="I511" s="37">
        <v>0</v>
      </c>
      <c r="J511" s="37">
        <v>1</v>
      </c>
      <c r="K511" s="37">
        <v>0</v>
      </c>
      <c r="L511" s="37">
        <v>1</v>
      </c>
      <c r="M511" s="37">
        <v>0</v>
      </c>
      <c r="N511" s="37">
        <v>0</v>
      </c>
    </row>
    <row r="512" spans="1:14" hidden="1" outlineLevel="1">
      <c r="A512" s="25" t="s">
        <v>94</v>
      </c>
      <c r="B512" s="37">
        <v>8</v>
      </c>
      <c r="C512" s="37">
        <v>1</v>
      </c>
      <c r="D512" s="37">
        <v>1</v>
      </c>
      <c r="E512" s="37">
        <v>0</v>
      </c>
      <c r="F512" s="37">
        <v>2</v>
      </c>
      <c r="G512" s="37">
        <v>0</v>
      </c>
      <c r="H512" s="37">
        <v>1</v>
      </c>
      <c r="I512" s="37">
        <v>0</v>
      </c>
      <c r="J512" s="37">
        <v>0</v>
      </c>
      <c r="K512" s="37">
        <v>2</v>
      </c>
      <c r="L512" s="37">
        <v>1</v>
      </c>
      <c r="M512" s="37">
        <v>0</v>
      </c>
      <c r="N512" s="37">
        <v>0</v>
      </c>
    </row>
    <row r="513" spans="1:14" hidden="1" outlineLevel="1">
      <c r="A513" s="25" t="s">
        <v>101</v>
      </c>
      <c r="B513" s="37">
        <v>1</v>
      </c>
      <c r="C513" s="37">
        <v>0</v>
      </c>
      <c r="D513" s="37">
        <v>0</v>
      </c>
      <c r="E513" s="37">
        <v>0</v>
      </c>
      <c r="F513" s="37">
        <v>1</v>
      </c>
      <c r="G513" s="37">
        <v>0</v>
      </c>
      <c r="H513" s="37">
        <v>0</v>
      </c>
      <c r="I513" s="37">
        <v>0</v>
      </c>
      <c r="J513" s="37">
        <v>0</v>
      </c>
      <c r="K513" s="37">
        <v>0</v>
      </c>
      <c r="L513" s="37">
        <v>0</v>
      </c>
      <c r="M513" s="37">
        <v>0</v>
      </c>
      <c r="N513" s="37">
        <v>0</v>
      </c>
    </row>
    <row r="514" spans="1:14" hidden="1" outlineLevel="1">
      <c r="A514" s="25" t="s">
        <v>108</v>
      </c>
      <c r="B514" s="37">
        <v>3</v>
      </c>
      <c r="C514" s="37">
        <v>0</v>
      </c>
      <c r="D514" s="37">
        <v>1</v>
      </c>
      <c r="E514" s="37">
        <v>0</v>
      </c>
      <c r="F514" s="37">
        <v>0</v>
      </c>
      <c r="G514" s="37">
        <v>1</v>
      </c>
      <c r="H514" s="37">
        <v>0</v>
      </c>
      <c r="I514" s="37">
        <v>0</v>
      </c>
      <c r="J514" s="37">
        <v>0</v>
      </c>
      <c r="K514" s="37">
        <v>0</v>
      </c>
      <c r="L514" s="37">
        <v>0</v>
      </c>
      <c r="M514" s="37">
        <v>1</v>
      </c>
      <c r="N514" s="37">
        <v>0</v>
      </c>
    </row>
    <row r="515" spans="1:14" hidden="1" outlineLevel="1">
      <c r="A515" s="25" t="s">
        <v>110</v>
      </c>
      <c r="B515" s="37">
        <v>2</v>
      </c>
      <c r="C515" s="37">
        <v>0</v>
      </c>
      <c r="D515" s="37">
        <v>0</v>
      </c>
      <c r="E515" s="37">
        <v>0</v>
      </c>
      <c r="F515" s="37">
        <v>0</v>
      </c>
      <c r="G515" s="37">
        <v>0</v>
      </c>
      <c r="H515" s="37">
        <v>0</v>
      </c>
      <c r="I515" s="37">
        <v>1</v>
      </c>
      <c r="J515" s="37">
        <v>0</v>
      </c>
      <c r="K515" s="37">
        <v>0</v>
      </c>
      <c r="L515" s="37">
        <v>0</v>
      </c>
      <c r="M515" s="37">
        <v>0</v>
      </c>
      <c r="N515" s="37">
        <v>1</v>
      </c>
    </row>
    <row r="516" spans="1:14" hidden="1" outlineLevel="1">
      <c r="A516" s="25" t="s">
        <v>132</v>
      </c>
      <c r="B516" s="37">
        <v>1</v>
      </c>
      <c r="C516" s="37">
        <v>0</v>
      </c>
      <c r="D516" s="37">
        <v>0</v>
      </c>
      <c r="E516" s="37">
        <v>0</v>
      </c>
      <c r="F516" s="37">
        <v>0</v>
      </c>
      <c r="G516" s="37">
        <v>0</v>
      </c>
      <c r="H516" s="37">
        <v>0</v>
      </c>
      <c r="I516" s="37">
        <v>0</v>
      </c>
      <c r="J516" s="37">
        <v>0</v>
      </c>
      <c r="K516" s="37">
        <v>1</v>
      </c>
      <c r="L516" s="37">
        <v>0</v>
      </c>
      <c r="M516" s="37">
        <v>0</v>
      </c>
      <c r="N516" s="37">
        <v>0</v>
      </c>
    </row>
    <row r="517" spans="1:14" hidden="1" outlineLevel="1">
      <c r="A517" s="1" t="s">
        <v>178</v>
      </c>
      <c r="B517" s="37">
        <v>1165</v>
      </c>
      <c r="C517" s="37">
        <v>37</v>
      </c>
      <c r="D517" s="37">
        <v>115</v>
      </c>
      <c r="E517" s="37">
        <v>95</v>
      </c>
      <c r="F517" s="37">
        <v>286</v>
      </c>
      <c r="G517" s="37">
        <v>49</v>
      </c>
      <c r="H517" s="37">
        <v>9</v>
      </c>
      <c r="I517" s="37">
        <v>32</v>
      </c>
      <c r="J517" s="37">
        <v>89</v>
      </c>
      <c r="K517" s="37">
        <v>133</v>
      </c>
      <c r="L517" s="37">
        <v>233</v>
      </c>
      <c r="M517" s="37">
        <v>77</v>
      </c>
      <c r="N517" s="37">
        <v>10</v>
      </c>
    </row>
    <row r="518" spans="1:14" hidden="1" outlineLevel="1">
      <c r="A518" s="25" t="s">
        <v>45</v>
      </c>
      <c r="B518" s="37">
        <v>222</v>
      </c>
      <c r="C518" s="37">
        <v>5</v>
      </c>
      <c r="D518" s="37">
        <v>16</v>
      </c>
      <c r="E518" s="37">
        <v>28</v>
      </c>
      <c r="F518" s="37">
        <v>47</v>
      </c>
      <c r="G518" s="37">
        <v>22</v>
      </c>
      <c r="H518" s="37">
        <v>4</v>
      </c>
      <c r="I518" s="37">
        <v>4</v>
      </c>
      <c r="J518" s="37">
        <v>17</v>
      </c>
      <c r="K518" s="37">
        <v>26</v>
      </c>
      <c r="L518" s="37">
        <v>42</v>
      </c>
      <c r="M518" s="37">
        <v>9</v>
      </c>
      <c r="N518" s="37">
        <v>2</v>
      </c>
    </row>
    <row r="519" spans="1:14" hidden="1" outlineLevel="1">
      <c r="A519" s="25" t="s">
        <v>538</v>
      </c>
      <c r="B519" s="37">
        <v>202</v>
      </c>
      <c r="C519" s="37">
        <v>16</v>
      </c>
      <c r="D519" s="37">
        <v>33</v>
      </c>
      <c r="E519" s="37">
        <v>26</v>
      </c>
      <c r="F519" s="37">
        <v>25</v>
      </c>
      <c r="G519" s="37">
        <v>0</v>
      </c>
      <c r="H519" s="37">
        <v>0</v>
      </c>
      <c r="I519" s="37">
        <v>14</v>
      </c>
      <c r="J519" s="37">
        <v>20</v>
      </c>
      <c r="K519" s="37">
        <v>37</v>
      </c>
      <c r="L519" s="37">
        <v>26</v>
      </c>
      <c r="M519" s="37">
        <v>5</v>
      </c>
      <c r="N519" s="37">
        <v>0</v>
      </c>
    </row>
    <row r="520" spans="1:14" hidden="1" outlineLevel="1">
      <c r="A520" s="25" t="s">
        <v>87</v>
      </c>
      <c r="B520" s="37">
        <v>91</v>
      </c>
      <c r="C520" s="37">
        <v>3</v>
      </c>
      <c r="D520" s="37">
        <v>9</v>
      </c>
      <c r="E520" s="37">
        <v>6</v>
      </c>
      <c r="F520" s="37">
        <v>27</v>
      </c>
      <c r="G520" s="37">
        <v>1</v>
      </c>
      <c r="H520" s="37">
        <v>0</v>
      </c>
      <c r="I520" s="37">
        <v>3</v>
      </c>
      <c r="J520" s="37">
        <v>5</v>
      </c>
      <c r="K520" s="37">
        <v>11</v>
      </c>
      <c r="L520" s="37">
        <v>21</v>
      </c>
      <c r="M520" s="37">
        <v>4</v>
      </c>
      <c r="N520" s="37">
        <v>1</v>
      </c>
    </row>
    <row r="521" spans="1:14" hidden="1" outlineLevel="1">
      <c r="A521" s="25" t="s">
        <v>541</v>
      </c>
      <c r="B521" s="37">
        <v>184</v>
      </c>
      <c r="C521" s="37">
        <v>6</v>
      </c>
      <c r="D521" s="37">
        <v>27</v>
      </c>
      <c r="E521" s="37">
        <v>12</v>
      </c>
      <c r="F521" s="37">
        <v>31</v>
      </c>
      <c r="G521" s="37">
        <v>9</v>
      </c>
      <c r="H521" s="37">
        <v>1</v>
      </c>
      <c r="I521" s="37">
        <v>3</v>
      </c>
      <c r="J521" s="37">
        <v>24</v>
      </c>
      <c r="K521" s="37">
        <v>25</v>
      </c>
      <c r="L521" s="37">
        <v>36</v>
      </c>
      <c r="M521" s="37">
        <v>10</v>
      </c>
      <c r="N521" s="37">
        <v>0</v>
      </c>
    </row>
    <row r="522" spans="1:14" hidden="1" outlineLevel="1">
      <c r="A522" s="25" t="s">
        <v>118</v>
      </c>
      <c r="B522" s="37">
        <v>455</v>
      </c>
      <c r="C522" s="37">
        <v>6</v>
      </c>
      <c r="D522" s="37">
        <v>30</v>
      </c>
      <c r="E522" s="37">
        <v>21</v>
      </c>
      <c r="F522" s="37">
        <v>156</v>
      </c>
      <c r="G522" s="37">
        <v>17</v>
      </c>
      <c r="H522" s="37">
        <v>4</v>
      </c>
      <c r="I522" s="37">
        <v>6</v>
      </c>
      <c r="J522" s="37">
        <v>21</v>
      </c>
      <c r="K522" s="37">
        <v>31</v>
      </c>
      <c r="L522" s="37">
        <v>107</v>
      </c>
      <c r="M522" s="37">
        <v>49</v>
      </c>
      <c r="N522" s="37">
        <v>7</v>
      </c>
    </row>
    <row r="523" spans="1:14" hidden="1" outlineLevel="1">
      <c r="A523" s="25" t="s">
        <v>132</v>
      </c>
      <c r="B523" s="37">
        <v>11</v>
      </c>
      <c r="C523" s="37">
        <v>1</v>
      </c>
      <c r="D523" s="37">
        <v>0</v>
      </c>
      <c r="E523" s="37">
        <v>2</v>
      </c>
      <c r="F523" s="37">
        <v>0</v>
      </c>
      <c r="G523" s="37">
        <v>0</v>
      </c>
      <c r="H523" s="37">
        <v>0</v>
      </c>
      <c r="I523" s="37">
        <v>2</v>
      </c>
      <c r="J523" s="37">
        <v>2</v>
      </c>
      <c r="K523" s="37">
        <v>3</v>
      </c>
      <c r="L523" s="37">
        <v>1</v>
      </c>
      <c r="M523" s="37">
        <v>0</v>
      </c>
      <c r="N523" s="37">
        <v>0</v>
      </c>
    </row>
    <row r="524" spans="1:14" hidden="1" outlineLevel="1">
      <c r="A524" s="1" t="s">
        <v>417</v>
      </c>
      <c r="B524" s="37">
        <v>14</v>
      </c>
      <c r="C524" s="37">
        <v>4</v>
      </c>
      <c r="D524" s="37">
        <v>1</v>
      </c>
      <c r="E524" s="37">
        <v>0</v>
      </c>
      <c r="F524" s="37">
        <v>0</v>
      </c>
      <c r="G524" s="37">
        <v>0</v>
      </c>
      <c r="H524" s="37">
        <v>0</v>
      </c>
      <c r="I524" s="37">
        <v>5</v>
      </c>
      <c r="J524" s="37">
        <v>3</v>
      </c>
      <c r="K524" s="37">
        <v>1</v>
      </c>
      <c r="L524" s="37">
        <v>0</v>
      </c>
      <c r="M524" s="37">
        <v>0</v>
      </c>
      <c r="N524" s="37">
        <v>0</v>
      </c>
    </row>
    <row r="525" spans="1:14" hidden="1" outlineLevel="1">
      <c r="A525" s="1" t="s">
        <v>418</v>
      </c>
      <c r="B525" s="37">
        <v>30</v>
      </c>
      <c r="C525" s="37">
        <v>4</v>
      </c>
      <c r="D525" s="37">
        <v>4</v>
      </c>
      <c r="E525" s="37">
        <v>2</v>
      </c>
      <c r="F525" s="37">
        <v>5</v>
      </c>
      <c r="G525" s="37">
        <v>0</v>
      </c>
      <c r="H525" s="37">
        <v>0</v>
      </c>
      <c r="I525" s="37">
        <v>1</v>
      </c>
      <c r="J525" s="37">
        <v>6</v>
      </c>
      <c r="K525" s="37">
        <v>4</v>
      </c>
      <c r="L525" s="37">
        <v>3</v>
      </c>
      <c r="M525" s="37">
        <v>0</v>
      </c>
      <c r="N525" s="37">
        <v>1</v>
      </c>
    </row>
    <row r="526" spans="1:14" hidden="1" outlineLevel="1">
      <c r="A526" s="25" t="s">
        <v>121</v>
      </c>
      <c r="B526" s="37">
        <v>5</v>
      </c>
      <c r="C526" s="37">
        <v>0</v>
      </c>
      <c r="D526" s="37">
        <v>0</v>
      </c>
      <c r="E526" s="37">
        <v>0</v>
      </c>
      <c r="F526" s="37">
        <v>1</v>
      </c>
      <c r="G526" s="37">
        <v>0</v>
      </c>
      <c r="H526" s="37">
        <v>0</v>
      </c>
      <c r="I526" s="37">
        <v>0</v>
      </c>
      <c r="J526" s="37">
        <v>0</v>
      </c>
      <c r="K526" s="37">
        <v>2</v>
      </c>
      <c r="L526" s="37">
        <v>1</v>
      </c>
      <c r="M526" s="37">
        <v>0</v>
      </c>
      <c r="N526" s="37">
        <v>1</v>
      </c>
    </row>
    <row r="527" spans="1:14" hidden="1" outlineLevel="1">
      <c r="A527" s="25" t="s">
        <v>46</v>
      </c>
      <c r="B527" s="37">
        <v>5</v>
      </c>
      <c r="C527" s="37">
        <v>0</v>
      </c>
      <c r="D527" s="37">
        <v>2</v>
      </c>
      <c r="E527" s="37">
        <v>0</v>
      </c>
      <c r="F527" s="37">
        <v>0</v>
      </c>
      <c r="G527" s="37">
        <v>0</v>
      </c>
      <c r="H527" s="37">
        <v>0</v>
      </c>
      <c r="I527" s="37">
        <v>0</v>
      </c>
      <c r="J527" s="37">
        <v>0</v>
      </c>
      <c r="K527" s="37">
        <v>2</v>
      </c>
      <c r="L527" s="37">
        <v>1</v>
      </c>
      <c r="M527" s="37">
        <v>0</v>
      </c>
      <c r="N527" s="37">
        <v>0</v>
      </c>
    </row>
    <row r="528" spans="1:14" hidden="1" outlineLevel="1">
      <c r="A528" s="25" t="s">
        <v>132</v>
      </c>
      <c r="B528" s="37">
        <v>20</v>
      </c>
      <c r="C528" s="37">
        <v>4</v>
      </c>
      <c r="D528" s="37">
        <v>2</v>
      </c>
      <c r="E528" s="37">
        <v>2</v>
      </c>
      <c r="F528" s="37">
        <v>4</v>
      </c>
      <c r="G528" s="37">
        <v>0</v>
      </c>
      <c r="H528" s="37">
        <v>0</v>
      </c>
      <c r="I528" s="37">
        <v>1</v>
      </c>
      <c r="J528" s="37">
        <v>6</v>
      </c>
      <c r="K528" s="37">
        <v>0</v>
      </c>
      <c r="L528" s="37">
        <v>1</v>
      </c>
      <c r="M528" s="37">
        <v>0</v>
      </c>
      <c r="N528" s="37">
        <v>0</v>
      </c>
    </row>
    <row r="529" spans="1:14" hidden="1" outlineLevel="1">
      <c r="A529" s="1" t="s">
        <v>416</v>
      </c>
      <c r="B529" s="37">
        <v>46</v>
      </c>
      <c r="C529" s="37">
        <v>7</v>
      </c>
      <c r="D529" s="37">
        <v>7</v>
      </c>
      <c r="E529" s="37">
        <v>4</v>
      </c>
      <c r="F529" s="37">
        <v>4</v>
      </c>
      <c r="G529" s="37">
        <v>0</v>
      </c>
      <c r="H529" s="37">
        <v>0</v>
      </c>
      <c r="I529" s="37">
        <v>4</v>
      </c>
      <c r="J529" s="37">
        <v>6</v>
      </c>
      <c r="K529" s="37">
        <v>6</v>
      </c>
      <c r="L529" s="37">
        <v>7</v>
      </c>
      <c r="M529" s="37">
        <v>1</v>
      </c>
      <c r="N529" s="37">
        <v>0</v>
      </c>
    </row>
    <row r="530" spans="1:14" hidden="1" outlineLevel="1">
      <c r="A530" s="25" t="s">
        <v>439</v>
      </c>
      <c r="B530" s="37">
        <v>26</v>
      </c>
      <c r="C530" s="37">
        <v>1</v>
      </c>
      <c r="D530" s="37">
        <v>5</v>
      </c>
      <c r="E530" s="37">
        <v>3</v>
      </c>
      <c r="F530" s="37">
        <v>2</v>
      </c>
      <c r="G530" s="37">
        <v>0</v>
      </c>
      <c r="H530" s="37">
        <v>0</v>
      </c>
      <c r="I530" s="37">
        <v>3</v>
      </c>
      <c r="J530" s="37">
        <v>3</v>
      </c>
      <c r="K530" s="37">
        <v>2</v>
      </c>
      <c r="L530" s="37">
        <v>7</v>
      </c>
      <c r="M530" s="37">
        <v>0</v>
      </c>
      <c r="N530" s="37">
        <v>0</v>
      </c>
    </row>
    <row r="531" spans="1:14" hidden="1" outlineLevel="1">
      <c r="A531" s="25" t="s">
        <v>115</v>
      </c>
      <c r="B531" s="37">
        <v>5</v>
      </c>
      <c r="C531" s="37">
        <v>1</v>
      </c>
      <c r="D531" s="37">
        <v>0</v>
      </c>
      <c r="E531" s="37">
        <v>0</v>
      </c>
      <c r="F531" s="37">
        <v>2</v>
      </c>
      <c r="G531" s="37">
        <v>0</v>
      </c>
      <c r="H531" s="37">
        <v>0</v>
      </c>
      <c r="I531" s="37">
        <v>0</v>
      </c>
      <c r="J531" s="37">
        <v>1</v>
      </c>
      <c r="K531" s="37">
        <v>1</v>
      </c>
      <c r="L531" s="37">
        <v>0</v>
      </c>
      <c r="M531" s="37">
        <v>0</v>
      </c>
      <c r="N531" s="37">
        <v>0</v>
      </c>
    </row>
    <row r="532" spans="1:14" hidden="1" outlineLevel="1">
      <c r="A532" s="25" t="s">
        <v>132</v>
      </c>
      <c r="B532" s="37">
        <v>15</v>
      </c>
      <c r="C532" s="37">
        <v>5</v>
      </c>
      <c r="D532" s="37">
        <v>2</v>
      </c>
      <c r="E532" s="37">
        <v>1</v>
      </c>
      <c r="F532" s="37">
        <v>0</v>
      </c>
      <c r="G532" s="37">
        <v>0</v>
      </c>
      <c r="H532" s="37">
        <v>0</v>
      </c>
      <c r="I532" s="37">
        <v>1</v>
      </c>
      <c r="J532" s="37">
        <v>2</v>
      </c>
      <c r="K532" s="37">
        <v>3</v>
      </c>
      <c r="L532" s="37">
        <v>0</v>
      </c>
      <c r="M532" s="37">
        <v>1</v>
      </c>
      <c r="N532" s="37">
        <v>0</v>
      </c>
    </row>
    <row r="533" spans="1:14" collapsed="1">
      <c r="A533" s="1" t="s">
        <v>867</v>
      </c>
      <c r="B533" s="37">
        <v>3013</v>
      </c>
      <c r="C533" s="37">
        <v>104</v>
      </c>
      <c r="D533" s="37">
        <v>181</v>
      </c>
      <c r="E533" s="37">
        <v>140</v>
      </c>
      <c r="F533" s="37">
        <v>517</v>
      </c>
      <c r="G533" s="37">
        <v>283</v>
      </c>
      <c r="H533" s="37">
        <v>305</v>
      </c>
      <c r="I533" s="37">
        <v>137</v>
      </c>
      <c r="J533" s="37">
        <v>154</v>
      </c>
      <c r="K533" s="37">
        <v>187</v>
      </c>
      <c r="L533" s="37">
        <v>395</v>
      </c>
      <c r="M533" s="37">
        <v>283</v>
      </c>
      <c r="N533" s="37">
        <v>327</v>
      </c>
    </row>
    <row r="534" spans="1:14" hidden="1" outlineLevel="1">
      <c r="A534" s="1" t="s">
        <v>105</v>
      </c>
      <c r="B534" s="37">
        <v>1783</v>
      </c>
      <c r="C534" s="37">
        <v>57</v>
      </c>
      <c r="D534" s="37">
        <v>61</v>
      </c>
      <c r="E534" s="37">
        <v>49</v>
      </c>
      <c r="F534" s="37">
        <v>227</v>
      </c>
      <c r="G534" s="37">
        <v>232</v>
      </c>
      <c r="H534" s="37">
        <v>288</v>
      </c>
      <c r="I534" s="37">
        <v>98</v>
      </c>
      <c r="J534" s="37">
        <v>62</v>
      </c>
      <c r="K534" s="37">
        <v>53</v>
      </c>
      <c r="L534" s="37">
        <v>137</v>
      </c>
      <c r="M534" s="37">
        <v>212</v>
      </c>
      <c r="N534" s="37">
        <v>307</v>
      </c>
    </row>
    <row r="535" spans="1:14" hidden="1" outlineLevel="1">
      <c r="A535" s="1" t="s">
        <v>826</v>
      </c>
      <c r="B535" s="37">
        <v>34</v>
      </c>
      <c r="C535" s="37">
        <v>6</v>
      </c>
      <c r="D535" s="37">
        <v>5</v>
      </c>
      <c r="E535" s="37">
        <v>3</v>
      </c>
      <c r="F535" s="37">
        <v>6</v>
      </c>
      <c r="G535" s="37">
        <v>1</v>
      </c>
      <c r="H535" s="37">
        <v>2</v>
      </c>
      <c r="I535" s="37">
        <v>1</v>
      </c>
      <c r="J535" s="37">
        <v>3</v>
      </c>
      <c r="K535" s="37">
        <v>4</v>
      </c>
      <c r="L535" s="37">
        <v>2</v>
      </c>
      <c r="M535" s="37">
        <v>0</v>
      </c>
      <c r="N535" s="37">
        <v>1</v>
      </c>
    </row>
    <row r="536" spans="1:14" hidden="1" outlineLevel="1">
      <c r="A536" s="25" t="s">
        <v>52</v>
      </c>
      <c r="B536" s="37">
        <v>10</v>
      </c>
      <c r="C536" s="37">
        <v>4</v>
      </c>
      <c r="D536" s="37">
        <v>1</v>
      </c>
      <c r="E536" s="37">
        <v>0</v>
      </c>
      <c r="F536" s="37">
        <v>2</v>
      </c>
      <c r="G536" s="37">
        <v>0</v>
      </c>
      <c r="H536" s="37">
        <v>1</v>
      </c>
      <c r="I536" s="37">
        <v>0</v>
      </c>
      <c r="J536" s="37">
        <v>1</v>
      </c>
      <c r="K536" s="37">
        <v>1</v>
      </c>
      <c r="L536" s="37">
        <v>0</v>
      </c>
      <c r="M536" s="37">
        <v>0</v>
      </c>
      <c r="N536" s="37">
        <v>0</v>
      </c>
    </row>
    <row r="537" spans="1:14" hidden="1" outlineLevel="1">
      <c r="A537" s="25" t="s">
        <v>70</v>
      </c>
      <c r="B537" s="37">
        <v>3</v>
      </c>
      <c r="C537" s="37">
        <v>0</v>
      </c>
      <c r="D537" s="37">
        <v>0</v>
      </c>
      <c r="E537" s="37">
        <v>2</v>
      </c>
      <c r="F537" s="37">
        <v>0</v>
      </c>
      <c r="G537" s="37">
        <v>0</v>
      </c>
      <c r="H537" s="37">
        <v>0</v>
      </c>
      <c r="I537" s="37">
        <v>0</v>
      </c>
      <c r="J537" s="37">
        <v>0</v>
      </c>
      <c r="K537" s="37">
        <v>1</v>
      </c>
      <c r="L537" s="37">
        <v>0</v>
      </c>
      <c r="M537" s="37">
        <v>0</v>
      </c>
      <c r="N537" s="37">
        <v>0</v>
      </c>
    </row>
    <row r="538" spans="1:14" hidden="1" outlineLevel="1">
      <c r="A538" s="25" t="s">
        <v>80</v>
      </c>
      <c r="B538" s="37">
        <v>2</v>
      </c>
      <c r="C538" s="37">
        <v>0</v>
      </c>
      <c r="D538" s="37">
        <v>1</v>
      </c>
      <c r="E538" s="37">
        <v>0</v>
      </c>
      <c r="F538" s="37">
        <v>1</v>
      </c>
      <c r="G538" s="37">
        <v>0</v>
      </c>
      <c r="H538" s="37">
        <v>0</v>
      </c>
      <c r="I538" s="37">
        <v>0</v>
      </c>
      <c r="J538" s="37">
        <v>0</v>
      </c>
      <c r="K538" s="37">
        <v>0</v>
      </c>
      <c r="L538" s="37">
        <v>0</v>
      </c>
      <c r="M538" s="37">
        <v>0</v>
      </c>
      <c r="N538" s="37">
        <v>0</v>
      </c>
    </row>
    <row r="539" spans="1:14" hidden="1" outlineLevel="1">
      <c r="A539" s="25" t="s">
        <v>94</v>
      </c>
      <c r="B539" s="37">
        <v>13</v>
      </c>
      <c r="C539" s="37">
        <v>2</v>
      </c>
      <c r="D539" s="37">
        <v>2</v>
      </c>
      <c r="E539" s="37">
        <v>1</v>
      </c>
      <c r="F539" s="37">
        <v>2</v>
      </c>
      <c r="G539" s="37">
        <v>0</v>
      </c>
      <c r="H539" s="37">
        <v>1</v>
      </c>
      <c r="I539" s="37">
        <v>1</v>
      </c>
      <c r="J539" s="37">
        <v>1</v>
      </c>
      <c r="K539" s="37">
        <v>1</v>
      </c>
      <c r="L539" s="37">
        <v>2</v>
      </c>
      <c r="M539" s="37">
        <v>0</v>
      </c>
      <c r="N539" s="37">
        <v>0</v>
      </c>
    </row>
    <row r="540" spans="1:14" hidden="1" outlineLevel="1">
      <c r="A540" s="25" t="s">
        <v>101</v>
      </c>
      <c r="B540" s="37">
        <v>1</v>
      </c>
      <c r="C540" s="37">
        <v>0</v>
      </c>
      <c r="D540" s="37">
        <v>0</v>
      </c>
      <c r="E540" s="37">
        <v>0</v>
      </c>
      <c r="F540" s="37">
        <v>1</v>
      </c>
      <c r="G540" s="37">
        <v>0</v>
      </c>
      <c r="H540" s="37">
        <v>0</v>
      </c>
      <c r="I540" s="37">
        <v>0</v>
      </c>
      <c r="J540" s="37">
        <v>0</v>
      </c>
      <c r="K540" s="37">
        <v>0</v>
      </c>
      <c r="L540" s="37">
        <v>0</v>
      </c>
      <c r="M540" s="37">
        <v>0</v>
      </c>
      <c r="N540" s="37">
        <v>0</v>
      </c>
    </row>
    <row r="541" spans="1:14" hidden="1" outlineLevel="1">
      <c r="A541" s="25" t="s">
        <v>108</v>
      </c>
      <c r="B541" s="37">
        <v>2</v>
      </c>
      <c r="C541" s="37">
        <v>0</v>
      </c>
      <c r="D541" s="37">
        <v>1</v>
      </c>
      <c r="E541" s="37">
        <v>0</v>
      </c>
      <c r="F541" s="37">
        <v>0</v>
      </c>
      <c r="G541" s="37">
        <v>1</v>
      </c>
      <c r="H541" s="37">
        <v>0</v>
      </c>
      <c r="I541" s="37">
        <v>0</v>
      </c>
      <c r="J541" s="37">
        <v>0</v>
      </c>
      <c r="K541" s="37">
        <v>0</v>
      </c>
      <c r="L541" s="37">
        <v>0</v>
      </c>
      <c r="M541" s="37">
        <v>0</v>
      </c>
      <c r="N541" s="37">
        <v>0</v>
      </c>
    </row>
    <row r="542" spans="1:14" hidden="1" outlineLevel="1">
      <c r="A542" s="25" t="s">
        <v>110</v>
      </c>
      <c r="B542" s="37">
        <v>2</v>
      </c>
      <c r="C542" s="37">
        <v>0</v>
      </c>
      <c r="D542" s="37">
        <v>0</v>
      </c>
      <c r="E542" s="37">
        <v>0</v>
      </c>
      <c r="F542" s="37">
        <v>0</v>
      </c>
      <c r="G542" s="37">
        <v>0</v>
      </c>
      <c r="H542" s="37">
        <v>0</v>
      </c>
      <c r="I542" s="37">
        <v>0</v>
      </c>
      <c r="J542" s="37">
        <v>1</v>
      </c>
      <c r="K542" s="37">
        <v>0</v>
      </c>
      <c r="L542" s="37">
        <v>0</v>
      </c>
      <c r="M542" s="37">
        <v>0</v>
      </c>
      <c r="N542" s="37">
        <v>1</v>
      </c>
    </row>
    <row r="543" spans="1:14" hidden="1" outlineLevel="1">
      <c r="A543" s="25" t="s">
        <v>132</v>
      </c>
      <c r="B543" s="37">
        <v>1</v>
      </c>
      <c r="C543" s="37">
        <v>0</v>
      </c>
      <c r="D543" s="37">
        <v>0</v>
      </c>
      <c r="E543" s="37">
        <v>0</v>
      </c>
      <c r="F543" s="37">
        <v>0</v>
      </c>
      <c r="G543" s="37">
        <v>0</v>
      </c>
      <c r="H543" s="37">
        <v>0</v>
      </c>
      <c r="I543" s="37">
        <v>0</v>
      </c>
      <c r="J543" s="37">
        <v>0</v>
      </c>
      <c r="K543" s="37">
        <v>1</v>
      </c>
      <c r="L543" s="37">
        <v>0</v>
      </c>
      <c r="M543" s="37">
        <v>0</v>
      </c>
      <c r="N543" s="37">
        <v>0</v>
      </c>
    </row>
    <row r="544" spans="1:14" hidden="1" outlineLevel="1">
      <c r="A544" s="1" t="s">
        <v>178</v>
      </c>
      <c r="B544" s="37">
        <v>1106</v>
      </c>
      <c r="C544" s="37">
        <v>29</v>
      </c>
      <c r="D544" s="37">
        <v>98</v>
      </c>
      <c r="E544" s="37">
        <v>84</v>
      </c>
      <c r="F544" s="37">
        <v>277</v>
      </c>
      <c r="G544" s="37">
        <v>50</v>
      </c>
      <c r="H544" s="37">
        <v>15</v>
      </c>
      <c r="I544" s="37">
        <v>25</v>
      </c>
      <c r="J544" s="37">
        <v>75</v>
      </c>
      <c r="K544" s="37">
        <v>118</v>
      </c>
      <c r="L544" s="37">
        <v>247</v>
      </c>
      <c r="M544" s="37">
        <v>70</v>
      </c>
      <c r="N544" s="37">
        <v>18</v>
      </c>
    </row>
    <row r="545" spans="1:14" hidden="1" outlineLevel="1">
      <c r="A545" s="25" t="s">
        <v>45</v>
      </c>
      <c r="B545" s="37">
        <v>216</v>
      </c>
      <c r="C545" s="37">
        <v>6</v>
      </c>
      <c r="D545" s="37">
        <v>10</v>
      </c>
      <c r="E545" s="37">
        <v>29</v>
      </c>
      <c r="F545" s="37">
        <v>43</v>
      </c>
      <c r="G545" s="37">
        <v>22</v>
      </c>
      <c r="H545" s="37">
        <v>6</v>
      </c>
      <c r="I545" s="37">
        <v>3</v>
      </c>
      <c r="J545" s="37">
        <v>14</v>
      </c>
      <c r="K545" s="37">
        <v>26</v>
      </c>
      <c r="L545" s="37">
        <v>46</v>
      </c>
      <c r="M545" s="37">
        <v>6</v>
      </c>
      <c r="N545" s="37">
        <v>5</v>
      </c>
    </row>
    <row r="546" spans="1:14" hidden="1" outlineLevel="1">
      <c r="A546" s="25" t="s">
        <v>538</v>
      </c>
      <c r="B546" s="37">
        <v>213</v>
      </c>
      <c r="C546" s="37">
        <v>12</v>
      </c>
      <c r="D546" s="37">
        <v>40</v>
      </c>
      <c r="E546" s="37">
        <v>20</v>
      </c>
      <c r="F546" s="37">
        <v>32</v>
      </c>
      <c r="G546" s="37">
        <v>0</v>
      </c>
      <c r="H546" s="37">
        <v>0</v>
      </c>
      <c r="I546" s="37">
        <v>10</v>
      </c>
      <c r="J546" s="37">
        <v>19</v>
      </c>
      <c r="K546" s="37">
        <v>40</v>
      </c>
      <c r="L546" s="37">
        <v>35</v>
      </c>
      <c r="M546" s="37">
        <v>5</v>
      </c>
      <c r="N546" s="37">
        <v>0</v>
      </c>
    </row>
    <row r="547" spans="1:14" hidden="1" outlineLevel="1">
      <c r="A547" s="25" t="s">
        <v>87</v>
      </c>
      <c r="B547" s="37">
        <v>91</v>
      </c>
      <c r="C547" s="37">
        <v>2</v>
      </c>
      <c r="D547" s="37">
        <v>7</v>
      </c>
      <c r="E547" s="37">
        <v>7</v>
      </c>
      <c r="F547" s="37">
        <v>27</v>
      </c>
      <c r="G547" s="37">
        <v>1</v>
      </c>
      <c r="H547" s="37">
        <v>0</v>
      </c>
      <c r="I547" s="37">
        <v>3</v>
      </c>
      <c r="J547" s="37">
        <v>5</v>
      </c>
      <c r="K547" s="37">
        <v>11</v>
      </c>
      <c r="L547" s="37">
        <v>22</v>
      </c>
      <c r="M547" s="37">
        <v>5</v>
      </c>
      <c r="N547" s="37">
        <v>1</v>
      </c>
    </row>
    <row r="548" spans="1:14" hidden="1" outlineLevel="1">
      <c r="A548" s="25" t="s">
        <v>541</v>
      </c>
      <c r="B548" s="37">
        <v>161</v>
      </c>
      <c r="C548" s="37">
        <v>5</v>
      </c>
      <c r="D548" s="37">
        <v>20</v>
      </c>
      <c r="E548" s="37">
        <v>8</v>
      </c>
      <c r="F548" s="37">
        <v>31</v>
      </c>
      <c r="G548" s="37">
        <v>5</v>
      </c>
      <c r="H548" s="37">
        <v>4</v>
      </c>
      <c r="I548" s="37">
        <v>3</v>
      </c>
      <c r="J548" s="37">
        <v>20</v>
      </c>
      <c r="K548" s="37">
        <v>16</v>
      </c>
      <c r="L548" s="37">
        <v>41</v>
      </c>
      <c r="M548" s="37">
        <v>7</v>
      </c>
      <c r="N548" s="37">
        <v>1</v>
      </c>
    </row>
    <row r="549" spans="1:14" hidden="1" outlineLevel="1">
      <c r="A549" s="25" t="s">
        <v>118</v>
      </c>
      <c r="B549" s="37">
        <v>415</v>
      </c>
      <c r="C549" s="37">
        <v>2</v>
      </c>
      <c r="D549" s="37">
        <v>21</v>
      </c>
      <c r="E549" s="37">
        <v>18</v>
      </c>
      <c r="F549" s="37">
        <v>144</v>
      </c>
      <c r="G549" s="37">
        <v>22</v>
      </c>
      <c r="H549" s="37">
        <v>5</v>
      </c>
      <c r="I549" s="37">
        <v>4</v>
      </c>
      <c r="J549" s="37">
        <v>15</v>
      </c>
      <c r="K549" s="37">
        <v>23</v>
      </c>
      <c r="L549" s="37">
        <v>103</v>
      </c>
      <c r="M549" s="37">
        <v>47</v>
      </c>
      <c r="N549" s="37">
        <v>11</v>
      </c>
    </row>
    <row r="550" spans="1:14" hidden="1" outlineLevel="1">
      <c r="A550" s="25" t="s">
        <v>132</v>
      </c>
      <c r="B550" s="37">
        <v>10</v>
      </c>
      <c r="C550" s="37">
        <v>2</v>
      </c>
      <c r="D550" s="37">
        <v>0</v>
      </c>
      <c r="E550" s="37">
        <v>2</v>
      </c>
      <c r="F550" s="37">
        <v>0</v>
      </c>
      <c r="G550" s="37">
        <v>0</v>
      </c>
      <c r="H550" s="37">
        <v>0</v>
      </c>
      <c r="I550" s="37">
        <v>2</v>
      </c>
      <c r="J550" s="37">
        <v>2</v>
      </c>
      <c r="K550" s="37">
        <v>2</v>
      </c>
      <c r="L550" s="37">
        <v>0</v>
      </c>
      <c r="M550" s="37">
        <v>0</v>
      </c>
      <c r="N550" s="37">
        <v>0</v>
      </c>
    </row>
    <row r="551" spans="1:14" hidden="1" outlineLevel="1">
      <c r="A551" s="1" t="s">
        <v>417</v>
      </c>
      <c r="B551" s="37">
        <v>16</v>
      </c>
      <c r="C551" s="37">
        <v>3</v>
      </c>
      <c r="D551" s="37">
        <v>2</v>
      </c>
      <c r="E551" s="37">
        <v>0</v>
      </c>
      <c r="F551" s="37">
        <v>0</v>
      </c>
      <c r="G551" s="37">
        <v>0</v>
      </c>
      <c r="H551" s="37">
        <v>0</v>
      </c>
      <c r="I551" s="37">
        <v>7</v>
      </c>
      <c r="J551" s="37">
        <v>3</v>
      </c>
      <c r="K551" s="37">
        <v>1</v>
      </c>
      <c r="L551" s="37">
        <v>0</v>
      </c>
      <c r="M551" s="37">
        <v>0</v>
      </c>
      <c r="N551" s="37">
        <v>0</v>
      </c>
    </row>
    <row r="552" spans="1:14" hidden="1" outlineLevel="1">
      <c r="A552" s="1" t="s">
        <v>418</v>
      </c>
      <c r="B552" s="37">
        <v>28</v>
      </c>
      <c r="C552" s="37">
        <v>4</v>
      </c>
      <c r="D552" s="37">
        <v>5</v>
      </c>
      <c r="E552" s="37">
        <v>1</v>
      </c>
      <c r="F552" s="37">
        <v>3</v>
      </c>
      <c r="G552" s="37">
        <v>0</v>
      </c>
      <c r="H552" s="37">
        <v>0</v>
      </c>
      <c r="I552" s="37">
        <v>1</v>
      </c>
      <c r="J552" s="37">
        <v>4</v>
      </c>
      <c r="K552" s="37">
        <v>5</v>
      </c>
      <c r="L552" s="37">
        <v>4</v>
      </c>
      <c r="M552" s="37">
        <v>0</v>
      </c>
      <c r="N552" s="37">
        <v>1</v>
      </c>
    </row>
    <row r="553" spans="1:14" hidden="1" outlineLevel="1">
      <c r="A553" s="25" t="s">
        <v>121</v>
      </c>
      <c r="B553" s="37">
        <v>3</v>
      </c>
      <c r="C553" s="37">
        <v>0</v>
      </c>
      <c r="D553" s="37">
        <v>0</v>
      </c>
      <c r="E553" s="37">
        <v>0</v>
      </c>
      <c r="F553" s="37">
        <v>0</v>
      </c>
      <c r="G553" s="37">
        <v>0</v>
      </c>
      <c r="H553" s="37">
        <v>0</v>
      </c>
      <c r="I553" s="37">
        <v>0</v>
      </c>
      <c r="J553" s="37">
        <v>0</v>
      </c>
      <c r="K553" s="37">
        <v>0</v>
      </c>
      <c r="L553" s="37">
        <v>2</v>
      </c>
      <c r="M553" s="37">
        <v>0</v>
      </c>
      <c r="N553" s="37">
        <v>1</v>
      </c>
    </row>
    <row r="554" spans="1:14" hidden="1" outlineLevel="1">
      <c r="A554" s="25" t="s">
        <v>46</v>
      </c>
      <c r="B554" s="37">
        <v>5</v>
      </c>
      <c r="C554" s="37">
        <v>0</v>
      </c>
      <c r="D554" s="37">
        <v>2</v>
      </c>
      <c r="E554" s="37">
        <v>0</v>
      </c>
      <c r="F554" s="37">
        <v>0</v>
      </c>
      <c r="G554" s="37">
        <v>0</v>
      </c>
      <c r="H554" s="37">
        <v>0</v>
      </c>
      <c r="I554" s="37">
        <v>0</v>
      </c>
      <c r="J554" s="37">
        <v>0</v>
      </c>
      <c r="K554" s="37">
        <v>2</v>
      </c>
      <c r="L554" s="37">
        <v>1</v>
      </c>
      <c r="M554" s="37">
        <v>0</v>
      </c>
      <c r="N554" s="37">
        <v>0</v>
      </c>
    </row>
    <row r="555" spans="1:14" hidden="1" outlineLevel="1">
      <c r="A555" s="25" t="s">
        <v>132</v>
      </c>
      <c r="B555" s="37">
        <v>20</v>
      </c>
      <c r="C555" s="37">
        <v>4</v>
      </c>
      <c r="D555" s="37">
        <v>3</v>
      </c>
      <c r="E555" s="37">
        <v>1</v>
      </c>
      <c r="F555" s="37">
        <v>3</v>
      </c>
      <c r="G555" s="37">
        <v>0</v>
      </c>
      <c r="H555" s="37">
        <v>0</v>
      </c>
      <c r="I555" s="37">
        <v>1</v>
      </c>
      <c r="J555" s="37">
        <v>4</v>
      </c>
      <c r="K555" s="37">
        <v>3</v>
      </c>
      <c r="L555" s="37">
        <v>1</v>
      </c>
      <c r="M555" s="37">
        <v>0</v>
      </c>
      <c r="N555" s="37">
        <v>0</v>
      </c>
    </row>
    <row r="556" spans="1:14" hidden="1" outlineLevel="1">
      <c r="A556" s="1" t="s">
        <v>416</v>
      </c>
      <c r="B556" s="37">
        <v>46</v>
      </c>
      <c r="C556" s="37">
        <v>5</v>
      </c>
      <c r="D556" s="37">
        <v>10</v>
      </c>
      <c r="E556" s="37">
        <v>3</v>
      </c>
      <c r="F556" s="37">
        <v>4</v>
      </c>
      <c r="G556" s="37">
        <v>0</v>
      </c>
      <c r="H556" s="37">
        <v>0</v>
      </c>
      <c r="I556" s="37">
        <v>5</v>
      </c>
      <c r="J556" s="37">
        <v>7</v>
      </c>
      <c r="K556" s="37">
        <v>6</v>
      </c>
      <c r="L556" s="37">
        <v>5</v>
      </c>
      <c r="M556" s="37">
        <v>1</v>
      </c>
      <c r="N556" s="37">
        <v>0</v>
      </c>
    </row>
    <row r="557" spans="1:14" hidden="1" outlineLevel="1">
      <c r="A557" s="25" t="s">
        <v>439</v>
      </c>
      <c r="B557" s="37">
        <v>24</v>
      </c>
      <c r="C557" s="37">
        <v>0</v>
      </c>
      <c r="D557" s="37">
        <v>6</v>
      </c>
      <c r="E557" s="37">
        <v>3</v>
      </c>
      <c r="F557" s="37">
        <v>2</v>
      </c>
      <c r="G557" s="37">
        <v>0</v>
      </c>
      <c r="H557" s="37">
        <v>0</v>
      </c>
      <c r="I557" s="37">
        <v>2</v>
      </c>
      <c r="J557" s="37">
        <v>4</v>
      </c>
      <c r="K557" s="37">
        <v>2</v>
      </c>
      <c r="L557" s="37">
        <v>5</v>
      </c>
      <c r="M557" s="37">
        <v>0</v>
      </c>
      <c r="N557" s="37">
        <v>0</v>
      </c>
    </row>
    <row r="558" spans="1:14" hidden="1" outlineLevel="1">
      <c r="A558" s="25" t="s">
        <v>115</v>
      </c>
      <c r="B558" s="37">
        <v>5</v>
      </c>
      <c r="C558" s="37">
        <v>1</v>
      </c>
      <c r="D558" s="37">
        <v>0</v>
      </c>
      <c r="E558" s="37">
        <v>0</v>
      </c>
      <c r="F558" s="37">
        <v>2</v>
      </c>
      <c r="G558" s="37">
        <v>0</v>
      </c>
      <c r="H558" s="37">
        <v>0</v>
      </c>
      <c r="I558" s="37">
        <v>0</v>
      </c>
      <c r="J558" s="37">
        <v>1</v>
      </c>
      <c r="K558" s="37">
        <v>1</v>
      </c>
      <c r="L558" s="37">
        <v>0</v>
      </c>
      <c r="M558" s="37">
        <v>0</v>
      </c>
      <c r="N558" s="37">
        <v>0</v>
      </c>
    </row>
    <row r="559" spans="1:14" hidden="1" outlineLevel="1">
      <c r="A559" s="25" t="s">
        <v>132</v>
      </c>
      <c r="B559" s="37">
        <v>17</v>
      </c>
      <c r="C559" s="37">
        <v>4</v>
      </c>
      <c r="D559" s="37">
        <v>4</v>
      </c>
      <c r="E559" s="37">
        <v>0</v>
      </c>
      <c r="F559" s="37">
        <v>0</v>
      </c>
      <c r="G559" s="37">
        <v>0</v>
      </c>
      <c r="H559" s="37">
        <v>0</v>
      </c>
      <c r="I559" s="37">
        <v>3</v>
      </c>
      <c r="J559" s="37">
        <v>2</v>
      </c>
      <c r="K559" s="37">
        <v>3</v>
      </c>
      <c r="L559" s="37">
        <v>0</v>
      </c>
      <c r="M559" s="37">
        <v>1</v>
      </c>
      <c r="N559" s="37">
        <v>0</v>
      </c>
    </row>
    <row r="560" spans="1:14" collapsed="1">
      <c r="A560" s="1" t="s">
        <v>880</v>
      </c>
      <c r="B560" s="37">
        <v>2969</v>
      </c>
      <c r="C560" s="37">
        <v>111</v>
      </c>
      <c r="D560" s="37">
        <v>158</v>
      </c>
      <c r="E560" s="37">
        <v>142</v>
      </c>
      <c r="F560" s="37">
        <v>496</v>
      </c>
      <c r="G560" s="37">
        <v>273</v>
      </c>
      <c r="H560" s="37">
        <v>335</v>
      </c>
      <c r="I560" s="37">
        <v>135</v>
      </c>
      <c r="J560" s="37">
        <v>140</v>
      </c>
      <c r="K560" s="37">
        <v>165</v>
      </c>
      <c r="L560" s="37">
        <v>398</v>
      </c>
      <c r="M560" s="37">
        <v>258</v>
      </c>
      <c r="N560" s="37">
        <v>358</v>
      </c>
    </row>
    <row r="561" spans="1:14" hidden="1" outlineLevel="1">
      <c r="A561" s="1" t="s">
        <v>105</v>
      </c>
      <c r="B561" s="37">
        <v>1770</v>
      </c>
      <c r="C561" s="37">
        <v>61</v>
      </c>
      <c r="D561" s="37">
        <v>63</v>
      </c>
      <c r="E561" s="37">
        <v>51</v>
      </c>
      <c r="F561" s="37">
        <v>205</v>
      </c>
      <c r="G561" s="37">
        <v>218</v>
      </c>
      <c r="H561" s="37">
        <v>312</v>
      </c>
      <c r="I561" s="37">
        <v>94</v>
      </c>
      <c r="J561" s="37">
        <v>70</v>
      </c>
      <c r="K561" s="37">
        <v>51</v>
      </c>
      <c r="L561" s="37">
        <v>125</v>
      </c>
      <c r="M561" s="37">
        <v>196</v>
      </c>
      <c r="N561" s="37">
        <v>324</v>
      </c>
    </row>
    <row r="562" spans="1:14" hidden="1" outlineLevel="1">
      <c r="A562" s="1" t="s">
        <v>826</v>
      </c>
      <c r="B562" s="37">
        <v>32</v>
      </c>
      <c r="C562" s="37">
        <v>7</v>
      </c>
      <c r="D562" s="37">
        <v>4</v>
      </c>
      <c r="E562" s="37">
        <v>3</v>
      </c>
      <c r="F562" s="37">
        <v>6</v>
      </c>
      <c r="G562" s="37">
        <v>1</v>
      </c>
      <c r="H562" s="37">
        <v>1</v>
      </c>
      <c r="I562" s="37">
        <v>1</v>
      </c>
      <c r="J562" s="37">
        <v>1</v>
      </c>
      <c r="K562" s="37">
        <v>5</v>
      </c>
      <c r="L562" s="37">
        <v>2</v>
      </c>
      <c r="M562" s="37">
        <v>0</v>
      </c>
      <c r="N562" s="37">
        <v>1</v>
      </c>
    </row>
    <row r="563" spans="1:14" hidden="1" outlineLevel="1">
      <c r="A563" s="25" t="s">
        <v>52</v>
      </c>
      <c r="B563" s="37">
        <v>12</v>
      </c>
      <c r="C563" s="37">
        <v>5</v>
      </c>
      <c r="D563" s="37">
        <v>2</v>
      </c>
      <c r="E563" s="37">
        <v>0</v>
      </c>
      <c r="F563" s="37">
        <v>2</v>
      </c>
      <c r="G563" s="37">
        <v>0</v>
      </c>
      <c r="H563" s="37">
        <v>1</v>
      </c>
      <c r="I563" s="37">
        <v>0</v>
      </c>
      <c r="J563" s="37">
        <v>1</v>
      </c>
      <c r="K563" s="37">
        <v>1</v>
      </c>
      <c r="L563" s="37">
        <v>0</v>
      </c>
      <c r="M563" s="37">
        <v>0</v>
      </c>
      <c r="N563" s="37">
        <v>0</v>
      </c>
    </row>
    <row r="564" spans="1:14" hidden="1" outlineLevel="1">
      <c r="A564" s="25" t="s">
        <v>70</v>
      </c>
      <c r="B564" s="37">
        <v>2</v>
      </c>
      <c r="C564" s="37">
        <v>0</v>
      </c>
      <c r="D564" s="37">
        <v>0</v>
      </c>
      <c r="E564" s="37">
        <v>1</v>
      </c>
      <c r="F564" s="37">
        <v>0</v>
      </c>
      <c r="G564" s="37">
        <v>0</v>
      </c>
      <c r="H564" s="37">
        <v>0</v>
      </c>
      <c r="I564" s="37">
        <v>0</v>
      </c>
      <c r="J564" s="37">
        <v>0</v>
      </c>
      <c r="K564" s="37">
        <v>1</v>
      </c>
      <c r="L564" s="37">
        <v>0</v>
      </c>
      <c r="M564" s="37">
        <v>0</v>
      </c>
      <c r="N564" s="37">
        <v>0</v>
      </c>
    </row>
    <row r="565" spans="1:14" hidden="1" outlineLevel="1">
      <c r="A565" s="25" t="s">
        <v>80</v>
      </c>
      <c r="B565" s="37">
        <v>2</v>
      </c>
      <c r="C565" s="37">
        <v>0</v>
      </c>
      <c r="D565" s="37">
        <v>1</v>
      </c>
      <c r="E565" s="37">
        <v>0</v>
      </c>
      <c r="F565" s="37">
        <v>1</v>
      </c>
      <c r="G565" s="37">
        <v>0</v>
      </c>
      <c r="H565" s="37">
        <v>0</v>
      </c>
      <c r="I565" s="37">
        <v>0</v>
      </c>
      <c r="J565" s="37">
        <v>0</v>
      </c>
      <c r="K565" s="37">
        <v>0</v>
      </c>
      <c r="L565" s="37">
        <v>0</v>
      </c>
      <c r="M565" s="37">
        <v>0</v>
      </c>
      <c r="N565" s="37">
        <v>0</v>
      </c>
    </row>
    <row r="566" spans="1:14" hidden="1" outlineLevel="1">
      <c r="A566" s="25" t="s">
        <v>94</v>
      </c>
      <c r="B566" s="37">
        <v>12</v>
      </c>
      <c r="C566" s="37">
        <v>2</v>
      </c>
      <c r="D566" s="37">
        <v>0</v>
      </c>
      <c r="E566" s="37">
        <v>2</v>
      </c>
      <c r="F566" s="37">
        <v>3</v>
      </c>
      <c r="G566" s="37">
        <v>0</v>
      </c>
      <c r="H566" s="37">
        <v>0</v>
      </c>
      <c r="I566" s="37">
        <v>1</v>
      </c>
      <c r="J566" s="37">
        <v>0</v>
      </c>
      <c r="K566" s="37">
        <v>2</v>
      </c>
      <c r="L566" s="37">
        <v>2</v>
      </c>
      <c r="M566" s="37">
        <v>0</v>
      </c>
      <c r="N566" s="37">
        <v>0</v>
      </c>
    </row>
    <row r="567" spans="1:14" hidden="1" outlineLevel="1">
      <c r="A567" s="25" t="s">
        <v>108</v>
      </c>
      <c r="B567" s="37">
        <v>2</v>
      </c>
      <c r="C567" s="37">
        <v>0</v>
      </c>
      <c r="D567" s="37">
        <v>1</v>
      </c>
      <c r="E567" s="37">
        <v>0</v>
      </c>
      <c r="F567" s="37">
        <v>0</v>
      </c>
      <c r="G567" s="37">
        <v>1</v>
      </c>
      <c r="H567" s="37">
        <v>0</v>
      </c>
      <c r="I567" s="37">
        <v>0</v>
      </c>
      <c r="J567" s="37">
        <v>0</v>
      </c>
      <c r="K567" s="37">
        <v>0</v>
      </c>
      <c r="L567" s="37">
        <v>0</v>
      </c>
      <c r="M567" s="37">
        <v>0</v>
      </c>
      <c r="N567" s="37">
        <v>0</v>
      </c>
    </row>
    <row r="568" spans="1:14" hidden="1" outlineLevel="1">
      <c r="A568" s="25" t="s">
        <v>110</v>
      </c>
      <c r="B568" s="37">
        <v>1</v>
      </c>
      <c r="C568" s="37">
        <v>0</v>
      </c>
      <c r="D568" s="37">
        <v>0</v>
      </c>
      <c r="E568" s="37">
        <v>0</v>
      </c>
      <c r="F568" s="37">
        <v>0</v>
      </c>
      <c r="G568" s="37">
        <v>0</v>
      </c>
      <c r="H568" s="37">
        <v>0</v>
      </c>
      <c r="I568" s="37">
        <v>0</v>
      </c>
      <c r="J568" s="37">
        <v>0</v>
      </c>
      <c r="K568" s="37">
        <v>0</v>
      </c>
      <c r="L568" s="37">
        <v>0</v>
      </c>
      <c r="M568" s="37">
        <v>0</v>
      </c>
      <c r="N568" s="37">
        <v>1</v>
      </c>
    </row>
    <row r="569" spans="1:14" hidden="1" outlineLevel="1">
      <c r="A569" s="25" t="s">
        <v>132</v>
      </c>
      <c r="B569" s="37">
        <v>1</v>
      </c>
      <c r="C569" s="37">
        <v>0</v>
      </c>
      <c r="D569" s="37">
        <v>0</v>
      </c>
      <c r="E569" s="37">
        <v>0</v>
      </c>
      <c r="F569" s="37">
        <v>0</v>
      </c>
      <c r="G569" s="37">
        <v>0</v>
      </c>
      <c r="H569" s="37">
        <v>0</v>
      </c>
      <c r="I569" s="37">
        <v>0</v>
      </c>
      <c r="J569" s="37">
        <v>0</v>
      </c>
      <c r="K569" s="37">
        <v>1</v>
      </c>
      <c r="L569" s="37">
        <v>0</v>
      </c>
      <c r="M569" s="37">
        <v>0</v>
      </c>
      <c r="N569" s="37">
        <v>0</v>
      </c>
    </row>
    <row r="570" spans="1:14" hidden="1" outlineLevel="1">
      <c r="A570" s="1" t="s">
        <v>178</v>
      </c>
      <c r="B570" s="37">
        <v>1069</v>
      </c>
      <c r="C570" s="37">
        <v>25</v>
      </c>
      <c r="D570" s="37">
        <v>82</v>
      </c>
      <c r="E570" s="37">
        <v>80</v>
      </c>
      <c r="F570" s="37">
        <v>275</v>
      </c>
      <c r="G570" s="37">
        <v>54</v>
      </c>
      <c r="H570" s="37">
        <v>22</v>
      </c>
      <c r="I570" s="37">
        <v>23</v>
      </c>
      <c r="J570" s="37">
        <v>60</v>
      </c>
      <c r="K570" s="37">
        <v>97</v>
      </c>
      <c r="L570" s="37">
        <v>257</v>
      </c>
      <c r="M570" s="37">
        <v>61</v>
      </c>
      <c r="N570" s="37">
        <v>33</v>
      </c>
    </row>
    <row r="571" spans="1:14" hidden="1" outlineLevel="1">
      <c r="A571" s="25" t="s">
        <v>45</v>
      </c>
      <c r="B571" s="37">
        <v>203</v>
      </c>
      <c r="C571" s="37">
        <v>4</v>
      </c>
      <c r="D571" s="37">
        <v>7</v>
      </c>
      <c r="E571" s="37">
        <v>28</v>
      </c>
      <c r="F571" s="37">
        <v>39</v>
      </c>
      <c r="G571" s="37">
        <v>20</v>
      </c>
      <c r="H571" s="37">
        <v>11</v>
      </c>
      <c r="I571" s="37">
        <v>3</v>
      </c>
      <c r="J571" s="37">
        <v>9</v>
      </c>
      <c r="K571" s="37">
        <v>25</v>
      </c>
      <c r="L571" s="37">
        <v>45</v>
      </c>
      <c r="M571" s="37">
        <v>6</v>
      </c>
      <c r="N571" s="37">
        <v>6</v>
      </c>
    </row>
    <row r="572" spans="1:14" hidden="1" outlineLevel="1">
      <c r="A572" s="25" t="s">
        <v>538</v>
      </c>
      <c r="B572" s="37">
        <v>238</v>
      </c>
      <c r="C572" s="37">
        <v>10</v>
      </c>
      <c r="D572" s="37">
        <v>33</v>
      </c>
      <c r="E572" s="37">
        <v>26</v>
      </c>
      <c r="F572" s="37">
        <v>45</v>
      </c>
      <c r="G572" s="37">
        <v>0</v>
      </c>
      <c r="H572" s="37">
        <v>0</v>
      </c>
      <c r="I572" s="37">
        <v>11</v>
      </c>
      <c r="J572" s="37">
        <v>17</v>
      </c>
      <c r="K572" s="37">
        <v>28</v>
      </c>
      <c r="L572" s="37">
        <v>62</v>
      </c>
      <c r="M572" s="37">
        <v>5</v>
      </c>
      <c r="N572" s="37">
        <v>1</v>
      </c>
    </row>
    <row r="573" spans="1:14" hidden="1" outlineLevel="1">
      <c r="A573" s="25" t="s">
        <v>87</v>
      </c>
      <c r="B573" s="37">
        <v>94</v>
      </c>
      <c r="C573" s="37">
        <v>3</v>
      </c>
      <c r="D573" s="37">
        <v>6</v>
      </c>
      <c r="E573" s="37">
        <v>10</v>
      </c>
      <c r="F573" s="37">
        <v>26</v>
      </c>
      <c r="G573" s="37">
        <v>1</v>
      </c>
      <c r="H573" s="37">
        <v>0</v>
      </c>
      <c r="I573" s="37">
        <v>4</v>
      </c>
      <c r="J573" s="37">
        <v>3</v>
      </c>
      <c r="K573" s="37">
        <v>10</v>
      </c>
      <c r="L573" s="37">
        <v>25</v>
      </c>
      <c r="M573" s="37">
        <v>4</v>
      </c>
      <c r="N573" s="37">
        <v>2</v>
      </c>
    </row>
    <row r="574" spans="1:14" hidden="1" outlineLevel="1">
      <c r="A574" s="25" t="s">
        <v>541</v>
      </c>
      <c r="B574" s="37">
        <v>150</v>
      </c>
      <c r="C574" s="37">
        <v>4</v>
      </c>
      <c r="D574" s="37">
        <v>18</v>
      </c>
      <c r="E574" s="37">
        <v>5</v>
      </c>
      <c r="F574" s="37">
        <v>34</v>
      </c>
      <c r="G574" s="37">
        <v>5</v>
      </c>
      <c r="H574" s="37">
        <v>4</v>
      </c>
      <c r="I574" s="37">
        <v>2</v>
      </c>
      <c r="J574" s="37">
        <v>16</v>
      </c>
      <c r="K574" s="37">
        <v>11</v>
      </c>
      <c r="L574" s="37">
        <v>43</v>
      </c>
      <c r="M574" s="37">
        <v>7</v>
      </c>
      <c r="N574" s="37">
        <v>1</v>
      </c>
    </row>
    <row r="575" spans="1:14" hidden="1" outlineLevel="1">
      <c r="A575" s="25" t="s">
        <v>118</v>
      </c>
      <c r="B575" s="37">
        <v>371</v>
      </c>
      <c r="C575" s="37">
        <v>1</v>
      </c>
      <c r="D575" s="37">
        <v>17</v>
      </c>
      <c r="E575" s="37">
        <v>11</v>
      </c>
      <c r="F575" s="37">
        <v>129</v>
      </c>
      <c r="G575" s="37">
        <v>28</v>
      </c>
      <c r="H575" s="37">
        <v>7</v>
      </c>
      <c r="I575" s="37">
        <v>1</v>
      </c>
      <c r="J575" s="37">
        <v>12</v>
      </c>
      <c r="K575" s="37">
        <v>23</v>
      </c>
      <c r="L575" s="37">
        <v>80</v>
      </c>
      <c r="M575" s="37">
        <v>39</v>
      </c>
      <c r="N575" s="37">
        <v>23</v>
      </c>
    </row>
    <row r="576" spans="1:14" hidden="1" outlineLevel="1">
      <c r="A576" s="25" t="s">
        <v>132</v>
      </c>
      <c r="B576" s="37">
        <v>13</v>
      </c>
      <c r="C576" s="37">
        <v>3</v>
      </c>
      <c r="D576" s="37">
        <v>1</v>
      </c>
      <c r="E576" s="37">
        <v>0</v>
      </c>
      <c r="F576" s="37">
        <v>2</v>
      </c>
      <c r="G576" s="37">
        <v>0</v>
      </c>
      <c r="H576" s="37">
        <v>0</v>
      </c>
      <c r="I576" s="37">
        <v>2</v>
      </c>
      <c r="J576" s="37">
        <v>3</v>
      </c>
      <c r="K576" s="37">
        <v>0</v>
      </c>
      <c r="L576" s="37">
        <v>2</v>
      </c>
      <c r="M576" s="37">
        <v>0</v>
      </c>
      <c r="N576" s="37">
        <v>0</v>
      </c>
    </row>
    <row r="577" spans="1:14" hidden="1" outlineLevel="1">
      <c r="A577" s="1" t="s">
        <v>417</v>
      </c>
      <c r="B577" s="37">
        <v>18</v>
      </c>
      <c r="C577" s="37">
        <v>3</v>
      </c>
      <c r="D577" s="37">
        <v>1</v>
      </c>
      <c r="E577" s="37">
        <v>1</v>
      </c>
      <c r="F577" s="37">
        <v>0</v>
      </c>
      <c r="G577" s="37">
        <v>0</v>
      </c>
      <c r="H577" s="37">
        <v>0</v>
      </c>
      <c r="I577" s="37">
        <v>7</v>
      </c>
      <c r="J577" s="37">
        <v>5</v>
      </c>
      <c r="K577" s="37">
        <v>1</v>
      </c>
      <c r="L577" s="37">
        <v>0</v>
      </c>
      <c r="M577" s="37">
        <v>0</v>
      </c>
      <c r="N577" s="37">
        <v>0</v>
      </c>
    </row>
    <row r="578" spans="1:14" hidden="1" outlineLevel="1">
      <c r="A578" s="1" t="s">
        <v>418</v>
      </c>
      <c r="B578" s="37">
        <v>33</v>
      </c>
      <c r="C578" s="37">
        <v>8</v>
      </c>
      <c r="D578" s="37">
        <v>2</v>
      </c>
      <c r="E578" s="37">
        <v>4</v>
      </c>
      <c r="F578" s="37">
        <v>3</v>
      </c>
      <c r="G578" s="37">
        <v>0</v>
      </c>
      <c r="H578" s="37">
        <v>0</v>
      </c>
      <c r="I578" s="37">
        <v>3</v>
      </c>
      <c r="J578" s="37">
        <v>2</v>
      </c>
      <c r="K578" s="37">
        <v>7</v>
      </c>
      <c r="L578" s="37">
        <v>4</v>
      </c>
      <c r="M578" s="37">
        <v>0</v>
      </c>
      <c r="N578" s="37">
        <v>0</v>
      </c>
    </row>
    <row r="579" spans="1:14" hidden="1" outlineLevel="1">
      <c r="A579" s="25" t="s">
        <v>121</v>
      </c>
      <c r="B579" s="37">
        <v>3</v>
      </c>
      <c r="C579" s="37">
        <v>1</v>
      </c>
      <c r="D579" s="37">
        <v>0</v>
      </c>
      <c r="E579" s="37">
        <v>0</v>
      </c>
      <c r="F579" s="37">
        <v>0</v>
      </c>
      <c r="G579" s="37">
        <v>0</v>
      </c>
      <c r="H579" s="37">
        <v>0</v>
      </c>
      <c r="I579" s="37">
        <v>0</v>
      </c>
      <c r="J579" s="37">
        <v>0</v>
      </c>
      <c r="K579" s="37">
        <v>0</v>
      </c>
      <c r="L579" s="37">
        <v>2</v>
      </c>
      <c r="M579" s="37">
        <v>0</v>
      </c>
      <c r="N579" s="37">
        <v>0</v>
      </c>
    </row>
    <row r="580" spans="1:14" hidden="1" outlineLevel="1">
      <c r="A580" s="25" t="s">
        <v>46</v>
      </c>
      <c r="B580" s="37">
        <v>8</v>
      </c>
      <c r="C580" s="37">
        <v>2</v>
      </c>
      <c r="D580" s="37">
        <v>1</v>
      </c>
      <c r="E580" s="37">
        <v>1</v>
      </c>
      <c r="F580" s="37">
        <v>0</v>
      </c>
      <c r="G580" s="37">
        <v>0</v>
      </c>
      <c r="H580" s="37">
        <v>0</v>
      </c>
      <c r="I580" s="37">
        <v>1</v>
      </c>
      <c r="J580" s="37">
        <v>0</v>
      </c>
      <c r="K580" s="37">
        <v>2</v>
      </c>
      <c r="L580" s="37">
        <v>1</v>
      </c>
      <c r="M580" s="37">
        <v>0</v>
      </c>
      <c r="N580" s="37">
        <v>0</v>
      </c>
    </row>
    <row r="581" spans="1:14" hidden="1" outlineLevel="1">
      <c r="A581" s="25" t="s">
        <v>132</v>
      </c>
      <c r="B581" s="37">
        <v>22</v>
      </c>
      <c r="C581" s="37">
        <v>5</v>
      </c>
      <c r="D581" s="37">
        <v>1</v>
      </c>
      <c r="E581" s="37">
        <v>3</v>
      </c>
      <c r="F581" s="37">
        <v>3</v>
      </c>
      <c r="G581" s="37">
        <v>0</v>
      </c>
      <c r="H581" s="37">
        <v>0</v>
      </c>
      <c r="I581" s="37">
        <v>2</v>
      </c>
      <c r="J581" s="37">
        <v>2</v>
      </c>
      <c r="K581" s="37">
        <v>5</v>
      </c>
      <c r="L581" s="37">
        <v>1</v>
      </c>
      <c r="M581" s="37">
        <v>0</v>
      </c>
      <c r="N581" s="37">
        <v>0</v>
      </c>
    </row>
    <row r="582" spans="1:14" hidden="1" outlineLevel="1">
      <c r="A582" s="1" t="s">
        <v>416</v>
      </c>
      <c r="B582" s="37">
        <v>47</v>
      </c>
      <c r="C582" s="37">
        <v>7</v>
      </c>
      <c r="D582" s="37">
        <v>6</v>
      </c>
      <c r="E582" s="37">
        <v>3</v>
      </c>
      <c r="F582" s="37">
        <v>7</v>
      </c>
      <c r="G582" s="37">
        <v>0</v>
      </c>
      <c r="H582" s="37">
        <v>0</v>
      </c>
      <c r="I582" s="37">
        <v>7</v>
      </c>
      <c r="J582" s="37">
        <v>2</v>
      </c>
      <c r="K582" s="37">
        <v>4</v>
      </c>
      <c r="L582" s="37">
        <v>10</v>
      </c>
      <c r="M582" s="37">
        <v>1</v>
      </c>
      <c r="N582" s="37">
        <v>0</v>
      </c>
    </row>
    <row r="583" spans="1:14" hidden="1" outlineLevel="1">
      <c r="A583" s="25" t="s">
        <v>439</v>
      </c>
      <c r="B583" s="37">
        <v>22</v>
      </c>
      <c r="C583" s="37">
        <v>0</v>
      </c>
      <c r="D583" s="37">
        <v>3</v>
      </c>
      <c r="E583" s="37">
        <v>2</v>
      </c>
      <c r="F583" s="37">
        <v>5</v>
      </c>
      <c r="G583" s="37">
        <v>0</v>
      </c>
      <c r="H583" s="37">
        <v>0</v>
      </c>
      <c r="I583" s="37">
        <v>3</v>
      </c>
      <c r="J583" s="37">
        <v>0</v>
      </c>
      <c r="K583" s="37">
        <v>2</v>
      </c>
      <c r="L583" s="37">
        <v>7</v>
      </c>
      <c r="M583" s="37">
        <v>0</v>
      </c>
      <c r="N583" s="37">
        <v>0</v>
      </c>
    </row>
    <row r="584" spans="1:14" hidden="1" outlineLevel="1">
      <c r="A584" s="25" t="s">
        <v>115</v>
      </c>
      <c r="B584" s="37">
        <v>5</v>
      </c>
      <c r="C584" s="37">
        <v>1</v>
      </c>
      <c r="D584" s="37">
        <v>0</v>
      </c>
      <c r="E584" s="37">
        <v>0</v>
      </c>
      <c r="F584" s="37">
        <v>2</v>
      </c>
      <c r="G584" s="37">
        <v>0</v>
      </c>
      <c r="H584" s="37">
        <v>0</v>
      </c>
      <c r="I584" s="37">
        <v>0</v>
      </c>
      <c r="J584" s="37">
        <v>0</v>
      </c>
      <c r="K584" s="37">
        <v>1</v>
      </c>
      <c r="L584" s="37">
        <v>1</v>
      </c>
      <c r="M584" s="37">
        <v>0</v>
      </c>
      <c r="N584" s="37">
        <v>0</v>
      </c>
    </row>
    <row r="585" spans="1:14" hidden="1" outlineLevel="1">
      <c r="A585" s="25" t="s">
        <v>132</v>
      </c>
      <c r="B585" s="37">
        <v>20</v>
      </c>
      <c r="C585" s="37">
        <v>6</v>
      </c>
      <c r="D585" s="37">
        <v>3</v>
      </c>
      <c r="E585" s="37">
        <v>1</v>
      </c>
      <c r="F585" s="37">
        <v>0</v>
      </c>
      <c r="G585" s="37">
        <v>0</v>
      </c>
      <c r="H585" s="37">
        <v>0</v>
      </c>
      <c r="I585" s="37">
        <v>4</v>
      </c>
      <c r="J585" s="37">
        <v>2</v>
      </c>
      <c r="K585" s="37">
        <v>1</v>
      </c>
      <c r="L585" s="37">
        <v>2</v>
      </c>
      <c r="M585" s="37">
        <v>1</v>
      </c>
      <c r="N585" s="37">
        <v>0</v>
      </c>
    </row>
    <row r="586" spans="1:14" collapsed="1">
      <c r="A586" s="1" t="s">
        <v>900</v>
      </c>
      <c r="B586" s="37">
        <v>2917</v>
      </c>
      <c r="C586" s="37">
        <v>98</v>
      </c>
      <c r="D586" s="37">
        <v>168</v>
      </c>
      <c r="E586" s="37">
        <v>119</v>
      </c>
      <c r="F586" s="37">
        <v>477</v>
      </c>
      <c r="G586" s="37">
        <v>272</v>
      </c>
      <c r="H586" s="37">
        <v>361</v>
      </c>
      <c r="I586" s="37">
        <v>128</v>
      </c>
      <c r="J586" s="37">
        <v>144</v>
      </c>
      <c r="K586" s="37">
        <v>111</v>
      </c>
      <c r="L586" s="37">
        <v>412</v>
      </c>
      <c r="M586" s="37">
        <v>240</v>
      </c>
      <c r="N586" s="37">
        <v>387</v>
      </c>
    </row>
    <row r="587" spans="1:14" hidden="1" outlineLevel="1">
      <c r="A587" s="1" t="s">
        <v>105</v>
      </c>
      <c r="B587" s="37">
        <v>1743</v>
      </c>
      <c r="C587" s="37">
        <v>50</v>
      </c>
      <c r="D587" s="37">
        <v>80</v>
      </c>
      <c r="E587" s="37">
        <v>39</v>
      </c>
      <c r="F587" s="37">
        <v>196</v>
      </c>
      <c r="G587" s="37">
        <v>210</v>
      </c>
      <c r="H587" s="37">
        <v>325</v>
      </c>
      <c r="I587" s="37">
        <v>85</v>
      </c>
      <c r="J587" s="37">
        <v>77</v>
      </c>
      <c r="K587" s="37">
        <v>42</v>
      </c>
      <c r="L587" s="37">
        <v>119</v>
      </c>
      <c r="M587" s="37">
        <v>175</v>
      </c>
      <c r="N587" s="37">
        <v>345</v>
      </c>
    </row>
    <row r="588" spans="1:14" hidden="1" outlineLevel="1">
      <c r="A588" s="1" t="s">
        <v>826</v>
      </c>
      <c r="B588" s="37">
        <v>30</v>
      </c>
      <c r="C588" s="37">
        <v>4</v>
      </c>
      <c r="D588" s="37">
        <v>5</v>
      </c>
      <c r="E588" s="37">
        <v>4</v>
      </c>
      <c r="F588" s="37">
        <v>6</v>
      </c>
      <c r="G588" s="37">
        <v>1</v>
      </c>
      <c r="H588" s="37">
        <v>1</v>
      </c>
      <c r="I588" s="37">
        <v>0</v>
      </c>
      <c r="J588" s="37">
        <v>1</v>
      </c>
      <c r="K588" s="37">
        <v>1</v>
      </c>
      <c r="L588" s="37">
        <v>5</v>
      </c>
      <c r="M588" s="37">
        <v>1</v>
      </c>
      <c r="N588" s="37">
        <v>1</v>
      </c>
    </row>
    <row r="589" spans="1:14" hidden="1" outlineLevel="1">
      <c r="A589" s="25" t="s">
        <v>52</v>
      </c>
      <c r="B589" s="37">
        <v>12</v>
      </c>
      <c r="C589" s="37">
        <v>3</v>
      </c>
      <c r="D589" s="37">
        <v>4</v>
      </c>
      <c r="E589" s="37">
        <v>0</v>
      </c>
      <c r="F589" s="37">
        <v>2</v>
      </c>
      <c r="G589" s="37">
        <v>0</v>
      </c>
      <c r="H589" s="37">
        <v>1</v>
      </c>
      <c r="I589" s="37">
        <v>0</v>
      </c>
      <c r="J589" s="37">
        <v>1</v>
      </c>
      <c r="K589" s="37">
        <v>0</v>
      </c>
      <c r="L589" s="37">
        <v>1</v>
      </c>
      <c r="M589" s="37">
        <v>0</v>
      </c>
      <c r="N589" s="37">
        <v>0</v>
      </c>
    </row>
    <row r="590" spans="1:14" hidden="1" outlineLevel="1">
      <c r="A590" s="25" t="s">
        <v>70</v>
      </c>
      <c r="B590" s="37">
        <v>2</v>
      </c>
      <c r="C590" s="37">
        <v>0</v>
      </c>
      <c r="D590" s="37">
        <v>0</v>
      </c>
      <c r="E590" s="37">
        <v>1</v>
      </c>
      <c r="F590" s="37">
        <v>0</v>
      </c>
      <c r="G590" s="37">
        <v>0</v>
      </c>
      <c r="H590" s="37">
        <v>0</v>
      </c>
      <c r="I590" s="37">
        <v>0</v>
      </c>
      <c r="J590" s="37">
        <v>0</v>
      </c>
      <c r="K590" s="37">
        <v>0</v>
      </c>
      <c r="L590" s="37">
        <v>1</v>
      </c>
      <c r="M590" s="37">
        <v>0</v>
      </c>
      <c r="N590" s="37">
        <v>0</v>
      </c>
    </row>
    <row r="591" spans="1:14" hidden="1" outlineLevel="1">
      <c r="A591" s="25" t="s">
        <v>80</v>
      </c>
      <c r="B591" s="37">
        <v>2</v>
      </c>
      <c r="C591" s="37">
        <v>0</v>
      </c>
      <c r="D591" s="37">
        <v>1</v>
      </c>
      <c r="E591" s="37">
        <v>0</v>
      </c>
      <c r="F591" s="37">
        <v>1</v>
      </c>
      <c r="G591" s="37">
        <v>0</v>
      </c>
      <c r="H591" s="37">
        <v>0</v>
      </c>
      <c r="I591" s="37">
        <v>0</v>
      </c>
      <c r="J591" s="37">
        <v>0</v>
      </c>
      <c r="K591" s="37">
        <v>0</v>
      </c>
      <c r="L591" s="37">
        <v>0</v>
      </c>
      <c r="M591" s="37">
        <v>0</v>
      </c>
      <c r="N591" s="37">
        <v>0</v>
      </c>
    </row>
    <row r="592" spans="1:14" hidden="1" outlineLevel="1">
      <c r="A592" s="25" t="s">
        <v>94</v>
      </c>
      <c r="B592" s="37">
        <v>10</v>
      </c>
      <c r="C592" s="37">
        <v>1</v>
      </c>
      <c r="D592" s="37">
        <v>0</v>
      </c>
      <c r="E592" s="37">
        <v>2</v>
      </c>
      <c r="F592" s="37">
        <v>3</v>
      </c>
      <c r="G592" s="37">
        <v>0</v>
      </c>
      <c r="H592" s="37">
        <v>0</v>
      </c>
      <c r="I592" s="37">
        <v>0</v>
      </c>
      <c r="J592" s="37">
        <v>0</v>
      </c>
      <c r="K592" s="37">
        <v>1</v>
      </c>
      <c r="L592" s="37">
        <v>2</v>
      </c>
      <c r="M592" s="37">
        <v>1</v>
      </c>
      <c r="N592" s="37">
        <v>0</v>
      </c>
    </row>
    <row r="593" spans="1:14" hidden="1" outlineLevel="1">
      <c r="A593" s="25" t="s">
        <v>108</v>
      </c>
      <c r="B593" s="37">
        <v>2</v>
      </c>
      <c r="C593" s="37">
        <v>0</v>
      </c>
      <c r="D593" s="37">
        <v>0</v>
      </c>
      <c r="E593" s="37">
        <v>1</v>
      </c>
      <c r="F593" s="37">
        <v>0</v>
      </c>
      <c r="G593" s="37">
        <v>1</v>
      </c>
      <c r="H593" s="37">
        <v>0</v>
      </c>
      <c r="I593" s="37">
        <v>0</v>
      </c>
      <c r="J593" s="37">
        <v>0</v>
      </c>
      <c r="K593" s="37">
        <v>0</v>
      </c>
      <c r="L593" s="37">
        <v>0</v>
      </c>
      <c r="M593" s="37">
        <v>0</v>
      </c>
      <c r="N593" s="37">
        <v>0</v>
      </c>
    </row>
    <row r="594" spans="1:14" hidden="1" outlineLevel="1">
      <c r="A594" s="25" t="s">
        <v>110</v>
      </c>
      <c r="B594" s="37">
        <v>1</v>
      </c>
      <c r="C594" s="37">
        <v>0</v>
      </c>
      <c r="D594" s="37">
        <v>0</v>
      </c>
      <c r="E594" s="37">
        <v>0</v>
      </c>
      <c r="F594" s="37">
        <v>0</v>
      </c>
      <c r="G594" s="37">
        <v>0</v>
      </c>
      <c r="H594" s="37">
        <v>0</v>
      </c>
      <c r="I594" s="37">
        <v>0</v>
      </c>
      <c r="J594" s="37">
        <v>0</v>
      </c>
      <c r="K594" s="37">
        <v>0</v>
      </c>
      <c r="L594" s="37">
        <v>0</v>
      </c>
      <c r="M594" s="37">
        <v>0</v>
      </c>
      <c r="N594" s="37">
        <v>1</v>
      </c>
    </row>
    <row r="595" spans="1:14" hidden="1" outlineLevel="1">
      <c r="A595" s="25" t="s">
        <v>132</v>
      </c>
      <c r="B595" s="37">
        <v>1</v>
      </c>
      <c r="C595" s="37">
        <v>0</v>
      </c>
      <c r="D595" s="37">
        <v>0</v>
      </c>
      <c r="E595" s="37">
        <v>0</v>
      </c>
      <c r="F595" s="37">
        <v>0</v>
      </c>
      <c r="G595" s="37">
        <v>0</v>
      </c>
      <c r="H595" s="37">
        <v>0</v>
      </c>
      <c r="I595" s="37">
        <v>0</v>
      </c>
      <c r="J595" s="37">
        <v>0</v>
      </c>
      <c r="K595" s="37">
        <v>0</v>
      </c>
      <c r="L595" s="37">
        <v>1</v>
      </c>
      <c r="M595" s="37">
        <v>0</v>
      </c>
      <c r="N595" s="37">
        <v>0</v>
      </c>
    </row>
    <row r="596" spans="1:14" hidden="1" outlineLevel="1">
      <c r="A596" s="1" t="s">
        <v>178</v>
      </c>
      <c r="B596" s="37">
        <v>1037</v>
      </c>
      <c r="C596" s="37">
        <v>25</v>
      </c>
      <c r="D596" s="37">
        <v>69</v>
      </c>
      <c r="E596" s="37">
        <v>69</v>
      </c>
      <c r="F596" s="37">
        <v>263</v>
      </c>
      <c r="G596" s="37">
        <v>61</v>
      </c>
      <c r="H596" s="37">
        <v>35</v>
      </c>
      <c r="I596" s="37">
        <v>27</v>
      </c>
      <c r="J596" s="37">
        <v>52</v>
      </c>
      <c r="K596" s="37">
        <v>61</v>
      </c>
      <c r="L596" s="37">
        <v>271</v>
      </c>
      <c r="M596" s="37">
        <v>63</v>
      </c>
      <c r="N596" s="37">
        <v>41</v>
      </c>
    </row>
    <row r="597" spans="1:14" hidden="1" outlineLevel="1">
      <c r="A597" s="25" t="s">
        <v>45</v>
      </c>
      <c r="B597" s="37">
        <v>196</v>
      </c>
      <c r="C597" s="37">
        <v>2</v>
      </c>
      <c r="D597" s="37">
        <v>8</v>
      </c>
      <c r="E597" s="37">
        <v>11</v>
      </c>
      <c r="F597" s="37">
        <v>52</v>
      </c>
      <c r="G597" s="37">
        <v>14</v>
      </c>
      <c r="H597" s="37">
        <v>19</v>
      </c>
      <c r="I597" s="37">
        <v>3</v>
      </c>
      <c r="J597" s="37">
        <v>6</v>
      </c>
      <c r="K597" s="37">
        <v>15</v>
      </c>
      <c r="L597" s="37">
        <v>49</v>
      </c>
      <c r="M597" s="37">
        <v>10</v>
      </c>
      <c r="N597" s="37">
        <v>7</v>
      </c>
    </row>
    <row r="598" spans="1:14" hidden="1" outlineLevel="1">
      <c r="A598" s="25" t="s">
        <v>538</v>
      </c>
      <c r="B598" s="37">
        <v>242</v>
      </c>
      <c r="C598" s="37">
        <v>10</v>
      </c>
      <c r="D598" s="37">
        <v>31</v>
      </c>
      <c r="E598" s="37">
        <v>26</v>
      </c>
      <c r="F598" s="37">
        <v>48</v>
      </c>
      <c r="G598" s="37">
        <v>1</v>
      </c>
      <c r="H598" s="37">
        <v>0</v>
      </c>
      <c r="I598" s="37">
        <v>13</v>
      </c>
      <c r="J598" s="37">
        <v>20</v>
      </c>
      <c r="K598" s="37">
        <v>16</v>
      </c>
      <c r="L598" s="37">
        <v>71</v>
      </c>
      <c r="M598" s="37">
        <v>5</v>
      </c>
      <c r="N598" s="37">
        <v>1</v>
      </c>
    </row>
    <row r="599" spans="1:14" hidden="1" outlineLevel="1">
      <c r="A599" s="25" t="s">
        <v>904</v>
      </c>
      <c r="B599" s="37">
        <v>91</v>
      </c>
      <c r="C599" s="37">
        <v>4</v>
      </c>
      <c r="D599" s="37">
        <v>5</v>
      </c>
      <c r="E599" s="37">
        <v>8</v>
      </c>
      <c r="F599" s="37">
        <v>27</v>
      </c>
      <c r="G599" s="37">
        <v>1</v>
      </c>
      <c r="H599" s="37">
        <v>1</v>
      </c>
      <c r="I599" s="37">
        <v>3</v>
      </c>
      <c r="J599" s="37">
        <v>3</v>
      </c>
      <c r="K599" s="37">
        <v>5</v>
      </c>
      <c r="L599" s="37">
        <v>25</v>
      </c>
      <c r="M599" s="37">
        <v>7</v>
      </c>
      <c r="N599" s="37">
        <v>2</v>
      </c>
    </row>
    <row r="600" spans="1:14" hidden="1" outlineLevel="1">
      <c r="A600" s="25" t="s">
        <v>541</v>
      </c>
      <c r="B600" s="37">
        <v>139</v>
      </c>
      <c r="C600" s="37">
        <v>4</v>
      </c>
      <c r="D600" s="37">
        <v>13</v>
      </c>
      <c r="E600" s="37">
        <v>7</v>
      </c>
      <c r="F600" s="37">
        <v>32</v>
      </c>
      <c r="G600" s="37">
        <v>3</v>
      </c>
      <c r="H600" s="37">
        <v>5</v>
      </c>
      <c r="I600" s="37">
        <v>4</v>
      </c>
      <c r="J600" s="37">
        <v>11</v>
      </c>
      <c r="K600" s="37">
        <v>9</v>
      </c>
      <c r="L600" s="37">
        <v>44</v>
      </c>
      <c r="M600" s="37">
        <v>5</v>
      </c>
      <c r="N600" s="37">
        <v>2</v>
      </c>
    </row>
    <row r="601" spans="1:14" hidden="1" outlineLevel="1">
      <c r="A601" s="25" t="s">
        <v>118</v>
      </c>
      <c r="B601" s="37">
        <v>354</v>
      </c>
      <c r="C601" s="37">
        <v>2</v>
      </c>
      <c r="D601" s="37">
        <v>10</v>
      </c>
      <c r="E601" s="37">
        <v>17</v>
      </c>
      <c r="F601" s="37">
        <v>102</v>
      </c>
      <c r="G601" s="37">
        <v>42</v>
      </c>
      <c r="H601" s="37">
        <v>10</v>
      </c>
      <c r="I601" s="37">
        <v>1</v>
      </c>
      <c r="J601" s="37">
        <v>9</v>
      </c>
      <c r="K601" s="37">
        <v>16</v>
      </c>
      <c r="L601" s="37">
        <v>80</v>
      </c>
      <c r="M601" s="37">
        <v>36</v>
      </c>
      <c r="N601" s="37">
        <v>29</v>
      </c>
    </row>
    <row r="602" spans="1:14" hidden="1" outlineLevel="1">
      <c r="A602" s="25" t="s">
        <v>132</v>
      </c>
      <c r="B602" s="37">
        <v>15</v>
      </c>
      <c r="C602" s="37">
        <v>3</v>
      </c>
      <c r="D602" s="37">
        <v>2</v>
      </c>
      <c r="E602" s="37">
        <v>0</v>
      </c>
      <c r="F602" s="37">
        <v>2</v>
      </c>
      <c r="G602" s="37">
        <v>0</v>
      </c>
      <c r="H602" s="37">
        <v>0</v>
      </c>
      <c r="I602" s="37">
        <v>3</v>
      </c>
      <c r="J602" s="37">
        <v>3</v>
      </c>
      <c r="K602" s="37">
        <v>0</v>
      </c>
      <c r="L602" s="37">
        <v>2</v>
      </c>
      <c r="M602" s="37">
        <v>0</v>
      </c>
      <c r="N602" s="37">
        <v>0</v>
      </c>
    </row>
    <row r="603" spans="1:14" hidden="1" outlineLevel="1">
      <c r="A603" s="1" t="s">
        <v>417</v>
      </c>
      <c r="B603" s="37">
        <v>21</v>
      </c>
      <c r="C603" s="37">
        <v>4</v>
      </c>
      <c r="D603" s="37">
        <v>2</v>
      </c>
      <c r="E603" s="37">
        <v>1</v>
      </c>
      <c r="F603" s="37">
        <v>0</v>
      </c>
      <c r="G603" s="37">
        <v>0</v>
      </c>
      <c r="H603" s="37">
        <v>0</v>
      </c>
      <c r="I603" s="37">
        <v>8</v>
      </c>
      <c r="J603" s="37">
        <v>5</v>
      </c>
      <c r="K603" s="37">
        <v>0</v>
      </c>
      <c r="L603" s="37">
        <v>1</v>
      </c>
      <c r="M603" s="37">
        <v>0</v>
      </c>
      <c r="N603" s="37">
        <v>0</v>
      </c>
    </row>
    <row r="604" spans="1:14" hidden="1" outlineLevel="1">
      <c r="A604" s="1" t="s">
        <v>418</v>
      </c>
      <c r="B604" s="37">
        <v>37</v>
      </c>
      <c r="C604" s="37">
        <v>8</v>
      </c>
      <c r="D604" s="37">
        <v>5</v>
      </c>
      <c r="E604" s="37">
        <v>3</v>
      </c>
      <c r="F604" s="37">
        <v>5</v>
      </c>
      <c r="G604" s="37">
        <v>0</v>
      </c>
      <c r="H604" s="37">
        <v>0</v>
      </c>
      <c r="I604" s="37">
        <v>1</v>
      </c>
      <c r="J604" s="37">
        <v>4</v>
      </c>
      <c r="K604" s="37">
        <v>4</v>
      </c>
      <c r="L604" s="37">
        <v>7</v>
      </c>
      <c r="M604" s="37">
        <v>0</v>
      </c>
      <c r="N604" s="37">
        <v>0</v>
      </c>
    </row>
    <row r="605" spans="1:14" hidden="1" outlineLevel="1">
      <c r="A605" s="25" t="s">
        <v>121</v>
      </c>
      <c r="B605" s="37">
        <v>5</v>
      </c>
      <c r="C605" s="37">
        <v>2</v>
      </c>
      <c r="D605" s="37">
        <v>0</v>
      </c>
      <c r="E605" s="37">
        <v>0</v>
      </c>
      <c r="F605" s="37">
        <v>1</v>
      </c>
      <c r="G605" s="37">
        <v>0</v>
      </c>
      <c r="H605" s="37">
        <v>0</v>
      </c>
      <c r="I605" s="37">
        <v>0</v>
      </c>
      <c r="J605" s="37">
        <v>0</v>
      </c>
      <c r="K605" s="37">
        <v>0</v>
      </c>
      <c r="L605" s="37">
        <v>2</v>
      </c>
      <c r="M605" s="37">
        <v>0</v>
      </c>
      <c r="N605" s="37">
        <v>0</v>
      </c>
    </row>
    <row r="606" spans="1:14" hidden="1" outlineLevel="1">
      <c r="A606" s="25" t="s">
        <v>46</v>
      </c>
      <c r="B606" s="37">
        <v>9</v>
      </c>
      <c r="C606" s="37">
        <v>3</v>
      </c>
      <c r="D606" s="37">
        <v>1</v>
      </c>
      <c r="E606" s="37">
        <v>1</v>
      </c>
      <c r="F606" s="37">
        <v>0</v>
      </c>
      <c r="G606" s="37">
        <v>0</v>
      </c>
      <c r="H606" s="37">
        <v>0</v>
      </c>
      <c r="I606" s="37">
        <v>0</v>
      </c>
      <c r="J606" s="37">
        <v>1</v>
      </c>
      <c r="K606" s="37">
        <v>0</v>
      </c>
      <c r="L606" s="37">
        <v>3</v>
      </c>
      <c r="M606" s="37">
        <v>0</v>
      </c>
      <c r="N606" s="37">
        <v>0</v>
      </c>
    </row>
    <row r="607" spans="1:14" hidden="1" outlineLevel="1">
      <c r="A607" s="25" t="s">
        <v>132</v>
      </c>
      <c r="B607" s="37">
        <v>23</v>
      </c>
      <c r="C607" s="37">
        <v>3</v>
      </c>
      <c r="D607" s="37">
        <v>4</v>
      </c>
      <c r="E607" s="37">
        <v>2</v>
      </c>
      <c r="F607" s="37">
        <v>4</v>
      </c>
      <c r="G607" s="37">
        <v>0</v>
      </c>
      <c r="H607" s="37">
        <v>0</v>
      </c>
      <c r="I607" s="37">
        <v>1</v>
      </c>
      <c r="J607" s="37">
        <v>3</v>
      </c>
      <c r="K607" s="37">
        <v>4</v>
      </c>
      <c r="L607" s="37">
        <v>2</v>
      </c>
      <c r="M607" s="37">
        <v>0</v>
      </c>
      <c r="N607" s="37">
        <v>0</v>
      </c>
    </row>
    <row r="608" spans="1:14" hidden="1" outlineLevel="1">
      <c r="A608" s="1" t="s">
        <v>416</v>
      </c>
      <c r="B608" s="37">
        <v>48</v>
      </c>
      <c r="C608" s="37">
        <v>7</v>
      </c>
      <c r="D608" s="37">
        <v>7</v>
      </c>
      <c r="E608" s="37">
        <v>3</v>
      </c>
      <c r="F608" s="37">
        <v>7</v>
      </c>
      <c r="G608" s="37">
        <v>0</v>
      </c>
      <c r="H608" s="37">
        <v>0</v>
      </c>
      <c r="I608" s="37">
        <v>6</v>
      </c>
      <c r="J608" s="37">
        <v>5</v>
      </c>
      <c r="K608" s="37">
        <v>3</v>
      </c>
      <c r="L608" s="37">
        <v>9</v>
      </c>
      <c r="M608" s="37">
        <v>1</v>
      </c>
      <c r="N608" s="37">
        <v>0</v>
      </c>
    </row>
    <row r="609" spans="1:14" hidden="1" outlineLevel="1">
      <c r="A609" s="25" t="s">
        <v>439</v>
      </c>
      <c r="B609" s="37">
        <v>22</v>
      </c>
      <c r="C609" s="37">
        <v>1</v>
      </c>
      <c r="D609" s="37">
        <v>2</v>
      </c>
      <c r="E609" s="37">
        <v>2</v>
      </c>
      <c r="F609" s="37">
        <v>5</v>
      </c>
      <c r="G609" s="37">
        <v>0</v>
      </c>
      <c r="H609" s="37">
        <v>0</v>
      </c>
      <c r="I609" s="37">
        <v>2</v>
      </c>
      <c r="J609" s="37">
        <v>2</v>
      </c>
      <c r="K609" s="37">
        <v>2</v>
      </c>
      <c r="L609" s="37">
        <v>6</v>
      </c>
      <c r="M609" s="37">
        <v>0</v>
      </c>
      <c r="N609" s="37">
        <v>0</v>
      </c>
    </row>
    <row r="610" spans="1:14" hidden="1" outlineLevel="1">
      <c r="A610" s="25" t="s">
        <v>115</v>
      </c>
      <c r="B610" s="37">
        <v>5</v>
      </c>
      <c r="C610" s="37">
        <v>1</v>
      </c>
      <c r="D610" s="37">
        <v>0</v>
      </c>
      <c r="E610" s="37">
        <v>0</v>
      </c>
      <c r="F610" s="37">
        <v>2</v>
      </c>
      <c r="G610" s="37">
        <v>0</v>
      </c>
      <c r="H610" s="37">
        <v>0</v>
      </c>
      <c r="I610" s="37">
        <v>0</v>
      </c>
      <c r="J610" s="37">
        <v>0</v>
      </c>
      <c r="K610" s="37">
        <v>1</v>
      </c>
      <c r="L610" s="37">
        <v>1</v>
      </c>
      <c r="M610" s="37">
        <v>0</v>
      </c>
      <c r="N610" s="37">
        <v>0</v>
      </c>
    </row>
    <row r="611" spans="1:14" hidden="1" outlineLevel="1">
      <c r="A611" s="25" t="s">
        <v>132</v>
      </c>
      <c r="B611" s="37">
        <v>21</v>
      </c>
      <c r="C611" s="37">
        <v>5</v>
      </c>
      <c r="D611" s="37">
        <v>5</v>
      </c>
      <c r="E611" s="37">
        <v>1</v>
      </c>
      <c r="F611" s="37">
        <v>0</v>
      </c>
      <c r="G611" s="37">
        <v>0</v>
      </c>
      <c r="H611" s="37">
        <v>0</v>
      </c>
      <c r="I611" s="37">
        <v>4</v>
      </c>
      <c r="J611" s="37">
        <v>3</v>
      </c>
      <c r="K611" s="37">
        <v>0</v>
      </c>
      <c r="L611" s="37">
        <v>2</v>
      </c>
      <c r="M611" s="37">
        <v>1</v>
      </c>
      <c r="N611" s="37">
        <v>0</v>
      </c>
    </row>
    <row r="612" spans="1:14" hidden="1" outlineLevel="1">
      <c r="A612" s="1" t="s">
        <v>781</v>
      </c>
      <c r="B612" s="37">
        <v>1</v>
      </c>
      <c r="C612" s="37">
        <v>0</v>
      </c>
      <c r="D612" s="37">
        <v>0</v>
      </c>
      <c r="E612" s="37">
        <v>0</v>
      </c>
      <c r="F612" s="37">
        <v>0</v>
      </c>
      <c r="G612" s="37">
        <v>0</v>
      </c>
      <c r="H612" s="37">
        <v>0</v>
      </c>
      <c r="I612" s="37">
        <v>1</v>
      </c>
      <c r="J612" s="37">
        <v>0</v>
      </c>
      <c r="K612" s="37">
        <v>0</v>
      </c>
      <c r="L612" s="37">
        <v>0</v>
      </c>
      <c r="M612" s="37">
        <v>0</v>
      </c>
      <c r="N612" s="37">
        <v>0</v>
      </c>
    </row>
    <row r="613" spans="1:14" collapsed="1">
      <c r="A613" s="1" t="s">
        <v>911</v>
      </c>
      <c r="B613" s="37">
        <v>2848</v>
      </c>
      <c r="C613" s="37">
        <v>106</v>
      </c>
      <c r="D613" s="37">
        <v>134</v>
      </c>
      <c r="E613" s="37">
        <v>109</v>
      </c>
      <c r="F613" s="37">
        <v>444</v>
      </c>
      <c r="G613" s="37">
        <v>277</v>
      </c>
      <c r="H613" s="37">
        <v>388</v>
      </c>
      <c r="I613" s="37">
        <v>111</v>
      </c>
      <c r="J613" s="37">
        <v>134</v>
      </c>
      <c r="K613" s="37">
        <v>88</v>
      </c>
      <c r="L613" s="37">
        <v>417</v>
      </c>
      <c r="M613" s="37">
        <v>219</v>
      </c>
      <c r="N613" s="37">
        <v>421</v>
      </c>
    </row>
    <row r="614" spans="1:14" hidden="1" outlineLevel="1">
      <c r="A614" s="1" t="s">
        <v>105</v>
      </c>
      <c r="B614" s="37">
        <v>1714</v>
      </c>
      <c r="C614" s="37">
        <v>54</v>
      </c>
      <c r="D614" s="37">
        <v>78</v>
      </c>
      <c r="E614" s="37">
        <v>30</v>
      </c>
      <c r="F614" s="37">
        <v>186</v>
      </c>
      <c r="G614" s="37">
        <v>185</v>
      </c>
      <c r="H614" s="37">
        <v>351</v>
      </c>
      <c r="I614" s="37">
        <v>72</v>
      </c>
      <c r="J614" s="37">
        <v>84</v>
      </c>
      <c r="K614" s="37">
        <v>31</v>
      </c>
      <c r="L614" s="37">
        <v>128</v>
      </c>
      <c r="M614" s="37">
        <v>145</v>
      </c>
      <c r="N614" s="37">
        <v>370</v>
      </c>
    </row>
    <row r="615" spans="1:14" hidden="1" outlineLevel="1">
      <c r="A615" s="1" t="s">
        <v>826</v>
      </c>
      <c r="B615" s="37">
        <v>25</v>
      </c>
      <c r="C615" s="37">
        <v>4</v>
      </c>
      <c r="D615" s="37">
        <v>3</v>
      </c>
      <c r="E615" s="37">
        <v>2</v>
      </c>
      <c r="F615" s="37">
        <v>6</v>
      </c>
      <c r="G615" s="37">
        <v>1</v>
      </c>
      <c r="H615" s="37">
        <v>1</v>
      </c>
      <c r="I615" s="37">
        <v>0</v>
      </c>
      <c r="J615" s="37">
        <v>0</v>
      </c>
      <c r="K615" s="37">
        <v>1</v>
      </c>
      <c r="L615" s="37">
        <v>5</v>
      </c>
      <c r="M615" s="37">
        <v>1</v>
      </c>
      <c r="N615" s="37">
        <v>1</v>
      </c>
    </row>
    <row r="616" spans="1:14" hidden="1" outlineLevel="1">
      <c r="A616" s="25" t="s">
        <v>52</v>
      </c>
      <c r="B616" s="37">
        <v>10</v>
      </c>
      <c r="C616" s="37">
        <v>3</v>
      </c>
      <c r="D616" s="37">
        <v>2</v>
      </c>
      <c r="E616" s="37">
        <v>1</v>
      </c>
      <c r="F616" s="37">
        <v>2</v>
      </c>
      <c r="G616" s="37">
        <v>0</v>
      </c>
      <c r="H616" s="37">
        <v>1</v>
      </c>
      <c r="I616" s="37">
        <v>0</v>
      </c>
      <c r="J616" s="37">
        <v>0</v>
      </c>
      <c r="K616" s="37">
        <v>0</v>
      </c>
      <c r="L616" s="37">
        <v>1</v>
      </c>
      <c r="M616" s="37">
        <v>0</v>
      </c>
      <c r="N616" s="37">
        <v>0</v>
      </c>
    </row>
    <row r="617" spans="1:14" hidden="1" outlineLevel="1">
      <c r="A617" s="25" t="s">
        <v>70</v>
      </c>
      <c r="B617" s="37">
        <v>2</v>
      </c>
      <c r="C617" s="37">
        <v>0</v>
      </c>
      <c r="D617" s="37">
        <v>0</v>
      </c>
      <c r="E617" s="37">
        <v>0</v>
      </c>
      <c r="F617" s="37">
        <v>1</v>
      </c>
      <c r="G617" s="37">
        <v>0</v>
      </c>
      <c r="H617" s="37">
        <v>0</v>
      </c>
      <c r="I617" s="37">
        <v>0</v>
      </c>
      <c r="J617" s="37">
        <v>0</v>
      </c>
      <c r="K617" s="37">
        <v>0</v>
      </c>
      <c r="L617" s="37">
        <v>1</v>
      </c>
      <c r="M617" s="37">
        <v>0</v>
      </c>
      <c r="N617" s="37">
        <v>0</v>
      </c>
    </row>
    <row r="618" spans="1:14" hidden="1" outlineLevel="1">
      <c r="A618" s="25" t="s">
        <v>80</v>
      </c>
      <c r="B618" s="37">
        <v>2</v>
      </c>
      <c r="C618" s="37">
        <v>0</v>
      </c>
      <c r="D618" s="37">
        <v>1</v>
      </c>
      <c r="E618" s="37">
        <v>0</v>
      </c>
      <c r="F618" s="37">
        <v>0</v>
      </c>
      <c r="G618" s="37">
        <v>1</v>
      </c>
      <c r="H618" s="37">
        <v>0</v>
      </c>
      <c r="I618" s="37">
        <v>0</v>
      </c>
      <c r="J618" s="37">
        <v>0</v>
      </c>
      <c r="K618" s="37">
        <v>0</v>
      </c>
      <c r="L618" s="37">
        <v>0</v>
      </c>
      <c r="M618" s="37">
        <v>0</v>
      </c>
      <c r="N618" s="37">
        <v>0</v>
      </c>
    </row>
    <row r="619" spans="1:14" hidden="1" outlineLevel="1">
      <c r="A619" s="25" t="s">
        <v>94</v>
      </c>
      <c r="B619" s="37">
        <v>8</v>
      </c>
      <c r="C619" s="37">
        <v>1</v>
      </c>
      <c r="D619" s="37">
        <v>0</v>
      </c>
      <c r="E619" s="37">
        <v>0</v>
      </c>
      <c r="F619" s="37">
        <v>3</v>
      </c>
      <c r="G619" s="37">
        <v>0</v>
      </c>
      <c r="H619" s="37">
        <v>0</v>
      </c>
      <c r="I619" s="37">
        <v>0</v>
      </c>
      <c r="J619" s="37">
        <v>0</v>
      </c>
      <c r="K619" s="37">
        <v>1</v>
      </c>
      <c r="L619" s="37">
        <v>2</v>
      </c>
      <c r="M619" s="37">
        <v>1</v>
      </c>
      <c r="N619" s="37">
        <v>0</v>
      </c>
    </row>
    <row r="620" spans="1:14" hidden="1" outlineLevel="1">
      <c r="A620" s="25" t="s">
        <v>108</v>
      </c>
      <c r="B620" s="37">
        <v>1</v>
      </c>
      <c r="C620" s="37">
        <v>0</v>
      </c>
      <c r="D620" s="37">
        <v>0</v>
      </c>
      <c r="E620" s="37">
        <v>1</v>
      </c>
      <c r="F620" s="37">
        <v>0</v>
      </c>
      <c r="G620" s="37">
        <v>0</v>
      </c>
      <c r="H620" s="37">
        <v>0</v>
      </c>
      <c r="I620" s="37">
        <v>0</v>
      </c>
      <c r="J620" s="37">
        <v>0</v>
      </c>
      <c r="K620" s="37">
        <v>0</v>
      </c>
      <c r="L620" s="37">
        <v>0</v>
      </c>
      <c r="M620" s="37">
        <v>0</v>
      </c>
      <c r="N620" s="37">
        <v>0</v>
      </c>
    </row>
    <row r="621" spans="1:14" hidden="1" outlineLevel="1">
      <c r="A621" s="25" t="s">
        <v>110</v>
      </c>
      <c r="B621" s="37">
        <v>1</v>
      </c>
      <c r="C621" s="37">
        <v>0</v>
      </c>
      <c r="D621" s="37">
        <v>0</v>
      </c>
      <c r="E621" s="37">
        <v>0</v>
      </c>
      <c r="F621" s="37">
        <v>0</v>
      </c>
      <c r="G621" s="37">
        <v>0</v>
      </c>
      <c r="H621" s="37">
        <v>0</v>
      </c>
      <c r="I621" s="37">
        <v>0</v>
      </c>
      <c r="J621" s="37">
        <v>0</v>
      </c>
      <c r="K621" s="37">
        <v>0</v>
      </c>
      <c r="L621" s="37">
        <v>0</v>
      </c>
      <c r="M621" s="37">
        <v>0</v>
      </c>
      <c r="N621" s="37">
        <v>1</v>
      </c>
    </row>
    <row r="622" spans="1:14" hidden="1" outlineLevel="1">
      <c r="A622" s="25" t="s">
        <v>132</v>
      </c>
      <c r="B622" s="37">
        <v>1</v>
      </c>
      <c r="C622" s="37">
        <v>0</v>
      </c>
      <c r="D622" s="37">
        <v>0</v>
      </c>
      <c r="E622" s="37">
        <v>0</v>
      </c>
      <c r="F622" s="37">
        <v>0</v>
      </c>
      <c r="G622" s="37">
        <v>0</v>
      </c>
      <c r="H622" s="37">
        <v>0</v>
      </c>
      <c r="I622" s="37">
        <v>0</v>
      </c>
      <c r="J622" s="37">
        <v>0</v>
      </c>
      <c r="K622" s="37">
        <v>0</v>
      </c>
      <c r="L622" s="37">
        <v>1</v>
      </c>
      <c r="M622" s="37">
        <v>0</v>
      </c>
      <c r="N622" s="37">
        <v>0</v>
      </c>
    </row>
    <row r="623" spans="1:14" hidden="1" outlineLevel="1">
      <c r="A623" s="1" t="s">
        <v>178</v>
      </c>
      <c r="B623" s="37">
        <v>999</v>
      </c>
      <c r="C623" s="37">
        <v>28</v>
      </c>
      <c r="D623" s="37">
        <v>37</v>
      </c>
      <c r="E623" s="37">
        <v>69</v>
      </c>
      <c r="F623" s="37">
        <v>240</v>
      </c>
      <c r="G623" s="37">
        <v>91</v>
      </c>
      <c r="H623" s="37">
        <v>36</v>
      </c>
      <c r="I623" s="37">
        <v>24</v>
      </c>
      <c r="J623" s="37">
        <v>38</v>
      </c>
      <c r="K623" s="37">
        <v>48</v>
      </c>
      <c r="L623" s="37">
        <v>267</v>
      </c>
      <c r="M623" s="37">
        <v>71</v>
      </c>
      <c r="N623" s="37">
        <v>50</v>
      </c>
    </row>
    <row r="624" spans="1:14" hidden="1" outlineLevel="1">
      <c r="A624" s="25" t="s">
        <v>45</v>
      </c>
      <c r="B624" s="37">
        <v>187</v>
      </c>
      <c r="C624" s="37">
        <v>2</v>
      </c>
      <c r="D624" s="37">
        <v>6</v>
      </c>
      <c r="E624" s="37">
        <v>9</v>
      </c>
      <c r="F624" s="37">
        <v>51</v>
      </c>
      <c r="G624" s="37">
        <v>16</v>
      </c>
      <c r="H624" s="37">
        <v>20</v>
      </c>
      <c r="I624" s="37">
        <v>3</v>
      </c>
      <c r="J624" s="37">
        <v>3</v>
      </c>
      <c r="K624" s="37">
        <v>10</v>
      </c>
      <c r="L624" s="37">
        <v>46</v>
      </c>
      <c r="M624" s="37">
        <v>14</v>
      </c>
      <c r="N624" s="37">
        <v>7</v>
      </c>
    </row>
    <row r="625" spans="1:15" hidden="1" outlineLevel="1">
      <c r="A625" s="25" t="s">
        <v>538</v>
      </c>
      <c r="B625" s="37">
        <v>236</v>
      </c>
      <c r="C625" s="37">
        <v>11</v>
      </c>
      <c r="D625" s="37">
        <v>13</v>
      </c>
      <c r="E625" s="37">
        <v>34</v>
      </c>
      <c r="F625" s="37">
        <v>52</v>
      </c>
      <c r="G625" s="37">
        <v>1</v>
      </c>
      <c r="H625" s="37">
        <v>0</v>
      </c>
      <c r="I625" s="37">
        <v>10</v>
      </c>
      <c r="J625" s="37">
        <v>18</v>
      </c>
      <c r="K625" s="37">
        <v>12</v>
      </c>
      <c r="L625" s="37">
        <v>79</v>
      </c>
      <c r="M625" s="37">
        <v>4</v>
      </c>
      <c r="N625" s="37">
        <v>2</v>
      </c>
    </row>
    <row r="626" spans="1:15" hidden="1" outlineLevel="1">
      <c r="A626" s="25" t="s">
        <v>904</v>
      </c>
      <c r="B626" s="37">
        <v>87</v>
      </c>
      <c r="C626" s="37">
        <v>3</v>
      </c>
      <c r="D626" s="37">
        <v>2</v>
      </c>
      <c r="E626" s="37">
        <v>6</v>
      </c>
      <c r="F626" s="37">
        <v>26</v>
      </c>
      <c r="G626" s="37">
        <v>5</v>
      </c>
      <c r="H626" s="37">
        <v>0</v>
      </c>
      <c r="I626" s="37">
        <v>3</v>
      </c>
      <c r="J626" s="37">
        <v>3</v>
      </c>
      <c r="K626" s="37">
        <v>3</v>
      </c>
      <c r="L626" s="37">
        <v>26</v>
      </c>
      <c r="M626" s="37">
        <v>7</v>
      </c>
      <c r="N626" s="37">
        <v>3</v>
      </c>
    </row>
    <row r="627" spans="1:15" hidden="1" outlineLevel="1">
      <c r="A627" s="25" t="s">
        <v>541</v>
      </c>
      <c r="B627" s="37">
        <v>129</v>
      </c>
      <c r="C627" s="37">
        <v>4</v>
      </c>
      <c r="D627" s="37">
        <v>7</v>
      </c>
      <c r="E627" s="37">
        <v>9</v>
      </c>
      <c r="F627" s="37">
        <v>32</v>
      </c>
      <c r="G627" s="37">
        <v>2</v>
      </c>
      <c r="H627" s="37">
        <v>6</v>
      </c>
      <c r="I627" s="37">
        <v>3</v>
      </c>
      <c r="J627" s="37">
        <v>7</v>
      </c>
      <c r="K627" s="37">
        <v>9</v>
      </c>
      <c r="L627" s="37">
        <v>41</v>
      </c>
      <c r="M627" s="37">
        <v>7</v>
      </c>
      <c r="N627" s="37">
        <v>2</v>
      </c>
    </row>
    <row r="628" spans="1:15" hidden="1" outlineLevel="1">
      <c r="A628" s="25" t="s">
        <v>118</v>
      </c>
      <c r="B628" s="37">
        <v>341</v>
      </c>
      <c r="C628" s="37">
        <v>2</v>
      </c>
      <c r="D628" s="37">
        <v>7</v>
      </c>
      <c r="E628" s="37">
        <v>11</v>
      </c>
      <c r="F628" s="37">
        <v>77</v>
      </c>
      <c r="G628" s="37">
        <v>67</v>
      </c>
      <c r="H628" s="37">
        <v>10</v>
      </c>
      <c r="I628" s="37">
        <v>1</v>
      </c>
      <c r="J628" s="37">
        <v>6</v>
      </c>
      <c r="K628" s="37">
        <v>12</v>
      </c>
      <c r="L628" s="37">
        <v>73</v>
      </c>
      <c r="M628" s="37">
        <v>39</v>
      </c>
      <c r="N628" s="37">
        <v>36</v>
      </c>
    </row>
    <row r="629" spans="1:15" hidden="1" outlineLevel="1">
      <c r="A629" s="25" t="s">
        <v>132</v>
      </c>
      <c r="B629" s="37">
        <v>19</v>
      </c>
      <c r="C629" s="37">
        <v>6</v>
      </c>
      <c r="D629" s="37">
        <v>2</v>
      </c>
      <c r="E629" s="37">
        <v>0</v>
      </c>
      <c r="F629" s="37">
        <v>2</v>
      </c>
      <c r="G629" s="37">
        <v>0</v>
      </c>
      <c r="H629" s="37">
        <v>0</v>
      </c>
      <c r="I629" s="37">
        <v>4</v>
      </c>
      <c r="J629" s="37">
        <v>1</v>
      </c>
      <c r="K629" s="37">
        <v>2</v>
      </c>
      <c r="L629" s="37">
        <v>2</v>
      </c>
      <c r="M629" s="37">
        <v>0</v>
      </c>
      <c r="N629" s="37">
        <v>0</v>
      </c>
    </row>
    <row r="630" spans="1:15" hidden="1" outlineLevel="1">
      <c r="A630" s="1" t="s">
        <v>417</v>
      </c>
      <c r="B630" s="37">
        <v>23</v>
      </c>
      <c r="C630" s="37">
        <v>2</v>
      </c>
      <c r="D630" s="37">
        <v>4</v>
      </c>
      <c r="E630" s="37">
        <v>1</v>
      </c>
      <c r="F630" s="37">
        <v>0</v>
      </c>
      <c r="G630" s="37">
        <v>0</v>
      </c>
      <c r="H630" s="37">
        <v>0</v>
      </c>
      <c r="I630" s="37">
        <v>8</v>
      </c>
      <c r="J630" s="37">
        <v>6</v>
      </c>
      <c r="K630" s="37">
        <v>1</v>
      </c>
      <c r="L630" s="37">
        <v>1</v>
      </c>
      <c r="M630" s="37">
        <v>0</v>
      </c>
      <c r="N630" s="37">
        <v>0</v>
      </c>
    </row>
    <row r="631" spans="1:15" hidden="1" outlineLevel="1">
      <c r="A631" s="1" t="s">
        <v>418</v>
      </c>
      <c r="B631" s="37">
        <v>36</v>
      </c>
      <c r="C631" s="37">
        <v>7</v>
      </c>
      <c r="D631" s="37">
        <v>6</v>
      </c>
      <c r="E631" s="37">
        <v>3</v>
      </c>
      <c r="F631" s="37">
        <v>5</v>
      </c>
      <c r="G631" s="37">
        <v>0</v>
      </c>
      <c r="H631" s="37">
        <v>0</v>
      </c>
      <c r="I631" s="37">
        <v>1</v>
      </c>
      <c r="J631" s="37">
        <v>3</v>
      </c>
      <c r="K631" s="37">
        <v>3</v>
      </c>
      <c r="L631" s="37">
        <v>7</v>
      </c>
      <c r="M631" s="37">
        <v>1</v>
      </c>
      <c r="N631" s="37">
        <v>0</v>
      </c>
    </row>
    <row r="632" spans="1:15" hidden="1" outlineLevel="1">
      <c r="A632" s="25" t="s">
        <v>121</v>
      </c>
      <c r="B632" s="37">
        <v>5</v>
      </c>
      <c r="C632" s="37">
        <v>2</v>
      </c>
      <c r="D632" s="37">
        <v>0</v>
      </c>
      <c r="E632" s="37">
        <v>0</v>
      </c>
      <c r="F632" s="37">
        <v>1</v>
      </c>
      <c r="G632" s="37">
        <v>0</v>
      </c>
      <c r="H632" s="37">
        <v>0</v>
      </c>
      <c r="I632" s="37">
        <v>0</v>
      </c>
      <c r="J632" s="37">
        <v>0</v>
      </c>
      <c r="K632" s="37">
        <v>0</v>
      </c>
      <c r="L632" s="37">
        <v>2</v>
      </c>
      <c r="M632" s="37">
        <v>0</v>
      </c>
      <c r="N632" s="37">
        <v>0</v>
      </c>
    </row>
    <row r="633" spans="1:15" hidden="1" outlineLevel="1">
      <c r="A633" s="25" t="s">
        <v>46</v>
      </c>
      <c r="B633" s="37">
        <v>9</v>
      </c>
      <c r="C633" s="37">
        <v>2</v>
      </c>
      <c r="D633" s="37">
        <v>2</v>
      </c>
      <c r="E633" s="37">
        <v>1</v>
      </c>
      <c r="F633" s="37">
        <v>0</v>
      </c>
      <c r="G633" s="37">
        <v>0</v>
      </c>
      <c r="H633" s="37">
        <v>0</v>
      </c>
      <c r="I633" s="37">
        <v>0</v>
      </c>
      <c r="J633" s="37">
        <v>1</v>
      </c>
      <c r="K633" s="37">
        <v>0</v>
      </c>
      <c r="L633" s="37">
        <v>3</v>
      </c>
      <c r="M633" s="37">
        <v>0</v>
      </c>
      <c r="N633" s="37">
        <v>0</v>
      </c>
    </row>
    <row r="634" spans="1:15" hidden="1" outlineLevel="1">
      <c r="A634" s="25" t="s">
        <v>132</v>
      </c>
      <c r="B634" s="37">
        <v>22</v>
      </c>
      <c r="C634" s="37">
        <v>3</v>
      </c>
      <c r="D634" s="37">
        <v>4</v>
      </c>
      <c r="E634" s="37">
        <v>2</v>
      </c>
      <c r="F634" s="37">
        <v>4</v>
      </c>
      <c r="G634" s="37">
        <v>0</v>
      </c>
      <c r="H634" s="37">
        <v>0</v>
      </c>
      <c r="I634" s="37">
        <v>1</v>
      </c>
      <c r="J634" s="37">
        <v>2</v>
      </c>
      <c r="K634" s="37">
        <v>3</v>
      </c>
      <c r="L634" s="37">
        <v>2</v>
      </c>
      <c r="M634" s="37">
        <v>1</v>
      </c>
      <c r="N634" s="37">
        <v>0</v>
      </c>
    </row>
    <row r="635" spans="1:15" hidden="1" outlineLevel="1">
      <c r="A635" s="1" t="s">
        <v>416</v>
      </c>
      <c r="B635" s="37">
        <v>50</v>
      </c>
      <c r="C635" s="37">
        <v>11</v>
      </c>
      <c r="D635" s="37">
        <v>6</v>
      </c>
      <c r="E635" s="37">
        <v>4</v>
      </c>
      <c r="F635" s="37">
        <v>7</v>
      </c>
      <c r="G635" s="37">
        <v>0</v>
      </c>
      <c r="H635" s="37">
        <v>0</v>
      </c>
      <c r="I635" s="37">
        <v>5</v>
      </c>
      <c r="J635" s="37">
        <v>3</v>
      </c>
      <c r="K635" s="37">
        <v>4</v>
      </c>
      <c r="L635" s="37">
        <v>9</v>
      </c>
      <c r="M635" s="37">
        <v>1</v>
      </c>
      <c r="N635" s="37">
        <v>0</v>
      </c>
    </row>
    <row r="636" spans="1:15" hidden="1" outlineLevel="1">
      <c r="A636" s="25" t="s">
        <v>439</v>
      </c>
      <c r="B636" s="37">
        <v>19</v>
      </c>
      <c r="C636" s="37">
        <v>1</v>
      </c>
      <c r="D636" s="37">
        <v>2</v>
      </c>
      <c r="E636" s="37">
        <v>2</v>
      </c>
      <c r="F636" s="37">
        <v>5</v>
      </c>
      <c r="G636" s="37">
        <v>0</v>
      </c>
      <c r="H636" s="37">
        <v>0</v>
      </c>
      <c r="I636" s="37">
        <v>2</v>
      </c>
      <c r="J636" s="37">
        <v>0</v>
      </c>
      <c r="K636" s="37">
        <v>1</v>
      </c>
      <c r="L636" s="37">
        <v>6</v>
      </c>
      <c r="M636" s="37">
        <v>0</v>
      </c>
      <c r="N636" s="37">
        <v>0</v>
      </c>
    </row>
    <row r="637" spans="1:15" hidden="1" outlineLevel="1">
      <c r="A637" s="25" t="s">
        <v>115</v>
      </c>
      <c r="B637" s="37">
        <v>6</v>
      </c>
      <c r="C637" s="37">
        <v>2</v>
      </c>
      <c r="D637" s="37">
        <v>0</v>
      </c>
      <c r="E637" s="37">
        <v>0</v>
      </c>
      <c r="F637" s="37">
        <v>2</v>
      </c>
      <c r="G637" s="37">
        <v>0</v>
      </c>
      <c r="H637" s="37">
        <v>0</v>
      </c>
      <c r="I637" s="37">
        <v>0</v>
      </c>
      <c r="J637" s="37">
        <v>0</v>
      </c>
      <c r="K637" s="37">
        <v>1</v>
      </c>
      <c r="L637" s="37">
        <v>1</v>
      </c>
      <c r="M637" s="37">
        <v>0</v>
      </c>
      <c r="N637" s="37">
        <v>0</v>
      </c>
    </row>
    <row r="638" spans="1:15" hidden="1" outlineLevel="1">
      <c r="A638" s="25" t="s">
        <v>132</v>
      </c>
      <c r="B638" s="37">
        <v>25</v>
      </c>
      <c r="C638" s="37">
        <v>8</v>
      </c>
      <c r="D638" s="37">
        <v>4</v>
      </c>
      <c r="E638" s="37">
        <v>2</v>
      </c>
      <c r="F638" s="37">
        <v>0</v>
      </c>
      <c r="G638" s="37">
        <v>0</v>
      </c>
      <c r="H638" s="37">
        <v>0</v>
      </c>
      <c r="I638" s="37">
        <v>3</v>
      </c>
      <c r="J638" s="37">
        <v>3</v>
      </c>
      <c r="K638" s="37">
        <v>2</v>
      </c>
      <c r="L638" s="37">
        <v>2</v>
      </c>
      <c r="M638" s="37">
        <v>1</v>
      </c>
      <c r="N638" s="37">
        <v>0</v>
      </c>
    </row>
    <row r="639" spans="1:15" hidden="1" outlineLevel="1">
      <c r="A639" s="1" t="s">
        <v>781</v>
      </c>
      <c r="B639" s="37">
        <v>1</v>
      </c>
      <c r="C639" s="37">
        <v>0</v>
      </c>
      <c r="D639" s="37">
        <v>0</v>
      </c>
      <c r="E639" s="37">
        <v>0</v>
      </c>
      <c r="F639" s="37">
        <v>0</v>
      </c>
      <c r="G639" s="37">
        <v>0</v>
      </c>
      <c r="H639" s="37">
        <v>0</v>
      </c>
      <c r="I639" s="37">
        <v>1</v>
      </c>
      <c r="J639" s="37">
        <v>0</v>
      </c>
      <c r="K639" s="37">
        <v>0</v>
      </c>
      <c r="L639" s="37">
        <v>0</v>
      </c>
      <c r="M639" s="37">
        <v>0</v>
      </c>
      <c r="N639" s="37">
        <v>0</v>
      </c>
    </row>
    <row r="640" spans="1:15" collapsed="1">
      <c r="A640" s="1" t="s">
        <v>1135</v>
      </c>
      <c r="B640" s="37">
        <v>2789</v>
      </c>
      <c r="C640" s="37">
        <v>106</v>
      </c>
      <c r="D640" s="37">
        <v>127</v>
      </c>
      <c r="E640" s="37">
        <v>91</v>
      </c>
      <c r="F640" s="37">
        <v>427</v>
      </c>
      <c r="G640" s="37">
        <v>270</v>
      </c>
      <c r="H640" s="37">
        <v>411</v>
      </c>
      <c r="I640" s="37">
        <v>104</v>
      </c>
      <c r="J640" s="37">
        <v>135</v>
      </c>
      <c r="K640" s="37">
        <v>69</v>
      </c>
      <c r="L640" s="37">
        <v>410</v>
      </c>
      <c r="M640" s="37">
        <v>186</v>
      </c>
      <c r="N640" s="37">
        <v>453</v>
      </c>
      <c r="O640" s="38"/>
    </row>
    <row r="641" spans="1:15" hidden="1" outlineLevel="1">
      <c r="A641" s="1" t="s">
        <v>105</v>
      </c>
      <c r="B641" s="37">
        <v>1700</v>
      </c>
      <c r="C641" s="37">
        <v>58</v>
      </c>
      <c r="D641" s="37">
        <v>75</v>
      </c>
      <c r="E641" s="37">
        <v>31</v>
      </c>
      <c r="F641" s="37">
        <v>178</v>
      </c>
      <c r="G641" s="37">
        <v>171</v>
      </c>
      <c r="H641" s="37">
        <v>365</v>
      </c>
      <c r="I641" s="37">
        <v>69</v>
      </c>
      <c r="J641" s="37">
        <v>90</v>
      </c>
      <c r="K641" s="37">
        <v>30</v>
      </c>
      <c r="L641" s="37">
        <v>122</v>
      </c>
      <c r="M641" s="37">
        <v>112</v>
      </c>
      <c r="N641" s="37">
        <v>399</v>
      </c>
      <c r="O641" s="38"/>
    </row>
    <row r="642" spans="1:15" hidden="1" outlineLevel="1">
      <c r="A642" s="1" t="s">
        <v>826</v>
      </c>
      <c r="B642" s="37">
        <v>18</v>
      </c>
      <c r="C642" s="37">
        <v>1</v>
      </c>
      <c r="D642" s="37">
        <v>3</v>
      </c>
      <c r="E642" s="37">
        <v>3</v>
      </c>
      <c r="F642" s="37">
        <v>5</v>
      </c>
      <c r="G642" s="37">
        <v>0</v>
      </c>
      <c r="H642" s="37">
        <v>1</v>
      </c>
      <c r="I642" s="37">
        <v>0</v>
      </c>
      <c r="J642" s="37">
        <v>0</v>
      </c>
      <c r="K642" s="37">
        <v>0</v>
      </c>
      <c r="L642" s="37">
        <v>4</v>
      </c>
      <c r="M642" s="37">
        <v>1</v>
      </c>
      <c r="N642" s="37">
        <v>0</v>
      </c>
      <c r="O642" s="38"/>
    </row>
    <row r="643" spans="1:15" hidden="1" outlineLevel="1">
      <c r="A643" s="25" t="s">
        <v>52</v>
      </c>
      <c r="B643" s="37">
        <v>9</v>
      </c>
      <c r="C643" s="37">
        <v>1</v>
      </c>
      <c r="D643" s="37">
        <v>3</v>
      </c>
      <c r="E643" s="37">
        <v>1</v>
      </c>
      <c r="F643" s="37">
        <v>2</v>
      </c>
      <c r="G643" s="37">
        <v>0</v>
      </c>
      <c r="H643" s="37">
        <v>1</v>
      </c>
      <c r="I643" s="37">
        <v>0</v>
      </c>
      <c r="J643" s="37">
        <v>0</v>
      </c>
      <c r="K643" s="37">
        <v>0</v>
      </c>
      <c r="L643" s="37">
        <v>1</v>
      </c>
      <c r="M643" s="37">
        <v>0</v>
      </c>
      <c r="N643" s="37">
        <v>0</v>
      </c>
      <c r="O643" s="38"/>
    </row>
    <row r="644" spans="1:15" hidden="1" outlineLevel="1">
      <c r="A644" s="25" t="s">
        <v>80</v>
      </c>
      <c r="B644" s="37">
        <v>1</v>
      </c>
      <c r="C644" s="37">
        <v>0</v>
      </c>
      <c r="D644" s="37">
        <v>0</v>
      </c>
      <c r="E644" s="37">
        <v>1</v>
      </c>
      <c r="F644" s="37">
        <v>0</v>
      </c>
      <c r="G644" s="37">
        <v>0</v>
      </c>
      <c r="H644" s="37">
        <v>0</v>
      </c>
      <c r="I644" s="37">
        <v>0</v>
      </c>
      <c r="J644" s="37">
        <v>0</v>
      </c>
      <c r="K644" s="37">
        <v>0</v>
      </c>
      <c r="L644" s="37">
        <v>0</v>
      </c>
      <c r="M644" s="37">
        <v>0</v>
      </c>
      <c r="N644" s="37">
        <v>0</v>
      </c>
      <c r="O644" s="38"/>
    </row>
    <row r="645" spans="1:15" hidden="1" outlineLevel="1">
      <c r="A645" s="25" t="s">
        <v>94</v>
      </c>
      <c r="B645" s="37">
        <v>7</v>
      </c>
      <c r="C645" s="37">
        <v>0</v>
      </c>
      <c r="D645" s="37">
        <v>0</v>
      </c>
      <c r="E645" s="37">
        <v>0</v>
      </c>
      <c r="F645" s="37">
        <v>3</v>
      </c>
      <c r="G645" s="37">
        <v>0</v>
      </c>
      <c r="H645" s="37">
        <v>0</v>
      </c>
      <c r="I645" s="37">
        <v>0</v>
      </c>
      <c r="J645" s="37">
        <v>0</v>
      </c>
      <c r="K645" s="37">
        <v>0</v>
      </c>
      <c r="L645" s="37">
        <v>3</v>
      </c>
      <c r="M645" s="37">
        <v>1</v>
      </c>
      <c r="N645" s="37">
        <v>0</v>
      </c>
      <c r="O645" s="38"/>
    </row>
    <row r="646" spans="1:15" hidden="1" outlineLevel="1">
      <c r="A646" s="25" t="s">
        <v>108</v>
      </c>
      <c r="B646" s="37">
        <v>1</v>
      </c>
      <c r="C646" s="37">
        <v>0</v>
      </c>
      <c r="D646" s="37">
        <v>0</v>
      </c>
      <c r="E646" s="37">
        <v>1</v>
      </c>
      <c r="F646" s="37">
        <v>0</v>
      </c>
      <c r="G646" s="37">
        <v>0</v>
      </c>
      <c r="H646" s="37">
        <v>0</v>
      </c>
      <c r="I646" s="37">
        <v>0</v>
      </c>
      <c r="J646" s="37">
        <v>0</v>
      </c>
      <c r="K646" s="37">
        <v>0</v>
      </c>
      <c r="L646" s="37">
        <v>0</v>
      </c>
      <c r="M646" s="37">
        <v>0</v>
      </c>
      <c r="N646" s="37">
        <v>0</v>
      </c>
      <c r="O646" s="38"/>
    </row>
    <row r="647" spans="1:15" hidden="1" outlineLevel="1">
      <c r="A647" s="1" t="s">
        <v>178</v>
      </c>
      <c r="B647" s="37">
        <v>953</v>
      </c>
      <c r="C647" s="37">
        <v>23</v>
      </c>
      <c r="D647" s="37">
        <v>32</v>
      </c>
      <c r="E647" s="37">
        <v>54</v>
      </c>
      <c r="F647" s="37">
        <v>225</v>
      </c>
      <c r="G647" s="37">
        <v>99</v>
      </c>
      <c r="H647" s="37">
        <v>45</v>
      </c>
      <c r="I647" s="37">
        <v>19</v>
      </c>
      <c r="J647" s="37">
        <v>34</v>
      </c>
      <c r="K647" s="37">
        <v>32</v>
      </c>
      <c r="L647" s="37">
        <v>265</v>
      </c>
      <c r="M647" s="37">
        <v>71</v>
      </c>
      <c r="N647" s="37">
        <v>54</v>
      </c>
      <c r="O647" s="38"/>
    </row>
    <row r="648" spans="1:15" hidden="1" outlineLevel="1">
      <c r="A648" s="25" t="s">
        <v>45</v>
      </c>
      <c r="B648" s="37">
        <v>178</v>
      </c>
      <c r="C648" s="37">
        <v>3</v>
      </c>
      <c r="D648" s="37">
        <v>5</v>
      </c>
      <c r="E648" s="37">
        <v>5</v>
      </c>
      <c r="F648" s="37">
        <v>49</v>
      </c>
      <c r="G648" s="37">
        <v>12</v>
      </c>
      <c r="H648" s="37">
        <v>25</v>
      </c>
      <c r="I648" s="37">
        <v>3</v>
      </c>
      <c r="J648" s="37">
        <v>3</v>
      </c>
      <c r="K648" s="37">
        <v>4</v>
      </c>
      <c r="L648" s="37">
        <v>49</v>
      </c>
      <c r="M648" s="37">
        <v>14</v>
      </c>
      <c r="N648" s="37">
        <v>6</v>
      </c>
      <c r="O648" s="38"/>
    </row>
    <row r="649" spans="1:15" hidden="1" outlineLevel="1">
      <c r="A649" s="25" t="s">
        <v>538</v>
      </c>
      <c r="B649" s="37">
        <v>235</v>
      </c>
      <c r="C649" s="37">
        <v>8</v>
      </c>
      <c r="D649" s="37">
        <v>14</v>
      </c>
      <c r="E649" s="37">
        <v>25</v>
      </c>
      <c r="F649" s="37">
        <v>62</v>
      </c>
      <c r="G649" s="37">
        <v>1</v>
      </c>
      <c r="H649" s="37">
        <v>0</v>
      </c>
      <c r="I649" s="37">
        <v>7</v>
      </c>
      <c r="J649" s="37">
        <v>17</v>
      </c>
      <c r="K649" s="37">
        <v>10</v>
      </c>
      <c r="L649" s="37">
        <v>83</v>
      </c>
      <c r="M649" s="37">
        <v>3</v>
      </c>
      <c r="N649" s="37">
        <v>5</v>
      </c>
      <c r="O649" s="38"/>
    </row>
    <row r="650" spans="1:15" hidden="1" outlineLevel="1">
      <c r="A650" s="25" t="s">
        <v>904</v>
      </c>
      <c r="B650" s="37">
        <v>78</v>
      </c>
      <c r="C650" s="37">
        <v>3</v>
      </c>
      <c r="D650" s="37">
        <v>1</v>
      </c>
      <c r="E650" s="37">
        <v>3</v>
      </c>
      <c r="F650" s="37">
        <v>21</v>
      </c>
      <c r="G650" s="37">
        <v>10</v>
      </c>
      <c r="H650" s="37">
        <v>0</v>
      </c>
      <c r="I650" s="37">
        <v>3</v>
      </c>
      <c r="J650" s="37">
        <v>3</v>
      </c>
      <c r="K650" s="37">
        <v>1</v>
      </c>
      <c r="L650" s="37">
        <v>22</v>
      </c>
      <c r="M650" s="37">
        <v>9</v>
      </c>
      <c r="N650" s="37">
        <v>2</v>
      </c>
      <c r="O650" s="38"/>
    </row>
    <row r="651" spans="1:15" hidden="1" outlineLevel="1">
      <c r="A651" s="25" t="s">
        <v>541</v>
      </c>
      <c r="B651" s="37">
        <v>112</v>
      </c>
      <c r="C651" s="37">
        <v>3</v>
      </c>
      <c r="D651" s="37">
        <v>6</v>
      </c>
      <c r="E651" s="37">
        <v>8</v>
      </c>
      <c r="F651" s="37">
        <v>29</v>
      </c>
      <c r="G651" s="37">
        <v>1</v>
      </c>
      <c r="H651" s="37">
        <v>7</v>
      </c>
      <c r="I651" s="37">
        <v>3</v>
      </c>
      <c r="J651" s="37">
        <v>2</v>
      </c>
      <c r="K651" s="37">
        <v>8</v>
      </c>
      <c r="L651" s="37">
        <v>37</v>
      </c>
      <c r="M651" s="37">
        <v>6</v>
      </c>
      <c r="N651" s="37">
        <v>2</v>
      </c>
      <c r="O651" s="38"/>
    </row>
    <row r="652" spans="1:15" hidden="1" outlineLevel="1">
      <c r="A652" s="25" t="s">
        <v>118</v>
      </c>
      <c r="B652" s="37">
        <v>335</v>
      </c>
      <c r="C652" s="37">
        <v>2</v>
      </c>
      <c r="D652" s="37">
        <v>4</v>
      </c>
      <c r="E652" s="37">
        <v>13</v>
      </c>
      <c r="F652" s="37">
        <v>64</v>
      </c>
      <c r="G652" s="37">
        <v>75</v>
      </c>
      <c r="H652" s="37">
        <v>13</v>
      </c>
      <c r="I652" s="37">
        <v>0</v>
      </c>
      <c r="J652" s="37">
        <v>7</v>
      </c>
      <c r="K652" s="37">
        <v>7</v>
      </c>
      <c r="L652" s="37">
        <v>72</v>
      </c>
      <c r="M652" s="37">
        <v>39</v>
      </c>
      <c r="N652" s="37">
        <v>39</v>
      </c>
      <c r="O652" s="38"/>
    </row>
    <row r="653" spans="1:15" hidden="1" outlineLevel="1">
      <c r="A653" s="25" t="s">
        <v>132</v>
      </c>
      <c r="B653" s="37">
        <v>15</v>
      </c>
      <c r="C653" s="37">
        <v>4</v>
      </c>
      <c r="D653" s="37">
        <v>2</v>
      </c>
      <c r="E653" s="37">
        <v>0</v>
      </c>
      <c r="F653" s="37">
        <v>0</v>
      </c>
      <c r="G653" s="37">
        <v>0</v>
      </c>
      <c r="H653" s="37">
        <v>0</v>
      </c>
      <c r="I653" s="37">
        <v>3</v>
      </c>
      <c r="J653" s="37">
        <v>2</v>
      </c>
      <c r="K653" s="37">
        <v>2</v>
      </c>
      <c r="L653" s="37">
        <v>2</v>
      </c>
      <c r="M653" s="37">
        <v>0</v>
      </c>
      <c r="N653" s="37">
        <v>0</v>
      </c>
      <c r="O653" s="38"/>
    </row>
    <row r="654" spans="1:15" hidden="1" outlineLevel="1">
      <c r="A654" s="1" t="s">
        <v>417</v>
      </c>
      <c r="B654" s="37">
        <v>24</v>
      </c>
      <c r="C654" s="37">
        <v>2</v>
      </c>
      <c r="D654" s="37">
        <v>5</v>
      </c>
      <c r="E654" s="37">
        <v>0</v>
      </c>
      <c r="F654" s="37">
        <v>1</v>
      </c>
      <c r="G654" s="37">
        <v>0</v>
      </c>
      <c r="H654" s="37">
        <v>0</v>
      </c>
      <c r="I654" s="37">
        <v>7</v>
      </c>
      <c r="J654" s="37">
        <v>5</v>
      </c>
      <c r="K654" s="37">
        <v>3</v>
      </c>
      <c r="L654" s="37">
        <v>1</v>
      </c>
      <c r="M654" s="37">
        <v>0</v>
      </c>
      <c r="N654" s="37">
        <v>0</v>
      </c>
      <c r="O654" s="38"/>
    </row>
    <row r="655" spans="1:15" hidden="1" outlineLevel="1">
      <c r="A655" s="1" t="s">
        <v>418</v>
      </c>
      <c r="B655" s="37">
        <v>40</v>
      </c>
      <c r="C655" s="37">
        <v>7</v>
      </c>
      <c r="D655" s="37">
        <v>7</v>
      </c>
      <c r="E655" s="37">
        <v>1</v>
      </c>
      <c r="F655" s="37">
        <v>8</v>
      </c>
      <c r="G655" s="37">
        <v>0</v>
      </c>
      <c r="H655" s="37">
        <v>0</v>
      </c>
      <c r="I655" s="37">
        <v>3</v>
      </c>
      <c r="J655" s="37">
        <v>2</v>
      </c>
      <c r="K655" s="37">
        <v>2</v>
      </c>
      <c r="L655" s="37">
        <v>9</v>
      </c>
      <c r="M655" s="37">
        <v>1</v>
      </c>
      <c r="N655" s="37">
        <v>0</v>
      </c>
      <c r="O655" s="38"/>
    </row>
    <row r="656" spans="1:15" hidden="1" outlineLevel="1">
      <c r="A656" s="25" t="s">
        <v>121</v>
      </c>
      <c r="B656" s="37">
        <v>5</v>
      </c>
      <c r="C656" s="37">
        <v>1</v>
      </c>
      <c r="D656" s="37">
        <v>1</v>
      </c>
      <c r="E656" s="37">
        <v>0</v>
      </c>
      <c r="F656" s="37">
        <v>1</v>
      </c>
      <c r="G656" s="37">
        <v>0</v>
      </c>
      <c r="H656" s="37">
        <v>0</v>
      </c>
      <c r="I656" s="37">
        <v>0</v>
      </c>
      <c r="J656" s="37">
        <v>0</v>
      </c>
      <c r="K656" s="37">
        <v>0</v>
      </c>
      <c r="L656" s="37">
        <v>2</v>
      </c>
      <c r="M656" s="37">
        <v>0</v>
      </c>
      <c r="N656" s="37">
        <v>0</v>
      </c>
      <c r="O656" s="38"/>
    </row>
    <row r="657" spans="1:15" hidden="1" outlineLevel="1">
      <c r="A657" s="25" t="s">
        <v>46</v>
      </c>
      <c r="B657" s="37">
        <v>10</v>
      </c>
      <c r="C657" s="37">
        <v>2</v>
      </c>
      <c r="D657" s="37">
        <v>1</v>
      </c>
      <c r="E657" s="37">
        <v>1</v>
      </c>
      <c r="F657" s="37">
        <v>1</v>
      </c>
      <c r="G657" s="37">
        <v>0</v>
      </c>
      <c r="H657" s="37">
        <v>0</v>
      </c>
      <c r="I657" s="37">
        <v>1</v>
      </c>
      <c r="J657" s="37">
        <v>1</v>
      </c>
      <c r="K657" s="37">
        <v>0</v>
      </c>
      <c r="L657" s="37">
        <v>3</v>
      </c>
      <c r="M657" s="37">
        <v>0</v>
      </c>
      <c r="N657" s="37">
        <v>0</v>
      </c>
      <c r="O657" s="38"/>
    </row>
    <row r="658" spans="1:15" hidden="1" outlineLevel="1">
      <c r="A658" s="25" t="s">
        <v>132</v>
      </c>
      <c r="B658" s="37">
        <v>25</v>
      </c>
      <c r="C658" s="37">
        <v>4</v>
      </c>
      <c r="D658" s="37">
        <v>5</v>
      </c>
      <c r="E658" s="37">
        <v>0</v>
      </c>
      <c r="F658" s="37">
        <v>6</v>
      </c>
      <c r="G658" s="37">
        <v>0</v>
      </c>
      <c r="H658" s="37">
        <v>0</v>
      </c>
      <c r="I658" s="37">
        <v>2</v>
      </c>
      <c r="J658" s="37">
        <v>1</v>
      </c>
      <c r="K658" s="37">
        <v>2</v>
      </c>
      <c r="L658" s="37">
        <v>4</v>
      </c>
      <c r="M658" s="37">
        <v>1</v>
      </c>
      <c r="N658" s="37">
        <v>0</v>
      </c>
      <c r="O658" s="38"/>
    </row>
    <row r="659" spans="1:15" hidden="1" outlineLevel="1">
      <c r="A659" s="1" t="s">
        <v>416</v>
      </c>
      <c r="B659" s="37">
        <v>53</v>
      </c>
      <c r="C659" s="37">
        <v>15</v>
      </c>
      <c r="D659" s="37">
        <v>5</v>
      </c>
      <c r="E659" s="37">
        <v>2</v>
      </c>
      <c r="F659" s="37">
        <v>10</v>
      </c>
      <c r="G659" s="37">
        <v>0</v>
      </c>
      <c r="H659" s="37">
        <v>0</v>
      </c>
      <c r="I659" s="37">
        <v>5</v>
      </c>
      <c r="J659" s="37">
        <v>4</v>
      </c>
      <c r="K659" s="37">
        <v>2</v>
      </c>
      <c r="L659" s="37">
        <v>9</v>
      </c>
      <c r="M659" s="37">
        <v>1</v>
      </c>
      <c r="N659" s="37">
        <v>0</v>
      </c>
      <c r="O659" s="38"/>
    </row>
    <row r="660" spans="1:15" hidden="1" outlineLevel="1">
      <c r="A660" s="25" t="s">
        <v>439</v>
      </c>
      <c r="B660" s="37">
        <v>20</v>
      </c>
      <c r="C660" s="37">
        <v>4</v>
      </c>
      <c r="D660" s="37">
        <v>1</v>
      </c>
      <c r="E660" s="37">
        <v>1</v>
      </c>
      <c r="F660" s="37">
        <v>7</v>
      </c>
      <c r="G660" s="37">
        <v>0</v>
      </c>
      <c r="H660" s="37">
        <v>0</v>
      </c>
      <c r="I660" s="37">
        <v>2</v>
      </c>
      <c r="J660" s="37">
        <v>0</v>
      </c>
      <c r="K660" s="37">
        <v>0</v>
      </c>
      <c r="L660" s="37">
        <v>5</v>
      </c>
      <c r="M660" s="37">
        <v>0</v>
      </c>
      <c r="N660" s="37">
        <v>0</v>
      </c>
      <c r="O660" s="38"/>
    </row>
    <row r="661" spans="1:15" hidden="1" outlineLevel="1">
      <c r="A661" s="25" t="s">
        <v>115</v>
      </c>
      <c r="B661" s="37">
        <v>6</v>
      </c>
      <c r="C661" s="37">
        <v>2</v>
      </c>
      <c r="D661" s="37">
        <v>0</v>
      </c>
      <c r="E661" s="37">
        <v>0</v>
      </c>
      <c r="F661" s="37">
        <v>2</v>
      </c>
      <c r="G661" s="37">
        <v>0</v>
      </c>
      <c r="H661" s="37">
        <v>0</v>
      </c>
      <c r="I661" s="37">
        <v>0</v>
      </c>
      <c r="J661" s="37">
        <v>0</v>
      </c>
      <c r="K661" s="37">
        <v>0</v>
      </c>
      <c r="L661" s="37">
        <v>2</v>
      </c>
      <c r="M661" s="37">
        <v>0</v>
      </c>
      <c r="N661" s="37">
        <v>0</v>
      </c>
      <c r="O661" s="38"/>
    </row>
    <row r="662" spans="1:15" hidden="1" outlineLevel="1">
      <c r="A662" s="25" t="s">
        <v>132</v>
      </c>
      <c r="B662" s="37">
        <v>27</v>
      </c>
      <c r="C662" s="37">
        <v>9</v>
      </c>
      <c r="D662" s="37">
        <v>4</v>
      </c>
      <c r="E662" s="37">
        <v>1</v>
      </c>
      <c r="F662" s="37">
        <v>1</v>
      </c>
      <c r="G662" s="37">
        <v>0</v>
      </c>
      <c r="H662" s="37">
        <v>0</v>
      </c>
      <c r="I662" s="37">
        <v>3</v>
      </c>
      <c r="J662" s="37">
        <v>4</v>
      </c>
      <c r="K662" s="37">
        <v>2</v>
      </c>
      <c r="L662" s="37">
        <v>2</v>
      </c>
      <c r="M662" s="37">
        <v>1</v>
      </c>
      <c r="N662" s="37">
        <v>0</v>
      </c>
      <c r="O662" s="38"/>
    </row>
    <row r="663" spans="1:15" hidden="1" outlineLevel="1">
      <c r="A663" s="1" t="s">
        <v>781</v>
      </c>
      <c r="B663" s="37">
        <v>1</v>
      </c>
      <c r="C663" s="37">
        <v>0</v>
      </c>
      <c r="D663" s="37">
        <v>0</v>
      </c>
      <c r="E663" s="37">
        <v>0</v>
      </c>
      <c r="F663" s="37">
        <v>0</v>
      </c>
      <c r="G663" s="37">
        <v>0</v>
      </c>
      <c r="H663" s="37">
        <v>0</v>
      </c>
      <c r="I663" s="37">
        <v>1</v>
      </c>
      <c r="J663" s="37">
        <v>0</v>
      </c>
      <c r="K663" s="37">
        <v>0</v>
      </c>
      <c r="L663" s="37">
        <v>0</v>
      </c>
      <c r="M663" s="37">
        <v>0</v>
      </c>
      <c r="N663" s="37">
        <v>0</v>
      </c>
      <c r="O663" s="38"/>
    </row>
    <row r="664" spans="1:15" collapsed="1">
      <c r="A664" s="1" t="s">
        <v>1171</v>
      </c>
      <c r="B664" s="37">
        <v>2747</v>
      </c>
      <c r="C664" s="37">
        <v>105</v>
      </c>
      <c r="D664" s="37">
        <v>117</v>
      </c>
      <c r="E664" s="37">
        <v>97</v>
      </c>
      <c r="F664" s="37">
        <v>386</v>
      </c>
      <c r="G664" s="37">
        <v>289</v>
      </c>
      <c r="H664" s="37">
        <v>421</v>
      </c>
      <c r="I664" s="37">
        <v>85</v>
      </c>
      <c r="J664" s="37">
        <v>143</v>
      </c>
      <c r="K664" s="37">
        <v>77</v>
      </c>
      <c r="L664" s="37">
        <v>383</v>
      </c>
      <c r="M664" s="37">
        <v>184</v>
      </c>
      <c r="N664" s="37">
        <v>460</v>
      </c>
      <c r="O664" s="38"/>
    </row>
    <row r="665" spans="1:15" hidden="1" outlineLevel="1">
      <c r="A665" s="1" t="s">
        <v>105</v>
      </c>
      <c r="B665" s="37">
        <v>1689</v>
      </c>
      <c r="C665" s="37">
        <v>60</v>
      </c>
      <c r="D665" s="37">
        <v>73</v>
      </c>
      <c r="E665" s="37">
        <v>40</v>
      </c>
      <c r="F665" s="37">
        <v>157</v>
      </c>
      <c r="G665" s="37">
        <v>163</v>
      </c>
      <c r="H665" s="37">
        <v>376</v>
      </c>
      <c r="I665" s="37">
        <v>61</v>
      </c>
      <c r="J665" s="37">
        <v>98</v>
      </c>
      <c r="K665" s="37">
        <v>38</v>
      </c>
      <c r="L665" s="37">
        <v>126</v>
      </c>
      <c r="M665" s="37">
        <v>97</v>
      </c>
      <c r="N665" s="37">
        <v>400</v>
      </c>
      <c r="O665" s="38"/>
    </row>
    <row r="666" spans="1:15" hidden="1" outlineLevel="1">
      <c r="A666" s="1" t="s">
        <v>826</v>
      </c>
      <c r="B666" s="37">
        <v>9</v>
      </c>
      <c r="C666" s="37">
        <v>0</v>
      </c>
      <c r="D666" s="37">
        <v>0</v>
      </c>
      <c r="E666" s="37">
        <v>1</v>
      </c>
      <c r="F666" s="37">
        <v>2</v>
      </c>
      <c r="G666" s="37">
        <v>0</v>
      </c>
      <c r="H666" s="37">
        <v>1</v>
      </c>
      <c r="I666" s="37">
        <v>0</v>
      </c>
      <c r="J666" s="37">
        <v>0</v>
      </c>
      <c r="K666" s="37">
        <v>0</v>
      </c>
      <c r="L666" s="37">
        <v>4</v>
      </c>
      <c r="M666" s="37">
        <v>1</v>
      </c>
      <c r="N666" s="37">
        <v>0</v>
      </c>
      <c r="O666" s="38"/>
    </row>
    <row r="667" spans="1:15" hidden="1" outlineLevel="1">
      <c r="A667" s="25" t="s">
        <v>52</v>
      </c>
      <c r="B667" s="37">
        <v>3</v>
      </c>
      <c r="C667" s="37">
        <v>0</v>
      </c>
      <c r="D667" s="37">
        <v>0</v>
      </c>
      <c r="E667" s="37">
        <v>1</v>
      </c>
      <c r="F667" s="37">
        <v>0</v>
      </c>
      <c r="G667" s="37">
        <v>0</v>
      </c>
      <c r="H667" s="37">
        <v>1</v>
      </c>
      <c r="I667" s="37">
        <v>0</v>
      </c>
      <c r="J667" s="37">
        <v>0</v>
      </c>
      <c r="K667" s="37">
        <v>0</v>
      </c>
      <c r="L667" s="37">
        <v>1</v>
      </c>
      <c r="M667" s="37">
        <v>0</v>
      </c>
      <c r="N667" s="37">
        <v>0</v>
      </c>
      <c r="O667" s="38"/>
    </row>
    <row r="668" spans="1:15" hidden="1" outlineLevel="1">
      <c r="A668" s="25" t="s">
        <v>94</v>
      </c>
      <c r="B668" s="37">
        <v>6</v>
      </c>
      <c r="C668" s="37">
        <v>0</v>
      </c>
      <c r="D668" s="37">
        <v>0</v>
      </c>
      <c r="E668" s="37">
        <v>0</v>
      </c>
      <c r="F668" s="37">
        <v>2</v>
      </c>
      <c r="G668" s="37">
        <v>0</v>
      </c>
      <c r="H668" s="37">
        <v>0</v>
      </c>
      <c r="I668" s="37">
        <v>0</v>
      </c>
      <c r="J668" s="37">
        <v>0</v>
      </c>
      <c r="K668" s="37">
        <v>0</v>
      </c>
      <c r="L668" s="37">
        <v>3</v>
      </c>
      <c r="M668" s="37">
        <v>1</v>
      </c>
      <c r="N668" s="37">
        <v>0</v>
      </c>
      <c r="O668" s="38"/>
    </row>
    <row r="669" spans="1:15" hidden="1" outlineLevel="1">
      <c r="A669" s="1" t="s">
        <v>178</v>
      </c>
      <c r="B669" s="37">
        <v>922</v>
      </c>
      <c r="C669" s="37">
        <v>17</v>
      </c>
      <c r="D669" s="37">
        <v>29</v>
      </c>
      <c r="E669" s="37">
        <v>49</v>
      </c>
      <c r="F669" s="37">
        <v>207</v>
      </c>
      <c r="G669" s="37">
        <v>125</v>
      </c>
      <c r="H669" s="37">
        <v>44</v>
      </c>
      <c r="I669" s="37">
        <v>14</v>
      </c>
      <c r="J669" s="37">
        <v>27</v>
      </c>
      <c r="K669" s="37">
        <v>32</v>
      </c>
      <c r="L669" s="37">
        <v>235</v>
      </c>
      <c r="M669" s="37">
        <v>83</v>
      </c>
      <c r="N669" s="37">
        <v>60</v>
      </c>
      <c r="O669" s="38"/>
    </row>
    <row r="670" spans="1:15" hidden="1" outlineLevel="1">
      <c r="A670" s="25" t="s">
        <v>45</v>
      </c>
      <c r="B670" s="37">
        <v>173</v>
      </c>
      <c r="C670" s="37">
        <v>3</v>
      </c>
      <c r="D670" s="37">
        <v>7</v>
      </c>
      <c r="E670" s="37">
        <v>4</v>
      </c>
      <c r="F670" s="37">
        <v>47</v>
      </c>
      <c r="G670" s="37">
        <v>13</v>
      </c>
      <c r="H670" s="37">
        <v>23</v>
      </c>
      <c r="I670" s="37">
        <v>3</v>
      </c>
      <c r="J670" s="37">
        <v>3</v>
      </c>
      <c r="K670" s="37">
        <v>2</v>
      </c>
      <c r="L670" s="37">
        <v>47</v>
      </c>
      <c r="M670" s="37">
        <v>14</v>
      </c>
      <c r="N670" s="37">
        <v>7</v>
      </c>
      <c r="O670" s="38"/>
    </row>
    <row r="671" spans="1:15" hidden="1" outlineLevel="1">
      <c r="A671" s="25" t="s">
        <v>538</v>
      </c>
      <c r="B671" s="37">
        <v>230</v>
      </c>
      <c r="C671" s="37">
        <v>5</v>
      </c>
      <c r="D671" s="37">
        <v>7</v>
      </c>
      <c r="E671" s="37">
        <v>28</v>
      </c>
      <c r="F671" s="37">
        <v>65</v>
      </c>
      <c r="G671" s="37">
        <v>6</v>
      </c>
      <c r="H671" s="37">
        <v>0</v>
      </c>
      <c r="I671" s="37">
        <v>6</v>
      </c>
      <c r="J671" s="37">
        <v>11</v>
      </c>
      <c r="K671" s="37">
        <v>16</v>
      </c>
      <c r="L671" s="37">
        <v>76</v>
      </c>
      <c r="M671" s="37">
        <v>5</v>
      </c>
      <c r="N671" s="37">
        <v>5</v>
      </c>
      <c r="O671" s="38"/>
    </row>
    <row r="672" spans="1:15" hidden="1" outlineLevel="1">
      <c r="A672" s="25" t="s">
        <v>904</v>
      </c>
      <c r="B672" s="37">
        <v>80</v>
      </c>
      <c r="C672" s="37">
        <v>1</v>
      </c>
      <c r="D672" s="37">
        <v>4</v>
      </c>
      <c r="E672" s="37">
        <v>2</v>
      </c>
      <c r="F672" s="37">
        <v>17</v>
      </c>
      <c r="G672" s="37">
        <v>15</v>
      </c>
      <c r="H672" s="37">
        <v>0</v>
      </c>
      <c r="I672" s="37">
        <v>0</v>
      </c>
      <c r="J672" s="37">
        <v>5</v>
      </c>
      <c r="K672" s="37">
        <v>2</v>
      </c>
      <c r="L672" s="37">
        <v>23</v>
      </c>
      <c r="M672" s="37">
        <v>9</v>
      </c>
      <c r="N672" s="37">
        <v>2</v>
      </c>
      <c r="O672" s="38"/>
    </row>
    <row r="673" spans="1:15" hidden="1" outlineLevel="1">
      <c r="A673" s="25" t="s">
        <v>541</v>
      </c>
      <c r="B673" s="37">
        <v>106</v>
      </c>
      <c r="C673" s="37">
        <v>2</v>
      </c>
      <c r="D673" s="37">
        <v>7</v>
      </c>
      <c r="E673" s="37">
        <v>7</v>
      </c>
      <c r="F673" s="37">
        <v>21</v>
      </c>
      <c r="G673" s="37">
        <v>7</v>
      </c>
      <c r="H673" s="37">
        <v>7</v>
      </c>
      <c r="I673" s="37">
        <v>2</v>
      </c>
      <c r="J673" s="37">
        <v>1</v>
      </c>
      <c r="K673" s="37">
        <v>5</v>
      </c>
      <c r="L673" s="37">
        <v>33</v>
      </c>
      <c r="M673" s="37">
        <v>12</v>
      </c>
      <c r="N673" s="37">
        <v>2</v>
      </c>
      <c r="O673" s="38"/>
    </row>
    <row r="674" spans="1:15" hidden="1" outlineLevel="1">
      <c r="A674" s="25" t="s">
        <v>118</v>
      </c>
      <c r="B674" s="37">
        <v>317</v>
      </c>
      <c r="C674" s="37">
        <v>2</v>
      </c>
      <c r="D674" s="37">
        <v>1</v>
      </c>
      <c r="E674" s="37">
        <v>8</v>
      </c>
      <c r="F674" s="37">
        <v>57</v>
      </c>
      <c r="G674" s="37">
        <v>84</v>
      </c>
      <c r="H674" s="37">
        <v>14</v>
      </c>
      <c r="I674" s="37">
        <v>0</v>
      </c>
      <c r="J674" s="37">
        <v>5</v>
      </c>
      <c r="K674" s="37">
        <v>5</v>
      </c>
      <c r="L674" s="37">
        <v>54</v>
      </c>
      <c r="M674" s="37">
        <v>43</v>
      </c>
      <c r="N674" s="37">
        <v>44</v>
      </c>
      <c r="O674" s="38"/>
    </row>
    <row r="675" spans="1:15" hidden="1" outlineLevel="1">
      <c r="A675" s="25" t="s">
        <v>132</v>
      </c>
      <c r="B675" s="37">
        <v>16</v>
      </c>
      <c r="C675" s="37">
        <v>4</v>
      </c>
      <c r="D675" s="37">
        <v>3</v>
      </c>
      <c r="E675" s="37">
        <v>0</v>
      </c>
      <c r="F675" s="37">
        <v>0</v>
      </c>
      <c r="G675" s="37">
        <v>0</v>
      </c>
      <c r="H675" s="37">
        <v>0</v>
      </c>
      <c r="I675" s="37">
        <v>3</v>
      </c>
      <c r="J675" s="37">
        <v>2</v>
      </c>
      <c r="K675" s="37">
        <v>2</v>
      </c>
      <c r="L675" s="37">
        <v>2</v>
      </c>
      <c r="M675" s="37">
        <v>0</v>
      </c>
      <c r="N675" s="37">
        <v>0</v>
      </c>
      <c r="O675" s="38"/>
    </row>
    <row r="676" spans="1:15" hidden="1" outlineLevel="1">
      <c r="A676" s="1" t="s">
        <v>417</v>
      </c>
      <c r="B676" s="37">
        <v>27</v>
      </c>
      <c r="C676" s="37">
        <v>4</v>
      </c>
      <c r="D676" s="37">
        <v>4</v>
      </c>
      <c r="E676" s="37">
        <v>1</v>
      </c>
      <c r="F676" s="37">
        <v>1</v>
      </c>
      <c r="G676" s="37">
        <v>0</v>
      </c>
      <c r="H676" s="37">
        <v>0</v>
      </c>
      <c r="I676" s="37">
        <v>4</v>
      </c>
      <c r="J676" s="37">
        <v>9</v>
      </c>
      <c r="K676" s="37">
        <v>3</v>
      </c>
      <c r="L676" s="37">
        <v>1</v>
      </c>
      <c r="M676" s="37">
        <v>0</v>
      </c>
      <c r="N676" s="37">
        <v>0</v>
      </c>
      <c r="O676" s="38"/>
    </row>
    <row r="677" spans="1:15" hidden="1" outlineLevel="1">
      <c r="A677" s="1" t="s">
        <v>418</v>
      </c>
      <c r="B677" s="37">
        <v>41</v>
      </c>
      <c r="C677" s="37">
        <v>7</v>
      </c>
      <c r="D677" s="37">
        <v>6</v>
      </c>
      <c r="E677" s="37">
        <v>2</v>
      </c>
      <c r="F677" s="37">
        <v>10</v>
      </c>
      <c r="G677" s="37">
        <v>0</v>
      </c>
      <c r="H677" s="37">
        <v>0</v>
      </c>
      <c r="I677" s="37">
        <v>2</v>
      </c>
      <c r="J677" s="37">
        <v>2</v>
      </c>
      <c r="K677" s="37">
        <v>2</v>
      </c>
      <c r="L677" s="37">
        <v>8</v>
      </c>
      <c r="M677" s="37">
        <v>2</v>
      </c>
      <c r="N677" s="37">
        <v>0</v>
      </c>
      <c r="O677" s="38"/>
    </row>
    <row r="678" spans="1:15" hidden="1" outlineLevel="1">
      <c r="A678" s="25" t="s">
        <v>121</v>
      </c>
      <c r="B678" s="37">
        <v>5</v>
      </c>
      <c r="C678" s="37">
        <v>1</v>
      </c>
      <c r="D678" s="37">
        <v>1</v>
      </c>
      <c r="E678" s="37">
        <v>0</v>
      </c>
      <c r="F678" s="37">
        <v>1</v>
      </c>
      <c r="G678" s="37">
        <v>0</v>
      </c>
      <c r="H678" s="37">
        <v>0</v>
      </c>
      <c r="I678" s="37">
        <v>0</v>
      </c>
      <c r="J678" s="37">
        <v>0</v>
      </c>
      <c r="K678" s="37">
        <v>0</v>
      </c>
      <c r="L678" s="37">
        <v>2</v>
      </c>
      <c r="M678" s="37">
        <v>0</v>
      </c>
      <c r="N678" s="37">
        <v>0</v>
      </c>
      <c r="O678" s="38"/>
    </row>
    <row r="679" spans="1:15" hidden="1" outlineLevel="1">
      <c r="A679" s="25" t="s">
        <v>46</v>
      </c>
      <c r="B679" s="37">
        <v>11</v>
      </c>
      <c r="C679" s="37">
        <v>2</v>
      </c>
      <c r="D679" s="37">
        <v>1</v>
      </c>
      <c r="E679" s="37">
        <v>1</v>
      </c>
      <c r="F679" s="37">
        <v>2</v>
      </c>
      <c r="G679" s="37">
        <v>0</v>
      </c>
      <c r="H679" s="37">
        <v>0</v>
      </c>
      <c r="I679" s="37">
        <v>1</v>
      </c>
      <c r="J679" s="37">
        <v>1</v>
      </c>
      <c r="K679" s="37">
        <v>0</v>
      </c>
      <c r="L679" s="37">
        <v>2</v>
      </c>
      <c r="M679" s="37">
        <v>1</v>
      </c>
      <c r="N679" s="37">
        <v>0</v>
      </c>
      <c r="O679" s="38"/>
    </row>
    <row r="680" spans="1:15" hidden="1" outlineLevel="1">
      <c r="A680" s="25" t="s">
        <v>132</v>
      </c>
      <c r="B680" s="37">
        <v>25</v>
      </c>
      <c r="C680" s="37">
        <v>4</v>
      </c>
      <c r="D680" s="37">
        <v>4</v>
      </c>
      <c r="E680" s="37">
        <v>1</v>
      </c>
      <c r="F680" s="37">
        <v>7</v>
      </c>
      <c r="G680" s="37">
        <v>0</v>
      </c>
      <c r="H680" s="37">
        <v>0</v>
      </c>
      <c r="I680" s="37">
        <v>1</v>
      </c>
      <c r="J680" s="37">
        <v>1</v>
      </c>
      <c r="K680" s="37">
        <v>2</v>
      </c>
      <c r="L680" s="37">
        <v>4</v>
      </c>
      <c r="M680" s="37">
        <v>1</v>
      </c>
      <c r="N680" s="37">
        <v>0</v>
      </c>
      <c r="O680" s="38"/>
    </row>
    <row r="681" spans="1:15" hidden="1" outlineLevel="1">
      <c r="A681" s="1" t="s">
        <v>416</v>
      </c>
      <c r="B681" s="37">
        <v>59</v>
      </c>
      <c r="C681" s="37">
        <v>17</v>
      </c>
      <c r="D681" s="37">
        <v>5</v>
      </c>
      <c r="E681" s="37">
        <v>4</v>
      </c>
      <c r="F681" s="37">
        <v>9</v>
      </c>
      <c r="G681" s="37">
        <v>1</v>
      </c>
      <c r="H681" s="37">
        <v>0</v>
      </c>
      <c r="I681" s="37">
        <v>4</v>
      </c>
      <c r="J681" s="37">
        <v>7</v>
      </c>
      <c r="K681" s="37">
        <v>2</v>
      </c>
      <c r="L681" s="37">
        <v>9</v>
      </c>
      <c r="M681" s="37">
        <v>1</v>
      </c>
      <c r="N681" s="37">
        <v>0</v>
      </c>
      <c r="O681" s="38"/>
    </row>
    <row r="682" spans="1:15" hidden="1" outlineLevel="1">
      <c r="A682" s="25" t="s">
        <v>439</v>
      </c>
      <c r="B682" s="37">
        <v>22</v>
      </c>
      <c r="C682" s="37">
        <v>5</v>
      </c>
      <c r="D682" s="37">
        <v>0</v>
      </c>
      <c r="E682" s="37">
        <v>2</v>
      </c>
      <c r="F682" s="37">
        <v>7</v>
      </c>
      <c r="G682" s="37">
        <v>0</v>
      </c>
      <c r="H682" s="37">
        <v>0</v>
      </c>
      <c r="I682" s="37">
        <v>1</v>
      </c>
      <c r="J682" s="37">
        <v>2</v>
      </c>
      <c r="K682" s="37">
        <v>0</v>
      </c>
      <c r="L682" s="37">
        <v>5</v>
      </c>
      <c r="M682" s="37">
        <v>0</v>
      </c>
      <c r="N682" s="37">
        <v>0</v>
      </c>
      <c r="O682" s="38"/>
    </row>
    <row r="683" spans="1:15" hidden="1" outlineLevel="1">
      <c r="A683" s="25" t="s">
        <v>115</v>
      </c>
      <c r="B683" s="37">
        <v>7</v>
      </c>
      <c r="C683" s="37">
        <v>3</v>
      </c>
      <c r="D683" s="37">
        <v>0</v>
      </c>
      <c r="E683" s="37">
        <v>0</v>
      </c>
      <c r="F683" s="37">
        <v>1</v>
      </c>
      <c r="G683" s="37">
        <v>1</v>
      </c>
      <c r="H683" s="37">
        <v>0</v>
      </c>
      <c r="I683" s="37">
        <v>0</v>
      </c>
      <c r="J683" s="37">
        <v>0</v>
      </c>
      <c r="K683" s="37">
        <v>0</v>
      </c>
      <c r="L683" s="37">
        <v>2</v>
      </c>
      <c r="M683" s="37">
        <v>0</v>
      </c>
      <c r="N683" s="37">
        <v>0</v>
      </c>
      <c r="O683" s="38"/>
    </row>
    <row r="684" spans="1:15" hidden="1" outlineLevel="1">
      <c r="A684" s="25" t="s">
        <v>132</v>
      </c>
      <c r="B684" s="37">
        <v>30</v>
      </c>
      <c r="C684" s="37">
        <v>9</v>
      </c>
      <c r="D684" s="37">
        <v>5</v>
      </c>
      <c r="E684" s="37">
        <v>2</v>
      </c>
      <c r="F684" s="37">
        <v>1</v>
      </c>
      <c r="G684" s="37">
        <v>0</v>
      </c>
      <c r="H684" s="37">
        <v>0</v>
      </c>
      <c r="I684" s="37">
        <v>3</v>
      </c>
      <c r="J684" s="37">
        <v>5</v>
      </c>
      <c r="K684" s="37">
        <v>2</v>
      </c>
      <c r="L684" s="37">
        <v>2</v>
      </c>
      <c r="M684" s="37">
        <v>1</v>
      </c>
      <c r="N684" s="37">
        <v>0</v>
      </c>
      <c r="O684" s="38"/>
    </row>
    <row r="685" spans="1:15" collapsed="1">
      <c r="A685" s="1" t="s">
        <v>1183</v>
      </c>
      <c r="B685" s="37">
        <v>2690</v>
      </c>
      <c r="C685" s="37">
        <v>95</v>
      </c>
      <c r="D685" s="37">
        <v>126</v>
      </c>
      <c r="E685" s="37">
        <v>77</v>
      </c>
      <c r="F685" s="37">
        <v>379</v>
      </c>
      <c r="G685" s="37">
        <v>290</v>
      </c>
      <c r="H685" s="37">
        <v>432</v>
      </c>
      <c r="I685" s="37">
        <v>86</v>
      </c>
      <c r="J685" s="37">
        <v>124</v>
      </c>
      <c r="K685" s="37">
        <v>76</v>
      </c>
      <c r="L685" s="37">
        <v>367</v>
      </c>
      <c r="M685" s="37">
        <v>192</v>
      </c>
      <c r="N685" s="37">
        <v>446</v>
      </c>
      <c r="O685" s="38"/>
    </row>
    <row r="686" spans="1:15" hidden="1" outlineLevel="1">
      <c r="A686" s="1" t="s">
        <v>105</v>
      </c>
      <c r="B686" s="37">
        <v>1677</v>
      </c>
      <c r="C686" s="37">
        <v>61</v>
      </c>
      <c r="D686" s="37">
        <v>76</v>
      </c>
      <c r="E686" s="37">
        <v>42</v>
      </c>
      <c r="F686" s="37">
        <v>150</v>
      </c>
      <c r="G686" s="37">
        <v>156</v>
      </c>
      <c r="H686" s="37">
        <v>387</v>
      </c>
      <c r="I686" s="37">
        <v>62</v>
      </c>
      <c r="J686" s="37">
        <v>85</v>
      </c>
      <c r="K686" s="37">
        <v>47</v>
      </c>
      <c r="L686" s="37">
        <v>120</v>
      </c>
      <c r="M686" s="37">
        <v>101</v>
      </c>
      <c r="N686" s="37">
        <v>390</v>
      </c>
      <c r="O686" s="38"/>
    </row>
    <row r="687" spans="1:15" hidden="1" outlineLevel="1">
      <c r="A687" s="1" t="s">
        <v>826</v>
      </c>
      <c r="B687" s="37">
        <v>6</v>
      </c>
      <c r="C687" s="37">
        <v>0</v>
      </c>
      <c r="D687" s="37">
        <v>0</v>
      </c>
      <c r="E687" s="37">
        <v>0</v>
      </c>
      <c r="F687" s="37">
        <v>2</v>
      </c>
      <c r="G687" s="37">
        <v>0</v>
      </c>
      <c r="H687" s="37">
        <v>0</v>
      </c>
      <c r="I687" s="37">
        <v>0</v>
      </c>
      <c r="J687" s="37">
        <v>0</v>
      </c>
      <c r="K687" s="37">
        <v>0</v>
      </c>
      <c r="L687" s="37">
        <v>3</v>
      </c>
      <c r="M687" s="37">
        <v>1</v>
      </c>
      <c r="N687" s="37">
        <v>0</v>
      </c>
      <c r="O687" s="38"/>
    </row>
    <row r="688" spans="1:15" hidden="1" outlineLevel="1">
      <c r="A688" s="25" t="s">
        <v>52</v>
      </c>
      <c r="B688" s="37">
        <v>1</v>
      </c>
      <c r="C688" s="37">
        <v>0</v>
      </c>
      <c r="D688" s="37">
        <v>0</v>
      </c>
      <c r="E688" s="37">
        <v>0</v>
      </c>
      <c r="F688" s="37">
        <v>1</v>
      </c>
      <c r="G688" s="37">
        <v>0</v>
      </c>
      <c r="H688" s="37">
        <v>0</v>
      </c>
      <c r="I688" s="37">
        <v>0</v>
      </c>
      <c r="J688" s="37">
        <v>0</v>
      </c>
      <c r="K688" s="37">
        <v>0</v>
      </c>
      <c r="L688" s="37">
        <v>0</v>
      </c>
      <c r="M688" s="37">
        <v>0</v>
      </c>
      <c r="N688" s="37">
        <v>0</v>
      </c>
      <c r="O688" s="38"/>
    </row>
    <row r="689" spans="1:15" hidden="1" outlineLevel="1">
      <c r="A689" s="25" t="s">
        <v>94</v>
      </c>
      <c r="B689" s="37">
        <v>5</v>
      </c>
      <c r="C689" s="37">
        <v>0</v>
      </c>
      <c r="D689" s="37">
        <v>0</v>
      </c>
      <c r="E689" s="37">
        <v>0</v>
      </c>
      <c r="F689" s="37">
        <v>1</v>
      </c>
      <c r="G689" s="37">
        <v>0</v>
      </c>
      <c r="H689" s="37">
        <v>0</v>
      </c>
      <c r="I689" s="37">
        <v>0</v>
      </c>
      <c r="J689" s="37">
        <v>0</v>
      </c>
      <c r="K689" s="37">
        <v>0</v>
      </c>
      <c r="L689" s="37">
        <v>3</v>
      </c>
      <c r="M689" s="37">
        <v>1</v>
      </c>
      <c r="N689" s="37">
        <v>0</v>
      </c>
      <c r="O689" s="38"/>
    </row>
    <row r="690" spans="1:15" hidden="1" outlineLevel="1">
      <c r="A690" s="1" t="s">
        <v>178</v>
      </c>
      <c r="B690" s="37">
        <v>871</v>
      </c>
      <c r="C690" s="37">
        <v>10</v>
      </c>
      <c r="D690" s="37">
        <v>29</v>
      </c>
      <c r="E690" s="37">
        <v>27</v>
      </c>
      <c r="F690" s="37">
        <v>208</v>
      </c>
      <c r="G690" s="37">
        <v>131</v>
      </c>
      <c r="H690" s="37">
        <v>45</v>
      </c>
      <c r="I690" s="37">
        <v>10</v>
      </c>
      <c r="J690" s="37">
        <v>23</v>
      </c>
      <c r="K690" s="37">
        <v>23</v>
      </c>
      <c r="L690" s="37">
        <v>222</v>
      </c>
      <c r="M690" s="37">
        <v>87</v>
      </c>
      <c r="N690" s="37">
        <v>56</v>
      </c>
      <c r="O690" s="38"/>
    </row>
    <row r="691" spans="1:15" hidden="1" outlineLevel="1">
      <c r="A691" s="25" t="s">
        <v>45</v>
      </c>
      <c r="B691" s="37">
        <v>159</v>
      </c>
      <c r="C691" s="37">
        <v>2</v>
      </c>
      <c r="D691" s="37">
        <v>6</v>
      </c>
      <c r="E691" s="37">
        <v>3</v>
      </c>
      <c r="F691" s="37">
        <v>47</v>
      </c>
      <c r="G691" s="37">
        <v>10</v>
      </c>
      <c r="H691" s="37">
        <v>24</v>
      </c>
      <c r="I691" s="37">
        <v>3</v>
      </c>
      <c r="J691" s="37">
        <v>1</v>
      </c>
      <c r="K691" s="37">
        <v>1</v>
      </c>
      <c r="L691" s="37">
        <v>42</v>
      </c>
      <c r="M691" s="37">
        <v>15</v>
      </c>
      <c r="N691" s="37">
        <v>5</v>
      </c>
      <c r="O691" s="38"/>
    </row>
    <row r="692" spans="1:15" hidden="1" outlineLevel="1">
      <c r="A692" s="25" t="s">
        <v>538</v>
      </c>
      <c r="B692" s="37">
        <v>219</v>
      </c>
      <c r="C692" s="37">
        <v>3</v>
      </c>
      <c r="D692" s="37">
        <v>9</v>
      </c>
      <c r="E692" s="37">
        <v>12</v>
      </c>
      <c r="F692" s="37">
        <v>74</v>
      </c>
      <c r="G692" s="37">
        <v>7</v>
      </c>
      <c r="H692" s="37">
        <v>0</v>
      </c>
      <c r="I692" s="37">
        <v>2</v>
      </c>
      <c r="J692" s="37">
        <v>12</v>
      </c>
      <c r="K692" s="37">
        <v>9</v>
      </c>
      <c r="L692" s="37">
        <v>78</v>
      </c>
      <c r="M692" s="37">
        <v>7</v>
      </c>
      <c r="N692" s="37">
        <v>6</v>
      </c>
      <c r="O692" s="38"/>
    </row>
    <row r="693" spans="1:15" hidden="1" outlineLevel="1">
      <c r="A693" s="25" t="s">
        <v>904</v>
      </c>
      <c r="B693" s="37">
        <v>77</v>
      </c>
      <c r="C693" s="37">
        <v>0</v>
      </c>
      <c r="D693" s="37">
        <v>5</v>
      </c>
      <c r="E693" s="37">
        <v>1</v>
      </c>
      <c r="F693" s="37">
        <v>16</v>
      </c>
      <c r="G693" s="37">
        <v>16</v>
      </c>
      <c r="H693" s="37">
        <v>0</v>
      </c>
      <c r="I693" s="37">
        <v>0</v>
      </c>
      <c r="J693" s="37">
        <v>4</v>
      </c>
      <c r="K693" s="37">
        <v>3</v>
      </c>
      <c r="L693" s="37">
        <v>20</v>
      </c>
      <c r="M693" s="37">
        <v>9</v>
      </c>
      <c r="N693" s="37">
        <v>3</v>
      </c>
      <c r="O693" s="38"/>
    </row>
    <row r="694" spans="1:15" hidden="1" outlineLevel="1">
      <c r="A694" s="25" t="s">
        <v>541</v>
      </c>
      <c r="B694" s="37">
        <v>103</v>
      </c>
      <c r="C694" s="37">
        <v>2</v>
      </c>
      <c r="D694" s="37">
        <v>5</v>
      </c>
      <c r="E694" s="37">
        <v>3</v>
      </c>
      <c r="F694" s="37">
        <v>25</v>
      </c>
      <c r="G694" s="37">
        <v>9</v>
      </c>
      <c r="H694" s="37">
        <v>7</v>
      </c>
      <c r="I694" s="37">
        <v>1</v>
      </c>
      <c r="J694" s="37">
        <v>2</v>
      </c>
      <c r="K694" s="37">
        <v>4</v>
      </c>
      <c r="L694" s="37">
        <v>31</v>
      </c>
      <c r="M694" s="37">
        <v>12</v>
      </c>
      <c r="N694" s="37">
        <v>2</v>
      </c>
      <c r="O694" s="38"/>
    </row>
    <row r="695" spans="1:15" hidden="1" outlineLevel="1">
      <c r="A695" s="25" t="s">
        <v>118</v>
      </c>
      <c r="B695" s="37">
        <v>298</v>
      </c>
      <c r="C695" s="37">
        <v>1</v>
      </c>
      <c r="D695" s="37">
        <v>1</v>
      </c>
      <c r="E695" s="37">
        <v>7</v>
      </c>
      <c r="F695" s="37">
        <v>46</v>
      </c>
      <c r="G695" s="37">
        <v>89</v>
      </c>
      <c r="H695" s="37">
        <v>14</v>
      </c>
      <c r="I695" s="37">
        <v>1</v>
      </c>
      <c r="J695" s="37">
        <v>2</v>
      </c>
      <c r="K695" s="37">
        <v>5</v>
      </c>
      <c r="L695" s="37">
        <v>48</v>
      </c>
      <c r="M695" s="37">
        <v>44</v>
      </c>
      <c r="N695" s="37">
        <v>40</v>
      </c>
      <c r="O695" s="38"/>
    </row>
    <row r="696" spans="1:15" hidden="1" outlineLevel="1">
      <c r="A696" s="25" t="s">
        <v>132</v>
      </c>
      <c r="B696" s="37">
        <v>15</v>
      </c>
      <c r="C696" s="37">
        <v>2</v>
      </c>
      <c r="D696" s="37">
        <v>3</v>
      </c>
      <c r="E696" s="37">
        <v>1</v>
      </c>
      <c r="F696" s="37">
        <v>0</v>
      </c>
      <c r="G696" s="37">
        <v>0</v>
      </c>
      <c r="H696" s="37">
        <v>0</v>
      </c>
      <c r="I696" s="37">
        <v>3</v>
      </c>
      <c r="J696" s="37">
        <v>2</v>
      </c>
      <c r="K696" s="37">
        <v>1</v>
      </c>
      <c r="L696" s="37">
        <v>3</v>
      </c>
      <c r="M696" s="37">
        <v>0</v>
      </c>
      <c r="N696" s="37">
        <v>0</v>
      </c>
      <c r="O696" s="38"/>
    </row>
    <row r="697" spans="1:15" hidden="1" outlineLevel="1">
      <c r="A697" s="1" t="s">
        <v>417</v>
      </c>
      <c r="B697" s="37">
        <v>28</v>
      </c>
      <c r="C697" s="37">
        <v>3</v>
      </c>
      <c r="D697" s="37">
        <v>5</v>
      </c>
      <c r="E697" s="37">
        <v>1</v>
      </c>
      <c r="F697" s="37">
        <v>1</v>
      </c>
      <c r="G697" s="37">
        <v>0</v>
      </c>
      <c r="H697" s="37">
        <v>0</v>
      </c>
      <c r="I697" s="37">
        <v>5</v>
      </c>
      <c r="J697" s="37">
        <v>7</v>
      </c>
      <c r="K697" s="37">
        <v>3</v>
      </c>
      <c r="L697" s="37">
        <v>3</v>
      </c>
      <c r="M697" s="37">
        <v>0</v>
      </c>
      <c r="N697" s="37">
        <v>0</v>
      </c>
      <c r="O697" s="38"/>
    </row>
    <row r="698" spans="1:15" hidden="1" outlineLevel="1">
      <c r="A698" s="1" t="s">
        <v>418</v>
      </c>
      <c r="B698" s="37">
        <v>41</v>
      </c>
      <c r="C698" s="37">
        <v>2</v>
      </c>
      <c r="D698" s="37">
        <v>9</v>
      </c>
      <c r="E698" s="37">
        <v>4</v>
      </c>
      <c r="F698" s="37">
        <v>9</v>
      </c>
      <c r="G698" s="37">
        <v>1</v>
      </c>
      <c r="H698" s="37">
        <v>0</v>
      </c>
      <c r="I698" s="37">
        <v>2</v>
      </c>
      <c r="J698" s="37">
        <v>2</v>
      </c>
      <c r="K698" s="37">
        <v>1</v>
      </c>
      <c r="L698" s="37">
        <v>9</v>
      </c>
      <c r="M698" s="37">
        <v>2</v>
      </c>
      <c r="N698" s="37">
        <v>0</v>
      </c>
      <c r="O698" s="38"/>
    </row>
    <row r="699" spans="1:15" hidden="1" outlineLevel="1">
      <c r="A699" s="25" t="s">
        <v>121</v>
      </c>
      <c r="B699" s="37">
        <v>5</v>
      </c>
      <c r="C699" s="37">
        <v>0</v>
      </c>
      <c r="D699" s="37">
        <v>2</v>
      </c>
      <c r="E699" s="37">
        <v>0</v>
      </c>
      <c r="F699" s="37">
        <v>1</v>
      </c>
      <c r="G699" s="37">
        <v>0</v>
      </c>
      <c r="H699" s="37">
        <v>0</v>
      </c>
      <c r="I699" s="37">
        <v>0</v>
      </c>
      <c r="J699" s="37">
        <v>0</v>
      </c>
      <c r="K699" s="37">
        <v>0</v>
      </c>
      <c r="L699" s="37">
        <v>2</v>
      </c>
      <c r="M699" s="37">
        <v>0</v>
      </c>
      <c r="N699" s="37">
        <v>0</v>
      </c>
      <c r="O699" s="38"/>
    </row>
    <row r="700" spans="1:15" hidden="1" outlineLevel="1">
      <c r="A700" s="25" t="s">
        <v>46</v>
      </c>
      <c r="B700" s="37">
        <v>11</v>
      </c>
      <c r="C700" s="37">
        <v>0</v>
      </c>
      <c r="D700" s="37">
        <v>3</v>
      </c>
      <c r="E700" s="37">
        <v>1</v>
      </c>
      <c r="F700" s="37">
        <v>2</v>
      </c>
      <c r="G700" s="37">
        <v>0</v>
      </c>
      <c r="H700" s="37">
        <v>0</v>
      </c>
      <c r="I700" s="37">
        <v>1</v>
      </c>
      <c r="J700" s="37">
        <v>1</v>
      </c>
      <c r="K700" s="37">
        <v>0</v>
      </c>
      <c r="L700" s="37">
        <v>2</v>
      </c>
      <c r="M700" s="37">
        <v>1</v>
      </c>
      <c r="N700" s="37">
        <v>0</v>
      </c>
      <c r="O700" s="38"/>
    </row>
    <row r="701" spans="1:15" hidden="1" outlineLevel="1">
      <c r="A701" s="25" t="s">
        <v>132</v>
      </c>
      <c r="B701" s="37">
        <v>25</v>
      </c>
      <c r="C701" s="37">
        <v>2</v>
      </c>
      <c r="D701" s="37">
        <v>4</v>
      </c>
      <c r="E701" s="37">
        <v>3</v>
      </c>
      <c r="F701" s="37">
        <v>6</v>
      </c>
      <c r="G701" s="37">
        <v>1</v>
      </c>
      <c r="H701" s="37">
        <v>0</v>
      </c>
      <c r="I701" s="37">
        <v>1</v>
      </c>
      <c r="J701" s="37">
        <v>1</v>
      </c>
      <c r="K701" s="37">
        <v>1</v>
      </c>
      <c r="L701" s="37">
        <v>5</v>
      </c>
      <c r="M701" s="37">
        <v>1</v>
      </c>
      <c r="N701" s="37">
        <v>0</v>
      </c>
      <c r="O701" s="38"/>
    </row>
    <row r="702" spans="1:15" hidden="1" outlineLevel="1">
      <c r="A702" s="1" t="s">
        <v>416</v>
      </c>
      <c r="B702" s="37">
        <v>67</v>
      </c>
      <c r="C702" s="37">
        <v>19</v>
      </c>
      <c r="D702" s="37">
        <v>7</v>
      </c>
      <c r="E702" s="37">
        <v>3</v>
      </c>
      <c r="F702" s="37">
        <v>9</v>
      </c>
      <c r="G702" s="37">
        <v>2</v>
      </c>
      <c r="H702" s="37">
        <v>0</v>
      </c>
      <c r="I702" s="37">
        <v>7</v>
      </c>
      <c r="J702" s="37">
        <v>7</v>
      </c>
      <c r="K702" s="37">
        <v>2</v>
      </c>
      <c r="L702" s="37">
        <v>10</v>
      </c>
      <c r="M702" s="37">
        <v>1</v>
      </c>
      <c r="N702" s="37">
        <v>0</v>
      </c>
      <c r="O702" s="38"/>
    </row>
    <row r="703" spans="1:15" hidden="1" outlineLevel="1">
      <c r="A703" s="25" t="s">
        <v>439</v>
      </c>
      <c r="B703" s="37">
        <v>25</v>
      </c>
      <c r="C703" s="37">
        <v>6</v>
      </c>
      <c r="D703" s="37">
        <v>0</v>
      </c>
      <c r="E703" s="37">
        <v>2</v>
      </c>
      <c r="F703" s="37">
        <v>7</v>
      </c>
      <c r="G703" s="37">
        <v>0</v>
      </c>
      <c r="H703" s="37">
        <v>0</v>
      </c>
      <c r="I703" s="37">
        <v>2</v>
      </c>
      <c r="J703" s="37">
        <v>2</v>
      </c>
      <c r="K703" s="37">
        <v>1</v>
      </c>
      <c r="L703" s="37">
        <v>5</v>
      </c>
      <c r="M703" s="37">
        <v>0</v>
      </c>
      <c r="N703" s="37">
        <v>0</v>
      </c>
      <c r="O703" s="38"/>
    </row>
    <row r="704" spans="1:15" hidden="1" outlineLevel="1">
      <c r="A704" s="25" t="s">
        <v>115</v>
      </c>
      <c r="B704" s="37">
        <v>7</v>
      </c>
      <c r="C704" s="37">
        <v>3</v>
      </c>
      <c r="D704" s="37">
        <v>0</v>
      </c>
      <c r="E704" s="37">
        <v>0</v>
      </c>
      <c r="F704" s="37">
        <v>0</v>
      </c>
      <c r="G704" s="37">
        <v>2</v>
      </c>
      <c r="H704" s="37">
        <v>0</v>
      </c>
      <c r="I704" s="37">
        <v>0</v>
      </c>
      <c r="J704" s="37">
        <v>0</v>
      </c>
      <c r="K704" s="37">
        <v>0</v>
      </c>
      <c r="L704" s="37">
        <v>2</v>
      </c>
      <c r="M704" s="37">
        <v>0</v>
      </c>
      <c r="N704" s="37">
        <v>0</v>
      </c>
      <c r="O704" s="38"/>
    </row>
    <row r="705" spans="1:15" hidden="1" outlineLevel="1">
      <c r="A705" s="25" t="s">
        <v>132</v>
      </c>
      <c r="B705" s="37">
        <v>35</v>
      </c>
      <c r="C705" s="37">
        <v>10</v>
      </c>
      <c r="D705" s="37">
        <v>7</v>
      </c>
      <c r="E705" s="37">
        <v>1</v>
      </c>
      <c r="F705" s="37">
        <v>2</v>
      </c>
      <c r="G705" s="37">
        <v>0</v>
      </c>
      <c r="H705" s="37">
        <v>0</v>
      </c>
      <c r="I705" s="37">
        <v>5</v>
      </c>
      <c r="J705" s="37">
        <v>5</v>
      </c>
      <c r="K705" s="37">
        <v>1</v>
      </c>
      <c r="L705" s="37">
        <v>3</v>
      </c>
      <c r="M705" s="37">
        <v>1</v>
      </c>
      <c r="N705" s="37">
        <v>0</v>
      </c>
      <c r="O705" s="38"/>
    </row>
    <row r="706" spans="1:15">
      <c r="A706" s="1" t="s">
        <v>1215</v>
      </c>
      <c r="B706" s="37">
        <v>2652</v>
      </c>
      <c r="C706" s="37">
        <v>98</v>
      </c>
      <c r="D706" s="37">
        <v>109</v>
      </c>
      <c r="E706" s="37">
        <v>90</v>
      </c>
      <c r="F706" s="37">
        <v>359</v>
      </c>
      <c r="G706" s="37">
        <v>295</v>
      </c>
      <c r="H706" s="37">
        <v>430</v>
      </c>
      <c r="I706" s="37">
        <v>91</v>
      </c>
      <c r="J706" s="37">
        <v>119</v>
      </c>
      <c r="K706" s="37">
        <v>77</v>
      </c>
      <c r="L706" s="37">
        <v>345</v>
      </c>
      <c r="M706" s="37">
        <v>193</v>
      </c>
      <c r="N706" s="37">
        <v>446</v>
      </c>
      <c r="O706" s="38"/>
    </row>
    <row r="707" spans="1:15" outlineLevel="1">
      <c r="A707" s="1" t="s">
        <v>105</v>
      </c>
      <c r="B707" s="37">
        <v>1663</v>
      </c>
      <c r="C707" s="37">
        <v>62</v>
      </c>
      <c r="D707" s="37">
        <v>63</v>
      </c>
      <c r="E707" s="37">
        <v>52</v>
      </c>
      <c r="F707" s="37">
        <v>142</v>
      </c>
      <c r="G707" s="37">
        <v>156</v>
      </c>
      <c r="H707" s="37">
        <v>386</v>
      </c>
      <c r="I707" s="37">
        <v>68</v>
      </c>
      <c r="J707" s="37">
        <v>78</v>
      </c>
      <c r="K707" s="37">
        <v>55</v>
      </c>
      <c r="L707" s="37">
        <v>115</v>
      </c>
      <c r="M707" s="37">
        <v>93</v>
      </c>
      <c r="N707" s="37">
        <v>393</v>
      </c>
      <c r="O707" s="38"/>
    </row>
    <row r="708" spans="1:15" outlineLevel="1">
      <c r="A708" s="1" t="s">
        <v>826</v>
      </c>
      <c r="B708" s="37">
        <v>6</v>
      </c>
      <c r="C708" s="37">
        <v>0</v>
      </c>
      <c r="D708" s="37">
        <v>0</v>
      </c>
      <c r="E708" s="37">
        <v>1</v>
      </c>
      <c r="F708" s="37">
        <v>2</v>
      </c>
      <c r="G708" s="37">
        <v>0</v>
      </c>
      <c r="H708" s="37">
        <v>0</v>
      </c>
      <c r="I708" s="37">
        <v>0</v>
      </c>
      <c r="J708" s="37">
        <v>0</v>
      </c>
      <c r="K708" s="37">
        <v>0</v>
      </c>
      <c r="L708" s="37">
        <v>2</v>
      </c>
      <c r="M708" s="37">
        <v>1</v>
      </c>
      <c r="N708" s="37">
        <v>0</v>
      </c>
      <c r="O708" s="38"/>
    </row>
    <row r="709" spans="1:15" outlineLevel="1">
      <c r="A709" s="25" t="s">
        <v>52</v>
      </c>
      <c r="B709" s="37">
        <v>1</v>
      </c>
      <c r="C709" s="37">
        <v>0</v>
      </c>
      <c r="D709" s="37">
        <v>0</v>
      </c>
      <c r="E709" s="37">
        <v>0</v>
      </c>
      <c r="F709" s="37">
        <v>1</v>
      </c>
      <c r="G709" s="37">
        <v>0</v>
      </c>
      <c r="H709" s="37">
        <v>0</v>
      </c>
      <c r="I709" s="37">
        <v>0</v>
      </c>
      <c r="J709" s="37">
        <v>0</v>
      </c>
      <c r="K709" s="37">
        <v>0</v>
      </c>
      <c r="L709" s="37">
        <v>0</v>
      </c>
      <c r="M709" s="37">
        <v>0</v>
      </c>
      <c r="N709" s="37">
        <v>0</v>
      </c>
      <c r="O709" s="38"/>
    </row>
    <row r="710" spans="1:15" outlineLevel="1">
      <c r="A710" s="25" t="s">
        <v>94</v>
      </c>
      <c r="B710" s="37">
        <v>5</v>
      </c>
      <c r="C710" s="37">
        <v>0</v>
      </c>
      <c r="D710" s="37">
        <v>0</v>
      </c>
      <c r="E710" s="37">
        <v>1</v>
      </c>
      <c r="F710" s="37">
        <v>1</v>
      </c>
      <c r="G710" s="37">
        <v>0</v>
      </c>
      <c r="H710" s="37">
        <v>0</v>
      </c>
      <c r="I710" s="37">
        <v>0</v>
      </c>
      <c r="J710" s="37">
        <v>0</v>
      </c>
      <c r="K710" s="37">
        <v>0</v>
      </c>
      <c r="L710" s="37">
        <v>2</v>
      </c>
      <c r="M710" s="37">
        <v>1</v>
      </c>
      <c r="N710" s="37">
        <v>0</v>
      </c>
      <c r="O710" s="38"/>
    </row>
    <row r="711" spans="1:15" outlineLevel="1">
      <c r="A711" s="1" t="s">
        <v>178</v>
      </c>
      <c r="B711" s="37">
        <v>838</v>
      </c>
      <c r="C711" s="37">
        <v>11</v>
      </c>
      <c r="D711" s="37">
        <v>20</v>
      </c>
      <c r="E711" s="37">
        <v>27</v>
      </c>
      <c r="F711" s="37">
        <v>196</v>
      </c>
      <c r="G711" s="37">
        <v>136</v>
      </c>
      <c r="H711" s="37">
        <v>44</v>
      </c>
      <c r="I711" s="37">
        <v>9</v>
      </c>
      <c r="J711" s="37">
        <v>26</v>
      </c>
      <c r="K711" s="37">
        <v>17</v>
      </c>
      <c r="L711" s="37">
        <v>203</v>
      </c>
      <c r="M711" s="37">
        <v>96</v>
      </c>
      <c r="N711" s="37">
        <v>53</v>
      </c>
      <c r="O711" s="38"/>
    </row>
    <row r="712" spans="1:15" outlineLevel="1">
      <c r="A712" s="25" t="s">
        <v>45</v>
      </c>
      <c r="B712" s="37">
        <v>153</v>
      </c>
      <c r="C712" s="37">
        <v>2</v>
      </c>
      <c r="D712" s="37">
        <v>4</v>
      </c>
      <c r="E712" s="37">
        <v>4</v>
      </c>
      <c r="F712" s="37">
        <v>41</v>
      </c>
      <c r="G712" s="37">
        <v>12</v>
      </c>
      <c r="H712" s="37">
        <v>23</v>
      </c>
      <c r="I712" s="37">
        <v>2</v>
      </c>
      <c r="J712" s="37">
        <v>3</v>
      </c>
      <c r="K712" s="37">
        <v>1</v>
      </c>
      <c r="L712" s="37">
        <v>38</v>
      </c>
      <c r="M712" s="37">
        <v>18</v>
      </c>
      <c r="N712" s="37">
        <v>5</v>
      </c>
      <c r="O712" s="38"/>
    </row>
    <row r="713" spans="1:15" outlineLevel="1">
      <c r="A713" s="25" t="s">
        <v>538</v>
      </c>
      <c r="B713" s="37">
        <v>216</v>
      </c>
      <c r="C713" s="37">
        <v>3</v>
      </c>
      <c r="D713" s="37">
        <v>5</v>
      </c>
      <c r="E713" s="37">
        <v>12</v>
      </c>
      <c r="F713" s="37">
        <v>78</v>
      </c>
      <c r="G713" s="37">
        <v>8</v>
      </c>
      <c r="H713" s="37">
        <v>0</v>
      </c>
      <c r="I713" s="37">
        <v>1</v>
      </c>
      <c r="J713" s="37">
        <v>12</v>
      </c>
      <c r="K713" s="37">
        <v>8</v>
      </c>
      <c r="L713" s="37">
        <v>74</v>
      </c>
      <c r="M713" s="37">
        <v>9</v>
      </c>
      <c r="N713" s="37">
        <v>6</v>
      </c>
      <c r="O713" s="38"/>
    </row>
    <row r="714" spans="1:15" outlineLevel="1">
      <c r="A714" s="25" t="s">
        <v>904</v>
      </c>
      <c r="B714" s="37">
        <v>73</v>
      </c>
      <c r="C714" s="37">
        <v>0</v>
      </c>
      <c r="D714" s="37">
        <v>4</v>
      </c>
      <c r="E714" s="37">
        <v>1</v>
      </c>
      <c r="F714" s="37">
        <v>14</v>
      </c>
      <c r="G714" s="37">
        <v>18</v>
      </c>
      <c r="H714" s="37">
        <v>0</v>
      </c>
      <c r="I714" s="37">
        <v>0</v>
      </c>
      <c r="J714" s="37">
        <v>3</v>
      </c>
      <c r="K714" s="37">
        <v>3</v>
      </c>
      <c r="L714" s="37">
        <v>17</v>
      </c>
      <c r="M714" s="37">
        <v>10</v>
      </c>
      <c r="N714" s="37">
        <v>3</v>
      </c>
      <c r="O714" s="38"/>
    </row>
    <row r="715" spans="1:15" outlineLevel="1">
      <c r="A715" s="25" t="s">
        <v>541</v>
      </c>
      <c r="B715" s="37">
        <v>95</v>
      </c>
      <c r="C715" s="37">
        <v>2</v>
      </c>
      <c r="D715" s="37">
        <v>4</v>
      </c>
      <c r="E715" s="37">
        <v>4</v>
      </c>
      <c r="F715" s="37">
        <v>21</v>
      </c>
      <c r="G715" s="37">
        <v>10</v>
      </c>
      <c r="H715" s="37">
        <v>7</v>
      </c>
      <c r="I715" s="37">
        <v>0</v>
      </c>
      <c r="J715" s="37">
        <v>3</v>
      </c>
      <c r="K715" s="37">
        <v>1</v>
      </c>
      <c r="L715" s="37">
        <v>29</v>
      </c>
      <c r="M715" s="37">
        <v>12</v>
      </c>
      <c r="N715" s="37">
        <v>2</v>
      </c>
      <c r="O715" s="38"/>
    </row>
    <row r="716" spans="1:15" outlineLevel="1">
      <c r="A716" s="25" t="s">
        <v>118</v>
      </c>
      <c r="B716" s="37">
        <v>282</v>
      </c>
      <c r="C716" s="37">
        <v>1</v>
      </c>
      <c r="D716" s="37">
        <v>1</v>
      </c>
      <c r="E716" s="37">
        <v>4</v>
      </c>
      <c r="F716" s="37">
        <v>41</v>
      </c>
      <c r="G716" s="37">
        <v>88</v>
      </c>
      <c r="H716" s="37">
        <v>14</v>
      </c>
      <c r="I716" s="37">
        <v>3</v>
      </c>
      <c r="J716" s="37">
        <v>2</v>
      </c>
      <c r="K716" s="37">
        <v>3</v>
      </c>
      <c r="L716" s="37">
        <v>41</v>
      </c>
      <c r="M716" s="37">
        <v>47</v>
      </c>
      <c r="N716" s="37">
        <v>37</v>
      </c>
      <c r="O716" s="38"/>
    </row>
    <row r="717" spans="1:15" outlineLevel="1">
      <c r="A717" s="25" t="s">
        <v>119</v>
      </c>
      <c r="B717" s="37">
        <v>7</v>
      </c>
      <c r="C717" s="37">
        <v>3</v>
      </c>
      <c r="D717" s="37">
        <v>0</v>
      </c>
      <c r="E717" s="37">
        <v>1</v>
      </c>
      <c r="F717" s="37">
        <v>0</v>
      </c>
      <c r="G717" s="37">
        <v>0</v>
      </c>
      <c r="H717" s="37">
        <v>0</v>
      </c>
      <c r="I717" s="37">
        <v>2</v>
      </c>
      <c r="J717" s="37">
        <v>0</v>
      </c>
      <c r="K717" s="37">
        <v>0</v>
      </c>
      <c r="L717" s="37">
        <v>1</v>
      </c>
      <c r="M717" s="37">
        <v>0</v>
      </c>
      <c r="N717" s="37">
        <v>0</v>
      </c>
      <c r="O717" s="38"/>
    </row>
    <row r="718" spans="1:15" outlineLevel="1">
      <c r="A718" s="25" t="s">
        <v>132</v>
      </c>
      <c r="B718" s="37">
        <v>12</v>
      </c>
      <c r="C718" s="37">
        <v>0</v>
      </c>
      <c r="D718" s="37">
        <v>2</v>
      </c>
      <c r="E718" s="37">
        <v>1</v>
      </c>
      <c r="F718" s="37">
        <v>1</v>
      </c>
      <c r="G718" s="37">
        <v>0</v>
      </c>
      <c r="H718" s="37">
        <v>0</v>
      </c>
      <c r="I718" s="37">
        <v>1</v>
      </c>
      <c r="J718" s="37">
        <v>3</v>
      </c>
      <c r="K718" s="37">
        <v>1</v>
      </c>
      <c r="L718" s="37">
        <v>3</v>
      </c>
      <c r="M718" s="37">
        <v>0</v>
      </c>
      <c r="N718" s="37">
        <v>0</v>
      </c>
      <c r="O718" s="38"/>
    </row>
    <row r="719" spans="1:15" outlineLevel="1">
      <c r="A719" s="1" t="s">
        <v>417</v>
      </c>
      <c r="B719" s="37">
        <v>31</v>
      </c>
      <c r="C719" s="37">
        <v>6</v>
      </c>
      <c r="D719" s="37">
        <v>4</v>
      </c>
      <c r="E719" s="37">
        <v>3</v>
      </c>
      <c r="F719" s="37">
        <v>1</v>
      </c>
      <c r="G719" s="37">
        <v>0</v>
      </c>
      <c r="H719" s="37">
        <v>0</v>
      </c>
      <c r="I719" s="37">
        <v>3</v>
      </c>
      <c r="J719" s="37">
        <v>8</v>
      </c>
      <c r="K719" s="37">
        <v>2</v>
      </c>
      <c r="L719" s="37">
        <v>4</v>
      </c>
      <c r="M719" s="37">
        <v>0</v>
      </c>
      <c r="N719" s="37">
        <v>0</v>
      </c>
      <c r="O719" s="38"/>
    </row>
    <row r="720" spans="1:15" outlineLevel="1">
      <c r="A720" s="1" t="s">
        <v>418</v>
      </c>
      <c r="B720" s="37">
        <v>42</v>
      </c>
      <c r="C720" s="37">
        <v>4</v>
      </c>
      <c r="D720" s="37">
        <v>9</v>
      </c>
      <c r="E720" s="37">
        <v>3</v>
      </c>
      <c r="F720" s="37">
        <v>9</v>
      </c>
      <c r="G720" s="37">
        <v>1</v>
      </c>
      <c r="H720" s="37">
        <v>0</v>
      </c>
      <c r="I720" s="37">
        <v>2</v>
      </c>
      <c r="J720" s="37">
        <v>1</v>
      </c>
      <c r="K720" s="37">
        <v>1</v>
      </c>
      <c r="L720" s="37">
        <v>10</v>
      </c>
      <c r="M720" s="37">
        <v>2</v>
      </c>
      <c r="N720" s="37">
        <v>0</v>
      </c>
      <c r="O720" s="38"/>
    </row>
    <row r="721" spans="1:15" outlineLevel="1">
      <c r="A721" s="25" t="s">
        <v>121</v>
      </c>
      <c r="B721" s="37">
        <v>5</v>
      </c>
      <c r="C721" s="37">
        <v>0</v>
      </c>
      <c r="D721" s="37">
        <v>2</v>
      </c>
      <c r="E721" s="37">
        <v>0</v>
      </c>
      <c r="F721" s="37">
        <v>1</v>
      </c>
      <c r="G721" s="37">
        <v>0</v>
      </c>
      <c r="H721" s="37">
        <v>0</v>
      </c>
      <c r="I721" s="37">
        <v>0</v>
      </c>
      <c r="J721" s="37">
        <v>0</v>
      </c>
      <c r="K721" s="37">
        <v>0</v>
      </c>
      <c r="L721" s="37">
        <v>2</v>
      </c>
      <c r="M721" s="37">
        <v>0</v>
      </c>
      <c r="N721" s="37">
        <v>0</v>
      </c>
      <c r="O721" s="38"/>
    </row>
    <row r="722" spans="1:15" outlineLevel="1">
      <c r="A722" s="25" t="s">
        <v>46</v>
      </c>
      <c r="B722" s="37">
        <v>11</v>
      </c>
      <c r="C722" s="37">
        <v>0</v>
      </c>
      <c r="D722" s="37">
        <v>3</v>
      </c>
      <c r="E722" s="37">
        <v>0</v>
      </c>
      <c r="F722" s="37">
        <v>3</v>
      </c>
      <c r="G722" s="37">
        <v>0</v>
      </c>
      <c r="H722" s="37">
        <v>0</v>
      </c>
      <c r="I722" s="37">
        <v>1</v>
      </c>
      <c r="J722" s="37">
        <v>0</v>
      </c>
      <c r="K722" s="37">
        <v>1</v>
      </c>
      <c r="L722" s="37">
        <v>2</v>
      </c>
      <c r="M722" s="37">
        <v>1</v>
      </c>
      <c r="N722" s="37">
        <v>0</v>
      </c>
      <c r="O722" s="38"/>
    </row>
    <row r="723" spans="1:15" outlineLevel="1">
      <c r="A723" s="25" t="s">
        <v>132</v>
      </c>
      <c r="B723" s="37">
        <v>26</v>
      </c>
      <c r="C723" s="37">
        <v>4</v>
      </c>
      <c r="D723" s="37">
        <v>4</v>
      </c>
      <c r="E723" s="37">
        <v>3</v>
      </c>
      <c r="F723" s="37">
        <v>5</v>
      </c>
      <c r="G723" s="37">
        <v>1</v>
      </c>
      <c r="H723" s="37">
        <v>0</v>
      </c>
      <c r="I723" s="37">
        <v>1</v>
      </c>
      <c r="J723" s="37">
        <v>1</v>
      </c>
      <c r="K723" s="37">
        <v>0</v>
      </c>
      <c r="L723" s="37">
        <v>6</v>
      </c>
      <c r="M723" s="37">
        <v>1</v>
      </c>
      <c r="N723" s="37">
        <v>0</v>
      </c>
      <c r="O723" s="38"/>
    </row>
    <row r="724" spans="1:15" outlineLevel="1">
      <c r="A724" s="1" t="s">
        <v>416</v>
      </c>
      <c r="B724" s="37">
        <v>72</v>
      </c>
      <c r="C724" s="37">
        <v>15</v>
      </c>
      <c r="D724" s="37">
        <v>13</v>
      </c>
      <c r="E724" s="37">
        <v>4</v>
      </c>
      <c r="F724" s="37">
        <v>9</v>
      </c>
      <c r="G724" s="37">
        <v>2</v>
      </c>
      <c r="H724" s="37">
        <v>0</v>
      </c>
      <c r="I724" s="37">
        <v>9</v>
      </c>
      <c r="J724" s="37">
        <v>6</v>
      </c>
      <c r="K724" s="37">
        <v>2</v>
      </c>
      <c r="L724" s="37">
        <v>11</v>
      </c>
      <c r="M724" s="37">
        <v>1</v>
      </c>
      <c r="N724" s="37">
        <v>0</v>
      </c>
      <c r="O724" s="38"/>
    </row>
    <row r="725" spans="1:15" outlineLevel="1">
      <c r="A725" s="25" t="s">
        <v>439</v>
      </c>
      <c r="B725" s="37">
        <v>29</v>
      </c>
      <c r="C725" s="37">
        <v>6</v>
      </c>
      <c r="D725" s="37">
        <v>3</v>
      </c>
      <c r="E725" s="37">
        <v>1</v>
      </c>
      <c r="F725" s="37">
        <v>7</v>
      </c>
      <c r="G725" s="37">
        <v>0</v>
      </c>
      <c r="H725" s="37">
        <v>0</v>
      </c>
      <c r="I725" s="37">
        <v>4</v>
      </c>
      <c r="J725" s="37">
        <v>2</v>
      </c>
      <c r="K725" s="37">
        <v>1</v>
      </c>
      <c r="L725" s="37">
        <v>5</v>
      </c>
      <c r="M725" s="37">
        <v>0</v>
      </c>
      <c r="N725" s="37">
        <v>0</v>
      </c>
      <c r="O725" s="38"/>
    </row>
    <row r="726" spans="1:15" outlineLevel="1">
      <c r="A726" s="25" t="s">
        <v>115</v>
      </c>
      <c r="B726" s="37">
        <v>7</v>
      </c>
      <c r="C726" s="37">
        <v>1</v>
      </c>
      <c r="D726" s="37">
        <v>2</v>
      </c>
      <c r="E726" s="37">
        <v>0</v>
      </c>
      <c r="F726" s="37">
        <v>0</v>
      </c>
      <c r="G726" s="37">
        <v>2</v>
      </c>
      <c r="H726" s="37">
        <v>0</v>
      </c>
      <c r="I726" s="37">
        <v>0</v>
      </c>
      <c r="J726" s="37">
        <v>0</v>
      </c>
      <c r="K726" s="37">
        <v>0</v>
      </c>
      <c r="L726" s="37">
        <v>2</v>
      </c>
      <c r="M726" s="37">
        <v>0</v>
      </c>
      <c r="N726" s="37">
        <v>0</v>
      </c>
      <c r="O726" s="38"/>
    </row>
    <row r="727" spans="1:15" outlineLevel="1">
      <c r="A727" s="25" t="s">
        <v>132</v>
      </c>
      <c r="B727" s="37">
        <v>36</v>
      </c>
      <c r="C727" s="37">
        <v>8</v>
      </c>
      <c r="D727" s="37">
        <v>8</v>
      </c>
      <c r="E727" s="37">
        <v>3</v>
      </c>
      <c r="F727" s="37">
        <v>2</v>
      </c>
      <c r="G727" s="37">
        <v>0</v>
      </c>
      <c r="H727" s="37">
        <v>0</v>
      </c>
      <c r="I727" s="37">
        <v>5</v>
      </c>
      <c r="J727" s="37">
        <v>4</v>
      </c>
      <c r="K727" s="37">
        <v>1</v>
      </c>
      <c r="L727" s="37">
        <v>4</v>
      </c>
      <c r="M727" s="37">
        <v>1</v>
      </c>
      <c r="N727" s="37">
        <v>0</v>
      </c>
      <c r="O727" s="38"/>
    </row>
    <row r="729" spans="1:15">
      <c r="A729" s="32" t="s">
        <v>988</v>
      </c>
      <c r="B729" s="33"/>
      <c r="C729" s="34"/>
      <c r="E729" s="57"/>
      <c r="F729" s="57"/>
      <c r="G729" s="57"/>
      <c r="H729" s="57"/>
      <c r="I729" s="57"/>
      <c r="J729" s="57"/>
      <c r="K729" s="57"/>
      <c r="L729" s="57"/>
      <c r="M729" s="57"/>
      <c r="N729" s="57"/>
    </row>
    <row r="731" spans="1:15">
      <c r="A731" s="1" t="s">
        <v>899</v>
      </c>
    </row>
    <row r="733" spans="1:15">
      <c r="A733" s="2" t="s">
        <v>15</v>
      </c>
    </row>
    <row r="734" spans="1:15">
      <c r="A734" s="1" t="s">
        <v>1232</v>
      </c>
    </row>
    <row r="735" spans="1:15">
      <c r="A735" s="1" t="s">
        <v>1233</v>
      </c>
    </row>
  </sheetData>
  <phoneticPr fontId="4" type="noConversion"/>
  <hyperlinks>
    <hyperlink ref="A4" location="Inhalt!A1" display="&lt;&lt;&lt; Inhalt" xr:uid="{BD924C61-6926-4A23-AF17-1FC6BA96FEFC}"/>
    <hyperlink ref="A729" location="Metadaten!A1" display="Metadaten &lt;&lt;&lt;" xr:uid="{E0761537-0BC8-443B-A06E-4B6BE5144D2B}"/>
  </hyperlinks>
  <pageMargins left="0.78740157499999996" right="0.78740157499999996" top="0.984251969" bottom="0.984251969" header="0.4921259845" footer="0.4921259845"/>
  <pageSetup paperSize="9" scale="53" orientation="portrait" r:id="rId1"/>
  <headerFooter alignWithMargins="0"/>
  <ignoredErrors>
    <ignoredError sqref="J10 D10"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pageSetUpPr fitToPage="1"/>
  </sheetPr>
  <dimension ref="A1:O490"/>
  <sheetViews>
    <sheetView zoomScaleNormal="100" workbookViewId="0">
      <pane ySplit="10" topLeftCell="A11" activePane="bottomLeft" state="frozen"/>
      <selection activeCell="R46" sqref="R46"/>
      <selection pane="bottomLeft" activeCell="A4" sqref="A4"/>
    </sheetView>
  </sheetViews>
  <sheetFormatPr baseColWidth="10" defaultColWidth="11.42578125" defaultRowHeight="12.75" outlineLevelRow="2"/>
  <cols>
    <col min="1" max="1" width="21.5703125" style="1" customWidth="1"/>
    <col min="2" max="2" width="6.5703125" style="1" bestFit="1" customWidth="1"/>
    <col min="3" max="5" width="5.5703125" style="1" bestFit="1" customWidth="1"/>
    <col min="6" max="6" width="6" style="1" bestFit="1" customWidth="1"/>
    <col min="7" max="11" width="5.5703125" style="1" bestFit="1" customWidth="1"/>
    <col min="12" max="12" width="6" style="1" bestFit="1" customWidth="1"/>
    <col min="13" max="14" width="5.5703125" style="1" bestFit="1" customWidth="1"/>
    <col min="15" max="16384" width="11.42578125" style="1"/>
  </cols>
  <sheetData>
    <row r="1" spans="1:14" ht="15.75">
      <c r="A1" s="5" t="s">
        <v>597</v>
      </c>
    </row>
    <row r="2" spans="1:14" ht="12.75" customHeight="1">
      <c r="A2" s="1" t="s">
        <v>1271</v>
      </c>
    </row>
    <row r="4" spans="1:14">
      <c r="A4" s="30" t="s">
        <v>987</v>
      </c>
    </row>
    <row r="5" spans="1:14">
      <c r="A5" s="11"/>
    </row>
    <row r="6" spans="1:14">
      <c r="A6" s="31" t="s">
        <v>1009</v>
      </c>
    </row>
    <row r="8" spans="1:14" s="6" customFormat="1">
      <c r="A8" s="6" t="s">
        <v>129</v>
      </c>
      <c r="B8" s="6" t="s">
        <v>130</v>
      </c>
    </row>
    <row r="9" spans="1:14" s="6" customFormat="1">
      <c r="B9" s="6" t="s">
        <v>32</v>
      </c>
      <c r="C9" s="6" t="s">
        <v>195</v>
      </c>
      <c r="I9" s="6" t="s">
        <v>197</v>
      </c>
    </row>
    <row r="10" spans="1:14" s="6" customFormat="1">
      <c r="C10" s="6" t="s">
        <v>274</v>
      </c>
      <c r="D10" s="6" t="s">
        <v>252</v>
      </c>
      <c r="E10" s="6" t="s">
        <v>270</v>
      </c>
      <c r="F10" s="6" t="s">
        <v>271</v>
      </c>
      <c r="G10" s="6" t="s">
        <v>272</v>
      </c>
      <c r="H10" s="6" t="s">
        <v>273</v>
      </c>
      <c r="I10" s="6" t="s">
        <v>274</v>
      </c>
      <c r="J10" s="6" t="s">
        <v>252</v>
      </c>
      <c r="K10" s="6" t="s">
        <v>270</v>
      </c>
      <c r="L10" s="6" t="s">
        <v>271</v>
      </c>
      <c r="M10" s="6" t="s">
        <v>272</v>
      </c>
      <c r="N10" s="6" t="s">
        <v>273</v>
      </c>
    </row>
    <row r="11" spans="1:14" collapsed="1">
      <c r="A11" s="1" t="s">
        <v>593</v>
      </c>
      <c r="B11" s="37">
        <v>1273</v>
      </c>
      <c r="C11" s="37">
        <v>207</v>
      </c>
      <c r="D11" s="37">
        <v>50</v>
      </c>
      <c r="E11" s="37">
        <v>81</v>
      </c>
      <c r="F11" s="37">
        <v>178</v>
      </c>
      <c r="G11" s="37">
        <v>68</v>
      </c>
      <c r="H11" s="37">
        <v>46</v>
      </c>
      <c r="I11" s="37">
        <v>239</v>
      </c>
      <c r="J11" s="37">
        <v>44</v>
      </c>
      <c r="K11" s="37">
        <v>82</v>
      </c>
      <c r="L11" s="37">
        <v>138</v>
      </c>
      <c r="M11" s="37">
        <v>67</v>
      </c>
      <c r="N11" s="37">
        <v>73</v>
      </c>
    </row>
    <row r="12" spans="1:14" hidden="1" outlineLevel="1">
      <c r="A12" s="1" t="s">
        <v>105</v>
      </c>
      <c r="B12" s="37">
        <v>129</v>
      </c>
      <c r="C12" s="37">
        <v>14</v>
      </c>
      <c r="D12" s="37">
        <v>3</v>
      </c>
      <c r="E12" s="37">
        <v>8</v>
      </c>
      <c r="F12" s="37">
        <v>21</v>
      </c>
      <c r="G12" s="37">
        <v>10</v>
      </c>
      <c r="H12" s="37">
        <v>3</v>
      </c>
      <c r="I12" s="37">
        <v>23</v>
      </c>
      <c r="J12" s="37">
        <v>4</v>
      </c>
      <c r="K12" s="37">
        <v>7</v>
      </c>
      <c r="L12" s="37">
        <v>23</v>
      </c>
      <c r="M12" s="37">
        <v>8</v>
      </c>
      <c r="N12" s="37">
        <v>5</v>
      </c>
    </row>
    <row r="13" spans="1:14" hidden="1" outlineLevel="1">
      <c r="A13" s="1" t="s">
        <v>819</v>
      </c>
      <c r="B13" s="37">
        <v>1091</v>
      </c>
      <c r="C13" s="37">
        <v>168</v>
      </c>
      <c r="D13" s="37">
        <v>43</v>
      </c>
      <c r="E13" s="37">
        <v>72</v>
      </c>
      <c r="F13" s="37">
        <v>155</v>
      </c>
      <c r="G13" s="37">
        <v>57</v>
      </c>
      <c r="H13" s="37">
        <v>42</v>
      </c>
      <c r="I13" s="37">
        <v>205</v>
      </c>
      <c r="J13" s="37">
        <v>39</v>
      </c>
      <c r="K13" s="37">
        <v>74</v>
      </c>
      <c r="L13" s="37">
        <v>112</v>
      </c>
      <c r="M13" s="37">
        <v>56</v>
      </c>
      <c r="N13" s="37">
        <v>68</v>
      </c>
    </row>
    <row r="14" spans="1:14" hidden="1" outlineLevel="1">
      <c r="A14" s="25" t="s">
        <v>43</v>
      </c>
      <c r="B14" s="37">
        <v>2</v>
      </c>
      <c r="C14" s="37">
        <v>0</v>
      </c>
      <c r="D14" s="37">
        <v>0</v>
      </c>
      <c r="E14" s="37">
        <v>1</v>
      </c>
      <c r="F14" s="37">
        <v>0</v>
      </c>
      <c r="G14" s="37">
        <v>0</v>
      </c>
      <c r="H14" s="37">
        <v>0</v>
      </c>
      <c r="I14" s="37">
        <v>0</v>
      </c>
      <c r="J14" s="37">
        <v>1</v>
      </c>
      <c r="K14" s="37">
        <v>0</v>
      </c>
      <c r="L14" s="37">
        <v>0</v>
      </c>
      <c r="M14" s="37">
        <v>0</v>
      </c>
      <c r="N14" s="37">
        <v>0</v>
      </c>
    </row>
    <row r="15" spans="1:14" hidden="1" outlineLevel="1">
      <c r="A15" s="25" t="s">
        <v>51</v>
      </c>
      <c r="B15" s="37">
        <v>5</v>
      </c>
      <c r="C15" s="37">
        <v>0</v>
      </c>
      <c r="D15" s="37">
        <v>0</v>
      </c>
      <c r="E15" s="37">
        <v>0</v>
      </c>
      <c r="F15" s="37">
        <v>0</v>
      </c>
      <c r="G15" s="37">
        <v>0</v>
      </c>
      <c r="H15" s="37">
        <v>1</v>
      </c>
      <c r="I15" s="37">
        <v>0</v>
      </c>
      <c r="J15" s="37">
        <v>0</v>
      </c>
      <c r="K15" s="37">
        <v>0</v>
      </c>
      <c r="L15" s="37">
        <v>3</v>
      </c>
      <c r="M15" s="37">
        <v>0</v>
      </c>
      <c r="N15" s="37">
        <v>1</v>
      </c>
    </row>
    <row r="16" spans="1:14" hidden="1" outlineLevel="1">
      <c r="A16" s="25" t="s">
        <v>52</v>
      </c>
      <c r="B16" s="37">
        <v>228</v>
      </c>
      <c r="C16" s="37">
        <v>44</v>
      </c>
      <c r="D16" s="37">
        <v>3</v>
      </c>
      <c r="E16" s="37">
        <v>7</v>
      </c>
      <c r="F16" s="37">
        <v>27</v>
      </c>
      <c r="G16" s="37">
        <v>7</v>
      </c>
      <c r="H16" s="37">
        <v>18</v>
      </c>
      <c r="I16" s="37">
        <v>50</v>
      </c>
      <c r="J16" s="37">
        <v>7</v>
      </c>
      <c r="K16" s="37">
        <v>16</v>
      </c>
      <c r="L16" s="37">
        <v>12</v>
      </c>
      <c r="M16" s="37">
        <v>6</v>
      </c>
      <c r="N16" s="37">
        <v>31</v>
      </c>
    </row>
    <row r="17" spans="1:14" hidden="1" outlineLevel="1">
      <c r="A17" s="25" t="s">
        <v>58</v>
      </c>
      <c r="B17" s="37">
        <v>12</v>
      </c>
      <c r="C17" s="37">
        <v>1</v>
      </c>
      <c r="D17" s="37">
        <v>0</v>
      </c>
      <c r="E17" s="37">
        <v>2</v>
      </c>
      <c r="F17" s="37">
        <v>2</v>
      </c>
      <c r="G17" s="37">
        <v>0</v>
      </c>
      <c r="H17" s="37">
        <v>0</v>
      </c>
      <c r="I17" s="37">
        <v>3</v>
      </c>
      <c r="J17" s="37">
        <v>0</v>
      </c>
      <c r="K17" s="37">
        <v>2</v>
      </c>
      <c r="L17" s="37">
        <v>2</v>
      </c>
      <c r="M17" s="37">
        <v>0</v>
      </c>
      <c r="N17" s="37">
        <v>0</v>
      </c>
    </row>
    <row r="18" spans="1:14" hidden="1" outlineLevel="1">
      <c r="A18" s="25" t="s">
        <v>59</v>
      </c>
      <c r="B18" s="37">
        <v>15</v>
      </c>
      <c r="C18" s="37">
        <v>0</v>
      </c>
      <c r="D18" s="37">
        <v>1</v>
      </c>
      <c r="E18" s="37">
        <v>0</v>
      </c>
      <c r="F18" s="37">
        <v>1</v>
      </c>
      <c r="G18" s="37">
        <v>2</v>
      </c>
      <c r="H18" s="37">
        <v>2</v>
      </c>
      <c r="I18" s="37">
        <v>1</v>
      </c>
      <c r="J18" s="37">
        <v>0</v>
      </c>
      <c r="K18" s="37">
        <v>1</v>
      </c>
      <c r="L18" s="37">
        <v>5</v>
      </c>
      <c r="M18" s="37">
        <v>2</v>
      </c>
      <c r="N18" s="37">
        <v>0</v>
      </c>
    </row>
    <row r="19" spans="1:14" hidden="1" outlineLevel="1">
      <c r="A19" s="25" t="s">
        <v>60</v>
      </c>
      <c r="B19" s="37">
        <v>5</v>
      </c>
      <c r="C19" s="37">
        <v>1</v>
      </c>
      <c r="D19" s="37">
        <v>0</v>
      </c>
      <c r="E19" s="37">
        <v>1</v>
      </c>
      <c r="F19" s="37">
        <v>1</v>
      </c>
      <c r="G19" s="37">
        <v>0</v>
      </c>
      <c r="H19" s="37">
        <v>0</v>
      </c>
      <c r="I19" s="37">
        <v>2</v>
      </c>
      <c r="J19" s="37">
        <v>0</v>
      </c>
      <c r="K19" s="37">
        <v>0</v>
      </c>
      <c r="L19" s="37">
        <v>0</v>
      </c>
      <c r="M19" s="37">
        <v>0</v>
      </c>
      <c r="N19" s="37">
        <v>0</v>
      </c>
    </row>
    <row r="20" spans="1:14" hidden="1" outlineLevel="1">
      <c r="A20" s="25" t="s">
        <v>68</v>
      </c>
      <c r="B20" s="37">
        <v>1</v>
      </c>
      <c r="C20" s="37">
        <v>0</v>
      </c>
      <c r="D20" s="37">
        <v>0</v>
      </c>
      <c r="E20" s="37">
        <v>0</v>
      </c>
      <c r="F20" s="37">
        <v>1</v>
      </c>
      <c r="G20" s="37">
        <v>0</v>
      </c>
      <c r="H20" s="37">
        <v>0</v>
      </c>
      <c r="I20" s="37">
        <v>0</v>
      </c>
      <c r="J20" s="37">
        <v>0</v>
      </c>
      <c r="K20" s="37">
        <v>0</v>
      </c>
      <c r="L20" s="37">
        <v>0</v>
      </c>
      <c r="M20" s="37">
        <v>0</v>
      </c>
      <c r="N20" s="37">
        <v>0</v>
      </c>
    </row>
    <row r="21" spans="1:14" hidden="1" outlineLevel="1">
      <c r="A21" s="25" t="s">
        <v>70</v>
      </c>
      <c r="B21" s="37">
        <v>235</v>
      </c>
      <c r="C21" s="37">
        <v>40</v>
      </c>
      <c r="D21" s="37">
        <v>7</v>
      </c>
      <c r="E21" s="37">
        <v>10</v>
      </c>
      <c r="F21" s="37">
        <v>20</v>
      </c>
      <c r="G21" s="37">
        <v>10</v>
      </c>
      <c r="H21" s="37">
        <v>1</v>
      </c>
      <c r="I21" s="37">
        <v>57</v>
      </c>
      <c r="J21" s="37">
        <v>8</v>
      </c>
      <c r="K21" s="37">
        <v>21</v>
      </c>
      <c r="L21" s="37">
        <v>33</v>
      </c>
      <c r="M21" s="37">
        <v>21</v>
      </c>
      <c r="N21" s="37">
        <v>7</v>
      </c>
    </row>
    <row r="22" spans="1:14" hidden="1" outlineLevel="1">
      <c r="A22" s="25" t="s">
        <v>91</v>
      </c>
      <c r="B22" s="37">
        <v>8</v>
      </c>
      <c r="C22" s="37">
        <v>0</v>
      </c>
      <c r="D22" s="37">
        <v>0</v>
      </c>
      <c r="E22" s="37">
        <v>1</v>
      </c>
      <c r="F22" s="37">
        <v>4</v>
      </c>
      <c r="G22" s="37">
        <v>0</v>
      </c>
      <c r="H22" s="37">
        <v>0</v>
      </c>
      <c r="I22" s="37">
        <v>1</v>
      </c>
      <c r="J22" s="37">
        <v>0</v>
      </c>
      <c r="K22" s="37">
        <v>0</v>
      </c>
      <c r="L22" s="37">
        <v>1</v>
      </c>
      <c r="M22" s="37">
        <v>0</v>
      </c>
      <c r="N22" s="37">
        <v>1</v>
      </c>
    </row>
    <row r="23" spans="1:14" hidden="1" outlineLevel="1">
      <c r="A23" s="25" t="s">
        <v>94</v>
      </c>
      <c r="B23" s="37">
        <v>393</v>
      </c>
      <c r="C23" s="37">
        <v>50</v>
      </c>
      <c r="D23" s="37">
        <v>13</v>
      </c>
      <c r="E23" s="37">
        <v>34</v>
      </c>
      <c r="F23" s="37">
        <v>73</v>
      </c>
      <c r="G23" s="37">
        <v>36</v>
      </c>
      <c r="H23" s="37">
        <v>20</v>
      </c>
      <c r="I23" s="37">
        <v>49</v>
      </c>
      <c r="J23" s="37">
        <v>6</v>
      </c>
      <c r="K23" s="37">
        <v>16</v>
      </c>
      <c r="L23" s="37">
        <v>42</v>
      </c>
      <c r="M23" s="37">
        <v>26</v>
      </c>
      <c r="N23" s="37">
        <v>28</v>
      </c>
    </row>
    <row r="24" spans="1:14" hidden="1" outlineLevel="1">
      <c r="A24" s="25" t="s">
        <v>100</v>
      </c>
      <c r="B24" s="37">
        <v>3</v>
      </c>
      <c r="C24" s="37">
        <v>1</v>
      </c>
      <c r="D24" s="37">
        <v>1</v>
      </c>
      <c r="E24" s="37">
        <v>0</v>
      </c>
      <c r="F24" s="37">
        <v>0</v>
      </c>
      <c r="G24" s="37">
        <v>0</v>
      </c>
      <c r="H24" s="37">
        <v>0</v>
      </c>
      <c r="I24" s="37">
        <v>1</v>
      </c>
      <c r="J24" s="37">
        <v>0</v>
      </c>
      <c r="K24" s="37">
        <v>0</v>
      </c>
      <c r="L24" s="37">
        <v>0</v>
      </c>
      <c r="M24" s="37">
        <v>0</v>
      </c>
      <c r="N24" s="37">
        <v>0</v>
      </c>
    </row>
    <row r="25" spans="1:14" hidden="1" outlineLevel="1">
      <c r="A25" s="25" t="s">
        <v>101</v>
      </c>
      <c r="B25" s="37">
        <v>129</v>
      </c>
      <c r="C25" s="37">
        <v>19</v>
      </c>
      <c r="D25" s="37">
        <v>14</v>
      </c>
      <c r="E25" s="37">
        <v>12</v>
      </c>
      <c r="F25" s="37">
        <v>22</v>
      </c>
      <c r="G25" s="37">
        <v>0</v>
      </c>
      <c r="H25" s="37">
        <v>0</v>
      </c>
      <c r="I25" s="37">
        <v>25</v>
      </c>
      <c r="J25" s="37">
        <v>11</v>
      </c>
      <c r="K25" s="37">
        <v>16</v>
      </c>
      <c r="L25" s="37">
        <v>10</v>
      </c>
      <c r="M25" s="37">
        <v>0</v>
      </c>
      <c r="N25" s="37">
        <v>0</v>
      </c>
    </row>
    <row r="26" spans="1:14" hidden="1" outlineLevel="1">
      <c r="A26" s="25" t="s">
        <v>542</v>
      </c>
      <c r="B26" s="37">
        <v>3</v>
      </c>
      <c r="C26" s="37">
        <v>3</v>
      </c>
      <c r="D26" s="37">
        <v>0</v>
      </c>
      <c r="E26" s="37">
        <v>0</v>
      </c>
      <c r="F26" s="37">
        <v>0</v>
      </c>
      <c r="G26" s="37">
        <v>0</v>
      </c>
      <c r="H26" s="37">
        <v>0</v>
      </c>
      <c r="I26" s="37">
        <v>0</v>
      </c>
      <c r="J26" s="37">
        <v>0</v>
      </c>
      <c r="K26" s="37">
        <v>0</v>
      </c>
      <c r="L26" s="37">
        <v>0</v>
      </c>
      <c r="M26" s="37">
        <v>0</v>
      </c>
      <c r="N26" s="37">
        <v>0</v>
      </c>
    </row>
    <row r="27" spans="1:14" hidden="1" outlineLevel="1">
      <c r="A27" s="25" t="s">
        <v>108</v>
      </c>
      <c r="B27" s="37">
        <v>2</v>
      </c>
      <c r="C27" s="37">
        <v>0</v>
      </c>
      <c r="D27" s="37">
        <v>0</v>
      </c>
      <c r="E27" s="37">
        <v>0</v>
      </c>
      <c r="F27" s="37">
        <v>0</v>
      </c>
      <c r="G27" s="37">
        <v>1</v>
      </c>
      <c r="H27" s="37">
        <v>0</v>
      </c>
      <c r="I27" s="37">
        <v>1</v>
      </c>
      <c r="J27" s="37">
        <v>0</v>
      </c>
      <c r="K27" s="37">
        <v>0</v>
      </c>
      <c r="L27" s="37">
        <v>0</v>
      </c>
      <c r="M27" s="37">
        <v>0</v>
      </c>
      <c r="N27" s="37">
        <v>0</v>
      </c>
    </row>
    <row r="28" spans="1:14" hidden="1" outlineLevel="1">
      <c r="A28" s="25" t="s">
        <v>110</v>
      </c>
      <c r="B28" s="37">
        <v>44</v>
      </c>
      <c r="C28" s="37">
        <v>7</v>
      </c>
      <c r="D28" s="37">
        <v>4</v>
      </c>
      <c r="E28" s="37">
        <v>4</v>
      </c>
      <c r="F28" s="37">
        <v>4</v>
      </c>
      <c r="G28" s="37">
        <v>1</v>
      </c>
      <c r="H28" s="37">
        <v>0</v>
      </c>
      <c r="I28" s="37">
        <v>12</v>
      </c>
      <c r="J28" s="37">
        <v>6</v>
      </c>
      <c r="K28" s="37">
        <v>2</v>
      </c>
      <c r="L28" s="37">
        <v>3</v>
      </c>
      <c r="M28" s="37">
        <v>1</v>
      </c>
      <c r="N28" s="37">
        <v>0</v>
      </c>
    </row>
    <row r="29" spans="1:14" hidden="1" outlineLevel="1">
      <c r="A29" s="25" t="s">
        <v>544</v>
      </c>
      <c r="B29" s="37">
        <v>4</v>
      </c>
      <c r="C29" s="37">
        <v>2</v>
      </c>
      <c r="D29" s="37">
        <v>0</v>
      </c>
      <c r="E29" s="37">
        <v>0</v>
      </c>
      <c r="F29" s="37">
        <v>0</v>
      </c>
      <c r="G29" s="37">
        <v>0</v>
      </c>
      <c r="H29" s="37">
        <v>0</v>
      </c>
      <c r="I29" s="37">
        <v>2</v>
      </c>
      <c r="J29" s="37">
        <v>0</v>
      </c>
      <c r="K29" s="37">
        <v>0</v>
      </c>
      <c r="L29" s="37">
        <v>0</v>
      </c>
      <c r="M29" s="37">
        <v>0</v>
      </c>
      <c r="N29" s="37">
        <v>0</v>
      </c>
    </row>
    <row r="30" spans="1:14" hidden="1" outlineLevel="1">
      <c r="A30" s="25" t="s">
        <v>120</v>
      </c>
      <c r="B30" s="37">
        <v>2</v>
      </c>
      <c r="C30" s="37">
        <v>0</v>
      </c>
      <c r="D30" s="37">
        <v>0</v>
      </c>
      <c r="E30" s="37">
        <v>0</v>
      </c>
      <c r="F30" s="37">
        <v>0</v>
      </c>
      <c r="G30" s="37">
        <v>0</v>
      </c>
      <c r="H30" s="37">
        <v>0</v>
      </c>
      <c r="I30" s="37">
        <v>1</v>
      </c>
      <c r="J30" s="37">
        <v>0</v>
      </c>
      <c r="K30" s="37">
        <v>0</v>
      </c>
      <c r="L30" s="37">
        <v>1</v>
      </c>
      <c r="M30" s="37">
        <v>0</v>
      </c>
      <c r="N30" s="37">
        <v>0</v>
      </c>
    </row>
    <row r="31" spans="1:14" hidden="1" outlineLevel="1">
      <c r="A31" s="1" t="s">
        <v>131</v>
      </c>
      <c r="B31" s="37">
        <v>53</v>
      </c>
      <c r="C31" s="37">
        <v>25</v>
      </c>
      <c r="D31" s="37">
        <v>4</v>
      </c>
      <c r="E31" s="37">
        <v>1</v>
      </c>
      <c r="F31" s="37">
        <v>2</v>
      </c>
      <c r="G31" s="37">
        <v>1</v>
      </c>
      <c r="H31" s="37">
        <v>1</v>
      </c>
      <c r="I31" s="37">
        <v>11</v>
      </c>
      <c r="J31" s="37">
        <v>1</v>
      </c>
      <c r="K31" s="37">
        <v>1</v>
      </c>
      <c r="L31" s="37">
        <v>3</v>
      </c>
      <c r="M31" s="37">
        <v>3</v>
      </c>
      <c r="N31" s="37">
        <v>0</v>
      </c>
    </row>
    <row r="32" spans="1:14" hidden="1" outlineLevel="1">
      <c r="A32" s="25" t="s">
        <v>45</v>
      </c>
      <c r="B32" s="37">
        <v>2</v>
      </c>
      <c r="C32" s="37">
        <v>1</v>
      </c>
      <c r="D32" s="37">
        <v>0</v>
      </c>
      <c r="E32" s="37">
        <v>0</v>
      </c>
      <c r="F32" s="37">
        <v>0</v>
      </c>
      <c r="G32" s="37">
        <v>1</v>
      </c>
      <c r="H32" s="37">
        <v>0</v>
      </c>
      <c r="I32" s="37">
        <v>0</v>
      </c>
      <c r="J32" s="37">
        <v>0</v>
      </c>
      <c r="K32" s="37">
        <v>0</v>
      </c>
      <c r="L32" s="37">
        <v>0</v>
      </c>
      <c r="M32" s="37">
        <v>0</v>
      </c>
      <c r="N32" s="37">
        <v>0</v>
      </c>
    </row>
    <row r="33" spans="1:14" hidden="1" outlineLevel="1">
      <c r="A33" s="25" t="s">
        <v>106</v>
      </c>
      <c r="B33" s="37">
        <v>1</v>
      </c>
      <c r="C33" s="37">
        <v>0</v>
      </c>
      <c r="D33" s="37">
        <v>0</v>
      </c>
      <c r="E33" s="37">
        <v>0</v>
      </c>
      <c r="F33" s="37">
        <v>0</v>
      </c>
      <c r="G33" s="37">
        <v>0</v>
      </c>
      <c r="H33" s="37">
        <v>0</v>
      </c>
      <c r="I33" s="37">
        <v>0</v>
      </c>
      <c r="J33" s="37">
        <v>1</v>
      </c>
      <c r="K33" s="37">
        <v>0</v>
      </c>
      <c r="L33" s="37">
        <v>0</v>
      </c>
      <c r="M33" s="37">
        <v>0</v>
      </c>
      <c r="N33" s="37">
        <v>0</v>
      </c>
    </row>
    <row r="34" spans="1:14" hidden="1" outlineLevel="1">
      <c r="A34" s="25" t="s">
        <v>118</v>
      </c>
      <c r="B34" s="37">
        <v>20</v>
      </c>
      <c r="C34" s="37">
        <v>10</v>
      </c>
      <c r="D34" s="37">
        <v>0</v>
      </c>
      <c r="E34" s="37">
        <v>0</v>
      </c>
      <c r="F34" s="37">
        <v>1</v>
      </c>
      <c r="G34" s="37">
        <v>0</v>
      </c>
      <c r="H34" s="37">
        <v>0</v>
      </c>
      <c r="I34" s="37">
        <v>4</v>
      </c>
      <c r="J34" s="37">
        <v>0</v>
      </c>
      <c r="K34" s="37">
        <v>1</v>
      </c>
      <c r="L34" s="37">
        <v>2</v>
      </c>
      <c r="M34" s="37">
        <v>2</v>
      </c>
      <c r="N34" s="37">
        <v>0</v>
      </c>
    </row>
    <row r="35" spans="1:14" hidden="1" outlineLevel="1">
      <c r="A35" s="25" t="s">
        <v>132</v>
      </c>
      <c r="B35" s="37">
        <v>30</v>
      </c>
      <c r="C35" s="37">
        <v>14</v>
      </c>
      <c r="D35" s="37">
        <v>4</v>
      </c>
      <c r="E35" s="37">
        <v>1</v>
      </c>
      <c r="F35" s="37">
        <v>1</v>
      </c>
      <c r="G35" s="37">
        <v>0</v>
      </c>
      <c r="H35" s="37">
        <v>1</v>
      </c>
      <c r="I35" s="37">
        <v>7</v>
      </c>
      <c r="J35" s="37">
        <v>0</v>
      </c>
      <c r="K35" s="37">
        <v>0</v>
      </c>
      <c r="L35" s="37">
        <v>1</v>
      </c>
      <c r="M35" s="37">
        <v>1</v>
      </c>
      <c r="N35" s="37">
        <v>0</v>
      </c>
    </row>
    <row r="36" spans="1:14" collapsed="1">
      <c r="A36" s="1" t="s">
        <v>607</v>
      </c>
      <c r="B36" s="37">
        <v>2591</v>
      </c>
      <c r="C36" s="37">
        <v>295</v>
      </c>
      <c r="D36" s="37">
        <v>159</v>
      </c>
      <c r="E36" s="37">
        <v>153</v>
      </c>
      <c r="F36" s="37">
        <v>395</v>
      </c>
      <c r="G36" s="37">
        <v>152</v>
      </c>
      <c r="H36" s="37">
        <v>121</v>
      </c>
      <c r="I36" s="37">
        <v>335</v>
      </c>
      <c r="J36" s="37">
        <v>172</v>
      </c>
      <c r="K36" s="37">
        <v>151</v>
      </c>
      <c r="L36" s="37">
        <v>304</v>
      </c>
      <c r="M36" s="37">
        <v>163</v>
      </c>
      <c r="N36" s="37">
        <v>191</v>
      </c>
    </row>
    <row r="37" spans="1:14" hidden="1" outlineLevel="1">
      <c r="A37" s="1" t="s">
        <v>105</v>
      </c>
      <c r="B37" s="37">
        <v>353</v>
      </c>
      <c r="C37" s="37">
        <v>24</v>
      </c>
      <c r="D37" s="37">
        <v>16</v>
      </c>
      <c r="E37" s="37">
        <v>15</v>
      </c>
      <c r="F37" s="37">
        <v>62</v>
      </c>
      <c r="G37" s="37">
        <v>28</v>
      </c>
      <c r="H37" s="37">
        <v>8</v>
      </c>
      <c r="I37" s="37">
        <v>43</v>
      </c>
      <c r="J37" s="37">
        <v>15</v>
      </c>
      <c r="K37" s="37">
        <v>16</v>
      </c>
      <c r="L37" s="37">
        <v>55</v>
      </c>
      <c r="M37" s="37">
        <v>44</v>
      </c>
      <c r="N37" s="37">
        <v>27</v>
      </c>
    </row>
    <row r="38" spans="1:14" hidden="1" outlineLevel="1">
      <c r="A38" s="1" t="s">
        <v>819</v>
      </c>
      <c r="B38" s="37">
        <v>2115</v>
      </c>
      <c r="C38" s="37">
        <v>225</v>
      </c>
      <c r="D38" s="37">
        <v>130</v>
      </c>
      <c r="E38" s="37">
        <v>134</v>
      </c>
      <c r="F38" s="37">
        <v>326</v>
      </c>
      <c r="G38" s="37">
        <v>119</v>
      </c>
      <c r="H38" s="37">
        <v>109</v>
      </c>
      <c r="I38" s="37">
        <v>269</v>
      </c>
      <c r="J38" s="37">
        <v>152</v>
      </c>
      <c r="K38" s="37">
        <v>131</v>
      </c>
      <c r="L38" s="37">
        <v>242</v>
      </c>
      <c r="M38" s="37">
        <v>114</v>
      </c>
      <c r="N38" s="37">
        <v>164</v>
      </c>
    </row>
    <row r="39" spans="1:14" hidden="1" outlineLevel="1">
      <c r="A39" s="25" t="s">
        <v>43</v>
      </c>
      <c r="B39" s="37">
        <v>9</v>
      </c>
      <c r="C39" s="37">
        <v>2</v>
      </c>
      <c r="D39" s="37">
        <v>0</v>
      </c>
      <c r="E39" s="37">
        <v>1</v>
      </c>
      <c r="F39" s="37">
        <v>0</v>
      </c>
      <c r="G39" s="37">
        <v>0</v>
      </c>
      <c r="H39" s="37">
        <v>1</v>
      </c>
      <c r="I39" s="37">
        <v>3</v>
      </c>
      <c r="J39" s="37">
        <v>1</v>
      </c>
      <c r="K39" s="37">
        <v>0</v>
      </c>
      <c r="L39" s="37">
        <v>0</v>
      </c>
      <c r="M39" s="37">
        <v>0</v>
      </c>
      <c r="N39" s="37">
        <v>1</v>
      </c>
    </row>
    <row r="40" spans="1:14" hidden="1" outlineLevel="1">
      <c r="A40" s="25" t="s">
        <v>51</v>
      </c>
      <c r="B40" s="37">
        <v>7</v>
      </c>
      <c r="C40" s="37">
        <v>0</v>
      </c>
      <c r="D40" s="37">
        <v>0</v>
      </c>
      <c r="E40" s="37">
        <v>1</v>
      </c>
      <c r="F40" s="37">
        <v>0</v>
      </c>
      <c r="G40" s="37">
        <v>0</v>
      </c>
      <c r="H40" s="37">
        <v>1</v>
      </c>
      <c r="I40" s="37">
        <v>1</v>
      </c>
      <c r="J40" s="37">
        <v>0</v>
      </c>
      <c r="K40" s="37">
        <v>0</v>
      </c>
      <c r="L40" s="37">
        <v>3</v>
      </c>
      <c r="M40" s="37">
        <v>0</v>
      </c>
      <c r="N40" s="37">
        <v>1</v>
      </c>
    </row>
    <row r="41" spans="1:14" hidden="1" outlineLevel="1">
      <c r="A41" s="25" t="s">
        <v>52</v>
      </c>
      <c r="B41" s="37">
        <v>434</v>
      </c>
      <c r="C41" s="37">
        <v>61</v>
      </c>
      <c r="D41" s="37">
        <v>23</v>
      </c>
      <c r="E41" s="37">
        <v>20</v>
      </c>
      <c r="F41" s="37">
        <v>48</v>
      </c>
      <c r="G41" s="37">
        <v>13</v>
      </c>
      <c r="H41" s="37">
        <v>41</v>
      </c>
      <c r="I41" s="37">
        <v>70</v>
      </c>
      <c r="J41" s="37">
        <v>26</v>
      </c>
      <c r="K41" s="37">
        <v>30</v>
      </c>
      <c r="L41" s="37">
        <v>42</v>
      </c>
      <c r="M41" s="37">
        <v>11</v>
      </c>
      <c r="N41" s="37">
        <v>49</v>
      </c>
    </row>
    <row r="42" spans="1:14" hidden="1" outlineLevel="1">
      <c r="A42" s="25" t="s">
        <v>58</v>
      </c>
      <c r="B42" s="37">
        <v>26</v>
      </c>
      <c r="C42" s="37">
        <v>4</v>
      </c>
      <c r="D42" s="37">
        <v>1</v>
      </c>
      <c r="E42" s="37">
        <v>2</v>
      </c>
      <c r="F42" s="37">
        <v>3</v>
      </c>
      <c r="G42" s="37">
        <v>0</v>
      </c>
      <c r="H42" s="37">
        <v>1</v>
      </c>
      <c r="I42" s="37">
        <v>6</v>
      </c>
      <c r="J42" s="37">
        <v>2</v>
      </c>
      <c r="K42" s="37">
        <v>2</v>
      </c>
      <c r="L42" s="37">
        <v>3</v>
      </c>
      <c r="M42" s="37">
        <v>0</v>
      </c>
      <c r="N42" s="37">
        <v>2</v>
      </c>
    </row>
    <row r="43" spans="1:14" hidden="1" outlineLevel="1">
      <c r="A43" s="25" t="s">
        <v>59</v>
      </c>
      <c r="B43" s="37">
        <v>32</v>
      </c>
      <c r="C43" s="37">
        <v>1</v>
      </c>
      <c r="D43" s="37">
        <v>2</v>
      </c>
      <c r="E43" s="37">
        <v>0</v>
      </c>
      <c r="F43" s="37">
        <v>3</v>
      </c>
      <c r="G43" s="37">
        <v>3</v>
      </c>
      <c r="H43" s="37">
        <v>5</v>
      </c>
      <c r="I43" s="37">
        <v>1</v>
      </c>
      <c r="J43" s="37">
        <v>0</v>
      </c>
      <c r="K43" s="37">
        <v>1</v>
      </c>
      <c r="L43" s="37">
        <v>7</v>
      </c>
      <c r="M43" s="37">
        <v>9</v>
      </c>
      <c r="N43" s="37">
        <v>0</v>
      </c>
    </row>
    <row r="44" spans="1:14" hidden="1" outlineLevel="1">
      <c r="A44" s="25" t="s">
        <v>60</v>
      </c>
      <c r="B44" s="37">
        <v>11</v>
      </c>
      <c r="C44" s="37">
        <v>3</v>
      </c>
      <c r="D44" s="37">
        <v>0</v>
      </c>
      <c r="E44" s="37">
        <v>1</v>
      </c>
      <c r="F44" s="37">
        <v>2</v>
      </c>
      <c r="G44" s="37">
        <v>0</v>
      </c>
      <c r="H44" s="37">
        <v>1</v>
      </c>
      <c r="I44" s="37">
        <v>3</v>
      </c>
      <c r="J44" s="37">
        <v>1</v>
      </c>
      <c r="K44" s="37">
        <v>0</v>
      </c>
      <c r="L44" s="37">
        <v>0</v>
      </c>
      <c r="M44" s="37">
        <v>0</v>
      </c>
      <c r="N44" s="37">
        <v>0</v>
      </c>
    </row>
    <row r="45" spans="1:14" hidden="1" outlineLevel="1">
      <c r="A45" s="25" t="s">
        <v>67</v>
      </c>
      <c r="B45" s="37">
        <v>2</v>
      </c>
      <c r="C45" s="37">
        <v>0</v>
      </c>
      <c r="D45" s="37">
        <v>0</v>
      </c>
      <c r="E45" s="37">
        <v>0</v>
      </c>
      <c r="F45" s="37">
        <v>1</v>
      </c>
      <c r="G45" s="37">
        <v>0</v>
      </c>
      <c r="H45" s="37">
        <v>0</v>
      </c>
      <c r="I45" s="37">
        <v>1</v>
      </c>
      <c r="J45" s="37">
        <v>0</v>
      </c>
      <c r="K45" s="37">
        <v>0</v>
      </c>
      <c r="L45" s="37">
        <v>0</v>
      </c>
      <c r="M45" s="37">
        <v>0</v>
      </c>
      <c r="N45" s="37">
        <v>0</v>
      </c>
    </row>
    <row r="46" spans="1:14" hidden="1" outlineLevel="1">
      <c r="A46" s="25" t="s">
        <v>68</v>
      </c>
      <c r="B46" s="37">
        <v>1</v>
      </c>
      <c r="C46" s="37">
        <v>0</v>
      </c>
      <c r="D46" s="37">
        <v>0</v>
      </c>
      <c r="E46" s="37">
        <v>0</v>
      </c>
      <c r="F46" s="37">
        <v>1</v>
      </c>
      <c r="G46" s="37">
        <v>0</v>
      </c>
      <c r="H46" s="37">
        <v>0</v>
      </c>
      <c r="I46" s="37">
        <v>0</v>
      </c>
      <c r="J46" s="37">
        <v>0</v>
      </c>
      <c r="K46" s="37">
        <v>0</v>
      </c>
      <c r="L46" s="37">
        <v>0</v>
      </c>
      <c r="M46" s="37">
        <v>0</v>
      </c>
      <c r="N46" s="37">
        <v>0</v>
      </c>
    </row>
    <row r="47" spans="1:14" hidden="1" outlineLevel="1">
      <c r="A47" s="25" t="s">
        <v>70</v>
      </c>
      <c r="B47" s="37">
        <v>466</v>
      </c>
      <c r="C47" s="37">
        <v>42</v>
      </c>
      <c r="D47" s="37">
        <v>30</v>
      </c>
      <c r="E47" s="37">
        <v>15</v>
      </c>
      <c r="F47" s="37">
        <v>48</v>
      </c>
      <c r="G47" s="37">
        <v>30</v>
      </c>
      <c r="H47" s="37">
        <v>10</v>
      </c>
      <c r="I47" s="37">
        <v>56</v>
      </c>
      <c r="J47" s="37">
        <v>43</v>
      </c>
      <c r="K47" s="37">
        <v>33</v>
      </c>
      <c r="L47" s="37">
        <v>69</v>
      </c>
      <c r="M47" s="37">
        <v>45</v>
      </c>
      <c r="N47" s="37">
        <v>45</v>
      </c>
    </row>
    <row r="48" spans="1:14" hidden="1" outlineLevel="1">
      <c r="A48" s="25" t="s">
        <v>84</v>
      </c>
      <c r="B48" s="37">
        <v>1</v>
      </c>
      <c r="C48" s="37">
        <v>0</v>
      </c>
      <c r="D48" s="37">
        <v>0</v>
      </c>
      <c r="E48" s="37">
        <v>0</v>
      </c>
      <c r="F48" s="37">
        <v>0</v>
      </c>
      <c r="G48" s="37">
        <v>0</v>
      </c>
      <c r="H48" s="37">
        <v>0</v>
      </c>
      <c r="I48" s="37">
        <v>0</v>
      </c>
      <c r="J48" s="37">
        <v>0</v>
      </c>
      <c r="K48" s="37">
        <v>0</v>
      </c>
      <c r="L48" s="37">
        <v>1</v>
      </c>
      <c r="M48" s="37">
        <v>0</v>
      </c>
      <c r="N48" s="37">
        <v>0</v>
      </c>
    </row>
    <row r="49" spans="1:14" hidden="1" outlineLevel="1">
      <c r="A49" s="25" t="s">
        <v>91</v>
      </c>
      <c r="B49" s="37">
        <v>15</v>
      </c>
      <c r="C49" s="37">
        <v>1</v>
      </c>
      <c r="D49" s="37">
        <v>1</v>
      </c>
      <c r="E49" s="37">
        <v>1</v>
      </c>
      <c r="F49" s="37">
        <v>5</v>
      </c>
      <c r="G49" s="37">
        <v>0</v>
      </c>
      <c r="H49" s="37">
        <v>0</v>
      </c>
      <c r="I49" s="37">
        <v>2</v>
      </c>
      <c r="J49" s="37">
        <v>1</v>
      </c>
      <c r="K49" s="37">
        <v>0</v>
      </c>
      <c r="L49" s="37">
        <v>2</v>
      </c>
      <c r="M49" s="37">
        <v>0</v>
      </c>
      <c r="N49" s="37">
        <v>2</v>
      </c>
    </row>
    <row r="50" spans="1:14" hidden="1" outlineLevel="1">
      <c r="A50" s="25" t="s">
        <v>93</v>
      </c>
      <c r="B50" s="37">
        <v>2</v>
      </c>
      <c r="C50" s="37">
        <v>0</v>
      </c>
      <c r="D50" s="37">
        <v>0</v>
      </c>
      <c r="E50" s="37">
        <v>1</v>
      </c>
      <c r="F50" s="37">
        <v>0</v>
      </c>
      <c r="G50" s="37">
        <v>0</v>
      </c>
      <c r="H50" s="37">
        <v>0</v>
      </c>
      <c r="I50" s="37">
        <v>0</v>
      </c>
      <c r="J50" s="37">
        <v>1</v>
      </c>
      <c r="K50" s="37">
        <v>0</v>
      </c>
      <c r="L50" s="37">
        <v>0</v>
      </c>
      <c r="M50" s="37">
        <v>0</v>
      </c>
      <c r="N50" s="37">
        <v>0</v>
      </c>
    </row>
    <row r="51" spans="1:14" hidden="1" outlineLevel="1">
      <c r="A51" s="25" t="s">
        <v>94</v>
      </c>
      <c r="B51" s="37">
        <v>772</v>
      </c>
      <c r="C51" s="37">
        <v>73</v>
      </c>
      <c r="D51" s="37">
        <v>39</v>
      </c>
      <c r="E51" s="37">
        <v>54</v>
      </c>
      <c r="F51" s="37">
        <v>161</v>
      </c>
      <c r="G51" s="37">
        <v>69</v>
      </c>
      <c r="H51" s="37">
        <v>49</v>
      </c>
      <c r="I51" s="37">
        <v>67</v>
      </c>
      <c r="J51" s="37">
        <v>33</v>
      </c>
      <c r="K51" s="37">
        <v>36</v>
      </c>
      <c r="L51" s="37">
        <v>82</v>
      </c>
      <c r="M51" s="37">
        <v>45</v>
      </c>
      <c r="N51" s="37">
        <v>64</v>
      </c>
    </row>
    <row r="52" spans="1:14" hidden="1" outlineLevel="1">
      <c r="A52" s="25" t="s">
        <v>100</v>
      </c>
      <c r="B52" s="37">
        <v>4</v>
      </c>
      <c r="C52" s="37">
        <v>0</v>
      </c>
      <c r="D52" s="37">
        <v>3</v>
      </c>
      <c r="E52" s="37">
        <v>0</v>
      </c>
      <c r="F52" s="37">
        <v>0</v>
      </c>
      <c r="G52" s="37">
        <v>0</v>
      </c>
      <c r="H52" s="37">
        <v>0</v>
      </c>
      <c r="I52" s="37">
        <v>1</v>
      </c>
      <c r="J52" s="37">
        <v>0</v>
      </c>
      <c r="K52" s="37">
        <v>0</v>
      </c>
      <c r="L52" s="37">
        <v>0</v>
      </c>
      <c r="M52" s="37">
        <v>0</v>
      </c>
      <c r="N52" s="37">
        <v>0</v>
      </c>
    </row>
    <row r="53" spans="1:14" hidden="1" outlineLevel="1">
      <c r="A53" s="25" t="s">
        <v>101</v>
      </c>
      <c r="B53" s="37">
        <v>232</v>
      </c>
      <c r="C53" s="37">
        <v>23</v>
      </c>
      <c r="D53" s="37">
        <v>23</v>
      </c>
      <c r="E53" s="37">
        <v>29</v>
      </c>
      <c r="F53" s="37">
        <v>37</v>
      </c>
      <c r="G53" s="37">
        <v>0</v>
      </c>
      <c r="H53" s="37">
        <v>0</v>
      </c>
      <c r="I53" s="37">
        <v>37</v>
      </c>
      <c r="J53" s="37">
        <v>28</v>
      </c>
      <c r="K53" s="37">
        <v>27</v>
      </c>
      <c r="L53" s="37">
        <v>27</v>
      </c>
      <c r="M53" s="37">
        <v>1</v>
      </c>
      <c r="N53" s="37">
        <v>0</v>
      </c>
    </row>
    <row r="54" spans="1:14" hidden="1" outlineLevel="1">
      <c r="A54" s="25" t="s">
        <v>104</v>
      </c>
      <c r="B54" s="37">
        <v>3</v>
      </c>
      <c r="C54" s="37">
        <v>0</v>
      </c>
      <c r="D54" s="37">
        <v>0</v>
      </c>
      <c r="E54" s="37">
        <v>1</v>
      </c>
      <c r="F54" s="37">
        <v>0</v>
      </c>
      <c r="G54" s="37">
        <v>0</v>
      </c>
      <c r="H54" s="37">
        <v>0</v>
      </c>
      <c r="I54" s="37">
        <v>1</v>
      </c>
      <c r="J54" s="37">
        <v>1</v>
      </c>
      <c r="K54" s="37">
        <v>0</v>
      </c>
      <c r="L54" s="37">
        <v>0</v>
      </c>
      <c r="M54" s="37">
        <v>0</v>
      </c>
      <c r="N54" s="37">
        <v>0</v>
      </c>
    </row>
    <row r="55" spans="1:14" hidden="1" outlineLevel="1">
      <c r="A55" s="25" t="s">
        <v>110</v>
      </c>
      <c r="B55" s="37">
        <v>95</v>
      </c>
      <c r="C55" s="37">
        <v>15</v>
      </c>
      <c r="D55" s="37">
        <v>8</v>
      </c>
      <c r="E55" s="37">
        <v>8</v>
      </c>
      <c r="F55" s="37">
        <v>16</v>
      </c>
      <c r="G55" s="37">
        <v>4</v>
      </c>
      <c r="H55" s="37">
        <v>0</v>
      </c>
      <c r="I55" s="37">
        <v>19</v>
      </c>
      <c r="J55" s="37">
        <v>15</v>
      </c>
      <c r="K55" s="37">
        <v>2</v>
      </c>
      <c r="L55" s="37">
        <v>5</v>
      </c>
      <c r="M55" s="37">
        <v>3</v>
      </c>
      <c r="N55" s="37">
        <v>0</v>
      </c>
    </row>
    <row r="56" spans="1:14" hidden="1" outlineLevel="1">
      <c r="A56" s="25" t="s">
        <v>120</v>
      </c>
      <c r="B56" s="37">
        <v>3</v>
      </c>
      <c r="C56" s="37">
        <v>0</v>
      </c>
      <c r="D56" s="37">
        <v>0</v>
      </c>
      <c r="E56" s="37">
        <v>0</v>
      </c>
      <c r="F56" s="37">
        <v>1</v>
      </c>
      <c r="G56" s="37">
        <v>0</v>
      </c>
      <c r="H56" s="37">
        <v>0</v>
      </c>
      <c r="I56" s="37">
        <v>1</v>
      </c>
      <c r="J56" s="37">
        <v>0</v>
      </c>
      <c r="K56" s="37">
        <v>0</v>
      </c>
      <c r="L56" s="37">
        <v>1</v>
      </c>
      <c r="M56" s="37">
        <v>0</v>
      </c>
      <c r="N56" s="37">
        <v>0</v>
      </c>
    </row>
    <row r="57" spans="1:14" hidden="1" outlineLevel="1">
      <c r="A57" s="1" t="s">
        <v>131</v>
      </c>
      <c r="B57" s="37">
        <v>123</v>
      </c>
      <c r="C57" s="37">
        <v>46</v>
      </c>
      <c r="D57" s="37">
        <v>13</v>
      </c>
      <c r="E57" s="37">
        <v>4</v>
      </c>
      <c r="F57" s="37">
        <v>7</v>
      </c>
      <c r="G57" s="37">
        <v>5</v>
      </c>
      <c r="H57" s="37">
        <v>4</v>
      </c>
      <c r="I57" s="37">
        <v>23</v>
      </c>
      <c r="J57" s="37">
        <v>5</v>
      </c>
      <c r="K57" s="37">
        <v>4</v>
      </c>
      <c r="L57" s="37">
        <v>7</v>
      </c>
      <c r="M57" s="37">
        <v>5</v>
      </c>
      <c r="N57" s="37">
        <v>0</v>
      </c>
    </row>
    <row r="58" spans="1:14" hidden="1" outlineLevel="1">
      <c r="A58" s="25" t="s">
        <v>80</v>
      </c>
      <c r="B58" s="37">
        <v>3</v>
      </c>
      <c r="C58" s="37">
        <v>0</v>
      </c>
      <c r="D58" s="37">
        <v>1</v>
      </c>
      <c r="E58" s="37">
        <v>0</v>
      </c>
      <c r="F58" s="37">
        <v>1</v>
      </c>
      <c r="G58" s="37">
        <v>1</v>
      </c>
      <c r="H58" s="37">
        <v>0</v>
      </c>
      <c r="I58" s="37">
        <v>0</v>
      </c>
      <c r="J58" s="37">
        <v>0</v>
      </c>
      <c r="K58" s="37">
        <v>0</v>
      </c>
      <c r="L58" s="37">
        <v>0</v>
      </c>
      <c r="M58" s="37">
        <v>0</v>
      </c>
      <c r="N58" s="37">
        <v>0</v>
      </c>
    </row>
    <row r="59" spans="1:14" hidden="1" outlineLevel="1">
      <c r="A59" s="25" t="s">
        <v>106</v>
      </c>
      <c r="B59" s="37">
        <v>1</v>
      </c>
      <c r="C59" s="37">
        <v>0</v>
      </c>
      <c r="D59" s="37">
        <v>0</v>
      </c>
      <c r="E59" s="37">
        <v>0</v>
      </c>
      <c r="F59" s="37">
        <v>0</v>
      </c>
      <c r="G59" s="37">
        <v>0</v>
      </c>
      <c r="H59" s="37">
        <v>0</v>
      </c>
      <c r="I59" s="37">
        <v>0</v>
      </c>
      <c r="J59" s="37">
        <v>1</v>
      </c>
      <c r="K59" s="37">
        <v>0</v>
      </c>
      <c r="L59" s="37">
        <v>0</v>
      </c>
      <c r="M59" s="37">
        <v>0</v>
      </c>
      <c r="N59" s="37">
        <v>0</v>
      </c>
    </row>
    <row r="60" spans="1:14" hidden="1" outlineLevel="1">
      <c r="A60" s="25" t="s">
        <v>118</v>
      </c>
      <c r="B60" s="37">
        <v>31</v>
      </c>
      <c r="C60" s="37">
        <v>11</v>
      </c>
      <c r="D60" s="37">
        <v>2</v>
      </c>
      <c r="E60" s="37">
        <v>1</v>
      </c>
      <c r="F60" s="37">
        <v>5</v>
      </c>
      <c r="G60" s="37">
        <v>0</v>
      </c>
      <c r="H60" s="37">
        <v>0</v>
      </c>
      <c r="I60" s="37">
        <v>5</v>
      </c>
      <c r="J60" s="37">
        <v>1</v>
      </c>
      <c r="K60" s="37">
        <v>1</v>
      </c>
      <c r="L60" s="37">
        <v>3</v>
      </c>
      <c r="M60" s="37">
        <v>2</v>
      </c>
      <c r="N60" s="37">
        <v>0</v>
      </c>
    </row>
    <row r="61" spans="1:14" hidden="1" outlineLevel="1">
      <c r="A61" s="25" t="s">
        <v>132</v>
      </c>
      <c r="B61" s="37">
        <v>88</v>
      </c>
      <c r="C61" s="37">
        <v>35</v>
      </c>
      <c r="D61" s="37">
        <v>10</v>
      </c>
      <c r="E61" s="37">
        <v>3</v>
      </c>
      <c r="F61" s="37">
        <v>1</v>
      </c>
      <c r="G61" s="37">
        <v>4</v>
      </c>
      <c r="H61" s="37">
        <v>4</v>
      </c>
      <c r="I61" s="37">
        <v>18</v>
      </c>
      <c r="J61" s="37">
        <v>3</v>
      </c>
      <c r="K61" s="37">
        <v>3</v>
      </c>
      <c r="L61" s="37">
        <v>4</v>
      </c>
      <c r="M61" s="37">
        <v>3</v>
      </c>
      <c r="N61" s="37">
        <v>0</v>
      </c>
    </row>
    <row r="62" spans="1:14" collapsed="1">
      <c r="A62" s="1" t="s">
        <v>723</v>
      </c>
      <c r="B62" s="37">
        <v>3741</v>
      </c>
      <c r="C62" s="37">
        <v>351</v>
      </c>
      <c r="D62" s="37">
        <v>252</v>
      </c>
      <c r="E62" s="37">
        <v>216</v>
      </c>
      <c r="F62" s="37">
        <v>619</v>
      </c>
      <c r="G62" s="37">
        <v>228</v>
      </c>
      <c r="H62" s="37">
        <v>186</v>
      </c>
      <c r="I62" s="37">
        <v>389</v>
      </c>
      <c r="J62" s="37">
        <v>296</v>
      </c>
      <c r="K62" s="37">
        <v>197</v>
      </c>
      <c r="L62" s="37">
        <v>455</v>
      </c>
      <c r="M62" s="37">
        <v>260</v>
      </c>
      <c r="N62" s="37">
        <v>292</v>
      </c>
    </row>
    <row r="63" spans="1:14" hidden="1" outlineLevel="1">
      <c r="A63" s="1" t="s">
        <v>105</v>
      </c>
      <c r="B63" s="37">
        <v>535</v>
      </c>
      <c r="C63" s="37">
        <v>32</v>
      </c>
      <c r="D63" s="37">
        <v>27</v>
      </c>
      <c r="E63" s="37">
        <v>30</v>
      </c>
      <c r="F63" s="37">
        <v>91</v>
      </c>
      <c r="G63" s="37">
        <v>33</v>
      </c>
      <c r="H63" s="37">
        <v>12</v>
      </c>
      <c r="I63" s="37">
        <v>52</v>
      </c>
      <c r="J63" s="37">
        <v>32</v>
      </c>
      <c r="K63" s="37">
        <v>31</v>
      </c>
      <c r="L63" s="37">
        <v>85</v>
      </c>
      <c r="M63" s="37">
        <v>59</v>
      </c>
      <c r="N63" s="37">
        <v>51</v>
      </c>
    </row>
    <row r="64" spans="1:14" hidden="1" outlineLevel="1">
      <c r="A64" s="1" t="s">
        <v>819</v>
      </c>
      <c r="B64" s="37">
        <v>3038</v>
      </c>
      <c r="C64" s="37">
        <v>265</v>
      </c>
      <c r="D64" s="37">
        <v>206</v>
      </c>
      <c r="E64" s="37">
        <v>176</v>
      </c>
      <c r="F64" s="37">
        <v>505</v>
      </c>
      <c r="G64" s="37">
        <v>191</v>
      </c>
      <c r="H64" s="37">
        <v>173</v>
      </c>
      <c r="I64" s="37">
        <v>308</v>
      </c>
      <c r="J64" s="37">
        <v>252</v>
      </c>
      <c r="K64" s="37">
        <v>163</v>
      </c>
      <c r="L64" s="37">
        <v>360</v>
      </c>
      <c r="M64" s="37">
        <v>199</v>
      </c>
      <c r="N64" s="37">
        <v>240</v>
      </c>
    </row>
    <row r="65" spans="1:14" hidden="1" outlineLevel="1">
      <c r="A65" s="25" t="s">
        <v>52</v>
      </c>
      <c r="B65" s="37">
        <v>582</v>
      </c>
      <c r="C65" s="37">
        <v>81</v>
      </c>
      <c r="D65" s="37">
        <v>36</v>
      </c>
      <c r="E65" s="37">
        <v>30</v>
      </c>
      <c r="F65" s="37">
        <v>62</v>
      </c>
      <c r="G65" s="37">
        <v>22</v>
      </c>
      <c r="H65" s="37">
        <v>57</v>
      </c>
      <c r="I65" s="37">
        <v>76</v>
      </c>
      <c r="J65" s="37">
        <v>45</v>
      </c>
      <c r="K65" s="37">
        <v>34</v>
      </c>
      <c r="L65" s="37">
        <v>64</v>
      </c>
      <c r="M65" s="37">
        <v>18</v>
      </c>
      <c r="N65" s="37">
        <v>57</v>
      </c>
    </row>
    <row r="66" spans="1:14" hidden="1" outlineLevel="1">
      <c r="A66" s="25" t="s">
        <v>58</v>
      </c>
      <c r="B66" s="37">
        <v>35</v>
      </c>
      <c r="C66" s="37">
        <v>4</v>
      </c>
      <c r="D66" s="37">
        <v>1</v>
      </c>
      <c r="E66" s="37">
        <v>4</v>
      </c>
      <c r="F66" s="37">
        <v>6</v>
      </c>
      <c r="G66" s="37">
        <v>0</v>
      </c>
      <c r="H66" s="37">
        <v>1</v>
      </c>
      <c r="I66" s="37">
        <v>5</v>
      </c>
      <c r="J66" s="37">
        <v>3</v>
      </c>
      <c r="K66" s="37">
        <v>2</v>
      </c>
      <c r="L66" s="37">
        <v>5</v>
      </c>
      <c r="M66" s="37">
        <v>0</v>
      </c>
      <c r="N66" s="37">
        <v>4</v>
      </c>
    </row>
    <row r="67" spans="1:14" hidden="1" outlineLevel="1">
      <c r="A67" s="25" t="s">
        <v>59</v>
      </c>
      <c r="B67" s="37">
        <v>45</v>
      </c>
      <c r="C67" s="37">
        <v>2</v>
      </c>
      <c r="D67" s="37">
        <v>2</v>
      </c>
      <c r="E67" s="37">
        <v>2</v>
      </c>
      <c r="F67" s="37">
        <v>6</v>
      </c>
      <c r="G67" s="37">
        <v>3</v>
      </c>
      <c r="H67" s="37">
        <v>6</v>
      </c>
      <c r="I67" s="37">
        <v>1</v>
      </c>
      <c r="J67" s="37">
        <v>0</v>
      </c>
      <c r="K67" s="37">
        <v>2</v>
      </c>
      <c r="L67" s="37">
        <v>8</v>
      </c>
      <c r="M67" s="37">
        <v>12</v>
      </c>
      <c r="N67" s="37">
        <v>1</v>
      </c>
    </row>
    <row r="68" spans="1:14" hidden="1" outlineLevel="1">
      <c r="A68" s="25" t="s">
        <v>60</v>
      </c>
      <c r="B68" s="37">
        <v>14</v>
      </c>
      <c r="C68" s="37">
        <v>3</v>
      </c>
      <c r="D68" s="37">
        <v>0</v>
      </c>
      <c r="E68" s="37">
        <v>1</v>
      </c>
      <c r="F68" s="37">
        <v>2</v>
      </c>
      <c r="G68" s="37">
        <v>0</v>
      </c>
      <c r="H68" s="37">
        <v>1</v>
      </c>
      <c r="I68" s="37">
        <v>3</v>
      </c>
      <c r="J68" s="37">
        <v>2</v>
      </c>
      <c r="K68" s="37">
        <v>0</v>
      </c>
      <c r="L68" s="37">
        <v>1</v>
      </c>
      <c r="M68" s="37">
        <v>1</v>
      </c>
      <c r="N68" s="37">
        <v>0</v>
      </c>
    </row>
    <row r="69" spans="1:14" hidden="1" outlineLevel="1">
      <c r="A69" s="25" t="s">
        <v>70</v>
      </c>
      <c r="B69" s="37">
        <v>645</v>
      </c>
      <c r="C69" s="37">
        <v>41</v>
      </c>
      <c r="D69" s="37">
        <v>51</v>
      </c>
      <c r="E69" s="37">
        <v>25</v>
      </c>
      <c r="F69" s="37">
        <v>78</v>
      </c>
      <c r="G69" s="37">
        <v>43</v>
      </c>
      <c r="H69" s="37">
        <v>16</v>
      </c>
      <c r="I69" s="37">
        <v>50</v>
      </c>
      <c r="J69" s="37">
        <v>71</v>
      </c>
      <c r="K69" s="37">
        <v>31</v>
      </c>
      <c r="L69" s="37">
        <v>94</v>
      </c>
      <c r="M69" s="37">
        <v>80</v>
      </c>
      <c r="N69" s="37">
        <v>65</v>
      </c>
    </row>
    <row r="70" spans="1:14" hidden="1" outlineLevel="1">
      <c r="A70" s="25" t="s">
        <v>91</v>
      </c>
      <c r="B70" s="37">
        <v>24</v>
      </c>
      <c r="C70" s="37">
        <v>2</v>
      </c>
      <c r="D70" s="37">
        <v>0</v>
      </c>
      <c r="E70" s="37">
        <v>3</v>
      </c>
      <c r="F70" s="37">
        <v>7</v>
      </c>
      <c r="G70" s="37">
        <v>0</v>
      </c>
      <c r="H70" s="37">
        <v>1</v>
      </c>
      <c r="I70" s="37">
        <v>2</v>
      </c>
      <c r="J70" s="37">
        <v>1</v>
      </c>
      <c r="K70" s="37">
        <v>1</v>
      </c>
      <c r="L70" s="37">
        <v>3</v>
      </c>
      <c r="M70" s="37">
        <v>1</v>
      </c>
      <c r="N70" s="37">
        <v>3</v>
      </c>
    </row>
    <row r="71" spans="1:14" hidden="1" outlineLevel="1">
      <c r="A71" s="25" t="s">
        <v>94</v>
      </c>
      <c r="B71" s="37">
        <v>1150</v>
      </c>
      <c r="C71" s="37">
        <v>78</v>
      </c>
      <c r="D71" s="37">
        <v>66</v>
      </c>
      <c r="E71" s="37">
        <v>63</v>
      </c>
      <c r="F71" s="37">
        <v>252</v>
      </c>
      <c r="G71" s="37">
        <v>107</v>
      </c>
      <c r="H71" s="37">
        <v>79</v>
      </c>
      <c r="I71" s="37">
        <v>100</v>
      </c>
      <c r="J71" s="37">
        <v>53</v>
      </c>
      <c r="K71" s="37">
        <v>55</v>
      </c>
      <c r="L71" s="37">
        <v>115</v>
      </c>
      <c r="M71" s="37">
        <v>77</v>
      </c>
      <c r="N71" s="37">
        <v>105</v>
      </c>
    </row>
    <row r="72" spans="1:14" hidden="1" outlineLevel="1">
      <c r="A72" s="25" t="s">
        <v>101</v>
      </c>
      <c r="B72" s="37">
        <v>314</v>
      </c>
      <c r="C72" s="37">
        <v>23</v>
      </c>
      <c r="D72" s="37">
        <v>29</v>
      </c>
      <c r="E72" s="37">
        <v>37</v>
      </c>
      <c r="F72" s="37">
        <v>57</v>
      </c>
      <c r="G72" s="37">
        <v>1</v>
      </c>
      <c r="H72" s="37">
        <v>0</v>
      </c>
      <c r="I72" s="37">
        <v>42</v>
      </c>
      <c r="J72" s="37">
        <v>44</v>
      </c>
      <c r="K72" s="37">
        <v>29</v>
      </c>
      <c r="L72" s="37">
        <v>50</v>
      </c>
      <c r="M72" s="37">
        <v>2</v>
      </c>
      <c r="N72" s="37">
        <v>0</v>
      </c>
    </row>
    <row r="73" spans="1:14" hidden="1" outlineLevel="1">
      <c r="A73" s="25" t="s">
        <v>108</v>
      </c>
      <c r="B73" s="37">
        <v>31</v>
      </c>
      <c r="C73" s="37">
        <v>2</v>
      </c>
      <c r="D73" s="37">
        <v>1</v>
      </c>
      <c r="E73" s="37">
        <v>1</v>
      </c>
      <c r="F73" s="37">
        <v>7</v>
      </c>
      <c r="G73" s="37">
        <v>6</v>
      </c>
      <c r="H73" s="37">
        <v>7</v>
      </c>
      <c r="I73" s="37">
        <v>1</v>
      </c>
      <c r="J73" s="37">
        <v>0</v>
      </c>
      <c r="K73" s="37">
        <v>2</v>
      </c>
      <c r="L73" s="37">
        <v>1</v>
      </c>
      <c r="M73" s="37">
        <v>3</v>
      </c>
      <c r="N73" s="37">
        <v>0</v>
      </c>
    </row>
    <row r="74" spans="1:14" hidden="1" outlineLevel="1">
      <c r="A74" s="25" t="s">
        <v>110</v>
      </c>
      <c r="B74" s="37">
        <v>132</v>
      </c>
      <c r="C74" s="37">
        <v>18</v>
      </c>
      <c r="D74" s="37">
        <v>14</v>
      </c>
      <c r="E74" s="37">
        <v>6</v>
      </c>
      <c r="F74" s="37">
        <v>18</v>
      </c>
      <c r="G74" s="37">
        <v>8</v>
      </c>
      <c r="H74" s="37">
        <v>2</v>
      </c>
      <c r="I74" s="37">
        <v>19</v>
      </c>
      <c r="J74" s="37">
        <v>27</v>
      </c>
      <c r="K74" s="37">
        <v>7</v>
      </c>
      <c r="L74" s="37">
        <v>8</v>
      </c>
      <c r="M74" s="37">
        <v>5</v>
      </c>
      <c r="N74" s="37">
        <v>0</v>
      </c>
    </row>
    <row r="75" spans="1:14" hidden="1" outlineLevel="1">
      <c r="A75" s="25" t="s">
        <v>132</v>
      </c>
      <c r="B75" s="37">
        <v>66</v>
      </c>
      <c r="C75" s="37">
        <v>11</v>
      </c>
      <c r="D75" s="37">
        <v>6</v>
      </c>
      <c r="E75" s="37">
        <v>4</v>
      </c>
      <c r="F75" s="37">
        <v>10</v>
      </c>
      <c r="G75" s="37">
        <v>1</v>
      </c>
      <c r="H75" s="37">
        <v>3</v>
      </c>
      <c r="I75" s="37">
        <v>9</v>
      </c>
      <c r="J75" s="37">
        <v>6</v>
      </c>
      <c r="K75" s="37">
        <v>0</v>
      </c>
      <c r="L75" s="37">
        <v>11</v>
      </c>
      <c r="M75" s="37">
        <v>0</v>
      </c>
      <c r="N75" s="37">
        <v>5</v>
      </c>
    </row>
    <row r="76" spans="1:14" hidden="1" outlineLevel="1">
      <c r="A76" s="1" t="s">
        <v>178</v>
      </c>
      <c r="B76" s="37">
        <v>85</v>
      </c>
      <c r="C76" s="37">
        <v>22</v>
      </c>
      <c r="D76" s="37">
        <v>9</v>
      </c>
      <c r="E76" s="37">
        <v>4</v>
      </c>
      <c r="F76" s="37">
        <v>16</v>
      </c>
      <c r="G76" s="37">
        <v>4</v>
      </c>
      <c r="H76" s="37">
        <v>0</v>
      </c>
      <c r="I76" s="37">
        <v>11</v>
      </c>
      <c r="J76" s="37">
        <v>7</v>
      </c>
      <c r="K76" s="37">
        <v>1</v>
      </c>
      <c r="L76" s="37">
        <v>9</v>
      </c>
      <c r="M76" s="37">
        <v>1</v>
      </c>
      <c r="N76" s="37">
        <v>1</v>
      </c>
    </row>
    <row r="77" spans="1:14" hidden="1" outlineLevel="1">
      <c r="A77" s="25" t="s">
        <v>45</v>
      </c>
      <c r="B77" s="37">
        <v>7</v>
      </c>
      <c r="C77" s="37">
        <v>1</v>
      </c>
      <c r="D77" s="37">
        <v>0</v>
      </c>
      <c r="E77" s="37">
        <v>0</v>
      </c>
      <c r="F77" s="37">
        <v>0</v>
      </c>
      <c r="G77" s="37">
        <v>1</v>
      </c>
      <c r="H77" s="37">
        <v>0</v>
      </c>
      <c r="I77" s="37">
        <v>1</v>
      </c>
      <c r="J77" s="37">
        <v>1</v>
      </c>
      <c r="K77" s="37">
        <v>0</v>
      </c>
      <c r="L77" s="37">
        <v>3</v>
      </c>
      <c r="M77" s="37">
        <v>0</v>
      </c>
      <c r="N77" s="37">
        <v>0</v>
      </c>
    </row>
    <row r="78" spans="1:14" hidden="1" outlineLevel="1">
      <c r="A78" s="25" t="s">
        <v>538</v>
      </c>
      <c r="B78" s="37">
        <v>1</v>
      </c>
      <c r="C78" s="37">
        <v>0</v>
      </c>
      <c r="D78" s="37">
        <v>0</v>
      </c>
      <c r="E78" s="37">
        <v>0</v>
      </c>
      <c r="F78" s="37">
        <v>0</v>
      </c>
      <c r="G78" s="37">
        <v>0</v>
      </c>
      <c r="H78" s="37">
        <v>0</v>
      </c>
      <c r="I78" s="37">
        <v>1</v>
      </c>
      <c r="J78" s="37">
        <v>0</v>
      </c>
      <c r="K78" s="37">
        <v>0</v>
      </c>
      <c r="L78" s="37">
        <v>0</v>
      </c>
      <c r="M78" s="37">
        <v>0</v>
      </c>
      <c r="N78" s="37">
        <v>0</v>
      </c>
    </row>
    <row r="79" spans="1:14" hidden="1" outlineLevel="1">
      <c r="A79" s="25" t="s">
        <v>80</v>
      </c>
      <c r="B79" s="37">
        <v>4</v>
      </c>
      <c r="C79" s="37">
        <v>0</v>
      </c>
      <c r="D79" s="37">
        <v>1</v>
      </c>
      <c r="E79" s="37">
        <v>0</v>
      </c>
      <c r="F79" s="37">
        <v>1</v>
      </c>
      <c r="G79" s="37">
        <v>1</v>
      </c>
      <c r="H79" s="37">
        <v>0</v>
      </c>
      <c r="I79" s="37">
        <v>0</v>
      </c>
      <c r="J79" s="37">
        <v>1</v>
      </c>
      <c r="K79" s="37">
        <v>0</v>
      </c>
      <c r="L79" s="37">
        <v>0</v>
      </c>
      <c r="M79" s="37">
        <v>0</v>
      </c>
      <c r="N79" s="37">
        <v>0</v>
      </c>
    </row>
    <row r="80" spans="1:14" hidden="1" outlineLevel="1">
      <c r="A80" s="25" t="s">
        <v>87</v>
      </c>
      <c r="B80" s="37">
        <v>3</v>
      </c>
      <c r="C80" s="37">
        <v>1</v>
      </c>
      <c r="D80" s="37">
        <v>1</v>
      </c>
      <c r="E80" s="37">
        <v>0</v>
      </c>
      <c r="F80" s="37">
        <v>0</v>
      </c>
      <c r="G80" s="37">
        <v>0</v>
      </c>
      <c r="H80" s="37">
        <v>0</v>
      </c>
      <c r="I80" s="37">
        <v>1</v>
      </c>
      <c r="J80" s="37">
        <v>0</v>
      </c>
      <c r="K80" s="37">
        <v>0</v>
      </c>
      <c r="L80" s="37">
        <v>0</v>
      </c>
      <c r="M80" s="37">
        <v>0</v>
      </c>
      <c r="N80" s="37">
        <v>0</v>
      </c>
    </row>
    <row r="81" spans="1:14" hidden="1" outlineLevel="1">
      <c r="A81" s="25" t="s">
        <v>541</v>
      </c>
      <c r="B81" s="37">
        <v>3</v>
      </c>
      <c r="C81" s="37">
        <v>0</v>
      </c>
      <c r="D81" s="37">
        <v>0</v>
      </c>
      <c r="E81" s="37">
        <v>0</v>
      </c>
      <c r="F81" s="37">
        <v>1</v>
      </c>
      <c r="G81" s="37">
        <v>0</v>
      </c>
      <c r="H81" s="37">
        <v>0</v>
      </c>
      <c r="I81" s="37">
        <v>0</v>
      </c>
      <c r="J81" s="37">
        <v>1</v>
      </c>
      <c r="K81" s="37">
        <v>0</v>
      </c>
      <c r="L81" s="37">
        <v>1</v>
      </c>
      <c r="M81" s="37">
        <v>0</v>
      </c>
      <c r="N81" s="37">
        <v>0</v>
      </c>
    </row>
    <row r="82" spans="1:14" hidden="1" outlineLevel="1">
      <c r="A82" s="25" t="s">
        <v>118</v>
      </c>
      <c r="B82" s="37">
        <v>51</v>
      </c>
      <c r="C82" s="37">
        <v>12</v>
      </c>
      <c r="D82" s="37">
        <v>5</v>
      </c>
      <c r="E82" s="37">
        <v>2</v>
      </c>
      <c r="F82" s="37">
        <v>14</v>
      </c>
      <c r="G82" s="37">
        <v>2</v>
      </c>
      <c r="H82" s="37">
        <v>0</v>
      </c>
      <c r="I82" s="37">
        <v>6</v>
      </c>
      <c r="J82" s="37">
        <v>2</v>
      </c>
      <c r="K82" s="37">
        <v>1</v>
      </c>
      <c r="L82" s="37">
        <v>5</v>
      </c>
      <c r="M82" s="37">
        <v>1</v>
      </c>
      <c r="N82" s="37">
        <v>1</v>
      </c>
    </row>
    <row r="83" spans="1:14" hidden="1" outlineLevel="1">
      <c r="A83" s="25" t="s">
        <v>132</v>
      </c>
      <c r="B83" s="37">
        <v>16</v>
      </c>
      <c r="C83" s="37">
        <v>8</v>
      </c>
      <c r="D83" s="37">
        <v>2</v>
      </c>
      <c r="E83" s="37">
        <v>2</v>
      </c>
      <c r="F83" s="37">
        <v>0</v>
      </c>
      <c r="G83" s="37">
        <v>0</v>
      </c>
      <c r="H83" s="37">
        <v>0</v>
      </c>
      <c r="I83" s="37">
        <v>2</v>
      </c>
      <c r="J83" s="37">
        <v>2</v>
      </c>
      <c r="K83" s="37">
        <v>0</v>
      </c>
      <c r="L83" s="37">
        <v>0</v>
      </c>
      <c r="M83" s="37">
        <v>0</v>
      </c>
      <c r="N83" s="37">
        <v>0</v>
      </c>
    </row>
    <row r="84" spans="1:14" hidden="1" outlineLevel="1">
      <c r="A84" s="1" t="s">
        <v>417</v>
      </c>
      <c r="B84" s="37">
        <v>9</v>
      </c>
      <c r="C84" s="37">
        <v>1</v>
      </c>
      <c r="D84" s="37">
        <v>0</v>
      </c>
      <c r="E84" s="37">
        <v>0</v>
      </c>
      <c r="F84" s="37">
        <v>1</v>
      </c>
      <c r="G84" s="37">
        <v>0</v>
      </c>
      <c r="H84" s="37">
        <v>0</v>
      </c>
      <c r="I84" s="37">
        <v>5</v>
      </c>
      <c r="J84" s="37">
        <v>2</v>
      </c>
      <c r="K84" s="37">
        <v>0</v>
      </c>
      <c r="L84" s="37">
        <v>0</v>
      </c>
      <c r="M84" s="37">
        <v>0</v>
      </c>
      <c r="N84" s="37">
        <v>0</v>
      </c>
    </row>
    <row r="85" spans="1:14" hidden="1" outlineLevel="1">
      <c r="A85" s="1" t="s">
        <v>418</v>
      </c>
      <c r="B85" s="37">
        <v>46</v>
      </c>
      <c r="C85" s="37">
        <v>21</v>
      </c>
      <c r="D85" s="37">
        <v>5</v>
      </c>
      <c r="E85" s="37">
        <v>5</v>
      </c>
      <c r="F85" s="37">
        <v>2</v>
      </c>
      <c r="G85" s="37">
        <v>0</v>
      </c>
      <c r="H85" s="37">
        <v>1</v>
      </c>
      <c r="I85" s="37">
        <v>6</v>
      </c>
      <c r="J85" s="37">
        <v>2</v>
      </c>
      <c r="K85" s="37">
        <v>2</v>
      </c>
      <c r="L85" s="37">
        <v>1</v>
      </c>
      <c r="M85" s="37">
        <v>1</v>
      </c>
      <c r="N85" s="37">
        <v>0</v>
      </c>
    </row>
    <row r="86" spans="1:14" hidden="1" outlineLevel="1">
      <c r="A86" s="25" t="s">
        <v>121</v>
      </c>
      <c r="B86" s="37">
        <v>5</v>
      </c>
      <c r="C86" s="37">
        <v>0</v>
      </c>
      <c r="D86" s="37">
        <v>1</v>
      </c>
      <c r="E86" s="37">
        <v>0</v>
      </c>
      <c r="F86" s="37">
        <v>0</v>
      </c>
      <c r="G86" s="37">
        <v>0</v>
      </c>
      <c r="H86" s="37">
        <v>1</v>
      </c>
      <c r="I86" s="37">
        <v>0</v>
      </c>
      <c r="J86" s="37">
        <v>1</v>
      </c>
      <c r="K86" s="37">
        <v>1</v>
      </c>
      <c r="L86" s="37">
        <v>1</v>
      </c>
      <c r="M86" s="37">
        <v>0</v>
      </c>
      <c r="N86" s="37">
        <v>0</v>
      </c>
    </row>
    <row r="87" spans="1:14" hidden="1" outlineLevel="1">
      <c r="A87" s="25" t="s">
        <v>46</v>
      </c>
      <c r="B87" s="37">
        <v>15</v>
      </c>
      <c r="C87" s="37">
        <v>7</v>
      </c>
      <c r="D87" s="37">
        <v>3</v>
      </c>
      <c r="E87" s="37">
        <v>2</v>
      </c>
      <c r="F87" s="37">
        <v>1</v>
      </c>
      <c r="G87" s="37">
        <v>0</v>
      </c>
      <c r="H87" s="37">
        <v>0</v>
      </c>
      <c r="I87" s="37">
        <v>1</v>
      </c>
      <c r="J87" s="37">
        <v>1</v>
      </c>
      <c r="K87" s="37">
        <v>0</v>
      </c>
      <c r="L87" s="37">
        <v>0</v>
      </c>
      <c r="M87" s="37">
        <v>0</v>
      </c>
      <c r="N87" s="37">
        <v>0</v>
      </c>
    </row>
    <row r="88" spans="1:14" hidden="1" outlineLevel="1">
      <c r="A88" s="25" t="s">
        <v>132</v>
      </c>
      <c r="B88" s="37">
        <v>26</v>
      </c>
      <c r="C88" s="37">
        <v>14</v>
      </c>
      <c r="D88" s="37">
        <v>1</v>
      </c>
      <c r="E88" s="37">
        <v>3</v>
      </c>
      <c r="F88" s="37">
        <v>1</v>
      </c>
      <c r="G88" s="37">
        <v>0</v>
      </c>
      <c r="H88" s="37">
        <v>0</v>
      </c>
      <c r="I88" s="37">
        <v>5</v>
      </c>
      <c r="J88" s="37">
        <v>0</v>
      </c>
      <c r="K88" s="37">
        <v>1</v>
      </c>
      <c r="L88" s="37">
        <v>0</v>
      </c>
      <c r="M88" s="37">
        <v>1</v>
      </c>
      <c r="N88" s="37">
        <v>0</v>
      </c>
    </row>
    <row r="89" spans="1:14" hidden="1" outlineLevel="1">
      <c r="A89" s="1" t="s">
        <v>416</v>
      </c>
      <c r="B89" s="37">
        <v>26</v>
      </c>
      <c r="C89" s="37">
        <v>10</v>
      </c>
      <c r="D89" s="37">
        <v>5</v>
      </c>
      <c r="E89" s="37">
        <v>1</v>
      </c>
      <c r="F89" s="37">
        <v>4</v>
      </c>
      <c r="G89" s="37">
        <v>0</v>
      </c>
      <c r="H89" s="37">
        <v>0</v>
      </c>
      <c r="I89" s="37">
        <v>5</v>
      </c>
      <c r="J89" s="37">
        <v>1</v>
      </c>
      <c r="K89" s="37">
        <v>0</v>
      </c>
      <c r="L89" s="37">
        <v>0</v>
      </c>
      <c r="M89" s="37">
        <v>0</v>
      </c>
      <c r="N89" s="37">
        <v>0</v>
      </c>
    </row>
    <row r="90" spans="1:14" hidden="1" outlineLevel="1">
      <c r="A90" s="25" t="s">
        <v>439</v>
      </c>
      <c r="B90" s="37">
        <v>3</v>
      </c>
      <c r="C90" s="37">
        <v>3</v>
      </c>
      <c r="D90" s="37">
        <v>0</v>
      </c>
      <c r="E90" s="37">
        <v>0</v>
      </c>
      <c r="F90" s="37">
        <v>0</v>
      </c>
      <c r="G90" s="37">
        <v>0</v>
      </c>
      <c r="H90" s="37">
        <v>0</v>
      </c>
      <c r="I90" s="37">
        <v>0</v>
      </c>
      <c r="J90" s="37">
        <v>0</v>
      </c>
      <c r="K90" s="37">
        <v>0</v>
      </c>
      <c r="L90" s="37">
        <v>0</v>
      </c>
      <c r="M90" s="37">
        <v>0</v>
      </c>
      <c r="N90" s="37">
        <v>0</v>
      </c>
    </row>
    <row r="91" spans="1:14" hidden="1" outlineLevel="1">
      <c r="A91" s="25" t="s">
        <v>115</v>
      </c>
      <c r="B91" s="37">
        <v>14</v>
      </c>
      <c r="C91" s="37">
        <v>6</v>
      </c>
      <c r="D91" s="37">
        <v>2</v>
      </c>
      <c r="E91" s="37">
        <v>0</v>
      </c>
      <c r="F91" s="37">
        <v>4</v>
      </c>
      <c r="G91" s="37">
        <v>0</v>
      </c>
      <c r="H91" s="37">
        <v>0</v>
      </c>
      <c r="I91" s="37">
        <v>1</v>
      </c>
      <c r="J91" s="37">
        <v>1</v>
      </c>
      <c r="K91" s="37">
        <v>0</v>
      </c>
      <c r="L91" s="37">
        <v>0</v>
      </c>
      <c r="M91" s="37">
        <v>0</v>
      </c>
      <c r="N91" s="37">
        <v>0</v>
      </c>
    </row>
    <row r="92" spans="1:14" hidden="1" outlineLevel="1">
      <c r="A92" s="25" t="s">
        <v>132</v>
      </c>
      <c r="B92" s="37">
        <v>9</v>
      </c>
      <c r="C92" s="37">
        <v>1</v>
      </c>
      <c r="D92" s="37">
        <v>3</v>
      </c>
      <c r="E92" s="37">
        <v>1</v>
      </c>
      <c r="F92" s="37">
        <v>0</v>
      </c>
      <c r="G92" s="37">
        <v>0</v>
      </c>
      <c r="H92" s="37">
        <v>0</v>
      </c>
      <c r="I92" s="37">
        <v>4</v>
      </c>
      <c r="J92" s="37">
        <v>0</v>
      </c>
      <c r="K92" s="37">
        <v>0</v>
      </c>
      <c r="L92" s="37">
        <v>0</v>
      </c>
      <c r="M92" s="37">
        <v>0</v>
      </c>
      <c r="N92" s="37">
        <v>0</v>
      </c>
    </row>
    <row r="93" spans="1:14" hidden="1" outlineLevel="1">
      <c r="A93" s="1" t="s">
        <v>781</v>
      </c>
      <c r="B93" s="37">
        <v>1</v>
      </c>
      <c r="C93" s="37">
        <v>0</v>
      </c>
      <c r="D93" s="37">
        <v>0</v>
      </c>
      <c r="E93" s="37">
        <v>0</v>
      </c>
      <c r="F93" s="37">
        <v>0</v>
      </c>
      <c r="G93" s="37">
        <v>0</v>
      </c>
      <c r="H93" s="37">
        <v>0</v>
      </c>
      <c r="I93" s="37">
        <v>1</v>
      </c>
      <c r="J93" s="37">
        <v>0</v>
      </c>
      <c r="K93" s="37">
        <v>0</v>
      </c>
      <c r="L93" s="37">
        <v>0</v>
      </c>
      <c r="M93" s="37">
        <v>0</v>
      </c>
      <c r="N93" s="37">
        <v>0</v>
      </c>
    </row>
    <row r="94" spans="1:14" hidden="1" outlineLevel="1">
      <c r="A94" s="1" t="s">
        <v>112</v>
      </c>
      <c r="B94" s="37">
        <v>1</v>
      </c>
      <c r="C94" s="37">
        <v>0</v>
      </c>
      <c r="D94" s="37">
        <v>0</v>
      </c>
      <c r="E94" s="37">
        <v>0</v>
      </c>
      <c r="F94" s="37">
        <v>0</v>
      </c>
      <c r="G94" s="37">
        <v>0</v>
      </c>
      <c r="H94" s="37">
        <v>0</v>
      </c>
      <c r="I94" s="37">
        <v>1</v>
      </c>
      <c r="J94" s="37">
        <v>0</v>
      </c>
      <c r="K94" s="37">
        <v>0</v>
      </c>
      <c r="L94" s="37">
        <v>0</v>
      </c>
      <c r="M94" s="37">
        <v>0</v>
      </c>
      <c r="N94" s="37">
        <v>0</v>
      </c>
    </row>
    <row r="95" spans="1:14" collapsed="1">
      <c r="A95" s="1" t="s">
        <v>810</v>
      </c>
      <c r="B95" s="37">
        <v>4393</v>
      </c>
      <c r="C95" s="37">
        <v>309</v>
      </c>
      <c r="D95" s="37">
        <v>378</v>
      </c>
      <c r="E95" s="37">
        <v>261</v>
      </c>
      <c r="F95" s="37">
        <v>733</v>
      </c>
      <c r="G95" s="37">
        <v>262</v>
      </c>
      <c r="H95" s="37">
        <v>222</v>
      </c>
      <c r="I95" s="37">
        <v>350</v>
      </c>
      <c r="J95" s="37">
        <v>491</v>
      </c>
      <c r="K95" s="37">
        <v>241</v>
      </c>
      <c r="L95" s="37">
        <v>545</v>
      </c>
      <c r="M95" s="37">
        <v>270</v>
      </c>
      <c r="N95" s="37">
        <v>331</v>
      </c>
    </row>
    <row r="96" spans="1:14" hidden="1" outlineLevel="1">
      <c r="A96" s="1" t="s">
        <v>105</v>
      </c>
      <c r="B96" s="37">
        <v>619</v>
      </c>
      <c r="C96" s="37">
        <v>31</v>
      </c>
      <c r="D96" s="37">
        <v>36</v>
      </c>
      <c r="E96" s="37">
        <v>34</v>
      </c>
      <c r="F96" s="37">
        <v>105</v>
      </c>
      <c r="G96" s="37">
        <v>37</v>
      </c>
      <c r="H96" s="37">
        <v>20</v>
      </c>
      <c r="I96" s="37">
        <v>58</v>
      </c>
      <c r="J96" s="37">
        <v>53</v>
      </c>
      <c r="K96" s="37">
        <v>38</v>
      </c>
      <c r="L96" s="37">
        <v>91</v>
      </c>
      <c r="M96" s="37">
        <v>55</v>
      </c>
      <c r="N96" s="37">
        <v>61</v>
      </c>
    </row>
    <row r="97" spans="1:14" hidden="1" outlineLevel="1">
      <c r="A97" s="1" t="s">
        <v>818</v>
      </c>
      <c r="B97" s="37">
        <v>3575</v>
      </c>
      <c r="C97" s="37">
        <v>228</v>
      </c>
      <c r="D97" s="37">
        <v>311</v>
      </c>
      <c r="E97" s="37">
        <v>212</v>
      </c>
      <c r="F97" s="37">
        <v>600</v>
      </c>
      <c r="G97" s="37">
        <v>219</v>
      </c>
      <c r="H97" s="37">
        <v>202</v>
      </c>
      <c r="I97" s="37">
        <v>263</v>
      </c>
      <c r="J97" s="37">
        <v>422</v>
      </c>
      <c r="K97" s="37">
        <v>195</v>
      </c>
      <c r="L97" s="37">
        <v>441</v>
      </c>
      <c r="M97" s="37">
        <v>213</v>
      </c>
      <c r="N97" s="37">
        <v>269</v>
      </c>
    </row>
    <row r="98" spans="1:14" hidden="1" outlineLevel="1">
      <c r="A98" s="25" t="s">
        <v>52</v>
      </c>
      <c r="B98" s="37">
        <v>686</v>
      </c>
      <c r="C98" s="37">
        <v>73</v>
      </c>
      <c r="D98" s="37">
        <v>72</v>
      </c>
      <c r="E98" s="37">
        <v>32</v>
      </c>
      <c r="F98" s="37">
        <v>72</v>
      </c>
      <c r="G98" s="37">
        <v>22</v>
      </c>
      <c r="H98" s="37">
        <v>62</v>
      </c>
      <c r="I98" s="37">
        <v>80</v>
      </c>
      <c r="J98" s="37">
        <v>80</v>
      </c>
      <c r="K98" s="37">
        <v>32</v>
      </c>
      <c r="L98" s="37">
        <v>76</v>
      </c>
      <c r="M98" s="37">
        <v>24</v>
      </c>
      <c r="N98" s="37">
        <v>61</v>
      </c>
    </row>
    <row r="99" spans="1:14" hidden="1" outlineLevel="1">
      <c r="A99" s="25" t="s">
        <v>58</v>
      </c>
      <c r="B99" s="37">
        <v>40</v>
      </c>
      <c r="C99" s="37">
        <v>2</v>
      </c>
      <c r="D99" s="37">
        <v>1</v>
      </c>
      <c r="E99" s="37">
        <v>5</v>
      </c>
      <c r="F99" s="37">
        <v>8</v>
      </c>
      <c r="G99" s="37">
        <v>0</v>
      </c>
      <c r="H99" s="37">
        <v>2</v>
      </c>
      <c r="I99" s="37">
        <v>5</v>
      </c>
      <c r="J99" s="37">
        <v>4</v>
      </c>
      <c r="K99" s="37">
        <v>1</v>
      </c>
      <c r="L99" s="37">
        <v>8</v>
      </c>
      <c r="M99" s="37">
        <v>0</v>
      </c>
      <c r="N99" s="37">
        <v>4</v>
      </c>
    </row>
    <row r="100" spans="1:14" hidden="1" outlineLevel="1">
      <c r="A100" s="25" t="s">
        <v>59</v>
      </c>
      <c r="B100" s="37">
        <v>42</v>
      </c>
      <c r="C100" s="37">
        <v>1</v>
      </c>
      <c r="D100" s="37">
        <v>0</v>
      </c>
      <c r="E100" s="37">
        <v>3</v>
      </c>
      <c r="F100" s="37">
        <v>5</v>
      </c>
      <c r="G100" s="37">
        <v>4</v>
      </c>
      <c r="H100" s="37">
        <v>6</v>
      </c>
      <c r="I100" s="37">
        <v>1</v>
      </c>
      <c r="J100" s="37">
        <v>0</v>
      </c>
      <c r="K100" s="37">
        <v>0</v>
      </c>
      <c r="L100" s="37">
        <v>7</v>
      </c>
      <c r="M100" s="37">
        <v>11</v>
      </c>
      <c r="N100" s="37">
        <v>4</v>
      </c>
    </row>
    <row r="101" spans="1:14" hidden="1" outlineLevel="1">
      <c r="A101" s="25" t="s">
        <v>60</v>
      </c>
      <c r="B101" s="37">
        <v>16</v>
      </c>
      <c r="C101" s="37">
        <v>3</v>
      </c>
      <c r="D101" s="37">
        <v>0</v>
      </c>
      <c r="E101" s="37">
        <v>0</v>
      </c>
      <c r="F101" s="37">
        <v>4</v>
      </c>
      <c r="G101" s="37">
        <v>1</v>
      </c>
      <c r="H101" s="37">
        <v>1</v>
      </c>
      <c r="I101" s="37">
        <v>3</v>
      </c>
      <c r="J101" s="37">
        <v>2</v>
      </c>
      <c r="K101" s="37">
        <v>0</v>
      </c>
      <c r="L101" s="37">
        <v>2</v>
      </c>
      <c r="M101" s="37">
        <v>0</v>
      </c>
      <c r="N101" s="37">
        <v>0</v>
      </c>
    </row>
    <row r="102" spans="1:14" hidden="1" outlineLevel="1">
      <c r="A102" s="25" t="s">
        <v>70</v>
      </c>
      <c r="B102" s="37">
        <v>808</v>
      </c>
      <c r="C102" s="37">
        <v>33</v>
      </c>
      <c r="D102" s="37">
        <v>68</v>
      </c>
      <c r="E102" s="37">
        <v>52</v>
      </c>
      <c r="F102" s="37">
        <v>94</v>
      </c>
      <c r="G102" s="37">
        <v>52</v>
      </c>
      <c r="H102" s="37">
        <v>18</v>
      </c>
      <c r="I102" s="37">
        <v>37</v>
      </c>
      <c r="J102" s="37">
        <v>117</v>
      </c>
      <c r="K102" s="37">
        <v>51</v>
      </c>
      <c r="L102" s="37">
        <v>122</v>
      </c>
      <c r="M102" s="37">
        <v>88</v>
      </c>
      <c r="N102" s="37">
        <v>76</v>
      </c>
    </row>
    <row r="103" spans="1:14" hidden="1" outlineLevel="1">
      <c r="A103" s="25" t="s">
        <v>80</v>
      </c>
      <c r="B103" s="37">
        <v>5</v>
      </c>
      <c r="C103" s="37">
        <v>0</v>
      </c>
      <c r="D103" s="37">
        <v>1</v>
      </c>
      <c r="E103" s="37">
        <v>1</v>
      </c>
      <c r="F103" s="37">
        <v>1</v>
      </c>
      <c r="G103" s="37">
        <v>1</v>
      </c>
      <c r="H103" s="37">
        <v>0</v>
      </c>
      <c r="I103" s="37">
        <v>0</v>
      </c>
      <c r="J103" s="37">
        <v>1</v>
      </c>
      <c r="K103" s="37">
        <v>0</v>
      </c>
      <c r="L103" s="37">
        <v>0</v>
      </c>
      <c r="M103" s="37">
        <v>0</v>
      </c>
      <c r="N103" s="37">
        <v>0</v>
      </c>
    </row>
    <row r="104" spans="1:14" hidden="1" outlineLevel="1">
      <c r="A104" s="25" t="s">
        <v>91</v>
      </c>
      <c r="B104" s="37">
        <v>24</v>
      </c>
      <c r="C104" s="37">
        <v>1</v>
      </c>
      <c r="D104" s="37">
        <v>2</v>
      </c>
      <c r="E104" s="37">
        <v>4</v>
      </c>
      <c r="F104" s="37">
        <v>7</v>
      </c>
      <c r="G104" s="37">
        <v>0</v>
      </c>
      <c r="H104" s="37">
        <v>0</v>
      </c>
      <c r="I104" s="37">
        <v>0</v>
      </c>
      <c r="J104" s="37">
        <v>2</v>
      </c>
      <c r="K104" s="37">
        <v>1</v>
      </c>
      <c r="L104" s="37">
        <v>3</v>
      </c>
      <c r="M104" s="37">
        <v>1</v>
      </c>
      <c r="N104" s="37">
        <v>3</v>
      </c>
    </row>
    <row r="105" spans="1:14" hidden="1" outlineLevel="1">
      <c r="A105" s="25" t="s">
        <v>94</v>
      </c>
      <c r="B105" s="37">
        <v>1282</v>
      </c>
      <c r="C105" s="37">
        <v>70</v>
      </c>
      <c r="D105" s="37">
        <v>97</v>
      </c>
      <c r="E105" s="37">
        <v>58</v>
      </c>
      <c r="F105" s="37">
        <v>279</v>
      </c>
      <c r="G105" s="37">
        <v>117</v>
      </c>
      <c r="H105" s="37">
        <v>98</v>
      </c>
      <c r="I105" s="37">
        <v>88</v>
      </c>
      <c r="J105" s="37">
        <v>99</v>
      </c>
      <c r="K105" s="37">
        <v>61</v>
      </c>
      <c r="L105" s="37">
        <v>129</v>
      </c>
      <c r="M105" s="37">
        <v>73</v>
      </c>
      <c r="N105" s="37">
        <v>113</v>
      </c>
    </row>
    <row r="106" spans="1:14" hidden="1" outlineLevel="1">
      <c r="A106" s="25" t="s">
        <v>101</v>
      </c>
      <c r="B106" s="37">
        <v>386</v>
      </c>
      <c r="C106" s="37">
        <v>21</v>
      </c>
      <c r="D106" s="37">
        <v>38</v>
      </c>
      <c r="E106" s="37">
        <v>38</v>
      </c>
      <c r="F106" s="37">
        <v>83</v>
      </c>
      <c r="G106" s="37">
        <v>3</v>
      </c>
      <c r="H106" s="37">
        <v>0</v>
      </c>
      <c r="I106" s="37">
        <v>26</v>
      </c>
      <c r="J106" s="37">
        <v>73</v>
      </c>
      <c r="K106" s="37">
        <v>30</v>
      </c>
      <c r="L106" s="37">
        <v>70</v>
      </c>
      <c r="M106" s="37">
        <v>4</v>
      </c>
      <c r="N106" s="37">
        <v>0</v>
      </c>
    </row>
    <row r="107" spans="1:14" hidden="1" outlineLevel="1">
      <c r="A107" s="25" t="s">
        <v>108</v>
      </c>
      <c r="B107" s="37">
        <v>31</v>
      </c>
      <c r="C107" s="37">
        <v>2</v>
      </c>
      <c r="D107" s="37">
        <v>1</v>
      </c>
      <c r="E107" s="37">
        <v>1</v>
      </c>
      <c r="F107" s="37">
        <v>6</v>
      </c>
      <c r="G107" s="37">
        <v>7</v>
      </c>
      <c r="H107" s="37">
        <v>7</v>
      </c>
      <c r="I107" s="37">
        <v>1</v>
      </c>
      <c r="J107" s="37">
        <v>0</v>
      </c>
      <c r="K107" s="37">
        <v>1</v>
      </c>
      <c r="L107" s="37">
        <v>2</v>
      </c>
      <c r="M107" s="37">
        <v>2</v>
      </c>
      <c r="N107" s="37">
        <v>1</v>
      </c>
    </row>
    <row r="108" spans="1:14" hidden="1" outlineLevel="1">
      <c r="A108" s="25" t="s">
        <v>110</v>
      </c>
      <c r="B108" s="37">
        <v>170</v>
      </c>
      <c r="C108" s="37">
        <v>10</v>
      </c>
      <c r="D108" s="37">
        <v>22</v>
      </c>
      <c r="E108" s="37">
        <v>13</v>
      </c>
      <c r="F108" s="37">
        <v>25</v>
      </c>
      <c r="G108" s="37">
        <v>11</v>
      </c>
      <c r="H108" s="37">
        <v>3</v>
      </c>
      <c r="I108" s="37">
        <v>13</v>
      </c>
      <c r="J108" s="37">
        <v>39</v>
      </c>
      <c r="K108" s="37">
        <v>13</v>
      </c>
      <c r="L108" s="37">
        <v>12</v>
      </c>
      <c r="M108" s="37">
        <v>8</v>
      </c>
      <c r="N108" s="37">
        <v>1</v>
      </c>
    </row>
    <row r="109" spans="1:14" hidden="1" outlineLevel="1">
      <c r="A109" s="25" t="s">
        <v>132</v>
      </c>
      <c r="B109" s="37">
        <v>85</v>
      </c>
      <c r="C109" s="37">
        <v>12</v>
      </c>
      <c r="D109" s="37">
        <v>9</v>
      </c>
      <c r="E109" s="37">
        <v>5</v>
      </c>
      <c r="F109" s="37">
        <v>16</v>
      </c>
      <c r="G109" s="37">
        <v>1</v>
      </c>
      <c r="H109" s="37">
        <v>5</v>
      </c>
      <c r="I109" s="37">
        <v>9</v>
      </c>
      <c r="J109" s="37">
        <v>5</v>
      </c>
      <c r="K109" s="37">
        <v>5</v>
      </c>
      <c r="L109" s="37">
        <v>10</v>
      </c>
      <c r="M109" s="37">
        <v>2</v>
      </c>
      <c r="N109" s="37">
        <v>6</v>
      </c>
    </row>
    <row r="110" spans="1:14" hidden="1" outlineLevel="1">
      <c r="A110" s="1" t="s">
        <v>178</v>
      </c>
      <c r="B110" s="37">
        <v>106</v>
      </c>
      <c r="C110" s="37">
        <v>22</v>
      </c>
      <c r="D110" s="37">
        <v>15</v>
      </c>
      <c r="E110" s="37">
        <v>7</v>
      </c>
      <c r="F110" s="37">
        <v>17</v>
      </c>
      <c r="G110" s="37">
        <v>6</v>
      </c>
      <c r="H110" s="37">
        <v>0</v>
      </c>
      <c r="I110" s="37">
        <v>14</v>
      </c>
      <c r="J110" s="37">
        <v>8</v>
      </c>
      <c r="K110" s="37">
        <v>5</v>
      </c>
      <c r="L110" s="37">
        <v>10</v>
      </c>
      <c r="M110" s="37">
        <v>1</v>
      </c>
      <c r="N110" s="37">
        <v>1</v>
      </c>
    </row>
    <row r="111" spans="1:14" hidden="1" outlineLevel="1">
      <c r="A111" s="25" t="s">
        <v>45</v>
      </c>
      <c r="B111" s="37">
        <v>8</v>
      </c>
      <c r="C111" s="37">
        <v>1</v>
      </c>
      <c r="D111" s="37">
        <v>0</v>
      </c>
      <c r="E111" s="37">
        <v>0</v>
      </c>
      <c r="F111" s="37">
        <v>0</v>
      </c>
      <c r="G111" s="37">
        <v>1</v>
      </c>
      <c r="H111" s="37">
        <v>0</v>
      </c>
      <c r="I111" s="37">
        <v>1</v>
      </c>
      <c r="J111" s="37">
        <v>0</v>
      </c>
      <c r="K111" s="37">
        <v>1</v>
      </c>
      <c r="L111" s="37">
        <v>4</v>
      </c>
      <c r="M111" s="37">
        <v>0</v>
      </c>
      <c r="N111" s="37">
        <v>0</v>
      </c>
    </row>
    <row r="112" spans="1:14" hidden="1" outlineLevel="1">
      <c r="A112" s="25" t="s">
        <v>538</v>
      </c>
      <c r="B112" s="37">
        <v>6</v>
      </c>
      <c r="C112" s="37">
        <v>2</v>
      </c>
      <c r="D112" s="37">
        <v>0</v>
      </c>
      <c r="E112" s="37">
        <v>0</v>
      </c>
      <c r="F112" s="37">
        <v>0</v>
      </c>
      <c r="G112" s="37">
        <v>0</v>
      </c>
      <c r="H112" s="37">
        <v>0</v>
      </c>
      <c r="I112" s="37">
        <v>3</v>
      </c>
      <c r="J112" s="37">
        <v>1</v>
      </c>
      <c r="K112" s="37">
        <v>0</v>
      </c>
      <c r="L112" s="37">
        <v>0</v>
      </c>
      <c r="M112" s="37">
        <v>0</v>
      </c>
      <c r="N112" s="37">
        <v>0</v>
      </c>
    </row>
    <row r="113" spans="1:14" hidden="1" outlineLevel="1">
      <c r="A113" s="25" t="s">
        <v>87</v>
      </c>
      <c r="B113" s="37">
        <v>4</v>
      </c>
      <c r="C113" s="37">
        <v>1</v>
      </c>
      <c r="D113" s="37">
        <v>2</v>
      </c>
      <c r="E113" s="37">
        <v>0</v>
      </c>
      <c r="F113" s="37">
        <v>0</v>
      </c>
      <c r="G113" s="37">
        <v>0</v>
      </c>
      <c r="H113" s="37">
        <v>0</v>
      </c>
      <c r="I113" s="37">
        <v>1</v>
      </c>
      <c r="J113" s="37">
        <v>0</v>
      </c>
      <c r="K113" s="37">
        <v>0</v>
      </c>
      <c r="L113" s="37">
        <v>0</v>
      </c>
      <c r="M113" s="37">
        <v>0</v>
      </c>
      <c r="N113" s="37">
        <v>0</v>
      </c>
    </row>
    <row r="114" spans="1:14" hidden="1" outlineLevel="1">
      <c r="A114" s="25" t="s">
        <v>541</v>
      </c>
      <c r="B114" s="37">
        <v>6</v>
      </c>
      <c r="C114" s="37">
        <v>0</v>
      </c>
      <c r="D114" s="37">
        <v>0</v>
      </c>
      <c r="E114" s="37">
        <v>0</v>
      </c>
      <c r="F114" s="37">
        <v>1</v>
      </c>
      <c r="G114" s="37">
        <v>1</v>
      </c>
      <c r="H114" s="37">
        <v>0</v>
      </c>
      <c r="I114" s="37">
        <v>0</v>
      </c>
      <c r="J114" s="37">
        <v>1</v>
      </c>
      <c r="K114" s="37">
        <v>2</v>
      </c>
      <c r="L114" s="37">
        <v>1</v>
      </c>
      <c r="M114" s="37">
        <v>0</v>
      </c>
      <c r="N114" s="37">
        <v>0</v>
      </c>
    </row>
    <row r="115" spans="1:14" hidden="1" outlineLevel="1">
      <c r="A115" s="25" t="s">
        <v>118</v>
      </c>
      <c r="B115" s="37">
        <v>65</v>
      </c>
      <c r="C115" s="37">
        <v>11</v>
      </c>
      <c r="D115" s="37">
        <v>10</v>
      </c>
      <c r="E115" s="37">
        <v>5</v>
      </c>
      <c r="F115" s="37">
        <v>16</v>
      </c>
      <c r="G115" s="37">
        <v>4</v>
      </c>
      <c r="H115" s="37">
        <v>0</v>
      </c>
      <c r="I115" s="37">
        <v>6</v>
      </c>
      <c r="J115" s="37">
        <v>5</v>
      </c>
      <c r="K115" s="37">
        <v>1</v>
      </c>
      <c r="L115" s="37">
        <v>5</v>
      </c>
      <c r="M115" s="37">
        <v>1</v>
      </c>
      <c r="N115" s="37">
        <v>1</v>
      </c>
    </row>
    <row r="116" spans="1:14" hidden="1" outlineLevel="1">
      <c r="A116" s="25" t="s">
        <v>132</v>
      </c>
      <c r="B116" s="37">
        <v>17</v>
      </c>
      <c r="C116" s="37">
        <v>7</v>
      </c>
      <c r="D116" s="37">
        <v>3</v>
      </c>
      <c r="E116" s="37">
        <v>2</v>
      </c>
      <c r="F116" s="37">
        <v>0</v>
      </c>
      <c r="G116" s="37">
        <v>0</v>
      </c>
      <c r="H116" s="37">
        <v>0</v>
      </c>
      <c r="I116" s="37">
        <v>3</v>
      </c>
      <c r="J116" s="37">
        <v>1</v>
      </c>
      <c r="K116" s="37">
        <v>1</v>
      </c>
      <c r="L116" s="37">
        <v>0</v>
      </c>
      <c r="M116" s="37">
        <v>0</v>
      </c>
      <c r="N116" s="37">
        <v>0</v>
      </c>
    </row>
    <row r="117" spans="1:14" hidden="1" outlineLevel="1">
      <c r="A117" s="1" t="s">
        <v>417</v>
      </c>
      <c r="B117" s="37">
        <v>9</v>
      </c>
      <c r="C117" s="37">
        <v>1</v>
      </c>
      <c r="D117" s="37">
        <v>0</v>
      </c>
      <c r="E117" s="37">
        <v>0</v>
      </c>
      <c r="F117" s="37">
        <v>1</v>
      </c>
      <c r="G117" s="37">
        <v>0</v>
      </c>
      <c r="H117" s="37">
        <v>0</v>
      </c>
      <c r="I117" s="37">
        <v>6</v>
      </c>
      <c r="J117" s="37">
        <v>1</v>
      </c>
      <c r="K117" s="37">
        <v>0</v>
      </c>
      <c r="L117" s="37">
        <v>0</v>
      </c>
      <c r="M117" s="37">
        <v>0</v>
      </c>
      <c r="N117" s="37">
        <v>0</v>
      </c>
    </row>
    <row r="118" spans="1:14" hidden="1" outlineLevel="1">
      <c r="A118" s="1" t="s">
        <v>418</v>
      </c>
      <c r="B118" s="37">
        <v>55</v>
      </c>
      <c r="C118" s="37">
        <v>22</v>
      </c>
      <c r="D118" s="37">
        <v>9</v>
      </c>
      <c r="E118" s="37">
        <v>4</v>
      </c>
      <c r="F118" s="37">
        <v>5</v>
      </c>
      <c r="G118" s="37">
        <v>0</v>
      </c>
      <c r="H118" s="37">
        <v>0</v>
      </c>
      <c r="I118" s="37">
        <v>5</v>
      </c>
      <c r="J118" s="37">
        <v>4</v>
      </c>
      <c r="K118" s="37">
        <v>3</v>
      </c>
      <c r="L118" s="37">
        <v>2</v>
      </c>
      <c r="M118" s="37">
        <v>1</v>
      </c>
      <c r="N118" s="37">
        <v>0</v>
      </c>
    </row>
    <row r="119" spans="1:14" hidden="1" outlineLevel="1">
      <c r="A119" s="25" t="s">
        <v>121</v>
      </c>
      <c r="B119" s="37">
        <v>8</v>
      </c>
      <c r="C119" s="37">
        <v>1</v>
      </c>
      <c r="D119" s="37">
        <v>2</v>
      </c>
      <c r="E119" s="37">
        <v>0</v>
      </c>
      <c r="F119" s="37">
        <v>1</v>
      </c>
      <c r="G119" s="37">
        <v>0</v>
      </c>
      <c r="H119" s="37">
        <v>0</v>
      </c>
      <c r="I119" s="37">
        <v>0</v>
      </c>
      <c r="J119" s="37">
        <v>1</v>
      </c>
      <c r="K119" s="37">
        <v>2</v>
      </c>
      <c r="L119" s="37">
        <v>1</v>
      </c>
      <c r="M119" s="37">
        <v>0</v>
      </c>
      <c r="N119" s="37">
        <v>0</v>
      </c>
    </row>
    <row r="120" spans="1:14" hidden="1" outlineLevel="1">
      <c r="A120" s="25" t="s">
        <v>46</v>
      </c>
      <c r="B120" s="37">
        <v>16</v>
      </c>
      <c r="C120" s="37">
        <v>7</v>
      </c>
      <c r="D120" s="37">
        <v>4</v>
      </c>
      <c r="E120" s="37">
        <v>2</v>
      </c>
      <c r="F120" s="37">
        <v>1</v>
      </c>
      <c r="G120" s="37">
        <v>0</v>
      </c>
      <c r="H120" s="37">
        <v>0</v>
      </c>
      <c r="I120" s="37">
        <v>0</v>
      </c>
      <c r="J120" s="37">
        <v>2</v>
      </c>
      <c r="K120" s="37">
        <v>0</v>
      </c>
      <c r="L120" s="37">
        <v>0</v>
      </c>
      <c r="M120" s="37">
        <v>0</v>
      </c>
      <c r="N120" s="37">
        <v>0</v>
      </c>
    </row>
    <row r="121" spans="1:14" hidden="1" outlineLevel="1">
      <c r="A121" s="25" t="s">
        <v>132</v>
      </c>
      <c r="B121" s="37">
        <v>31</v>
      </c>
      <c r="C121" s="37">
        <v>14</v>
      </c>
      <c r="D121" s="37">
        <v>3</v>
      </c>
      <c r="E121" s="37">
        <v>2</v>
      </c>
      <c r="F121" s="37">
        <v>3</v>
      </c>
      <c r="G121" s="37">
        <v>0</v>
      </c>
      <c r="H121" s="37">
        <v>0</v>
      </c>
      <c r="I121" s="37">
        <v>5</v>
      </c>
      <c r="J121" s="37">
        <v>1</v>
      </c>
      <c r="K121" s="37">
        <v>1</v>
      </c>
      <c r="L121" s="37">
        <v>1</v>
      </c>
      <c r="M121" s="37">
        <v>1</v>
      </c>
      <c r="N121" s="37">
        <v>0</v>
      </c>
    </row>
    <row r="122" spans="1:14" hidden="1" outlineLevel="1">
      <c r="A122" s="1" t="s">
        <v>416</v>
      </c>
      <c r="B122" s="37">
        <v>27</v>
      </c>
      <c r="C122" s="37">
        <v>5</v>
      </c>
      <c r="D122" s="37">
        <v>7</v>
      </c>
      <c r="E122" s="37">
        <v>4</v>
      </c>
      <c r="F122" s="37">
        <v>5</v>
      </c>
      <c r="G122" s="37">
        <v>0</v>
      </c>
      <c r="H122" s="37">
        <v>0</v>
      </c>
      <c r="I122" s="37">
        <v>4</v>
      </c>
      <c r="J122" s="37">
        <v>1</v>
      </c>
      <c r="K122" s="37">
        <v>0</v>
      </c>
      <c r="L122" s="37">
        <v>1</v>
      </c>
      <c r="M122" s="37">
        <v>0</v>
      </c>
      <c r="N122" s="37">
        <v>0</v>
      </c>
    </row>
    <row r="123" spans="1:14" hidden="1" outlineLevel="1">
      <c r="A123" s="25" t="s">
        <v>439</v>
      </c>
      <c r="B123" s="37">
        <v>3</v>
      </c>
      <c r="C123" s="37">
        <v>2</v>
      </c>
      <c r="D123" s="37">
        <v>1</v>
      </c>
      <c r="E123" s="37">
        <v>0</v>
      </c>
      <c r="F123" s="37">
        <v>0</v>
      </c>
      <c r="G123" s="37">
        <v>0</v>
      </c>
      <c r="H123" s="37">
        <v>0</v>
      </c>
      <c r="I123" s="37">
        <v>0</v>
      </c>
      <c r="J123" s="37">
        <v>0</v>
      </c>
      <c r="K123" s="37">
        <v>0</v>
      </c>
      <c r="L123" s="37">
        <v>0</v>
      </c>
      <c r="M123" s="37">
        <v>0</v>
      </c>
      <c r="N123" s="37">
        <v>0</v>
      </c>
    </row>
    <row r="124" spans="1:14" hidden="1" outlineLevel="1">
      <c r="A124" s="25" t="s">
        <v>115</v>
      </c>
      <c r="B124" s="37">
        <v>14</v>
      </c>
      <c r="C124" s="37">
        <v>3</v>
      </c>
      <c r="D124" s="37">
        <v>4</v>
      </c>
      <c r="E124" s="37">
        <v>0</v>
      </c>
      <c r="F124" s="37">
        <v>5</v>
      </c>
      <c r="G124" s="37">
        <v>0</v>
      </c>
      <c r="H124" s="37">
        <v>0</v>
      </c>
      <c r="I124" s="37">
        <v>1</v>
      </c>
      <c r="J124" s="37">
        <v>1</v>
      </c>
      <c r="K124" s="37">
        <v>0</v>
      </c>
      <c r="L124" s="37">
        <v>0</v>
      </c>
      <c r="M124" s="37">
        <v>0</v>
      </c>
      <c r="N124" s="37">
        <v>0</v>
      </c>
    </row>
    <row r="125" spans="1:14" hidden="1" outlineLevel="1">
      <c r="A125" s="25" t="s">
        <v>132</v>
      </c>
      <c r="B125" s="37">
        <v>10</v>
      </c>
      <c r="C125" s="37">
        <v>0</v>
      </c>
      <c r="D125" s="37">
        <v>2</v>
      </c>
      <c r="E125" s="37">
        <v>4</v>
      </c>
      <c r="F125" s="37">
        <v>0</v>
      </c>
      <c r="G125" s="37">
        <v>0</v>
      </c>
      <c r="H125" s="37">
        <v>0</v>
      </c>
      <c r="I125" s="37">
        <v>3</v>
      </c>
      <c r="J125" s="37">
        <v>0</v>
      </c>
      <c r="K125" s="37">
        <v>0</v>
      </c>
      <c r="L125" s="37">
        <v>1</v>
      </c>
      <c r="M125" s="37">
        <v>0</v>
      </c>
      <c r="N125" s="37">
        <v>0</v>
      </c>
    </row>
    <row r="126" spans="1:14" hidden="1" outlineLevel="1">
      <c r="A126" s="1" t="s">
        <v>781</v>
      </c>
      <c r="B126" s="37">
        <v>1</v>
      </c>
      <c r="C126" s="37">
        <v>0</v>
      </c>
      <c r="D126" s="37">
        <v>0</v>
      </c>
      <c r="E126" s="37">
        <v>0</v>
      </c>
      <c r="F126" s="37">
        <v>0</v>
      </c>
      <c r="G126" s="37">
        <v>0</v>
      </c>
      <c r="H126" s="37">
        <v>0</v>
      </c>
      <c r="I126" s="37">
        <v>0</v>
      </c>
      <c r="J126" s="37">
        <v>1</v>
      </c>
      <c r="K126" s="37">
        <v>0</v>
      </c>
      <c r="L126" s="37">
        <v>0</v>
      </c>
      <c r="M126" s="37">
        <v>0</v>
      </c>
      <c r="N126" s="37">
        <v>0</v>
      </c>
    </row>
    <row r="127" spans="1:14" hidden="1" outlineLevel="1">
      <c r="A127" s="1" t="s">
        <v>112</v>
      </c>
      <c r="B127" s="37">
        <v>1</v>
      </c>
      <c r="C127" s="37">
        <v>0</v>
      </c>
      <c r="D127" s="37">
        <v>0</v>
      </c>
      <c r="E127" s="37">
        <v>0</v>
      </c>
      <c r="F127" s="37">
        <v>0</v>
      </c>
      <c r="G127" s="37">
        <v>0</v>
      </c>
      <c r="H127" s="37">
        <v>0</v>
      </c>
      <c r="I127" s="37">
        <v>0</v>
      </c>
      <c r="J127" s="37">
        <v>1</v>
      </c>
      <c r="K127" s="37">
        <v>0</v>
      </c>
      <c r="L127" s="37">
        <v>0</v>
      </c>
      <c r="M127" s="37">
        <v>0</v>
      </c>
      <c r="N127" s="37">
        <v>0</v>
      </c>
    </row>
    <row r="128" spans="1:14" collapsed="1">
      <c r="A128" s="1" t="s">
        <v>822</v>
      </c>
      <c r="B128" s="37">
        <f>SUM(C128:N128)</f>
        <v>5042</v>
      </c>
      <c r="C128" s="37">
        <v>355</v>
      </c>
      <c r="D128" s="37">
        <v>454</v>
      </c>
      <c r="E128" s="37">
        <v>290</v>
      </c>
      <c r="F128" s="37">
        <v>843</v>
      </c>
      <c r="G128" s="37">
        <v>281</v>
      </c>
      <c r="H128" s="37">
        <v>244</v>
      </c>
      <c r="I128" s="37">
        <v>401</v>
      </c>
      <c r="J128" s="37">
        <v>582</v>
      </c>
      <c r="K128" s="37">
        <v>281</v>
      </c>
      <c r="L128" s="37">
        <v>651</v>
      </c>
      <c r="M128" s="37">
        <v>284</v>
      </c>
      <c r="N128" s="37">
        <v>376</v>
      </c>
    </row>
    <row r="129" spans="1:14" hidden="1" outlineLevel="1">
      <c r="A129" s="1" t="s">
        <v>105</v>
      </c>
      <c r="B129" s="37">
        <f t="shared" ref="B129:B160" si="0">SUM(C129:N129)</f>
        <v>721</v>
      </c>
      <c r="C129" s="37">
        <v>40</v>
      </c>
      <c r="D129" s="37">
        <v>40</v>
      </c>
      <c r="E129" s="37">
        <v>28</v>
      </c>
      <c r="F129" s="37">
        <v>126</v>
      </c>
      <c r="G129" s="37">
        <v>37</v>
      </c>
      <c r="H129" s="37">
        <v>31</v>
      </c>
      <c r="I129" s="37">
        <v>66</v>
      </c>
      <c r="J129" s="37">
        <v>63</v>
      </c>
      <c r="K129" s="37">
        <v>43</v>
      </c>
      <c r="L129" s="37">
        <v>124</v>
      </c>
      <c r="M129" s="37">
        <v>50</v>
      </c>
      <c r="N129" s="37">
        <v>73</v>
      </c>
    </row>
    <row r="130" spans="1:14" hidden="1" outlineLevel="1">
      <c r="A130" s="1" t="s">
        <v>826</v>
      </c>
      <c r="B130" s="37">
        <f t="shared" si="0"/>
        <v>4087</v>
      </c>
      <c r="C130" s="37">
        <v>255</v>
      </c>
      <c r="D130" s="37">
        <v>382</v>
      </c>
      <c r="E130" s="37">
        <v>245</v>
      </c>
      <c r="F130" s="37">
        <v>681</v>
      </c>
      <c r="G130" s="37">
        <v>240</v>
      </c>
      <c r="H130" s="37">
        <v>213</v>
      </c>
      <c r="I130" s="37">
        <v>299</v>
      </c>
      <c r="J130" s="37">
        <v>500</v>
      </c>
      <c r="K130" s="37">
        <v>225</v>
      </c>
      <c r="L130" s="37">
        <v>513</v>
      </c>
      <c r="M130" s="37">
        <v>232</v>
      </c>
      <c r="N130" s="37">
        <v>302</v>
      </c>
    </row>
    <row r="131" spans="1:14" hidden="1" outlineLevel="1">
      <c r="A131" s="25" t="s">
        <v>52</v>
      </c>
      <c r="B131" s="37">
        <f t="shared" si="0"/>
        <v>792</v>
      </c>
      <c r="C131" s="37">
        <v>85</v>
      </c>
      <c r="D131" s="37">
        <v>91</v>
      </c>
      <c r="E131" s="37">
        <v>34</v>
      </c>
      <c r="F131" s="37">
        <v>88</v>
      </c>
      <c r="G131" s="37">
        <v>25</v>
      </c>
      <c r="H131" s="37">
        <v>57</v>
      </c>
      <c r="I131" s="37">
        <v>102</v>
      </c>
      <c r="J131" s="37">
        <v>94</v>
      </c>
      <c r="K131" s="37">
        <v>31</v>
      </c>
      <c r="L131" s="37">
        <v>91</v>
      </c>
      <c r="M131" s="37">
        <v>28</v>
      </c>
      <c r="N131" s="37">
        <v>66</v>
      </c>
    </row>
    <row r="132" spans="1:14" hidden="1" outlineLevel="1">
      <c r="A132" s="25" t="s">
        <v>58</v>
      </c>
      <c r="B132" s="37">
        <f t="shared" si="0"/>
        <v>47</v>
      </c>
      <c r="C132" s="37">
        <v>2</v>
      </c>
      <c r="D132" s="37">
        <v>1</v>
      </c>
      <c r="E132" s="37">
        <v>6</v>
      </c>
      <c r="F132" s="37">
        <v>7</v>
      </c>
      <c r="G132" s="37">
        <v>1</v>
      </c>
      <c r="H132" s="37">
        <v>1</v>
      </c>
      <c r="I132" s="37">
        <v>8</v>
      </c>
      <c r="J132" s="37">
        <v>4</v>
      </c>
      <c r="K132" s="37">
        <v>3</v>
      </c>
      <c r="L132" s="37">
        <v>9</v>
      </c>
      <c r="M132" s="37">
        <v>1</v>
      </c>
      <c r="N132" s="37">
        <v>4</v>
      </c>
    </row>
    <row r="133" spans="1:14" hidden="1" outlineLevel="1">
      <c r="A133" s="25" t="s">
        <v>59</v>
      </c>
      <c r="B133" s="37">
        <f t="shared" si="0"/>
        <v>45</v>
      </c>
      <c r="C133" s="37">
        <v>1</v>
      </c>
      <c r="D133" s="37">
        <v>0</v>
      </c>
      <c r="E133" s="37">
        <v>3</v>
      </c>
      <c r="F133" s="37">
        <v>4</v>
      </c>
      <c r="G133" s="37">
        <v>5</v>
      </c>
      <c r="H133" s="37">
        <v>6</v>
      </c>
      <c r="I133" s="37">
        <v>2</v>
      </c>
      <c r="J133" s="37">
        <v>0</v>
      </c>
      <c r="K133" s="37">
        <v>0</v>
      </c>
      <c r="L133" s="37">
        <v>9</v>
      </c>
      <c r="M133" s="37">
        <v>8</v>
      </c>
      <c r="N133" s="37">
        <v>7</v>
      </c>
    </row>
    <row r="134" spans="1:14" hidden="1" outlineLevel="1">
      <c r="A134" s="25" t="s">
        <v>60</v>
      </c>
      <c r="B134" s="37">
        <f t="shared" si="0"/>
        <v>20</v>
      </c>
      <c r="C134" s="37">
        <v>2</v>
      </c>
      <c r="D134" s="37">
        <v>0</v>
      </c>
      <c r="E134" s="37">
        <v>0</v>
      </c>
      <c r="F134" s="37">
        <v>5</v>
      </c>
      <c r="G134" s="37">
        <v>3</v>
      </c>
      <c r="H134" s="37">
        <v>1</v>
      </c>
      <c r="I134" s="37">
        <v>2</v>
      </c>
      <c r="J134" s="37">
        <v>2</v>
      </c>
      <c r="K134" s="37">
        <v>1</v>
      </c>
      <c r="L134" s="37">
        <v>3</v>
      </c>
      <c r="M134" s="37">
        <v>1</v>
      </c>
      <c r="N134" s="37">
        <v>0</v>
      </c>
    </row>
    <row r="135" spans="1:14" hidden="1" outlineLevel="1">
      <c r="A135" s="25" t="s">
        <v>70</v>
      </c>
      <c r="B135" s="37">
        <f t="shared" si="0"/>
        <v>894</v>
      </c>
      <c r="C135" s="37">
        <v>33</v>
      </c>
      <c r="D135" s="37">
        <v>83</v>
      </c>
      <c r="E135" s="37">
        <v>67</v>
      </c>
      <c r="F135" s="37">
        <v>94</v>
      </c>
      <c r="G135" s="37">
        <v>58</v>
      </c>
      <c r="H135" s="37">
        <v>23</v>
      </c>
      <c r="I135" s="37">
        <v>38</v>
      </c>
      <c r="J135" s="37">
        <v>128</v>
      </c>
      <c r="K135" s="37">
        <v>63</v>
      </c>
      <c r="L135" s="37">
        <v>128</v>
      </c>
      <c r="M135" s="37">
        <v>97</v>
      </c>
      <c r="N135" s="37">
        <v>82</v>
      </c>
    </row>
    <row r="136" spans="1:14" hidden="1" outlineLevel="1">
      <c r="A136" s="25" t="s">
        <v>80</v>
      </c>
      <c r="B136" s="37">
        <f t="shared" si="0"/>
        <v>34</v>
      </c>
      <c r="C136" s="37">
        <v>4</v>
      </c>
      <c r="D136" s="37">
        <v>4</v>
      </c>
      <c r="E136" s="37">
        <v>3</v>
      </c>
      <c r="F136" s="37">
        <v>6</v>
      </c>
      <c r="G136" s="37">
        <v>2</v>
      </c>
      <c r="H136" s="37">
        <v>0</v>
      </c>
      <c r="I136" s="37">
        <v>3</v>
      </c>
      <c r="J136" s="37">
        <v>4</v>
      </c>
      <c r="K136" s="37">
        <v>1</v>
      </c>
      <c r="L136" s="37">
        <v>1</v>
      </c>
      <c r="M136" s="37">
        <v>5</v>
      </c>
      <c r="N136" s="37">
        <v>1</v>
      </c>
    </row>
    <row r="137" spans="1:14" hidden="1" outlineLevel="1">
      <c r="A137" s="25" t="s">
        <v>91</v>
      </c>
      <c r="B137" s="37">
        <f t="shared" si="0"/>
        <v>30</v>
      </c>
      <c r="C137" s="37">
        <v>0</v>
      </c>
      <c r="D137" s="37">
        <v>4</v>
      </c>
      <c r="E137" s="37">
        <v>3</v>
      </c>
      <c r="F137" s="37">
        <v>8</v>
      </c>
      <c r="G137" s="37">
        <v>1</v>
      </c>
      <c r="H137" s="37">
        <v>0</v>
      </c>
      <c r="I137" s="37">
        <v>0</v>
      </c>
      <c r="J137" s="37">
        <v>2</v>
      </c>
      <c r="K137" s="37">
        <v>2</v>
      </c>
      <c r="L137" s="37">
        <v>4</v>
      </c>
      <c r="M137" s="37">
        <v>1</v>
      </c>
      <c r="N137" s="37">
        <v>5</v>
      </c>
    </row>
    <row r="138" spans="1:14" hidden="1" outlineLevel="1">
      <c r="A138" s="25" t="s">
        <v>94</v>
      </c>
      <c r="B138" s="37">
        <f t="shared" si="0"/>
        <v>1396</v>
      </c>
      <c r="C138" s="37">
        <v>75</v>
      </c>
      <c r="D138" s="37">
        <v>108</v>
      </c>
      <c r="E138" s="37">
        <v>59</v>
      </c>
      <c r="F138" s="37">
        <v>308</v>
      </c>
      <c r="G138" s="37">
        <v>121</v>
      </c>
      <c r="H138" s="37">
        <v>109</v>
      </c>
      <c r="I138" s="37">
        <v>88</v>
      </c>
      <c r="J138" s="37">
        <v>127</v>
      </c>
      <c r="K138" s="37">
        <v>50</v>
      </c>
      <c r="L138" s="37">
        <v>154</v>
      </c>
      <c r="M138" s="37">
        <v>69</v>
      </c>
      <c r="N138" s="37">
        <v>128</v>
      </c>
    </row>
    <row r="139" spans="1:14" hidden="1" outlineLevel="1">
      <c r="A139" s="25" t="s">
        <v>101</v>
      </c>
      <c r="B139" s="37">
        <f t="shared" si="0"/>
        <v>465</v>
      </c>
      <c r="C139" s="37">
        <v>23</v>
      </c>
      <c r="D139" s="37">
        <v>43</v>
      </c>
      <c r="E139" s="37">
        <v>44</v>
      </c>
      <c r="F139" s="37">
        <v>109</v>
      </c>
      <c r="G139" s="37">
        <v>3</v>
      </c>
      <c r="H139" s="37">
        <v>0</v>
      </c>
      <c r="I139" s="37">
        <v>29</v>
      </c>
      <c r="J139" s="37">
        <v>75</v>
      </c>
      <c r="K139" s="37">
        <v>44</v>
      </c>
      <c r="L139" s="37">
        <v>89</v>
      </c>
      <c r="M139" s="37">
        <v>6</v>
      </c>
      <c r="N139" s="37">
        <v>0</v>
      </c>
    </row>
    <row r="140" spans="1:14" hidden="1" outlineLevel="1">
      <c r="A140" s="25" t="s">
        <v>108</v>
      </c>
      <c r="B140" s="37">
        <f t="shared" si="0"/>
        <v>34</v>
      </c>
      <c r="C140" s="37">
        <v>3</v>
      </c>
      <c r="D140" s="37">
        <v>2</v>
      </c>
      <c r="E140" s="37">
        <v>1</v>
      </c>
      <c r="F140" s="37">
        <v>5</v>
      </c>
      <c r="G140" s="37">
        <v>7</v>
      </c>
      <c r="H140" s="37">
        <v>7</v>
      </c>
      <c r="I140" s="37">
        <v>3</v>
      </c>
      <c r="J140" s="37">
        <v>0</v>
      </c>
      <c r="K140" s="37">
        <v>0</v>
      </c>
      <c r="L140" s="37">
        <v>3</v>
      </c>
      <c r="M140" s="37">
        <v>2</v>
      </c>
      <c r="N140" s="37">
        <v>1</v>
      </c>
    </row>
    <row r="141" spans="1:14" hidden="1" outlineLevel="1">
      <c r="A141" s="25" t="s">
        <v>110</v>
      </c>
      <c r="B141" s="37">
        <f t="shared" si="0"/>
        <v>232</v>
      </c>
      <c r="C141" s="37">
        <v>15</v>
      </c>
      <c r="D141" s="37">
        <v>30</v>
      </c>
      <c r="E141" s="37">
        <v>20</v>
      </c>
      <c r="F141" s="37">
        <v>30</v>
      </c>
      <c r="G141" s="37">
        <v>11</v>
      </c>
      <c r="H141" s="37">
        <v>4</v>
      </c>
      <c r="I141" s="37">
        <v>15</v>
      </c>
      <c r="J141" s="37">
        <v>57</v>
      </c>
      <c r="K141" s="37">
        <v>25</v>
      </c>
      <c r="L141" s="37">
        <v>14</v>
      </c>
      <c r="M141" s="37">
        <v>9</v>
      </c>
      <c r="N141" s="37">
        <v>2</v>
      </c>
    </row>
    <row r="142" spans="1:14" hidden="1" outlineLevel="1">
      <c r="A142" s="25" t="s">
        <v>132</v>
      </c>
      <c r="B142" s="37">
        <f t="shared" si="0"/>
        <v>98</v>
      </c>
      <c r="C142" s="37">
        <v>12</v>
      </c>
      <c r="D142" s="37">
        <v>16</v>
      </c>
      <c r="E142" s="37">
        <v>5</v>
      </c>
      <c r="F142" s="37">
        <v>17</v>
      </c>
      <c r="G142" s="37">
        <v>3</v>
      </c>
      <c r="H142" s="37">
        <v>5</v>
      </c>
      <c r="I142" s="37">
        <v>9</v>
      </c>
      <c r="J142" s="37">
        <v>7</v>
      </c>
      <c r="K142" s="37">
        <v>5</v>
      </c>
      <c r="L142" s="37">
        <v>8</v>
      </c>
      <c r="M142" s="37">
        <v>5</v>
      </c>
      <c r="N142" s="37">
        <v>6</v>
      </c>
    </row>
    <row r="143" spans="1:14" hidden="1" outlineLevel="1">
      <c r="A143" s="1" t="s">
        <v>178</v>
      </c>
      <c r="B143" s="37">
        <f t="shared" si="0"/>
        <v>119</v>
      </c>
      <c r="C143" s="37">
        <v>19</v>
      </c>
      <c r="D143" s="37">
        <v>15</v>
      </c>
      <c r="E143" s="37">
        <v>11</v>
      </c>
      <c r="F143" s="37">
        <v>22</v>
      </c>
      <c r="G143" s="37">
        <v>4</v>
      </c>
      <c r="H143" s="37">
        <v>0</v>
      </c>
      <c r="I143" s="37">
        <v>15</v>
      </c>
      <c r="J143" s="37">
        <v>12</v>
      </c>
      <c r="K143" s="37">
        <v>9</v>
      </c>
      <c r="L143" s="37">
        <v>10</v>
      </c>
      <c r="M143" s="37">
        <v>1</v>
      </c>
      <c r="N143" s="37">
        <v>1</v>
      </c>
    </row>
    <row r="144" spans="1:14" hidden="1" outlineLevel="1">
      <c r="A144" s="25" t="s">
        <v>45</v>
      </c>
      <c r="B144" s="37">
        <f t="shared" si="0"/>
        <v>10</v>
      </c>
      <c r="C144" s="37">
        <v>1</v>
      </c>
      <c r="D144" s="37">
        <v>0</v>
      </c>
      <c r="E144" s="37">
        <v>0</v>
      </c>
      <c r="F144" s="37">
        <v>1</v>
      </c>
      <c r="G144" s="37">
        <v>1</v>
      </c>
      <c r="H144" s="37">
        <v>0</v>
      </c>
      <c r="I144" s="37">
        <v>1</v>
      </c>
      <c r="J144" s="37">
        <v>0</v>
      </c>
      <c r="K144" s="37">
        <v>2</v>
      </c>
      <c r="L144" s="37">
        <v>4</v>
      </c>
      <c r="M144" s="37">
        <v>0</v>
      </c>
      <c r="N144" s="37">
        <v>0</v>
      </c>
    </row>
    <row r="145" spans="1:14" hidden="1" outlineLevel="1">
      <c r="A145" s="25" t="s">
        <v>538</v>
      </c>
      <c r="B145" s="37">
        <f t="shared" si="0"/>
        <v>8</v>
      </c>
      <c r="C145" s="37">
        <v>2</v>
      </c>
      <c r="D145" s="37">
        <v>0</v>
      </c>
      <c r="E145" s="37">
        <v>0</v>
      </c>
      <c r="F145" s="37">
        <v>0</v>
      </c>
      <c r="G145" s="37">
        <v>0</v>
      </c>
      <c r="H145" s="37">
        <v>0</v>
      </c>
      <c r="I145" s="37">
        <v>3</v>
      </c>
      <c r="J145" s="37">
        <v>3</v>
      </c>
      <c r="K145" s="37">
        <v>0</v>
      </c>
      <c r="L145" s="37">
        <v>0</v>
      </c>
      <c r="M145" s="37">
        <v>0</v>
      </c>
      <c r="N145" s="37">
        <v>0</v>
      </c>
    </row>
    <row r="146" spans="1:14" hidden="1" outlineLevel="1">
      <c r="A146" s="25" t="s">
        <v>87</v>
      </c>
      <c r="B146" s="37">
        <f t="shared" si="0"/>
        <v>4</v>
      </c>
      <c r="C146" s="37">
        <v>1</v>
      </c>
      <c r="D146" s="37">
        <v>1</v>
      </c>
      <c r="E146" s="37">
        <v>1</v>
      </c>
      <c r="F146" s="37">
        <v>0</v>
      </c>
      <c r="G146" s="37">
        <v>0</v>
      </c>
      <c r="H146" s="37">
        <v>0</v>
      </c>
      <c r="I146" s="37">
        <v>0</v>
      </c>
      <c r="J146" s="37">
        <v>1</v>
      </c>
      <c r="K146" s="37">
        <v>0</v>
      </c>
      <c r="L146" s="37">
        <v>0</v>
      </c>
      <c r="M146" s="37">
        <v>0</v>
      </c>
      <c r="N146" s="37">
        <v>0</v>
      </c>
    </row>
    <row r="147" spans="1:14" hidden="1" outlineLevel="1">
      <c r="A147" s="25" t="s">
        <v>541</v>
      </c>
      <c r="B147" s="37">
        <f t="shared" si="0"/>
        <v>6</v>
      </c>
      <c r="C147" s="37">
        <v>0</v>
      </c>
      <c r="D147" s="37">
        <v>0</v>
      </c>
      <c r="E147" s="37">
        <v>0</v>
      </c>
      <c r="F147" s="37">
        <v>1</v>
      </c>
      <c r="G147" s="37">
        <v>0</v>
      </c>
      <c r="H147" s="37">
        <v>0</v>
      </c>
      <c r="I147" s="37">
        <v>1</v>
      </c>
      <c r="J147" s="37">
        <v>0</v>
      </c>
      <c r="K147" s="37">
        <v>3</v>
      </c>
      <c r="L147" s="37">
        <v>1</v>
      </c>
      <c r="M147" s="37">
        <v>0</v>
      </c>
      <c r="N147" s="37">
        <v>0</v>
      </c>
    </row>
    <row r="148" spans="1:14" hidden="1" outlineLevel="1">
      <c r="A148" s="25" t="s">
        <v>118</v>
      </c>
      <c r="B148" s="37">
        <f t="shared" si="0"/>
        <v>71</v>
      </c>
      <c r="C148" s="37">
        <v>10</v>
      </c>
      <c r="D148" s="37">
        <v>9</v>
      </c>
      <c r="E148" s="37">
        <v>7</v>
      </c>
      <c r="F148" s="37">
        <v>19</v>
      </c>
      <c r="G148" s="37">
        <v>3</v>
      </c>
      <c r="H148" s="37">
        <v>0</v>
      </c>
      <c r="I148" s="37">
        <v>7</v>
      </c>
      <c r="J148" s="37">
        <v>6</v>
      </c>
      <c r="K148" s="37">
        <v>3</v>
      </c>
      <c r="L148" s="37">
        <v>5</v>
      </c>
      <c r="M148" s="37">
        <v>1</v>
      </c>
      <c r="N148" s="37">
        <v>1</v>
      </c>
    </row>
    <row r="149" spans="1:14" hidden="1" outlineLevel="1">
      <c r="A149" s="25" t="s">
        <v>132</v>
      </c>
      <c r="B149" s="37">
        <f t="shared" si="0"/>
        <v>20</v>
      </c>
      <c r="C149" s="37">
        <v>5</v>
      </c>
      <c r="D149" s="37">
        <v>5</v>
      </c>
      <c r="E149" s="37">
        <v>3</v>
      </c>
      <c r="F149" s="37">
        <v>1</v>
      </c>
      <c r="G149" s="37">
        <v>0</v>
      </c>
      <c r="H149" s="37">
        <v>0</v>
      </c>
      <c r="I149" s="37">
        <v>3</v>
      </c>
      <c r="J149" s="37">
        <v>2</v>
      </c>
      <c r="K149" s="37">
        <v>1</v>
      </c>
      <c r="L149" s="37">
        <v>0</v>
      </c>
      <c r="M149" s="37">
        <v>0</v>
      </c>
      <c r="N149" s="37">
        <v>0</v>
      </c>
    </row>
    <row r="150" spans="1:14" hidden="1" outlineLevel="1">
      <c r="A150" s="1" t="s">
        <v>417</v>
      </c>
      <c r="B150" s="37">
        <f t="shared" si="0"/>
        <v>10</v>
      </c>
      <c r="C150" s="37">
        <v>2</v>
      </c>
      <c r="D150" s="37">
        <v>0</v>
      </c>
      <c r="E150" s="37">
        <v>0</v>
      </c>
      <c r="F150" s="37">
        <v>1</v>
      </c>
      <c r="G150" s="37">
        <v>0</v>
      </c>
      <c r="H150" s="37">
        <v>0</v>
      </c>
      <c r="I150" s="37">
        <v>6</v>
      </c>
      <c r="J150" s="37">
        <v>0</v>
      </c>
      <c r="K150" s="37">
        <v>1</v>
      </c>
      <c r="L150" s="37">
        <v>0</v>
      </c>
      <c r="M150" s="37">
        <v>0</v>
      </c>
      <c r="N150" s="37">
        <v>0</v>
      </c>
    </row>
    <row r="151" spans="1:14" hidden="1" outlineLevel="1">
      <c r="A151" s="1" t="s">
        <v>418</v>
      </c>
      <c r="B151" s="37">
        <f t="shared" si="0"/>
        <v>66</v>
      </c>
      <c r="C151" s="37">
        <v>30</v>
      </c>
      <c r="D151" s="37">
        <v>9</v>
      </c>
      <c r="E151" s="37">
        <v>3</v>
      </c>
      <c r="F151" s="37">
        <v>7</v>
      </c>
      <c r="G151" s="37">
        <v>0</v>
      </c>
      <c r="H151" s="37">
        <v>0</v>
      </c>
      <c r="I151" s="37">
        <v>6</v>
      </c>
      <c r="J151" s="37">
        <v>4</v>
      </c>
      <c r="K151" s="37">
        <v>3</v>
      </c>
      <c r="L151" s="37">
        <v>3</v>
      </c>
      <c r="M151" s="37">
        <v>1</v>
      </c>
      <c r="N151" s="37">
        <v>0</v>
      </c>
    </row>
    <row r="152" spans="1:14" hidden="1" outlineLevel="1">
      <c r="A152" s="25" t="s">
        <v>121</v>
      </c>
      <c r="B152" s="37">
        <f t="shared" si="0"/>
        <v>8</v>
      </c>
      <c r="C152" s="37">
        <v>1</v>
      </c>
      <c r="D152" s="37">
        <v>2</v>
      </c>
      <c r="E152" s="37">
        <v>1</v>
      </c>
      <c r="F152" s="37">
        <v>0</v>
      </c>
      <c r="G152" s="37">
        <v>0</v>
      </c>
      <c r="H152" s="37">
        <v>0</v>
      </c>
      <c r="I152" s="37">
        <v>0</v>
      </c>
      <c r="J152" s="37">
        <v>1</v>
      </c>
      <c r="K152" s="37">
        <v>1</v>
      </c>
      <c r="L152" s="37">
        <v>2</v>
      </c>
      <c r="M152" s="37">
        <v>0</v>
      </c>
      <c r="N152" s="37">
        <v>0</v>
      </c>
    </row>
    <row r="153" spans="1:14" hidden="1" outlineLevel="1">
      <c r="A153" s="25" t="s">
        <v>46</v>
      </c>
      <c r="B153" s="37">
        <f t="shared" si="0"/>
        <v>22</v>
      </c>
      <c r="C153" s="37">
        <v>12</v>
      </c>
      <c r="D153" s="37">
        <v>4</v>
      </c>
      <c r="E153" s="37">
        <v>1</v>
      </c>
      <c r="F153" s="37">
        <v>2</v>
      </c>
      <c r="G153" s="37">
        <v>0</v>
      </c>
      <c r="H153" s="37">
        <v>0</v>
      </c>
      <c r="I153" s="37">
        <v>0</v>
      </c>
      <c r="J153" s="37">
        <v>2</v>
      </c>
      <c r="K153" s="37">
        <v>1</v>
      </c>
      <c r="L153" s="37">
        <v>0</v>
      </c>
      <c r="M153" s="37">
        <v>0</v>
      </c>
      <c r="N153" s="37">
        <v>0</v>
      </c>
    </row>
    <row r="154" spans="1:14" hidden="1" outlineLevel="1">
      <c r="A154" s="25" t="s">
        <v>132</v>
      </c>
      <c r="B154" s="37">
        <f t="shared" si="0"/>
        <v>36</v>
      </c>
      <c r="C154" s="37">
        <v>17</v>
      </c>
      <c r="D154" s="37">
        <v>3</v>
      </c>
      <c r="E154" s="37">
        <v>1</v>
      </c>
      <c r="F154" s="37">
        <v>5</v>
      </c>
      <c r="G154" s="37">
        <v>0</v>
      </c>
      <c r="H154" s="37">
        <v>0</v>
      </c>
      <c r="I154" s="37">
        <v>6</v>
      </c>
      <c r="J154" s="37">
        <v>1</v>
      </c>
      <c r="K154" s="37">
        <v>1</v>
      </c>
      <c r="L154" s="37">
        <v>1</v>
      </c>
      <c r="M154" s="37">
        <v>1</v>
      </c>
      <c r="N154" s="37">
        <v>0</v>
      </c>
    </row>
    <row r="155" spans="1:14" hidden="1" outlineLevel="1">
      <c r="A155" s="1" t="s">
        <v>416</v>
      </c>
      <c r="B155" s="37">
        <f t="shared" si="0"/>
        <v>37</v>
      </c>
      <c r="C155" s="37">
        <v>9</v>
      </c>
      <c r="D155" s="37">
        <v>8</v>
      </c>
      <c r="E155" s="37">
        <v>3</v>
      </c>
      <c r="F155" s="37">
        <v>6</v>
      </c>
      <c r="G155" s="37">
        <v>0</v>
      </c>
      <c r="H155" s="37">
        <v>0</v>
      </c>
      <c r="I155" s="37">
        <v>9</v>
      </c>
      <c r="J155" s="37">
        <v>1</v>
      </c>
      <c r="K155" s="37">
        <v>0</v>
      </c>
      <c r="L155" s="37">
        <v>1</v>
      </c>
      <c r="M155" s="37">
        <v>0</v>
      </c>
      <c r="N155" s="37">
        <v>0</v>
      </c>
    </row>
    <row r="156" spans="1:14" hidden="1" outlineLevel="1">
      <c r="A156" s="25" t="s">
        <v>439</v>
      </c>
      <c r="B156" s="37">
        <f t="shared" si="0"/>
        <v>6</v>
      </c>
      <c r="C156" s="37">
        <v>2</v>
      </c>
      <c r="D156" s="37">
        <v>1</v>
      </c>
      <c r="E156" s="37">
        <v>0</v>
      </c>
      <c r="F156" s="37">
        <v>0</v>
      </c>
      <c r="G156" s="37">
        <v>0</v>
      </c>
      <c r="H156" s="37">
        <v>0</v>
      </c>
      <c r="I156" s="37">
        <v>3</v>
      </c>
      <c r="J156" s="37">
        <v>0</v>
      </c>
      <c r="K156" s="37">
        <v>0</v>
      </c>
      <c r="L156" s="37">
        <v>0</v>
      </c>
      <c r="M156" s="37">
        <v>0</v>
      </c>
      <c r="N156" s="37">
        <v>0</v>
      </c>
    </row>
    <row r="157" spans="1:14" hidden="1" outlineLevel="1">
      <c r="A157" s="25" t="s">
        <v>115</v>
      </c>
      <c r="B157" s="37">
        <f t="shared" si="0"/>
        <v>16</v>
      </c>
      <c r="C157" s="37">
        <v>4</v>
      </c>
      <c r="D157" s="37">
        <v>5</v>
      </c>
      <c r="E157" s="37">
        <v>0</v>
      </c>
      <c r="F157" s="37">
        <v>5</v>
      </c>
      <c r="G157" s="37">
        <v>0</v>
      </c>
      <c r="H157" s="37">
        <v>0</v>
      </c>
      <c r="I157" s="37">
        <v>1</v>
      </c>
      <c r="J157" s="37">
        <v>1</v>
      </c>
      <c r="K157" s="37">
        <v>0</v>
      </c>
      <c r="L157" s="37">
        <v>0</v>
      </c>
      <c r="M157" s="37">
        <v>0</v>
      </c>
      <c r="N157" s="37">
        <v>0</v>
      </c>
    </row>
    <row r="158" spans="1:14" hidden="1" outlineLevel="1">
      <c r="A158" s="25" t="s">
        <v>132</v>
      </c>
      <c r="B158" s="37">
        <f t="shared" si="0"/>
        <v>15</v>
      </c>
      <c r="C158" s="37">
        <v>3</v>
      </c>
      <c r="D158" s="37">
        <v>2</v>
      </c>
      <c r="E158" s="37">
        <v>3</v>
      </c>
      <c r="F158" s="37">
        <v>1</v>
      </c>
      <c r="G158" s="37">
        <v>0</v>
      </c>
      <c r="H158" s="37">
        <v>0</v>
      </c>
      <c r="I158" s="37">
        <v>5</v>
      </c>
      <c r="J158" s="37">
        <v>0</v>
      </c>
      <c r="K158" s="37">
        <v>0</v>
      </c>
      <c r="L158" s="37">
        <v>1</v>
      </c>
      <c r="M158" s="37">
        <v>0</v>
      </c>
      <c r="N158" s="37">
        <v>0</v>
      </c>
    </row>
    <row r="159" spans="1:14" hidden="1" outlineLevel="1">
      <c r="A159" s="1" t="s">
        <v>781</v>
      </c>
      <c r="B159" s="37">
        <f t="shared" si="0"/>
        <v>1</v>
      </c>
      <c r="C159" s="37">
        <v>0</v>
      </c>
      <c r="D159" s="37">
        <v>0</v>
      </c>
      <c r="E159" s="37">
        <v>0</v>
      </c>
      <c r="F159" s="37">
        <v>0</v>
      </c>
      <c r="G159" s="37">
        <v>0</v>
      </c>
      <c r="H159" s="37">
        <v>0</v>
      </c>
      <c r="I159" s="37">
        <v>0</v>
      </c>
      <c r="J159" s="37">
        <v>1</v>
      </c>
      <c r="K159" s="37">
        <v>0</v>
      </c>
      <c r="L159" s="37">
        <v>0</v>
      </c>
      <c r="M159" s="37">
        <v>0</v>
      </c>
      <c r="N159" s="37">
        <v>0</v>
      </c>
    </row>
    <row r="160" spans="1:14" hidden="1" outlineLevel="1">
      <c r="A160" s="1" t="s">
        <v>112</v>
      </c>
      <c r="B160" s="37">
        <f t="shared" si="0"/>
        <v>1</v>
      </c>
      <c r="C160" s="37">
        <v>0</v>
      </c>
      <c r="D160" s="37">
        <v>0</v>
      </c>
      <c r="E160" s="37">
        <v>0</v>
      </c>
      <c r="F160" s="37">
        <v>0</v>
      </c>
      <c r="G160" s="37">
        <v>0</v>
      </c>
      <c r="H160" s="37">
        <v>0</v>
      </c>
      <c r="I160" s="37">
        <v>0</v>
      </c>
      <c r="J160" s="37">
        <v>1</v>
      </c>
      <c r="K160" s="37">
        <v>0</v>
      </c>
      <c r="L160" s="37">
        <v>0</v>
      </c>
      <c r="M160" s="37">
        <v>0</v>
      </c>
      <c r="N160" s="37">
        <v>0</v>
      </c>
    </row>
    <row r="161" spans="1:14" collapsed="1">
      <c r="A161" s="1" t="s">
        <v>836</v>
      </c>
      <c r="B161" s="37">
        <v>5386</v>
      </c>
      <c r="C161" s="37">
        <v>386</v>
      </c>
      <c r="D161" s="37">
        <v>470</v>
      </c>
      <c r="E161" s="37">
        <v>332</v>
      </c>
      <c r="F161" s="37">
        <v>878</v>
      </c>
      <c r="G161" s="37">
        <v>314</v>
      </c>
      <c r="H161" s="37">
        <v>263</v>
      </c>
      <c r="I161" s="37">
        <v>432</v>
      </c>
      <c r="J161" s="37">
        <v>567</v>
      </c>
      <c r="K161" s="37">
        <v>377</v>
      </c>
      <c r="L161" s="37">
        <v>686</v>
      </c>
      <c r="M161" s="37">
        <v>295</v>
      </c>
      <c r="N161" s="37">
        <v>386</v>
      </c>
    </row>
    <row r="162" spans="1:14" hidden="1" outlineLevel="1">
      <c r="A162" s="1" t="s">
        <v>105</v>
      </c>
      <c r="B162" s="37">
        <v>794</v>
      </c>
      <c r="C162" s="37">
        <v>44</v>
      </c>
      <c r="D162" s="37">
        <v>46</v>
      </c>
      <c r="E162" s="37">
        <v>36</v>
      </c>
      <c r="F162" s="37">
        <v>134</v>
      </c>
      <c r="G162" s="37">
        <v>45</v>
      </c>
      <c r="H162" s="37">
        <v>34</v>
      </c>
      <c r="I162" s="37">
        <v>72</v>
      </c>
      <c r="J162" s="37">
        <v>73</v>
      </c>
      <c r="K162" s="37">
        <v>45</v>
      </c>
      <c r="L162" s="37">
        <v>134</v>
      </c>
      <c r="M162" s="37">
        <v>55</v>
      </c>
      <c r="N162" s="37">
        <v>76</v>
      </c>
    </row>
    <row r="163" spans="1:14" hidden="1" outlineLevel="1">
      <c r="A163" s="1" t="s">
        <v>826</v>
      </c>
      <c r="B163" s="37">
        <v>4318</v>
      </c>
      <c r="C163" s="37">
        <v>269</v>
      </c>
      <c r="D163" s="37">
        <v>380</v>
      </c>
      <c r="E163" s="37">
        <v>277</v>
      </c>
      <c r="F163" s="37">
        <v>705</v>
      </c>
      <c r="G163" s="37">
        <v>265</v>
      </c>
      <c r="H163" s="37">
        <v>229</v>
      </c>
      <c r="I163" s="37">
        <v>325</v>
      </c>
      <c r="J163" s="37">
        <v>470</v>
      </c>
      <c r="K163" s="37">
        <v>318</v>
      </c>
      <c r="L163" s="37">
        <v>533</v>
      </c>
      <c r="M163" s="37">
        <v>238</v>
      </c>
      <c r="N163" s="37">
        <v>309</v>
      </c>
    </row>
    <row r="164" spans="1:14" hidden="1" outlineLevel="1">
      <c r="A164" s="25" t="s">
        <v>52</v>
      </c>
      <c r="B164" s="37">
        <v>848</v>
      </c>
      <c r="C164" s="37">
        <v>87</v>
      </c>
      <c r="D164" s="37">
        <v>93</v>
      </c>
      <c r="E164" s="37">
        <v>45</v>
      </c>
      <c r="F164" s="37">
        <v>92</v>
      </c>
      <c r="G164" s="37">
        <v>25</v>
      </c>
      <c r="H164" s="37">
        <v>58</v>
      </c>
      <c r="I164" s="37">
        <v>115</v>
      </c>
      <c r="J164" s="37">
        <v>100</v>
      </c>
      <c r="K164" s="37">
        <v>43</v>
      </c>
      <c r="L164" s="37">
        <v>92</v>
      </c>
      <c r="M164" s="37">
        <v>31</v>
      </c>
      <c r="N164" s="37">
        <v>67</v>
      </c>
    </row>
    <row r="165" spans="1:14" hidden="1" outlineLevel="1">
      <c r="A165" s="25" t="s">
        <v>58</v>
      </c>
      <c r="B165" s="37">
        <v>48</v>
      </c>
      <c r="C165" s="37">
        <v>2</v>
      </c>
      <c r="D165" s="37">
        <v>1</v>
      </c>
      <c r="E165" s="37">
        <v>4</v>
      </c>
      <c r="F165" s="37">
        <v>9</v>
      </c>
      <c r="G165" s="37">
        <v>1</v>
      </c>
      <c r="H165" s="37">
        <v>1</v>
      </c>
      <c r="I165" s="37">
        <v>6</v>
      </c>
      <c r="J165" s="37">
        <v>6</v>
      </c>
      <c r="K165" s="37">
        <v>4</v>
      </c>
      <c r="L165" s="37">
        <v>9</v>
      </c>
      <c r="M165" s="37">
        <v>1</v>
      </c>
      <c r="N165" s="37">
        <v>4</v>
      </c>
    </row>
    <row r="166" spans="1:14" hidden="1" outlineLevel="1">
      <c r="A166" s="25" t="s">
        <v>59</v>
      </c>
      <c r="B166" s="37">
        <v>43</v>
      </c>
      <c r="C166" s="37">
        <v>2</v>
      </c>
      <c r="D166" s="37">
        <v>0</v>
      </c>
      <c r="E166" s="37">
        <v>1</v>
      </c>
      <c r="F166" s="37">
        <v>6</v>
      </c>
      <c r="G166" s="37">
        <v>5</v>
      </c>
      <c r="H166" s="37">
        <v>6</v>
      </c>
      <c r="I166" s="37">
        <v>1</v>
      </c>
      <c r="J166" s="37">
        <v>1</v>
      </c>
      <c r="K166" s="37">
        <v>0</v>
      </c>
      <c r="L166" s="37">
        <v>8</v>
      </c>
      <c r="M166" s="37">
        <v>7</v>
      </c>
      <c r="N166" s="37">
        <v>6</v>
      </c>
    </row>
    <row r="167" spans="1:14" hidden="1" outlineLevel="1">
      <c r="A167" s="25" t="s">
        <v>60</v>
      </c>
      <c r="B167" s="37">
        <v>24</v>
      </c>
      <c r="C167" s="37">
        <v>1</v>
      </c>
      <c r="D167" s="37">
        <v>2</v>
      </c>
      <c r="E167" s="37">
        <v>0</v>
      </c>
      <c r="F167" s="37">
        <v>6</v>
      </c>
      <c r="G167" s="37">
        <v>3</v>
      </c>
      <c r="H167" s="37">
        <v>1</v>
      </c>
      <c r="I167" s="37">
        <v>4</v>
      </c>
      <c r="J167" s="37">
        <v>2</v>
      </c>
      <c r="K167" s="37">
        <v>1</v>
      </c>
      <c r="L167" s="37">
        <v>3</v>
      </c>
      <c r="M167" s="37">
        <v>1</v>
      </c>
      <c r="N167" s="37">
        <v>0</v>
      </c>
    </row>
    <row r="168" spans="1:14" hidden="1" outlineLevel="1">
      <c r="A168" s="25" t="s">
        <v>70</v>
      </c>
      <c r="B168" s="37">
        <v>909</v>
      </c>
      <c r="C168" s="37">
        <v>32</v>
      </c>
      <c r="D168" s="37">
        <v>67</v>
      </c>
      <c r="E168" s="37">
        <v>79</v>
      </c>
      <c r="F168" s="37">
        <v>89</v>
      </c>
      <c r="G168" s="37">
        <v>68</v>
      </c>
      <c r="H168" s="37">
        <v>28</v>
      </c>
      <c r="I168" s="37">
        <v>37</v>
      </c>
      <c r="J168" s="37">
        <v>104</v>
      </c>
      <c r="K168" s="37">
        <v>101</v>
      </c>
      <c r="L168" s="37">
        <v>121</v>
      </c>
      <c r="M168" s="37">
        <v>100</v>
      </c>
      <c r="N168" s="37">
        <v>83</v>
      </c>
    </row>
    <row r="169" spans="1:14" hidden="1" outlineLevel="1">
      <c r="A169" s="25" t="s">
        <v>80</v>
      </c>
      <c r="B169" s="37">
        <v>76</v>
      </c>
      <c r="C169" s="37">
        <v>4</v>
      </c>
      <c r="D169" s="37">
        <v>9</v>
      </c>
      <c r="E169" s="37">
        <v>6</v>
      </c>
      <c r="F169" s="37">
        <v>12</v>
      </c>
      <c r="G169" s="37">
        <v>7</v>
      </c>
      <c r="H169" s="37">
        <v>2</v>
      </c>
      <c r="I169" s="37">
        <v>5</v>
      </c>
      <c r="J169" s="37">
        <v>6</v>
      </c>
      <c r="K169" s="37">
        <v>5</v>
      </c>
      <c r="L169" s="37">
        <v>10</v>
      </c>
      <c r="M169" s="37">
        <v>9</v>
      </c>
      <c r="N169" s="37">
        <v>1</v>
      </c>
    </row>
    <row r="170" spans="1:14" hidden="1" outlineLevel="1">
      <c r="A170" s="25" t="s">
        <v>91</v>
      </c>
      <c r="B170" s="37">
        <v>43</v>
      </c>
      <c r="C170" s="37">
        <v>3</v>
      </c>
      <c r="D170" s="37">
        <v>3</v>
      </c>
      <c r="E170" s="37">
        <v>3</v>
      </c>
      <c r="F170" s="37">
        <v>9</v>
      </c>
      <c r="G170" s="37">
        <v>2</v>
      </c>
      <c r="H170" s="37">
        <v>0</v>
      </c>
      <c r="I170" s="37">
        <v>3</v>
      </c>
      <c r="J170" s="37">
        <v>3</v>
      </c>
      <c r="K170" s="37">
        <v>4</v>
      </c>
      <c r="L170" s="37">
        <v>7</v>
      </c>
      <c r="M170" s="37">
        <v>0</v>
      </c>
      <c r="N170" s="37">
        <v>6</v>
      </c>
    </row>
    <row r="171" spans="1:14" hidden="1" outlineLevel="1">
      <c r="A171" s="25" t="s">
        <v>94</v>
      </c>
      <c r="B171" s="37">
        <v>1459</v>
      </c>
      <c r="C171" s="37">
        <v>88</v>
      </c>
      <c r="D171" s="37">
        <v>114</v>
      </c>
      <c r="E171" s="37">
        <v>62</v>
      </c>
      <c r="F171" s="37">
        <v>313</v>
      </c>
      <c r="G171" s="37">
        <v>127</v>
      </c>
      <c r="H171" s="37">
        <v>116</v>
      </c>
      <c r="I171" s="37">
        <v>101</v>
      </c>
      <c r="J171" s="37">
        <v>123</v>
      </c>
      <c r="K171" s="37">
        <v>62</v>
      </c>
      <c r="L171" s="37">
        <v>153</v>
      </c>
      <c r="M171" s="37">
        <v>67</v>
      </c>
      <c r="N171" s="37">
        <v>133</v>
      </c>
    </row>
    <row r="172" spans="1:14" hidden="1" outlineLevel="1">
      <c r="A172" s="25" t="s">
        <v>101</v>
      </c>
      <c r="B172" s="37">
        <v>478</v>
      </c>
      <c r="C172" s="37">
        <v>22</v>
      </c>
      <c r="D172" s="37">
        <v>41</v>
      </c>
      <c r="E172" s="37">
        <v>43</v>
      </c>
      <c r="F172" s="37">
        <v>116</v>
      </c>
      <c r="G172" s="37">
        <v>6</v>
      </c>
      <c r="H172" s="37">
        <v>0</v>
      </c>
      <c r="I172" s="37">
        <v>24</v>
      </c>
      <c r="J172" s="37">
        <v>63</v>
      </c>
      <c r="K172" s="37">
        <v>57</v>
      </c>
      <c r="L172" s="37">
        <v>98</v>
      </c>
      <c r="M172" s="37">
        <v>8</v>
      </c>
      <c r="N172" s="37">
        <v>0</v>
      </c>
    </row>
    <row r="173" spans="1:14" hidden="1" outlineLevel="1">
      <c r="A173" s="25" t="s">
        <v>108</v>
      </c>
      <c r="B173" s="37">
        <v>34</v>
      </c>
      <c r="C173" s="37">
        <v>2</v>
      </c>
      <c r="D173" s="37">
        <v>2</v>
      </c>
      <c r="E173" s="37">
        <v>0</v>
      </c>
      <c r="F173" s="37">
        <v>6</v>
      </c>
      <c r="G173" s="37">
        <v>6</v>
      </c>
      <c r="H173" s="37">
        <v>8</v>
      </c>
      <c r="I173" s="37">
        <v>1</v>
      </c>
      <c r="J173" s="37">
        <v>2</v>
      </c>
      <c r="K173" s="37">
        <v>0</v>
      </c>
      <c r="L173" s="37">
        <v>4</v>
      </c>
      <c r="M173" s="37">
        <v>2</v>
      </c>
      <c r="N173" s="37">
        <v>1</v>
      </c>
    </row>
    <row r="174" spans="1:14" hidden="1" outlineLevel="1">
      <c r="A174" s="25" t="s">
        <v>110</v>
      </c>
      <c r="B174" s="37">
        <v>245</v>
      </c>
      <c r="C174" s="37">
        <v>9</v>
      </c>
      <c r="D174" s="37">
        <v>34</v>
      </c>
      <c r="E174" s="37">
        <v>25</v>
      </c>
      <c r="F174" s="37">
        <v>29</v>
      </c>
      <c r="G174" s="37">
        <v>12</v>
      </c>
      <c r="H174" s="37">
        <v>4</v>
      </c>
      <c r="I174" s="37">
        <v>13</v>
      </c>
      <c r="J174" s="37">
        <v>54</v>
      </c>
      <c r="K174" s="37">
        <v>34</v>
      </c>
      <c r="L174" s="37">
        <v>20</v>
      </c>
      <c r="M174" s="37">
        <v>9</v>
      </c>
      <c r="N174" s="37">
        <v>2</v>
      </c>
    </row>
    <row r="175" spans="1:14" hidden="1" outlineLevel="1">
      <c r="A175" s="25" t="s">
        <v>132</v>
      </c>
      <c r="B175" s="37">
        <v>111</v>
      </c>
      <c r="C175" s="37">
        <v>17</v>
      </c>
      <c r="D175" s="37">
        <v>14</v>
      </c>
      <c r="E175" s="37">
        <v>9</v>
      </c>
      <c r="F175" s="37">
        <v>18</v>
      </c>
      <c r="G175" s="37">
        <v>3</v>
      </c>
      <c r="H175" s="37">
        <v>5</v>
      </c>
      <c r="I175" s="37">
        <v>15</v>
      </c>
      <c r="J175" s="37">
        <v>6</v>
      </c>
      <c r="K175" s="37">
        <v>7</v>
      </c>
      <c r="L175" s="37">
        <v>8</v>
      </c>
      <c r="M175" s="37">
        <v>3</v>
      </c>
      <c r="N175" s="37">
        <v>6</v>
      </c>
    </row>
    <row r="176" spans="1:14" hidden="1" outlineLevel="1">
      <c r="A176" s="1" t="s">
        <v>178</v>
      </c>
      <c r="B176" s="37">
        <v>142</v>
      </c>
      <c r="C176" s="37">
        <v>31</v>
      </c>
      <c r="D176" s="37">
        <v>18</v>
      </c>
      <c r="E176" s="37">
        <v>11</v>
      </c>
      <c r="F176" s="37">
        <v>24</v>
      </c>
      <c r="G176" s="37">
        <v>4</v>
      </c>
      <c r="H176" s="37">
        <v>0</v>
      </c>
      <c r="I176" s="37">
        <v>16</v>
      </c>
      <c r="J176" s="37">
        <v>12</v>
      </c>
      <c r="K176" s="37">
        <v>11</v>
      </c>
      <c r="L176" s="37">
        <v>13</v>
      </c>
      <c r="M176" s="37">
        <v>1</v>
      </c>
      <c r="N176" s="37">
        <v>1</v>
      </c>
    </row>
    <row r="177" spans="1:14" hidden="1" outlineLevel="1">
      <c r="A177" s="25" t="s">
        <v>45</v>
      </c>
      <c r="B177" s="37">
        <v>11</v>
      </c>
      <c r="C177" s="37">
        <v>0</v>
      </c>
      <c r="D177" s="37">
        <v>1</v>
      </c>
      <c r="E177" s="37">
        <v>0</v>
      </c>
      <c r="F177" s="37">
        <v>1</v>
      </c>
      <c r="G177" s="37">
        <v>1</v>
      </c>
      <c r="H177" s="37">
        <v>0</v>
      </c>
      <c r="I177" s="37">
        <v>0</v>
      </c>
      <c r="J177" s="37">
        <v>1</v>
      </c>
      <c r="K177" s="37">
        <v>1</v>
      </c>
      <c r="L177" s="37">
        <v>6</v>
      </c>
      <c r="M177" s="37">
        <v>0</v>
      </c>
      <c r="N177" s="37">
        <v>0</v>
      </c>
    </row>
    <row r="178" spans="1:14" hidden="1" outlineLevel="1">
      <c r="A178" s="25" t="s">
        <v>538</v>
      </c>
      <c r="B178" s="37">
        <v>11</v>
      </c>
      <c r="C178" s="37">
        <v>3</v>
      </c>
      <c r="D178" s="37">
        <v>1</v>
      </c>
      <c r="E178" s="37">
        <v>0</v>
      </c>
      <c r="F178" s="37">
        <v>0</v>
      </c>
      <c r="G178" s="37">
        <v>0</v>
      </c>
      <c r="H178" s="37">
        <v>0</v>
      </c>
      <c r="I178" s="37">
        <v>3</v>
      </c>
      <c r="J178" s="37">
        <v>3</v>
      </c>
      <c r="K178" s="37">
        <v>1</v>
      </c>
      <c r="L178" s="37">
        <v>0</v>
      </c>
      <c r="M178" s="37">
        <v>0</v>
      </c>
      <c r="N178" s="37">
        <v>0</v>
      </c>
    </row>
    <row r="179" spans="1:14" hidden="1" outlineLevel="1">
      <c r="A179" s="25" t="s">
        <v>87</v>
      </c>
      <c r="B179" s="37">
        <v>5</v>
      </c>
      <c r="C179" s="37">
        <v>1</v>
      </c>
      <c r="D179" s="37">
        <v>2</v>
      </c>
      <c r="E179" s="37">
        <v>1</v>
      </c>
      <c r="F179" s="37">
        <v>0</v>
      </c>
      <c r="G179" s="37">
        <v>0</v>
      </c>
      <c r="H179" s="37">
        <v>0</v>
      </c>
      <c r="I179" s="37">
        <v>0</v>
      </c>
      <c r="J179" s="37">
        <v>1</v>
      </c>
      <c r="K179" s="37">
        <v>0</v>
      </c>
      <c r="L179" s="37">
        <v>0</v>
      </c>
      <c r="M179" s="37">
        <v>0</v>
      </c>
      <c r="N179" s="37">
        <v>0</v>
      </c>
    </row>
    <row r="180" spans="1:14" hidden="1" outlineLevel="1">
      <c r="A180" s="25" t="s">
        <v>541</v>
      </c>
      <c r="B180" s="37">
        <v>8</v>
      </c>
      <c r="C180" s="37">
        <v>1</v>
      </c>
      <c r="D180" s="37">
        <v>0</v>
      </c>
      <c r="E180" s="37">
        <v>0</v>
      </c>
      <c r="F180" s="37">
        <v>1</v>
      </c>
      <c r="G180" s="37">
        <v>0</v>
      </c>
      <c r="H180" s="37">
        <v>0</v>
      </c>
      <c r="I180" s="37">
        <v>0</v>
      </c>
      <c r="J180" s="37">
        <v>1</v>
      </c>
      <c r="K180" s="37">
        <v>4</v>
      </c>
      <c r="L180" s="37">
        <v>1</v>
      </c>
      <c r="M180" s="37">
        <v>0</v>
      </c>
      <c r="N180" s="37">
        <v>0</v>
      </c>
    </row>
    <row r="181" spans="1:14" hidden="1" outlineLevel="1">
      <c r="A181" s="25" t="s">
        <v>118</v>
      </c>
      <c r="B181" s="37">
        <v>82</v>
      </c>
      <c r="C181" s="37">
        <v>15</v>
      </c>
      <c r="D181" s="37">
        <v>10</v>
      </c>
      <c r="E181" s="37">
        <v>7</v>
      </c>
      <c r="F181" s="37">
        <v>20</v>
      </c>
      <c r="G181" s="37">
        <v>3</v>
      </c>
      <c r="H181" s="37">
        <v>0</v>
      </c>
      <c r="I181" s="37">
        <v>10</v>
      </c>
      <c r="J181" s="37">
        <v>5</v>
      </c>
      <c r="K181" s="37">
        <v>4</v>
      </c>
      <c r="L181" s="37">
        <v>6</v>
      </c>
      <c r="M181" s="37">
        <v>1</v>
      </c>
      <c r="N181" s="37">
        <v>1</v>
      </c>
    </row>
    <row r="182" spans="1:14" hidden="1" outlineLevel="1">
      <c r="A182" s="25" t="s">
        <v>132</v>
      </c>
      <c r="B182" s="37">
        <v>25</v>
      </c>
      <c r="C182" s="37">
        <v>11</v>
      </c>
      <c r="D182" s="37">
        <v>4</v>
      </c>
      <c r="E182" s="37">
        <v>3</v>
      </c>
      <c r="F182" s="37">
        <v>2</v>
      </c>
      <c r="G182" s="37">
        <v>0</v>
      </c>
      <c r="H182" s="37">
        <v>0</v>
      </c>
      <c r="I182" s="37">
        <v>3</v>
      </c>
      <c r="J182" s="37">
        <v>1</v>
      </c>
      <c r="K182" s="37">
        <v>1</v>
      </c>
      <c r="L182" s="37">
        <v>0</v>
      </c>
      <c r="M182" s="37">
        <v>0</v>
      </c>
      <c r="N182" s="37">
        <v>0</v>
      </c>
    </row>
    <row r="183" spans="1:14" hidden="1" outlineLevel="1">
      <c r="A183" s="1" t="s">
        <v>417</v>
      </c>
      <c r="B183" s="37">
        <v>9</v>
      </c>
      <c r="C183" s="37">
        <v>1</v>
      </c>
      <c r="D183" s="37">
        <v>1</v>
      </c>
      <c r="E183" s="37">
        <v>0</v>
      </c>
      <c r="F183" s="37">
        <v>1</v>
      </c>
      <c r="G183" s="37">
        <v>0</v>
      </c>
      <c r="H183" s="37">
        <v>0</v>
      </c>
      <c r="I183" s="37">
        <v>5</v>
      </c>
      <c r="J183" s="37">
        <v>0</v>
      </c>
      <c r="K183" s="37">
        <v>1</v>
      </c>
      <c r="L183" s="37">
        <v>0</v>
      </c>
      <c r="M183" s="37">
        <v>0</v>
      </c>
      <c r="N183" s="37">
        <v>0</v>
      </c>
    </row>
    <row r="184" spans="1:14" hidden="1" outlineLevel="1">
      <c r="A184" s="1" t="s">
        <v>418</v>
      </c>
      <c r="B184" s="37">
        <v>77</v>
      </c>
      <c r="C184" s="37">
        <v>31</v>
      </c>
      <c r="D184" s="37">
        <v>12</v>
      </c>
      <c r="E184" s="37">
        <v>4</v>
      </c>
      <c r="F184" s="37">
        <v>8</v>
      </c>
      <c r="G184" s="37">
        <v>0</v>
      </c>
      <c r="H184" s="37">
        <v>0</v>
      </c>
      <c r="I184" s="37">
        <v>6</v>
      </c>
      <c r="J184" s="37">
        <v>8</v>
      </c>
      <c r="K184" s="37">
        <v>2</v>
      </c>
      <c r="L184" s="37">
        <v>5</v>
      </c>
      <c r="M184" s="37">
        <v>1</v>
      </c>
      <c r="N184" s="37">
        <v>0</v>
      </c>
    </row>
    <row r="185" spans="1:14" hidden="1" outlineLevel="1">
      <c r="A185" s="25" t="s">
        <v>121</v>
      </c>
      <c r="B185" s="37">
        <v>11</v>
      </c>
      <c r="C185" s="37">
        <v>1</v>
      </c>
      <c r="D185" s="37">
        <v>2</v>
      </c>
      <c r="E185" s="37">
        <v>1</v>
      </c>
      <c r="F185" s="37">
        <v>1</v>
      </c>
      <c r="G185" s="37">
        <v>0</v>
      </c>
      <c r="H185" s="37">
        <v>0</v>
      </c>
      <c r="I185" s="37">
        <v>0</v>
      </c>
      <c r="J185" s="37">
        <v>2</v>
      </c>
      <c r="K185" s="37">
        <v>1</v>
      </c>
      <c r="L185" s="37">
        <v>3</v>
      </c>
      <c r="M185" s="37">
        <v>0</v>
      </c>
      <c r="N185" s="37">
        <v>0</v>
      </c>
    </row>
    <row r="186" spans="1:14" hidden="1" outlineLevel="1">
      <c r="A186" s="25" t="s">
        <v>46</v>
      </c>
      <c r="B186" s="37">
        <v>29</v>
      </c>
      <c r="C186" s="37">
        <v>13</v>
      </c>
      <c r="D186" s="37">
        <v>5</v>
      </c>
      <c r="E186" s="37">
        <v>2</v>
      </c>
      <c r="F186" s="37">
        <v>3</v>
      </c>
      <c r="G186" s="37">
        <v>0</v>
      </c>
      <c r="H186" s="37">
        <v>0</v>
      </c>
      <c r="I186" s="37">
        <v>2</v>
      </c>
      <c r="J186" s="37">
        <v>3</v>
      </c>
      <c r="K186" s="37">
        <v>1</v>
      </c>
      <c r="L186" s="37">
        <v>0</v>
      </c>
      <c r="M186" s="37">
        <v>0</v>
      </c>
      <c r="N186" s="37">
        <v>0</v>
      </c>
    </row>
    <row r="187" spans="1:14" hidden="1" outlineLevel="1">
      <c r="A187" s="25" t="s">
        <v>132</v>
      </c>
      <c r="B187" s="37">
        <v>37</v>
      </c>
      <c r="C187" s="37">
        <v>17</v>
      </c>
      <c r="D187" s="37">
        <v>5</v>
      </c>
      <c r="E187" s="37">
        <v>1</v>
      </c>
      <c r="F187" s="37">
        <v>4</v>
      </c>
      <c r="G187" s="37">
        <v>0</v>
      </c>
      <c r="H187" s="37">
        <v>0</v>
      </c>
      <c r="I187" s="37">
        <v>4</v>
      </c>
      <c r="J187" s="37">
        <v>3</v>
      </c>
      <c r="K187" s="37">
        <v>0</v>
      </c>
      <c r="L187" s="37">
        <v>2</v>
      </c>
      <c r="M187" s="37">
        <v>1</v>
      </c>
      <c r="N187" s="37">
        <v>0</v>
      </c>
    </row>
    <row r="188" spans="1:14" hidden="1" outlineLevel="1">
      <c r="A188" s="1" t="s">
        <v>416</v>
      </c>
      <c r="B188" s="37">
        <v>45</v>
      </c>
      <c r="C188" s="37">
        <v>10</v>
      </c>
      <c r="D188" s="37">
        <v>13</v>
      </c>
      <c r="E188" s="37">
        <v>4</v>
      </c>
      <c r="F188" s="37">
        <v>6</v>
      </c>
      <c r="G188" s="37">
        <v>0</v>
      </c>
      <c r="H188" s="37">
        <v>0</v>
      </c>
      <c r="I188" s="37">
        <v>8</v>
      </c>
      <c r="J188" s="37">
        <v>3</v>
      </c>
      <c r="K188" s="37">
        <v>0</v>
      </c>
      <c r="L188" s="37">
        <v>1</v>
      </c>
      <c r="M188" s="37">
        <v>0</v>
      </c>
      <c r="N188" s="37">
        <v>0</v>
      </c>
    </row>
    <row r="189" spans="1:14" hidden="1" outlineLevel="1">
      <c r="A189" s="25" t="s">
        <v>439</v>
      </c>
      <c r="B189" s="37">
        <v>9</v>
      </c>
      <c r="C189" s="37">
        <v>1</v>
      </c>
      <c r="D189" s="37">
        <v>4</v>
      </c>
      <c r="E189" s="37">
        <v>0</v>
      </c>
      <c r="F189" s="37">
        <v>0</v>
      </c>
      <c r="G189" s="37">
        <v>0</v>
      </c>
      <c r="H189" s="37">
        <v>0</v>
      </c>
      <c r="I189" s="37">
        <v>3</v>
      </c>
      <c r="J189" s="37">
        <v>1</v>
      </c>
      <c r="K189" s="37">
        <v>0</v>
      </c>
      <c r="L189" s="37">
        <v>0</v>
      </c>
      <c r="M189" s="37">
        <v>0</v>
      </c>
      <c r="N189" s="37">
        <v>0</v>
      </c>
    </row>
    <row r="190" spans="1:14" hidden="1" outlineLevel="1">
      <c r="A190" s="25" t="s">
        <v>115</v>
      </c>
      <c r="B190" s="37">
        <v>17</v>
      </c>
      <c r="C190" s="37">
        <v>4</v>
      </c>
      <c r="D190" s="37">
        <v>6</v>
      </c>
      <c r="E190" s="37">
        <v>0</v>
      </c>
      <c r="F190" s="37">
        <v>5</v>
      </c>
      <c r="G190" s="37">
        <v>0</v>
      </c>
      <c r="H190" s="37">
        <v>0</v>
      </c>
      <c r="I190" s="37">
        <v>1</v>
      </c>
      <c r="J190" s="37">
        <v>1</v>
      </c>
      <c r="K190" s="37">
        <v>0</v>
      </c>
      <c r="L190" s="37">
        <v>0</v>
      </c>
      <c r="M190" s="37">
        <v>0</v>
      </c>
      <c r="N190" s="37">
        <v>0</v>
      </c>
    </row>
    <row r="191" spans="1:14" hidden="1" outlineLevel="1">
      <c r="A191" s="25" t="s">
        <v>132</v>
      </c>
      <c r="B191" s="37">
        <v>19</v>
      </c>
      <c r="C191" s="37">
        <v>5</v>
      </c>
      <c r="D191" s="37">
        <v>3</v>
      </c>
      <c r="E191" s="37">
        <v>4</v>
      </c>
      <c r="F191" s="37">
        <v>1</v>
      </c>
      <c r="G191" s="37">
        <v>0</v>
      </c>
      <c r="H191" s="37">
        <v>0</v>
      </c>
      <c r="I191" s="37">
        <v>4</v>
      </c>
      <c r="J191" s="37">
        <v>1</v>
      </c>
      <c r="K191" s="37">
        <v>0</v>
      </c>
      <c r="L191" s="37">
        <v>1</v>
      </c>
      <c r="M191" s="37">
        <v>0</v>
      </c>
      <c r="N191" s="37">
        <v>0</v>
      </c>
    </row>
    <row r="192" spans="1:14" hidden="1" outlineLevel="1">
      <c r="A192" s="1" t="s">
        <v>781</v>
      </c>
      <c r="B192" s="37">
        <v>1</v>
      </c>
      <c r="C192" s="37">
        <v>0</v>
      </c>
      <c r="D192" s="37">
        <v>0</v>
      </c>
      <c r="E192" s="37">
        <v>0</v>
      </c>
      <c r="F192" s="37">
        <v>0</v>
      </c>
      <c r="G192" s="37">
        <v>0</v>
      </c>
      <c r="H192" s="37">
        <v>0</v>
      </c>
      <c r="I192" s="37">
        <v>0</v>
      </c>
      <c r="J192" s="37">
        <v>1</v>
      </c>
      <c r="K192" s="37">
        <v>0</v>
      </c>
      <c r="L192" s="37">
        <v>0</v>
      </c>
      <c r="M192" s="37">
        <v>0</v>
      </c>
      <c r="N192" s="37">
        <v>0</v>
      </c>
    </row>
    <row r="193" spans="1:14" collapsed="1">
      <c r="A193" s="1" t="s">
        <v>848</v>
      </c>
      <c r="B193" s="37">
        <v>5675</v>
      </c>
      <c r="C193" s="37">
        <v>422</v>
      </c>
      <c r="D193" s="37">
        <v>461</v>
      </c>
      <c r="E193" s="37">
        <v>339</v>
      </c>
      <c r="F193" s="37">
        <v>953</v>
      </c>
      <c r="G193" s="37">
        <v>342</v>
      </c>
      <c r="H193" s="37">
        <v>271</v>
      </c>
      <c r="I193" s="37">
        <v>463</v>
      </c>
      <c r="J193" s="37">
        <v>549</v>
      </c>
      <c r="K193" s="37">
        <v>416</v>
      </c>
      <c r="L193" s="37">
        <v>770</v>
      </c>
      <c r="M193" s="37">
        <v>286</v>
      </c>
      <c r="N193" s="37">
        <v>403</v>
      </c>
    </row>
    <row r="194" spans="1:14" hidden="1" outlineLevel="1">
      <c r="A194" s="1" t="s">
        <v>105</v>
      </c>
      <c r="B194" s="37">
        <v>871</v>
      </c>
      <c r="C194" s="37">
        <v>52</v>
      </c>
      <c r="D194" s="37">
        <v>52</v>
      </c>
      <c r="E194" s="37">
        <v>46</v>
      </c>
      <c r="F194" s="37">
        <v>137</v>
      </c>
      <c r="G194" s="37">
        <v>53</v>
      </c>
      <c r="H194" s="37">
        <v>36</v>
      </c>
      <c r="I194" s="37">
        <v>77</v>
      </c>
      <c r="J194" s="37">
        <v>76</v>
      </c>
      <c r="K194" s="37">
        <v>55</v>
      </c>
      <c r="L194" s="37">
        <v>147</v>
      </c>
      <c r="M194" s="37">
        <v>54</v>
      </c>
      <c r="N194" s="37">
        <v>86</v>
      </c>
    </row>
    <row r="195" spans="1:14" hidden="1" outlineLevel="1">
      <c r="A195" s="1" t="s">
        <v>826</v>
      </c>
      <c r="B195" s="37">
        <v>4505</v>
      </c>
      <c r="C195" s="37">
        <v>298</v>
      </c>
      <c r="D195" s="37">
        <v>359</v>
      </c>
      <c r="E195" s="37">
        <v>272</v>
      </c>
      <c r="F195" s="37">
        <v>768</v>
      </c>
      <c r="G195" s="37">
        <v>283</v>
      </c>
      <c r="H195" s="37">
        <v>235</v>
      </c>
      <c r="I195" s="37">
        <v>355</v>
      </c>
      <c r="J195" s="37">
        <v>441</v>
      </c>
      <c r="K195" s="37">
        <v>350</v>
      </c>
      <c r="L195" s="37">
        <v>598</v>
      </c>
      <c r="M195" s="37">
        <v>230</v>
      </c>
      <c r="N195" s="37">
        <v>316</v>
      </c>
    </row>
    <row r="196" spans="1:14" hidden="1" outlineLevel="1">
      <c r="A196" s="25" t="s">
        <v>52</v>
      </c>
      <c r="B196" s="37">
        <v>896</v>
      </c>
      <c r="C196" s="37">
        <v>89</v>
      </c>
      <c r="D196" s="37">
        <v>91</v>
      </c>
      <c r="E196" s="37">
        <v>56</v>
      </c>
      <c r="F196" s="37">
        <v>99</v>
      </c>
      <c r="G196" s="37">
        <v>29</v>
      </c>
      <c r="H196" s="37">
        <v>55</v>
      </c>
      <c r="I196" s="37">
        <v>123</v>
      </c>
      <c r="J196" s="37">
        <v>102</v>
      </c>
      <c r="K196" s="37">
        <v>59</v>
      </c>
      <c r="L196" s="37">
        <v>96</v>
      </c>
      <c r="M196" s="37">
        <v>32</v>
      </c>
      <c r="N196" s="37">
        <v>65</v>
      </c>
    </row>
    <row r="197" spans="1:14" hidden="1" outlineLevel="1">
      <c r="A197" s="25" t="s">
        <v>58</v>
      </c>
      <c r="B197" s="37">
        <v>54</v>
      </c>
      <c r="C197" s="37">
        <v>2</v>
      </c>
      <c r="D197" s="37">
        <v>5</v>
      </c>
      <c r="E197" s="37">
        <v>0</v>
      </c>
      <c r="F197" s="37">
        <v>10</v>
      </c>
      <c r="G197" s="37">
        <v>3</v>
      </c>
      <c r="H197" s="37">
        <v>1</v>
      </c>
      <c r="I197" s="37">
        <v>5</v>
      </c>
      <c r="J197" s="37">
        <v>9</v>
      </c>
      <c r="K197" s="37">
        <v>5</v>
      </c>
      <c r="L197" s="37">
        <v>8</v>
      </c>
      <c r="M197" s="37">
        <v>3</v>
      </c>
      <c r="N197" s="37">
        <v>3</v>
      </c>
    </row>
    <row r="198" spans="1:14" hidden="1" outlineLevel="1">
      <c r="A198" s="25" t="s">
        <v>59</v>
      </c>
      <c r="B198" s="37">
        <v>42</v>
      </c>
      <c r="C198" s="37">
        <v>2</v>
      </c>
      <c r="D198" s="37">
        <v>0</v>
      </c>
      <c r="E198" s="37">
        <v>0</v>
      </c>
      <c r="F198" s="37">
        <v>6</v>
      </c>
      <c r="G198" s="37">
        <v>6</v>
      </c>
      <c r="H198" s="37">
        <v>6</v>
      </c>
      <c r="I198" s="37">
        <v>0</v>
      </c>
      <c r="J198" s="37">
        <v>1</v>
      </c>
      <c r="K198" s="37">
        <v>0</v>
      </c>
      <c r="L198" s="37">
        <v>7</v>
      </c>
      <c r="M198" s="37">
        <v>6</v>
      </c>
      <c r="N198" s="37">
        <v>8</v>
      </c>
    </row>
    <row r="199" spans="1:14" hidden="1" outlineLevel="1">
      <c r="A199" s="25" t="s">
        <v>60</v>
      </c>
      <c r="B199" s="37">
        <v>32</v>
      </c>
      <c r="C199" s="37">
        <v>4</v>
      </c>
      <c r="D199" s="37">
        <v>2</v>
      </c>
      <c r="E199" s="37">
        <v>0</v>
      </c>
      <c r="F199" s="37">
        <v>6</v>
      </c>
      <c r="G199" s="37">
        <v>3</v>
      </c>
      <c r="H199" s="37">
        <v>1</v>
      </c>
      <c r="I199" s="37">
        <v>7</v>
      </c>
      <c r="J199" s="37">
        <v>2</v>
      </c>
      <c r="K199" s="37">
        <v>3</v>
      </c>
      <c r="L199" s="37">
        <v>3</v>
      </c>
      <c r="M199" s="37">
        <v>1</v>
      </c>
      <c r="N199" s="37">
        <v>0</v>
      </c>
    </row>
    <row r="200" spans="1:14" hidden="1" outlineLevel="1">
      <c r="A200" s="25" t="s">
        <v>70</v>
      </c>
      <c r="B200" s="37">
        <v>934</v>
      </c>
      <c r="C200" s="37">
        <v>39</v>
      </c>
      <c r="D200" s="37">
        <v>51</v>
      </c>
      <c r="E200" s="37">
        <v>63</v>
      </c>
      <c r="F200" s="37">
        <v>119</v>
      </c>
      <c r="G200" s="37">
        <v>69</v>
      </c>
      <c r="H200" s="37">
        <v>31</v>
      </c>
      <c r="I200" s="37">
        <v>48</v>
      </c>
      <c r="J200" s="37">
        <v>86</v>
      </c>
      <c r="K200" s="37">
        <v>97</v>
      </c>
      <c r="L200" s="37">
        <v>148</v>
      </c>
      <c r="M200" s="37">
        <v>90</v>
      </c>
      <c r="N200" s="37">
        <v>93</v>
      </c>
    </row>
    <row r="201" spans="1:14" hidden="1" outlineLevel="1">
      <c r="A201" s="25" t="s">
        <v>80</v>
      </c>
      <c r="B201" s="37">
        <v>96</v>
      </c>
      <c r="C201" s="37">
        <v>3</v>
      </c>
      <c r="D201" s="37">
        <v>7</v>
      </c>
      <c r="E201" s="37">
        <v>5</v>
      </c>
      <c r="F201" s="37">
        <v>25</v>
      </c>
      <c r="G201" s="37">
        <v>8</v>
      </c>
      <c r="H201" s="37">
        <v>3</v>
      </c>
      <c r="I201" s="37">
        <v>5</v>
      </c>
      <c r="J201" s="37">
        <v>7</v>
      </c>
      <c r="K201" s="37">
        <v>8</v>
      </c>
      <c r="L201" s="37">
        <v>15</v>
      </c>
      <c r="M201" s="37">
        <v>8</v>
      </c>
      <c r="N201" s="37">
        <v>2</v>
      </c>
    </row>
    <row r="202" spans="1:14" hidden="1" outlineLevel="1">
      <c r="A202" s="25" t="s">
        <v>91</v>
      </c>
      <c r="B202" s="37">
        <v>46</v>
      </c>
      <c r="C202" s="37">
        <v>3</v>
      </c>
      <c r="D202" s="37">
        <v>3</v>
      </c>
      <c r="E202" s="37">
        <v>3</v>
      </c>
      <c r="F202" s="37">
        <v>9</v>
      </c>
      <c r="G202" s="37">
        <v>3</v>
      </c>
      <c r="H202" s="37">
        <v>0</v>
      </c>
      <c r="I202" s="37">
        <v>4</v>
      </c>
      <c r="J202" s="37">
        <v>3</v>
      </c>
      <c r="K202" s="37">
        <v>4</v>
      </c>
      <c r="L202" s="37">
        <v>8</v>
      </c>
      <c r="M202" s="37">
        <v>0</v>
      </c>
      <c r="N202" s="37">
        <v>6</v>
      </c>
    </row>
    <row r="203" spans="1:14" hidden="1" outlineLevel="1">
      <c r="A203" s="25" t="s">
        <v>94</v>
      </c>
      <c r="B203" s="37">
        <v>1508</v>
      </c>
      <c r="C203" s="37">
        <v>103</v>
      </c>
      <c r="D203" s="37">
        <v>110</v>
      </c>
      <c r="E203" s="37">
        <v>83</v>
      </c>
      <c r="F203" s="37">
        <v>295</v>
      </c>
      <c r="G203" s="37">
        <v>136</v>
      </c>
      <c r="H203" s="37">
        <v>122</v>
      </c>
      <c r="I203" s="37">
        <v>111</v>
      </c>
      <c r="J203" s="37">
        <v>118</v>
      </c>
      <c r="K203" s="37">
        <v>72</v>
      </c>
      <c r="L203" s="37">
        <v>158</v>
      </c>
      <c r="M203" s="37">
        <v>68</v>
      </c>
      <c r="N203" s="37">
        <v>132</v>
      </c>
    </row>
    <row r="204" spans="1:14" hidden="1" outlineLevel="1">
      <c r="A204" s="25" t="s">
        <v>101</v>
      </c>
      <c r="B204" s="37">
        <v>477</v>
      </c>
      <c r="C204" s="37">
        <v>18</v>
      </c>
      <c r="D204" s="37">
        <v>39</v>
      </c>
      <c r="E204" s="37">
        <v>37</v>
      </c>
      <c r="F204" s="37">
        <v>126</v>
      </c>
      <c r="G204" s="37">
        <v>7</v>
      </c>
      <c r="H204" s="37">
        <v>0</v>
      </c>
      <c r="I204" s="37">
        <v>19</v>
      </c>
      <c r="J204" s="37">
        <v>58</v>
      </c>
      <c r="K204" s="37">
        <v>59</v>
      </c>
      <c r="L204" s="37">
        <v>105</v>
      </c>
      <c r="M204" s="37">
        <v>9</v>
      </c>
      <c r="N204" s="37">
        <v>0</v>
      </c>
    </row>
    <row r="205" spans="1:14" hidden="1" outlineLevel="1">
      <c r="A205" s="25" t="s">
        <v>108</v>
      </c>
      <c r="B205" s="37">
        <v>36</v>
      </c>
      <c r="C205" s="37">
        <v>2</v>
      </c>
      <c r="D205" s="37">
        <v>1</v>
      </c>
      <c r="E205" s="37">
        <v>1</v>
      </c>
      <c r="F205" s="37">
        <v>6</v>
      </c>
      <c r="G205" s="37">
        <v>5</v>
      </c>
      <c r="H205" s="37">
        <v>9</v>
      </c>
      <c r="I205" s="37">
        <v>3</v>
      </c>
      <c r="J205" s="37">
        <v>2</v>
      </c>
      <c r="K205" s="37">
        <v>0</v>
      </c>
      <c r="L205" s="37">
        <v>4</v>
      </c>
      <c r="M205" s="37">
        <v>2</v>
      </c>
      <c r="N205" s="37">
        <v>1</v>
      </c>
    </row>
    <row r="206" spans="1:14" hidden="1" outlineLevel="1">
      <c r="A206" s="25" t="s">
        <v>110</v>
      </c>
      <c r="B206" s="37">
        <v>258</v>
      </c>
      <c r="C206" s="37">
        <v>10</v>
      </c>
      <c r="D206" s="37">
        <v>33</v>
      </c>
      <c r="E206" s="37">
        <v>17</v>
      </c>
      <c r="F206" s="37">
        <v>45</v>
      </c>
      <c r="G206" s="37">
        <v>11</v>
      </c>
      <c r="H206" s="37">
        <v>3</v>
      </c>
      <c r="I206" s="37">
        <v>13</v>
      </c>
      <c r="J206" s="37">
        <v>44</v>
      </c>
      <c r="K206" s="37">
        <v>39</v>
      </c>
      <c r="L206" s="37">
        <v>34</v>
      </c>
      <c r="M206" s="37">
        <v>8</v>
      </c>
      <c r="N206" s="37">
        <v>1</v>
      </c>
    </row>
    <row r="207" spans="1:14" hidden="1" outlineLevel="1">
      <c r="A207" s="25" t="s">
        <v>132</v>
      </c>
      <c r="B207" s="37">
        <v>126</v>
      </c>
      <c r="C207" s="37">
        <v>23</v>
      </c>
      <c r="D207" s="37">
        <v>17</v>
      </c>
      <c r="E207" s="37">
        <v>7</v>
      </c>
      <c r="F207" s="37">
        <v>22</v>
      </c>
      <c r="G207" s="37">
        <v>3</v>
      </c>
      <c r="H207" s="37">
        <v>4</v>
      </c>
      <c r="I207" s="37">
        <v>17</v>
      </c>
      <c r="J207" s="37">
        <v>9</v>
      </c>
      <c r="K207" s="37">
        <v>4</v>
      </c>
      <c r="L207" s="37">
        <v>12</v>
      </c>
      <c r="M207" s="37">
        <v>3</v>
      </c>
      <c r="N207" s="37">
        <v>5</v>
      </c>
    </row>
    <row r="208" spans="1:14" hidden="1" outlineLevel="1">
      <c r="A208" s="1" t="s">
        <v>178</v>
      </c>
      <c r="B208" s="37">
        <v>156</v>
      </c>
      <c r="C208" s="37">
        <v>29</v>
      </c>
      <c r="D208" s="37">
        <v>22</v>
      </c>
      <c r="E208" s="37">
        <v>12</v>
      </c>
      <c r="F208" s="37">
        <v>32</v>
      </c>
      <c r="G208" s="37">
        <v>5</v>
      </c>
      <c r="H208" s="37">
        <v>0</v>
      </c>
      <c r="I208" s="37">
        <v>16</v>
      </c>
      <c r="J208" s="37">
        <v>13</v>
      </c>
      <c r="K208" s="37">
        <v>7</v>
      </c>
      <c r="L208" s="37">
        <v>18</v>
      </c>
      <c r="M208" s="37">
        <v>1</v>
      </c>
      <c r="N208" s="37">
        <v>1</v>
      </c>
    </row>
    <row r="209" spans="1:14" hidden="1" outlineLevel="1">
      <c r="A209" s="25" t="s">
        <v>45</v>
      </c>
      <c r="B209" s="37">
        <v>13</v>
      </c>
      <c r="C209" s="37">
        <v>2</v>
      </c>
      <c r="D209" s="37">
        <v>1</v>
      </c>
      <c r="E209" s="37">
        <v>0</v>
      </c>
      <c r="F209" s="37">
        <v>1</v>
      </c>
      <c r="G209" s="37">
        <v>1</v>
      </c>
      <c r="H209" s="37">
        <v>0</v>
      </c>
      <c r="I209" s="37">
        <v>0</v>
      </c>
      <c r="J209" s="37">
        <v>1</v>
      </c>
      <c r="K209" s="37">
        <v>0</v>
      </c>
      <c r="L209" s="37">
        <v>6</v>
      </c>
      <c r="M209" s="37">
        <v>1</v>
      </c>
      <c r="N209" s="37">
        <v>0</v>
      </c>
    </row>
    <row r="210" spans="1:14" hidden="1" outlineLevel="1">
      <c r="A210" s="25" t="s">
        <v>538</v>
      </c>
      <c r="B210" s="37">
        <v>14</v>
      </c>
      <c r="C210" s="37">
        <v>3</v>
      </c>
      <c r="D210" s="37">
        <v>1</v>
      </c>
      <c r="E210" s="37">
        <v>1</v>
      </c>
      <c r="F210" s="37">
        <v>1</v>
      </c>
      <c r="G210" s="37">
        <v>0</v>
      </c>
      <c r="H210" s="37">
        <v>0</v>
      </c>
      <c r="I210" s="37">
        <v>3</v>
      </c>
      <c r="J210" s="37">
        <v>4</v>
      </c>
      <c r="K210" s="37">
        <v>1</v>
      </c>
      <c r="L210" s="37">
        <v>0</v>
      </c>
      <c r="M210" s="37">
        <v>0</v>
      </c>
      <c r="N210" s="37">
        <v>0</v>
      </c>
    </row>
    <row r="211" spans="1:14" hidden="1" outlineLevel="1">
      <c r="A211" s="25" t="s">
        <v>87</v>
      </c>
      <c r="B211" s="37">
        <v>7</v>
      </c>
      <c r="C211" s="37">
        <v>0</v>
      </c>
      <c r="D211" s="37">
        <v>3</v>
      </c>
      <c r="E211" s="37">
        <v>1</v>
      </c>
      <c r="F211" s="37">
        <v>0</v>
      </c>
      <c r="G211" s="37">
        <v>0</v>
      </c>
      <c r="H211" s="37">
        <v>0</v>
      </c>
      <c r="I211" s="37">
        <v>0</v>
      </c>
      <c r="J211" s="37">
        <v>3</v>
      </c>
      <c r="K211" s="37">
        <v>0</v>
      </c>
      <c r="L211" s="37">
        <v>0</v>
      </c>
      <c r="M211" s="37">
        <v>0</v>
      </c>
      <c r="N211" s="37">
        <v>0</v>
      </c>
    </row>
    <row r="212" spans="1:14" hidden="1" outlineLevel="1">
      <c r="A212" s="25" t="s">
        <v>541</v>
      </c>
      <c r="B212" s="37">
        <v>8</v>
      </c>
      <c r="C212" s="37">
        <v>1</v>
      </c>
      <c r="D212" s="37">
        <v>0</v>
      </c>
      <c r="E212" s="37">
        <v>0</v>
      </c>
      <c r="F212" s="37">
        <v>1</v>
      </c>
      <c r="G212" s="37">
        <v>0</v>
      </c>
      <c r="H212" s="37">
        <v>0</v>
      </c>
      <c r="I212" s="37">
        <v>0</v>
      </c>
      <c r="J212" s="37">
        <v>1</v>
      </c>
      <c r="K212" s="37">
        <v>1</v>
      </c>
      <c r="L212" s="37">
        <v>4</v>
      </c>
      <c r="M212" s="37">
        <v>0</v>
      </c>
      <c r="N212" s="37">
        <v>0</v>
      </c>
    </row>
    <row r="213" spans="1:14" hidden="1" outlineLevel="1">
      <c r="A213" s="25" t="s">
        <v>118</v>
      </c>
      <c r="B213" s="37">
        <v>87</v>
      </c>
      <c r="C213" s="37">
        <v>11</v>
      </c>
      <c r="D213" s="37">
        <v>12</v>
      </c>
      <c r="E213" s="37">
        <v>7</v>
      </c>
      <c r="F213" s="37">
        <v>26</v>
      </c>
      <c r="G213" s="37">
        <v>4</v>
      </c>
      <c r="H213" s="37">
        <v>0</v>
      </c>
      <c r="I213" s="37">
        <v>11</v>
      </c>
      <c r="J213" s="37">
        <v>3</v>
      </c>
      <c r="K213" s="37">
        <v>4</v>
      </c>
      <c r="L213" s="37">
        <v>8</v>
      </c>
      <c r="M213" s="37">
        <v>0</v>
      </c>
      <c r="N213" s="37">
        <v>1</v>
      </c>
    </row>
    <row r="214" spans="1:14" hidden="1" outlineLevel="1">
      <c r="A214" s="25" t="s">
        <v>132</v>
      </c>
      <c r="B214" s="37">
        <v>27</v>
      </c>
      <c r="C214" s="37">
        <v>12</v>
      </c>
      <c r="D214" s="37">
        <v>5</v>
      </c>
      <c r="E214" s="37">
        <v>3</v>
      </c>
      <c r="F214" s="37">
        <v>3</v>
      </c>
      <c r="G214" s="37">
        <v>0</v>
      </c>
      <c r="H214" s="37">
        <v>0</v>
      </c>
      <c r="I214" s="37">
        <v>2</v>
      </c>
      <c r="J214" s="37">
        <v>1</v>
      </c>
      <c r="K214" s="37">
        <v>1</v>
      </c>
      <c r="L214" s="37">
        <v>0</v>
      </c>
      <c r="M214" s="37">
        <v>0</v>
      </c>
      <c r="N214" s="37">
        <v>0</v>
      </c>
    </row>
    <row r="215" spans="1:14" hidden="1" outlineLevel="1">
      <c r="A215" s="1" t="s">
        <v>417</v>
      </c>
      <c r="B215" s="37">
        <v>12</v>
      </c>
      <c r="C215" s="37">
        <v>3</v>
      </c>
      <c r="D215" s="37">
        <v>2</v>
      </c>
      <c r="E215" s="37">
        <v>0</v>
      </c>
      <c r="F215" s="37">
        <v>0</v>
      </c>
      <c r="G215" s="37">
        <v>1</v>
      </c>
      <c r="H215" s="37">
        <v>0</v>
      </c>
      <c r="I215" s="37">
        <v>3</v>
      </c>
      <c r="J215" s="37">
        <v>2</v>
      </c>
      <c r="K215" s="37">
        <v>1</v>
      </c>
      <c r="L215" s="37">
        <v>0</v>
      </c>
      <c r="M215" s="37">
        <v>0</v>
      </c>
      <c r="N215" s="37">
        <v>0</v>
      </c>
    </row>
    <row r="216" spans="1:14" hidden="1" outlineLevel="1">
      <c r="A216" s="1" t="s">
        <v>418</v>
      </c>
      <c r="B216" s="37">
        <v>81</v>
      </c>
      <c r="C216" s="37">
        <v>27</v>
      </c>
      <c r="D216" s="37">
        <v>16</v>
      </c>
      <c r="E216" s="37">
        <v>5</v>
      </c>
      <c r="F216" s="37">
        <v>8</v>
      </c>
      <c r="G216" s="37">
        <v>0</v>
      </c>
      <c r="H216" s="37">
        <v>0</v>
      </c>
      <c r="I216" s="37">
        <v>7</v>
      </c>
      <c r="J216" s="37">
        <v>9</v>
      </c>
      <c r="K216" s="37">
        <v>2</v>
      </c>
      <c r="L216" s="37">
        <v>6</v>
      </c>
      <c r="M216" s="37">
        <v>1</v>
      </c>
      <c r="N216" s="37">
        <v>0</v>
      </c>
    </row>
    <row r="217" spans="1:14" hidden="1" outlineLevel="1">
      <c r="A217" s="25" t="s">
        <v>121</v>
      </c>
      <c r="B217" s="37">
        <v>12</v>
      </c>
      <c r="C217" s="37">
        <v>0</v>
      </c>
      <c r="D217" s="37">
        <v>2</v>
      </c>
      <c r="E217" s="37">
        <v>2</v>
      </c>
      <c r="F217" s="37">
        <v>1</v>
      </c>
      <c r="G217" s="37">
        <v>0</v>
      </c>
      <c r="H217" s="37">
        <v>0</v>
      </c>
      <c r="I217" s="37">
        <v>1</v>
      </c>
      <c r="J217" s="37">
        <v>1</v>
      </c>
      <c r="K217" s="37">
        <v>1</v>
      </c>
      <c r="L217" s="37">
        <v>4</v>
      </c>
      <c r="M217" s="37">
        <v>0</v>
      </c>
      <c r="N217" s="37">
        <v>0</v>
      </c>
    </row>
    <row r="218" spans="1:14" hidden="1" outlineLevel="1">
      <c r="A218" s="25" t="s">
        <v>46</v>
      </c>
      <c r="B218" s="37">
        <v>31</v>
      </c>
      <c r="C218" s="37">
        <v>11</v>
      </c>
      <c r="D218" s="37">
        <v>6</v>
      </c>
      <c r="E218" s="37">
        <v>3</v>
      </c>
      <c r="F218" s="37">
        <v>3</v>
      </c>
      <c r="G218" s="37">
        <v>0</v>
      </c>
      <c r="H218" s="37">
        <v>0</v>
      </c>
      <c r="I218" s="37">
        <v>4</v>
      </c>
      <c r="J218" s="37">
        <v>3</v>
      </c>
      <c r="K218" s="37">
        <v>1</v>
      </c>
      <c r="L218" s="37">
        <v>0</v>
      </c>
      <c r="M218" s="37">
        <v>0</v>
      </c>
      <c r="N218" s="37">
        <v>0</v>
      </c>
    </row>
    <row r="219" spans="1:14" hidden="1" outlineLevel="1">
      <c r="A219" s="25" t="s">
        <v>132</v>
      </c>
      <c r="B219" s="37">
        <v>38</v>
      </c>
      <c r="C219" s="37">
        <v>16</v>
      </c>
      <c r="D219" s="37">
        <v>8</v>
      </c>
      <c r="E219" s="37">
        <v>0</v>
      </c>
      <c r="F219" s="37">
        <v>4</v>
      </c>
      <c r="G219" s="37">
        <v>0</v>
      </c>
      <c r="H219" s="37">
        <v>0</v>
      </c>
      <c r="I219" s="37">
        <v>2</v>
      </c>
      <c r="J219" s="37">
        <v>5</v>
      </c>
      <c r="K219" s="37">
        <v>0</v>
      </c>
      <c r="L219" s="37">
        <v>2</v>
      </c>
      <c r="M219" s="37">
        <v>1</v>
      </c>
      <c r="N219" s="37">
        <v>0</v>
      </c>
    </row>
    <row r="220" spans="1:14" hidden="1" outlineLevel="1">
      <c r="A220" s="1" t="s">
        <v>416</v>
      </c>
      <c r="B220" s="37">
        <v>48</v>
      </c>
      <c r="C220" s="37">
        <v>13</v>
      </c>
      <c r="D220" s="37">
        <v>10</v>
      </c>
      <c r="E220" s="37">
        <v>4</v>
      </c>
      <c r="F220" s="37">
        <v>8</v>
      </c>
      <c r="G220" s="37">
        <v>0</v>
      </c>
      <c r="H220" s="37">
        <v>0</v>
      </c>
      <c r="I220" s="37">
        <v>4</v>
      </c>
      <c r="J220" s="37">
        <v>7</v>
      </c>
      <c r="K220" s="37">
        <v>1</v>
      </c>
      <c r="L220" s="37">
        <v>1</v>
      </c>
      <c r="M220" s="37">
        <v>0</v>
      </c>
      <c r="N220" s="37">
        <v>0</v>
      </c>
    </row>
    <row r="221" spans="1:14" hidden="1" outlineLevel="1">
      <c r="A221" s="25" t="s">
        <v>439</v>
      </c>
      <c r="B221" s="37">
        <v>10</v>
      </c>
      <c r="C221" s="37">
        <v>3</v>
      </c>
      <c r="D221" s="37">
        <v>3</v>
      </c>
      <c r="E221" s="37">
        <v>0</v>
      </c>
      <c r="F221" s="37">
        <v>0</v>
      </c>
      <c r="G221" s="37">
        <v>0</v>
      </c>
      <c r="H221" s="37">
        <v>0</v>
      </c>
      <c r="I221" s="37">
        <v>2</v>
      </c>
      <c r="J221" s="37">
        <v>2</v>
      </c>
      <c r="K221" s="37">
        <v>0</v>
      </c>
      <c r="L221" s="37">
        <v>0</v>
      </c>
      <c r="M221" s="37">
        <v>0</v>
      </c>
      <c r="N221" s="37">
        <v>0</v>
      </c>
    </row>
    <row r="222" spans="1:14" hidden="1" outlineLevel="1">
      <c r="A222" s="25" t="s">
        <v>115</v>
      </c>
      <c r="B222" s="37">
        <v>19</v>
      </c>
      <c r="C222" s="37">
        <v>5</v>
      </c>
      <c r="D222" s="37">
        <v>5</v>
      </c>
      <c r="E222" s="37">
        <v>2</v>
      </c>
      <c r="F222" s="37">
        <v>4</v>
      </c>
      <c r="G222" s="37">
        <v>0</v>
      </c>
      <c r="H222" s="37">
        <v>0</v>
      </c>
      <c r="I222" s="37">
        <v>0</v>
      </c>
      <c r="J222" s="37">
        <v>2</v>
      </c>
      <c r="K222" s="37">
        <v>1</v>
      </c>
      <c r="L222" s="37">
        <v>0</v>
      </c>
      <c r="M222" s="37">
        <v>0</v>
      </c>
      <c r="N222" s="37">
        <v>0</v>
      </c>
    </row>
    <row r="223" spans="1:14" hidden="1" outlineLevel="1">
      <c r="A223" s="25" t="s">
        <v>132</v>
      </c>
      <c r="B223" s="37">
        <v>19</v>
      </c>
      <c r="C223" s="37">
        <v>5</v>
      </c>
      <c r="D223" s="37">
        <v>2</v>
      </c>
      <c r="E223" s="37">
        <v>2</v>
      </c>
      <c r="F223" s="37">
        <v>4</v>
      </c>
      <c r="G223" s="37">
        <v>0</v>
      </c>
      <c r="H223" s="37">
        <v>0</v>
      </c>
      <c r="I223" s="37">
        <v>2</v>
      </c>
      <c r="J223" s="37">
        <v>3</v>
      </c>
      <c r="K223" s="37">
        <v>0</v>
      </c>
      <c r="L223" s="37">
        <v>1</v>
      </c>
      <c r="M223" s="37">
        <v>0</v>
      </c>
      <c r="N223" s="37">
        <v>0</v>
      </c>
    </row>
    <row r="224" spans="1:14" hidden="1" outlineLevel="1">
      <c r="A224" s="1" t="s">
        <v>781</v>
      </c>
      <c r="B224" s="37">
        <v>2</v>
      </c>
      <c r="C224" s="37">
        <v>0</v>
      </c>
      <c r="D224" s="37">
        <v>0</v>
      </c>
      <c r="E224" s="37">
        <v>0</v>
      </c>
      <c r="F224" s="37">
        <v>0</v>
      </c>
      <c r="G224" s="37">
        <v>0</v>
      </c>
      <c r="H224" s="37">
        <v>0</v>
      </c>
      <c r="I224" s="37">
        <v>1</v>
      </c>
      <c r="J224" s="37">
        <v>1</v>
      </c>
      <c r="K224" s="37">
        <v>0</v>
      </c>
      <c r="L224" s="37">
        <v>0</v>
      </c>
      <c r="M224" s="37">
        <v>0</v>
      </c>
      <c r="N224" s="37">
        <v>0</v>
      </c>
    </row>
    <row r="225" spans="1:14" collapsed="1">
      <c r="A225" s="1" t="s">
        <v>867</v>
      </c>
      <c r="B225" s="37">
        <v>5912</v>
      </c>
      <c r="C225" s="37">
        <v>453</v>
      </c>
      <c r="D225" s="37">
        <v>513</v>
      </c>
      <c r="E225" s="37">
        <v>324</v>
      </c>
      <c r="F225" s="37">
        <v>954</v>
      </c>
      <c r="G225" s="37">
        <v>388</v>
      </c>
      <c r="H225" s="37">
        <v>281</v>
      </c>
      <c r="I225" s="37">
        <v>461</v>
      </c>
      <c r="J225" s="37">
        <v>578</v>
      </c>
      <c r="K225" s="37">
        <v>421</v>
      </c>
      <c r="L225" s="37">
        <v>824</v>
      </c>
      <c r="M225" s="37">
        <v>307</v>
      </c>
      <c r="N225" s="37">
        <v>408</v>
      </c>
    </row>
    <row r="226" spans="1:14" hidden="1" outlineLevel="1">
      <c r="A226" s="1" t="s">
        <v>105</v>
      </c>
      <c r="B226" s="37">
        <v>932</v>
      </c>
      <c r="C226" s="37">
        <v>64</v>
      </c>
      <c r="D226" s="37">
        <v>65</v>
      </c>
      <c r="E226" s="37">
        <v>48</v>
      </c>
      <c r="F226" s="37">
        <v>131</v>
      </c>
      <c r="G226" s="37">
        <v>61</v>
      </c>
      <c r="H226" s="37">
        <v>40</v>
      </c>
      <c r="I226" s="37">
        <v>73</v>
      </c>
      <c r="J226" s="37">
        <v>92</v>
      </c>
      <c r="K226" s="37">
        <v>57</v>
      </c>
      <c r="L226" s="37">
        <v>154</v>
      </c>
      <c r="M226" s="37">
        <v>59</v>
      </c>
      <c r="N226" s="37">
        <v>88</v>
      </c>
    </row>
    <row r="227" spans="1:14" hidden="1" outlineLevel="1">
      <c r="A227" s="1" t="s">
        <v>826</v>
      </c>
      <c r="B227" s="37">
        <v>4644</v>
      </c>
      <c r="C227" s="37">
        <v>317</v>
      </c>
      <c r="D227" s="37">
        <v>380</v>
      </c>
      <c r="E227" s="37">
        <v>256</v>
      </c>
      <c r="F227" s="37">
        <v>770</v>
      </c>
      <c r="G227" s="37">
        <v>318</v>
      </c>
      <c r="H227" s="37">
        <v>241</v>
      </c>
      <c r="I227" s="37">
        <v>359</v>
      </c>
      <c r="J227" s="37">
        <v>449</v>
      </c>
      <c r="K227" s="37">
        <v>351</v>
      </c>
      <c r="L227" s="37">
        <v>638</v>
      </c>
      <c r="M227" s="37">
        <v>246</v>
      </c>
      <c r="N227" s="37">
        <v>319</v>
      </c>
    </row>
    <row r="228" spans="1:14" hidden="1" outlineLevel="1">
      <c r="A228" s="25" t="s">
        <v>52</v>
      </c>
      <c r="B228" s="37">
        <v>959</v>
      </c>
      <c r="C228" s="37">
        <v>96</v>
      </c>
      <c r="D228" s="37">
        <v>106</v>
      </c>
      <c r="E228" s="37">
        <v>58</v>
      </c>
      <c r="F228" s="37">
        <v>102</v>
      </c>
      <c r="G228" s="37">
        <v>35</v>
      </c>
      <c r="H228" s="37">
        <v>55</v>
      </c>
      <c r="I228" s="37">
        <v>134</v>
      </c>
      <c r="J228" s="37">
        <v>103</v>
      </c>
      <c r="K228" s="37">
        <v>71</v>
      </c>
      <c r="L228" s="37">
        <v>100</v>
      </c>
      <c r="M228" s="37">
        <v>36</v>
      </c>
      <c r="N228" s="37">
        <v>63</v>
      </c>
    </row>
    <row r="229" spans="1:14" hidden="1" outlineLevel="1">
      <c r="A229" s="25" t="s">
        <v>58</v>
      </c>
      <c r="B229" s="37">
        <v>56</v>
      </c>
      <c r="C229" s="37">
        <v>2</v>
      </c>
      <c r="D229" s="37">
        <v>4</v>
      </c>
      <c r="E229" s="37">
        <v>1</v>
      </c>
      <c r="F229" s="37">
        <v>9</v>
      </c>
      <c r="G229" s="37">
        <v>4</v>
      </c>
      <c r="H229" s="37">
        <v>0</v>
      </c>
      <c r="I229" s="37">
        <v>5</v>
      </c>
      <c r="J229" s="37">
        <v>12</v>
      </c>
      <c r="K229" s="37">
        <v>4</v>
      </c>
      <c r="L229" s="37">
        <v>8</v>
      </c>
      <c r="M229" s="37">
        <v>4</v>
      </c>
      <c r="N229" s="37">
        <v>3</v>
      </c>
    </row>
    <row r="230" spans="1:14" hidden="1" outlineLevel="1">
      <c r="A230" s="25" t="s">
        <v>59</v>
      </c>
      <c r="B230" s="37">
        <v>42</v>
      </c>
      <c r="C230" s="37">
        <v>3</v>
      </c>
      <c r="D230" s="37">
        <v>0</v>
      </c>
      <c r="E230" s="37">
        <v>0</v>
      </c>
      <c r="F230" s="37">
        <v>6</v>
      </c>
      <c r="G230" s="37">
        <v>6</v>
      </c>
      <c r="H230" s="37">
        <v>6</v>
      </c>
      <c r="I230" s="37">
        <v>0</v>
      </c>
      <c r="J230" s="37">
        <v>1</v>
      </c>
      <c r="K230" s="37">
        <v>0</v>
      </c>
      <c r="L230" s="37">
        <v>3</v>
      </c>
      <c r="M230" s="37">
        <v>8</v>
      </c>
      <c r="N230" s="37">
        <v>9</v>
      </c>
    </row>
    <row r="231" spans="1:14" hidden="1" outlineLevel="1">
      <c r="A231" s="25" t="s">
        <v>60</v>
      </c>
      <c r="B231" s="37">
        <v>32</v>
      </c>
      <c r="C231" s="37">
        <v>4</v>
      </c>
      <c r="D231" s="37">
        <v>2</v>
      </c>
      <c r="E231" s="37">
        <v>0</v>
      </c>
      <c r="F231" s="37">
        <v>6</v>
      </c>
      <c r="G231" s="37">
        <v>3</v>
      </c>
      <c r="H231" s="37">
        <v>1</v>
      </c>
      <c r="I231" s="37">
        <v>5</v>
      </c>
      <c r="J231" s="37">
        <v>4</v>
      </c>
      <c r="K231" s="37">
        <v>2</v>
      </c>
      <c r="L231" s="37">
        <v>4</v>
      </c>
      <c r="M231" s="37">
        <v>1</v>
      </c>
      <c r="N231" s="37">
        <v>0</v>
      </c>
    </row>
    <row r="232" spans="1:14" hidden="1" outlineLevel="1">
      <c r="A232" s="25" t="s">
        <v>70</v>
      </c>
      <c r="B232" s="37">
        <v>932</v>
      </c>
      <c r="C232" s="37">
        <v>38</v>
      </c>
      <c r="D232" s="37">
        <v>48</v>
      </c>
      <c r="E232" s="37">
        <v>56</v>
      </c>
      <c r="F232" s="37">
        <v>125</v>
      </c>
      <c r="G232" s="37">
        <v>67</v>
      </c>
      <c r="H232" s="37">
        <v>32</v>
      </c>
      <c r="I232" s="37">
        <v>41</v>
      </c>
      <c r="J232" s="37">
        <v>79</v>
      </c>
      <c r="K232" s="37">
        <v>95</v>
      </c>
      <c r="L232" s="37">
        <v>164</v>
      </c>
      <c r="M232" s="37">
        <v>92</v>
      </c>
      <c r="N232" s="37">
        <v>95</v>
      </c>
    </row>
    <row r="233" spans="1:14" hidden="1" outlineLevel="1">
      <c r="A233" s="25" t="s">
        <v>80</v>
      </c>
      <c r="B233" s="37">
        <v>105</v>
      </c>
      <c r="C233" s="37">
        <v>4</v>
      </c>
      <c r="D233" s="37">
        <v>8</v>
      </c>
      <c r="E233" s="37">
        <v>6</v>
      </c>
      <c r="F233" s="37">
        <v>27</v>
      </c>
      <c r="G233" s="37">
        <v>9</v>
      </c>
      <c r="H233" s="37">
        <v>3</v>
      </c>
      <c r="I233" s="37">
        <v>4</v>
      </c>
      <c r="J233" s="37">
        <v>7</v>
      </c>
      <c r="K233" s="37">
        <v>6</v>
      </c>
      <c r="L233" s="37">
        <v>20</v>
      </c>
      <c r="M233" s="37">
        <v>8</v>
      </c>
      <c r="N233" s="37">
        <v>3</v>
      </c>
    </row>
    <row r="234" spans="1:14" hidden="1" outlineLevel="1">
      <c r="A234" s="25" t="s">
        <v>91</v>
      </c>
      <c r="B234" s="37">
        <v>49</v>
      </c>
      <c r="C234" s="37">
        <v>6</v>
      </c>
      <c r="D234" s="37">
        <v>3</v>
      </c>
      <c r="E234" s="37">
        <v>4</v>
      </c>
      <c r="F234" s="37">
        <v>9</v>
      </c>
      <c r="G234" s="37">
        <v>3</v>
      </c>
      <c r="H234" s="37">
        <v>0</v>
      </c>
      <c r="I234" s="37">
        <v>3</v>
      </c>
      <c r="J234" s="37">
        <v>2</v>
      </c>
      <c r="K234" s="37">
        <v>4</v>
      </c>
      <c r="L234" s="37">
        <v>9</v>
      </c>
      <c r="M234" s="37">
        <v>0</v>
      </c>
      <c r="N234" s="37">
        <v>6</v>
      </c>
    </row>
    <row r="235" spans="1:14" hidden="1" outlineLevel="1">
      <c r="A235" s="25" t="s">
        <v>94</v>
      </c>
      <c r="B235" s="37">
        <v>1543</v>
      </c>
      <c r="C235" s="37">
        <v>104</v>
      </c>
      <c r="D235" s="37">
        <v>119</v>
      </c>
      <c r="E235" s="37">
        <v>82</v>
      </c>
      <c r="F235" s="37">
        <v>274</v>
      </c>
      <c r="G235" s="37">
        <v>156</v>
      </c>
      <c r="H235" s="37">
        <v>128</v>
      </c>
      <c r="I235" s="37">
        <v>106</v>
      </c>
      <c r="J235" s="37">
        <v>130</v>
      </c>
      <c r="K235" s="37">
        <v>81</v>
      </c>
      <c r="L235" s="37">
        <v>163</v>
      </c>
      <c r="M235" s="37">
        <v>68</v>
      </c>
      <c r="N235" s="37">
        <v>132</v>
      </c>
    </row>
    <row r="236" spans="1:14" hidden="1" outlineLevel="1">
      <c r="A236" s="25" t="s">
        <v>101</v>
      </c>
      <c r="B236" s="37">
        <v>487</v>
      </c>
      <c r="C236" s="37">
        <v>15</v>
      </c>
      <c r="D236" s="37">
        <v>41</v>
      </c>
      <c r="E236" s="37">
        <v>24</v>
      </c>
      <c r="F236" s="37">
        <v>139</v>
      </c>
      <c r="G236" s="37">
        <v>12</v>
      </c>
      <c r="H236" s="37">
        <v>0</v>
      </c>
      <c r="I236" s="37">
        <v>18</v>
      </c>
      <c r="J236" s="37">
        <v>62</v>
      </c>
      <c r="K236" s="37">
        <v>48</v>
      </c>
      <c r="L236" s="37">
        <v>115</v>
      </c>
      <c r="M236" s="37">
        <v>13</v>
      </c>
      <c r="N236" s="37">
        <v>0</v>
      </c>
    </row>
    <row r="237" spans="1:14" hidden="1" outlineLevel="1">
      <c r="A237" s="25" t="s">
        <v>108</v>
      </c>
      <c r="B237" s="37">
        <v>38</v>
      </c>
      <c r="C237" s="37">
        <v>2</v>
      </c>
      <c r="D237" s="37">
        <v>1</v>
      </c>
      <c r="E237" s="37">
        <v>0</v>
      </c>
      <c r="F237" s="37">
        <v>6</v>
      </c>
      <c r="G237" s="37">
        <v>5</v>
      </c>
      <c r="H237" s="37">
        <v>9</v>
      </c>
      <c r="I237" s="37">
        <v>6</v>
      </c>
      <c r="J237" s="37">
        <v>2</v>
      </c>
      <c r="K237" s="37">
        <v>0</v>
      </c>
      <c r="L237" s="37">
        <v>3</v>
      </c>
      <c r="M237" s="37">
        <v>2</v>
      </c>
      <c r="N237" s="37">
        <v>2</v>
      </c>
    </row>
    <row r="238" spans="1:14" hidden="1" outlineLevel="1">
      <c r="A238" s="25" t="s">
        <v>110</v>
      </c>
      <c r="B238" s="37">
        <v>258</v>
      </c>
      <c r="C238" s="37">
        <v>9</v>
      </c>
      <c r="D238" s="37">
        <v>32</v>
      </c>
      <c r="E238" s="37">
        <v>16</v>
      </c>
      <c r="F238" s="37">
        <v>43</v>
      </c>
      <c r="G238" s="37">
        <v>14</v>
      </c>
      <c r="H238" s="37">
        <v>3</v>
      </c>
      <c r="I238" s="37">
        <v>17</v>
      </c>
      <c r="J238" s="37">
        <v>39</v>
      </c>
      <c r="K238" s="37">
        <v>36</v>
      </c>
      <c r="L238" s="37">
        <v>38</v>
      </c>
      <c r="M238" s="37">
        <v>10</v>
      </c>
      <c r="N238" s="37">
        <v>1</v>
      </c>
    </row>
    <row r="239" spans="1:14" hidden="1" outlineLevel="1">
      <c r="A239" s="25" t="s">
        <v>132</v>
      </c>
      <c r="B239" s="37">
        <v>143</v>
      </c>
      <c r="C239" s="37">
        <v>34</v>
      </c>
      <c r="D239" s="37">
        <v>16</v>
      </c>
      <c r="E239" s="37">
        <v>9</v>
      </c>
      <c r="F239" s="37">
        <v>24</v>
      </c>
      <c r="G239" s="37">
        <v>4</v>
      </c>
      <c r="H239" s="37">
        <v>4</v>
      </c>
      <c r="I239" s="37">
        <v>20</v>
      </c>
      <c r="J239" s="37">
        <v>8</v>
      </c>
      <c r="K239" s="37">
        <v>4</v>
      </c>
      <c r="L239" s="37">
        <v>11</v>
      </c>
      <c r="M239" s="37">
        <v>4</v>
      </c>
      <c r="N239" s="37">
        <v>5</v>
      </c>
    </row>
    <row r="240" spans="1:14" hidden="1" outlineLevel="1">
      <c r="A240" s="1" t="s">
        <v>178</v>
      </c>
      <c r="B240" s="37">
        <v>178</v>
      </c>
      <c r="C240" s="37">
        <v>31</v>
      </c>
      <c r="D240" s="37">
        <v>28</v>
      </c>
      <c r="E240" s="37">
        <v>9</v>
      </c>
      <c r="F240" s="37">
        <v>37</v>
      </c>
      <c r="G240" s="37">
        <v>8</v>
      </c>
      <c r="H240" s="37">
        <v>0</v>
      </c>
      <c r="I240" s="37">
        <v>15</v>
      </c>
      <c r="J240" s="37">
        <v>17</v>
      </c>
      <c r="K240" s="37">
        <v>8</v>
      </c>
      <c r="L240" s="37">
        <v>23</v>
      </c>
      <c r="M240" s="37">
        <v>1</v>
      </c>
      <c r="N240" s="37">
        <v>1</v>
      </c>
    </row>
    <row r="241" spans="1:14" hidden="1" outlineLevel="1">
      <c r="A241" s="25" t="s">
        <v>45</v>
      </c>
      <c r="B241" s="37">
        <v>13</v>
      </c>
      <c r="C241" s="37">
        <v>2</v>
      </c>
      <c r="D241" s="37">
        <v>1</v>
      </c>
      <c r="E241" s="37">
        <v>0</v>
      </c>
      <c r="F241" s="37">
        <v>1</v>
      </c>
      <c r="G241" s="37">
        <v>1</v>
      </c>
      <c r="H241" s="37">
        <v>0</v>
      </c>
      <c r="I241" s="37">
        <v>0</v>
      </c>
      <c r="J241" s="37">
        <v>1</v>
      </c>
      <c r="K241" s="37">
        <v>0</v>
      </c>
      <c r="L241" s="37">
        <v>6</v>
      </c>
      <c r="M241" s="37">
        <v>1</v>
      </c>
      <c r="N241" s="37">
        <v>0</v>
      </c>
    </row>
    <row r="242" spans="1:14" hidden="1" outlineLevel="1">
      <c r="A242" s="25" t="s">
        <v>538</v>
      </c>
      <c r="B242" s="37">
        <v>18</v>
      </c>
      <c r="C242" s="37">
        <v>4</v>
      </c>
      <c r="D242" s="37">
        <v>3</v>
      </c>
      <c r="E242" s="37">
        <v>1</v>
      </c>
      <c r="F242" s="37">
        <v>1</v>
      </c>
      <c r="G242" s="37">
        <v>0</v>
      </c>
      <c r="H242" s="37">
        <v>0</v>
      </c>
      <c r="I242" s="37">
        <v>2</v>
      </c>
      <c r="J242" s="37">
        <v>5</v>
      </c>
      <c r="K242" s="37">
        <v>2</v>
      </c>
      <c r="L242" s="37">
        <v>0</v>
      </c>
      <c r="M242" s="37">
        <v>0</v>
      </c>
      <c r="N242" s="37">
        <v>0</v>
      </c>
    </row>
    <row r="243" spans="1:14" hidden="1" outlineLevel="1">
      <c r="A243" s="25" t="s">
        <v>87</v>
      </c>
      <c r="B243" s="37">
        <v>7</v>
      </c>
      <c r="C243" s="37">
        <v>0</v>
      </c>
      <c r="D243" s="37">
        <v>2</v>
      </c>
      <c r="E243" s="37">
        <v>1</v>
      </c>
      <c r="F243" s="37">
        <v>1</v>
      </c>
      <c r="G243" s="37">
        <v>0</v>
      </c>
      <c r="H243" s="37">
        <v>0</v>
      </c>
      <c r="I243" s="37">
        <v>0</v>
      </c>
      <c r="J243" s="37">
        <v>2</v>
      </c>
      <c r="K243" s="37">
        <v>1</v>
      </c>
      <c r="L243" s="37">
        <v>0</v>
      </c>
      <c r="M243" s="37">
        <v>0</v>
      </c>
      <c r="N243" s="37">
        <v>0</v>
      </c>
    </row>
    <row r="244" spans="1:14" hidden="1" outlineLevel="1">
      <c r="A244" s="25" t="s">
        <v>541</v>
      </c>
      <c r="B244" s="37">
        <v>10</v>
      </c>
      <c r="C244" s="37">
        <v>2</v>
      </c>
      <c r="D244" s="37">
        <v>1</v>
      </c>
      <c r="E244" s="37">
        <v>0</v>
      </c>
      <c r="F244" s="37">
        <v>1</v>
      </c>
      <c r="G244" s="37">
        <v>0</v>
      </c>
      <c r="H244" s="37">
        <v>0</v>
      </c>
      <c r="I244" s="37">
        <v>0</v>
      </c>
      <c r="J244" s="37">
        <v>1</v>
      </c>
      <c r="K244" s="37">
        <v>0</v>
      </c>
      <c r="L244" s="37">
        <v>5</v>
      </c>
      <c r="M244" s="37">
        <v>0</v>
      </c>
      <c r="N244" s="37">
        <v>0</v>
      </c>
    </row>
    <row r="245" spans="1:14" hidden="1" outlineLevel="1">
      <c r="A245" s="25" t="s">
        <v>118</v>
      </c>
      <c r="B245" s="37">
        <v>101</v>
      </c>
      <c r="C245" s="37">
        <v>11</v>
      </c>
      <c r="D245" s="37">
        <v>14</v>
      </c>
      <c r="E245" s="37">
        <v>5</v>
      </c>
      <c r="F245" s="37">
        <v>29</v>
      </c>
      <c r="G245" s="37">
        <v>7</v>
      </c>
      <c r="H245" s="37">
        <v>0</v>
      </c>
      <c r="I245" s="37">
        <v>13</v>
      </c>
      <c r="J245" s="37">
        <v>5</v>
      </c>
      <c r="K245" s="37">
        <v>4</v>
      </c>
      <c r="L245" s="37">
        <v>12</v>
      </c>
      <c r="M245" s="37">
        <v>0</v>
      </c>
      <c r="N245" s="37">
        <v>1</v>
      </c>
    </row>
    <row r="246" spans="1:14" hidden="1" outlineLevel="1">
      <c r="A246" s="25" t="s">
        <v>132</v>
      </c>
      <c r="B246" s="37">
        <v>29</v>
      </c>
      <c r="C246" s="37">
        <v>12</v>
      </c>
      <c r="D246" s="37">
        <v>7</v>
      </c>
      <c r="E246" s="37">
        <v>2</v>
      </c>
      <c r="F246" s="37">
        <v>4</v>
      </c>
      <c r="G246" s="37">
        <v>0</v>
      </c>
      <c r="H246" s="37">
        <v>0</v>
      </c>
      <c r="I246" s="37">
        <v>0</v>
      </c>
      <c r="J246" s="37">
        <v>3</v>
      </c>
      <c r="K246" s="37">
        <v>1</v>
      </c>
      <c r="L246" s="37">
        <v>0</v>
      </c>
      <c r="M246" s="37">
        <v>0</v>
      </c>
      <c r="N246" s="37">
        <v>0</v>
      </c>
    </row>
    <row r="247" spans="1:14" hidden="1" outlineLevel="1">
      <c r="A247" s="1" t="s">
        <v>417</v>
      </c>
      <c r="B247" s="37">
        <v>12</v>
      </c>
      <c r="C247" s="37">
        <v>4</v>
      </c>
      <c r="D247" s="37">
        <v>2</v>
      </c>
      <c r="E247" s="37">
        <v>0</v>
      </c>
      <c r="F247" s="37">
        <v>0</v>
      </c>
      <c r="G247" s="37">
        <v>1</v>
      </c>
      <c r="H247" s="37">
        <v>0</v>
      </c>
      <c r="I247" s="37">
        <v>1</v>
      </c>
      <c r="J247" s="37">
        <v>3</v>
      </c>
      <c r="K247" s="37">
        <v>0</v>
      </c>
      <c r="L247" s="37">
        <v>1</v>
      </c>
      <c r="M247" s="37">
        <v>0</v>
      </c>
      <c r="N247" s="37">
        <v>0</v>
      </c>
    </row>
    <row r="248" spans="1:14" hidden="1" outlineLevel="1">
      <c r="A248" s="1" t="s">
        <v>418</v>
      </c>
      <c r="B248" s="37">
        <v>90</v>
      </c>
      <c r="C248" s="37">
        <v>20</v>
      </c>
      <c r="D248" s="37">
        <v>28</v>
      </c>
      <c r="E248" s="37">
        <v>6</v>
      </c>
      <c r="F248" s="37">
        <v>9</v>
      </c>
      <c r="G248" s="37">
        <v>0</v>
      </c>
      <c r="H248" s="37">
        <v>0</v>
      </c>
      <c r="I248" s="37">
        <v>8</v>
      </c>
      <c r="J248" s="37">
        <v>8</v>
      </c>
      <c r="K248" s="37">
        <v>3</v>
      </c>
      <c r="L248" s="37">
        <v>7</v>
      </c>
      <c r="M248" s="37">
        <v>1</v>
      </c>
      <c r="N248" s="37">
        <v>0</v>
      </c>
    </row>
    <row r="249" spans="1:14" hidden="1" outlineLevel="1">
      <c r="A249" s="25" t="s">
        <v>121</v>
      </c>
      <c r="B249" s="37">
        <v>13</v>
      </c>
      <c r="C249" s="37">
        <v>1</v>
      </c>
      <c r="D249" s="37">
        <v>2</v>
      </c>
      <c r="E249" s="37">
        <v>1</v>
      </c>
      <c r="F249" s="37">
        <v>2</v>
      </c>
      <c r="G249" s="37">
        <v>0</v>
      </c>
      <c r="H249" s="37">
        <v>0</v>
      </c>
      <c r="I249" s="37">
        <v>1</v>
      </c>
      <c r="J249" s="37">
        <v>1</v>
      </c>
      <c r="K249" s="37">
        <v>1</v>
      </c>
      <c r="L249" s="37">
        <v>4</v>
      </c>
      <c r="M249" s="37">
        <v>0</v>
      </c>
      <c r="N249" s="37">
        <v>0</v>
      </c>
    </row>
    <row r="250" spans="1:14" hidden="1" outlineLevel="1">
      <c r="A250" s="25" t="s">
        <v>46</v>
      </c>
      <c r="B250" s="37">
        <v>30</v>
      </c>
      <c r="C250" s="37">
        <v>6</v>
      </c>
      <c r="D250" s="37">
        <v>9</v>
      </c>
      <c r="E250" s="37">
        <v>4</v>
      </c>
      <c r="F250" s="37">
        <v>3</v>
      </c>
      <c r="G250" s="37">
        <v>0</v>
      </c>
      <c r="H250" s="37">
        <v>0</v>
      </c>
      <c r="I250" s="37">
        <v>4</v>
      </c>
      <c r="J250" s="37">
        <v>1</v>
      </c>
      <c r="K250" s="37">
        <v>2</v>
      </c>
      <c r="L250" s="37">
        <v>1</v>
      </c>
      <c r="M250" s="37">
        <v>0</v>
      </c>
      <c r="N250" s="37">
        <v>0</v>
      </c>
    </row>
    <row r="251" spans="1:14" hidden="1" outlineLevel="1">
      <c r="A251" s="25" t="s">
        <v>132</v>
      </c>
      <c r="B251" s="37">
        <v>47</v>
      </c>
      <c r="C251" s="37">
        <v>13</v>
      </c>
      <c r="D251" s="37">
        <v>17</v>
      </c>
      <c r="E251" s="37">
        <v>1</v>
      </c>
      <c r="F251" s="37">
        <v>4</v>
      </c>
      <c r="G251" s="37">
        <v>0</v>
      </c>
      <c r="H251" s="37">
        <v>0</v>
      </c>
      <c r="I251" s="37">
        <v>3</v>
      </c>
      <c r="J251" s="37">
        <v>6</v>
      </c>
      <c r="K251" s="37">
        <v>0</v>
      </c>
      <c r="L251" s="37">
        <v>2</v>
      </c>
      <c r="M251" s="37">
        <v>1</v>
      </c>
      <c r="N251" s="37">
        <v>0</v>
      </c>
    </row>
    <row r="252" spans="1:14" hidden="1" outlineLevel="1">
      <c r="A252" s="1" t="s">
        <v>416</v>
      </c>
      <c r="B252" s="37">
        <v>54</v>
      </c>
      <c r="C252" s="37">
        <v>17</v>
      </c>
      <c r="D252" s="37">
        <v>10</v>
      </c>
      <c r="E252" s="37">
        <v>5</v>
      </c>
      <c r="F252" s="37">
        <v>7</v>
      </c>
      <c r="G252" s="37">
        <v>0</v>
      </c>
      <c r="H252" s="37">
        <v>0</v>
      </c>
      <c r="I252" s="37">
        <v>4</v>
      </c>
      <c r="J252" s="37">
        <v>8</v>
      </c>
      <c r="K252" s="37">
        <v>2</v>
      </c>
      <c r="L252" s="37">
        <v>1</v>
      </c>
      <c r="M252" s="37">
        <v>0</v>
      </c>
      <c r="N252" s="37">
        <v>0</v>
      </c>
    </row>
    <row r="253" spans="1:14" hidden="1" outlineLevel="1">
      <c r="A253" s="25" t="s">
        <v>439</v>
      </c>
      <c r="B253" s="37">
        <v>11</v>
      </c>
      <c r="C253" s="37">
        <v>3</v>
      </c>
      <c r="D253" s="37">
        <v>3</v>
      </c>
      <c r="E253" s="37">
        <v>0</v>
      </c>
      <c r="F253" s="37">
        <v>0</v>
      </c>
      <c r="G253" s="37">
        <v>0</v>
      </c>
      <c r="H253" s="37">
        <v>0</v>
      </c>
      <c r="I253" s="37">
        <v>2</v>
      </c>
      <c r="J253" s="37">
        <v>3</v>
      </c>
      <c r="K253" s="37">
        <v>0</v>
      </c>
      <c r="L253" s="37">
        <v>0</v>
      </c>
      <c r="M253" s="37">
        <v>0</v>
      </c>
      <c r="N253" s="37">
        <v>0</v>
      </c>
    </row>
    <row r="254" spans="1:14" hidden="1" outlineLevel="1">
      <c r="A254" s="25" t="s">
        <v>115</v>
      </c>
      <c r="B254" s="37">
        <v>23</v>
      </c>
      <c r="C254" s="37">
        <v>8</v>
      </c>
      <c r="D254" s="37">
        <v>6</v>
      </c>
      <c r="E254" s="37">
        <v>2</v>
      </c>
      <c r="F254" s="37">
        <v>4</v>
      </c>
      <c r="G254" s="37">
        <v>0</v>
      </c>
      <c r="H254" s="37">
        <v>0</v>
      </c>
      <c r="I254" s="37">
        <v>0</v>
      </c>
      <c r="J254" s="37">
        <v>1</v>
      </c>
      <c r="K254" s="37">
        <v>2</v>
      </c>
      <c r="L254" s="37">
        <v>0</v>
      </c>
      <c r="M254" s="37">
        <v>0</v>
      </c>
      <c r="N254" s="37">
        <v>0</v>
      </c>
    </row>
    <row r="255" spans="1:14" hidden="1" outlineLevel="1">
      <c r="A255" s="25" t="s">
        <v>132</v>
      </c>
      <c r="B255" s="37">
        <v>20</v>
      </c>
      <c r="C255" s="37">
        <v>6</v>
      </c>
      <c r="D255" s="37">
        <v>1</v>
      </c>
      <c r="E255" s="37">
        <v>3</v>
      </c>
      <c r="F255" s="37">
        <v>3</v>
      </c>
      <c r="G255" s="37">
        <v>0</v>
      </c>
      <c r="H255" s="37">
        <v>0</v>
      </c>
      <c r="I255" s="37">
        <v>2</v>
      </c>
      <c r="J255" s="37">
        <v>4</v>
      </c>
      <c r="K255" s="37">
        <v>0</v>
      </c>
      <c r="L255" s="37">
        <v>1</v>
      </c>
      <c r="M255" s="37">
        <v>0</v>
      </c>
      <c r="N255" s="37">
        <v>0</v>
      </c>
    </row>
    <row r="256" spans="1:14" hidden="1" outlineLevel="1">
      <c r="A256" s="1" t="s">
        <v>781</v>
      </c>
      <c r="B256" s="37">
        <v>2</v>
      </c>
      <c r="C256" s="37">
        <v>0</v>
      </c>
      <c r="D256" s="37">
        <v>0</v>
      </c>
      <c r="E256" s="37">
        <v>0</v>
      </c>
      <c r="F256" s="37">
        <v>0</v>
      </c>
      <c r="G256" s="37">
        <v>0</v>
      </c>
      <c r="H256" s="37">
        <v>0</v>
      </c>
      <c r="I256" s="37">
        <v>1</v>
      </c>
      <c r="J256" s="37">
        <v>1</v>
      </c>
      <c r="K256" s="37">
        <v>0</v>
      </c>
      <c r="L256" s="37">
        <v>0</v>
      </c>
      <c r="M256" s="37">
        <v>0</v>
      </c>
      <c r="N256" s="37">
        <v>0</v>
      </c>
    </row>
    <row r="257" spans="1:14" collapsed="1">
      <c r="A257" s="1" t="s">
        <v>880</v>
      </c>
      <c r="B257" s="37">
        <v>6173</v>
      </c>
      <c r="C257" s="37">
        <v>494</v>
      </c>
      <c r="D257" s="37">
        <v>510</v>
      </c>
      <c r="E257" s="37">
        <v>334</v>
      </c>
      <c r="F257" s="37">
        <v>1002</v>
      </c>
      <c r="G257" s="37">
        <v>406</v>
      </c>
      <c r="H257" s="37">
        <v>303</v>
      </c>
      <c r="I257" s="37">
        <v>507</v>
      </c>
      <c r="J257" s="37">
        <v>543</v>
      </c>
      <c r="K257" s="37">
        <v>423</v>
      </c>
      <c r="L257" s="37">
        <v>912</v>
      </c>
      <c r="M257" s="37">
        <v>307</v>
      </c>
      <c r="N257" s="37">
        <v>432</v>
      </c>
    </row>
    <row r="258" spans="1:14" hidden="1" outlineLevel="1">
      <c r="A258" s="1" t="s">
        <v>105</v>
      </c>
      <c r="B258" s="37">
        <v>979</v>
      </c>
      <c r="C258" s="37">
        <v>75</v>
      </c>
      <c r="D258" s="37">
        <v>63</v>
      </c>
      <c r="E258" s="37">
        <v>41</v>
      </c>
      <c r="F258" s="37">
        <v>148</v>
      </c>
      <c r="G258" s="37">
        <v>67</v>
      </c>
      <c r="H258" s="37">
        <v>38</v>
      </c>
      <c r="I258" s="37">
        <v>77</v>
      </c>
      <c r="J258" s="37">
        <v>100</v>
      </c>
      <c r="K258" s="37">
        <v>58</v>
      </c>
      <c r="L258" s="37">
        <v>157</v>
      </c>
      <c r="M258" s="37">
        <v>64</v>
      </c>
      <c r="N258" s="37">
        <v>91</v>
      </c>
    </row>
    <row r="259" spans="1:14" hidden="1" outlineLevel="1">
      <c r="A259" s="1" t="s">
        <v>826</v>
      </c>
      <c r="B259" s="37">
        <v>4829</v>
      </c>
      <c r="C259" s="37">
        <v>341</v>
      </c>
      <c r="D259" s="37">
        <v>376</v>
      </c>
      <c r="E259" s="37">
        <v>271</v>
      </c>
      <c r="F259" s="37">
        <v>798</v>
      </c>
      <c r="G259" s="37">
        <v>328</v>
      </c>
      <c r="H259" s="37">
        <v>263</v>
      </c>
      <c r="I259" s="37">
        <v>392</v>
      </c>
      <c r="J259" s="37">
        <v>413</v>
      </c>
      <c r="K259" s="37">
        <v>349</v>
      </c>
      <c r="L259" s="37">
        <v>717</v>
      </c>
      <c r="M259" s="37">
        <v>241</v>
      </c>
      <c r="N259" s="37">
        <v>340</v>
      </c>
    </row>
    <row r="260" spans="1:14" hidden="1" outlineLevel="1">
      <c r="A260" s="25" t="s">
        <v>52</v>
      </c>
      <c r="B260" s="37">
        <v>1028</v>
      </c>
      <c r="C260" s="37">
        <v>108</v>
      </c>
      <c r="D260" s="37">
        <v>109</v>
      </c>
      <c r="E260" s="37">
        <v>63</v>
      </c>
      <c r="F260" s="37">
        <v>111</v>
      </c>
      <c r="G260" s="37">
        <v>36</v>
      </c>
      <c r="H260" s="37">
        <v>56</v>
      </c>
      <c r="I260" s="37">
        <v>138</v>
      </c>
      <c r="J260" s="37">
        <v>130</v>
      </c>
      <c r="K260" s="37">
        <v>63</v>
      </c>
      <c r="L260" s="37">
        <v>113</v>
      </c>
      <c r="M260" s="37">
        <v>38</v>
      </c>
      <c r="N260" s="37">
        <v>63</v>
      </c>
    </row>
    <row r="261" spans="1:14" hidden="1" outlineLevel="1">
      <c r="A261" s="25" t="s">
        <v>58</v>
      </c>
      <c r="B261" s="37">
        <v>62</v>
      </c>
      <c r="C261" s="37">
        <v>5</v>
      </c>
      <c r="D261" s="37">
        <v>5</v>
      </c>
      <c r="E261" s="37">
        <v>2</v>
      </c>
      <c r="F261" s="37">
        <v>9</v>
      </c>
      <c r="G261" s="37">
        <v>4</v>
      </c>
      <c r="H261" s="37">
        <v>0</v>
      </c>
      <c r="I261" s="37">
        <v>4</v>
      </c>
      <c r="J261" s="37">
        <v>12</v>
      </c>
      <c r="K261" s="37">
        <v>4</v>
      </c>
      <c r="L261" s="37">
        <v>9</v>
      </c>
      <c r="M261" s="37">
        <v>5</v>
      </c>
      <c r="N261" s="37">
        <v>3</v>
      </c>
    </row>
    <row r="262" spans="1:14" hidden="1" outlineLevel="1">
      <c r="A262" s="25" t="s">
        <v>59</v>
      </c>
      <c r="B262" s="37">
        <v>43</v>
      </c>
      <c r="C262" s="37">
        <v>0</v>
      </c>
      <c r="D262" s="37">
        <v>3</v>
      </c>
      <c r="E262" s="37">
        <v>0</v>
      </c>
      <c r="F262" s="37">
        <v>5</v>
      </c>
      <c r="G262" s="37">
        <v>6</v>
      </c>
      <c r="H262" s="37">
        <v>6</v>
      </c>
      <c r="I262" s="37">
        <v>1</v>
      </c>
      <c r="J262" s="37">
        <v>2</v>
      </c>
      <c r="K262" s="37">
        <v>0</v>
      </c>
      <c r="L262" s="37">
        <v>3</v>
      </c>
      <c r="M262" s="37">
        <v>8</v>
      </c>
      <c r="N262" s="37">
        <v>9</v>
      </c>
    </row>
    <row r="263" spans="1:14" hidden="1" outlineLevel="1">
      <c r="A263" s="25" t="s">
        <v>60</v>
      </c>
      <c r="B263" s="37">
        <v>39</v>
      </c>
      <c r="C263" s="37">
        <v>5</v>
      </c>
      <c r="D263" s="37">
        <v>4</v>
      </c>
      <c r="E263" s="37">
        <v>0</v>
      </c>
      <c r="F263" s="37">
        <v>5</v>
      </c>
      <c r="G263" s="37">
        <v>2</v>
      </c>
      <c r="H263" s="37">
        <v>2</v>
      </c>
      <c r="I263" s="37">
        <v>8</v>
      </c>
      <c r="J263" s="37">
        <v>3</v>
      </c>
      <c r="K263" s="37">
        <v>5</v>
      </c>
      <c r="L263" s="37">
        <v>4</v>
      </c>
      <c r="M263" s="37">
        <v>1</v>
      </c>
      <c r="N263" s="37">
        <v>0</v>
      </c>
    </row>
    <row r="264" spans="1:14" hidden="1" outlineLevel="1">
      <c r="A264" s="25" t="s">
        <v>70</v>
      </c>
      <c r="B264" s="37">
        <v>953</v>
      </c>
      <c r="C264" s="37">
        <v>32</v>
      </c>
      <c r="D264" s="37">
        <v>47</v>
      </c>
      <c r="E264" s="37">
        <v>51</v>
      </c>
      <c r="F264" s="37">
        <v>140</v>
      </c>
      <c r="G264" s="37">
        <v>69</v>
      </c>
      <c r="H264" s="37">
        <v>34</v>
      </c>
      <c r="I264" s="37">
        <v>47</v>
      </c>
      <c r="J264" s="37">
        <v>59</v>
      </c>
      <c r="K264" s="37">
        <v>89</v>
      </c>
      <c r="L264" s="37">
        <v>193</v>
      </c>
      <c r="M264" s="37">
        <v>80</v>
      </c>
      <c r="N264" s="37">
        <v>112</v>
      </c>
    </row>
    <row r="265" spans="1:14" hidden="1" outlineLevel="1">
      <c r="A265" s="25" t="s">
        <v>80</v>
      </c>
      <c r="B265" s="37">
        <v>102</v>
      </c>
      <c r="C265" s="37">
        <v>3</v>
      </c>
      <c r="D265" s="37">
        <v>8</v>
      </c>
      <c r="E265" s="37">
        <v>6</v>
      </c>
      <c r="F265" s="37">
        <v>27</v>
      </c>
      <c r="G265" s="37">
        <v>5</v>
      </c>
      <c r="H265" s="37">
        <v>7</v>
      </c>
      <c r="I265" s="37">
        <v>3</v>
      </c>
      <c r="J265" s="37">
        <v>6</v>
      </c>
      <c r="K265" s="37">
        <v>7</v>
      </c>
      <c r="L265" s="37">
        <v>18</v>
      </c>
      <c r="M265" s="37">
        <v>8</v>
      </c>
      <c r="N265" s="37">
        <v>4</v>
      </c>
    </row>
    <row r="266" spans="1:14" hidden="1" outlineLevel="1">
      <c r="A266" s="25" t="s">
        <v>91</v>
      </c>
      <c r="B266" s="37">
        <v>50</v>
      </c>
      <c r="C266" s="37">
        <v>5</v>
      </c>
      <c r="D266" s="37">
        <v>3</v>
      </c>
      <c r="E266" s="37">
        <v>2</v>
      </c>
      <c r="F266" s="37">
        <v>10</v>
      </c>
      <c r="G266" s="37">
        <v>4</v>
      </c>
      <c r="H266" s="37">
        <v>0</v>
      </c>
      <c r="I266" s="37">
        <v>4</v>
      </c>
      <c r="J266" s="37">
        <v>2</v>
      </c>
      <c r="K266" s="37">
        <v>3</v>
      </c>
      <c r="L266" s="37">
        <v>11</v>
      </c>
      <c r="M266" s="37">
        <v>0</v>
      </c>
      <c r="N266" s="37">
        <v>6</v>
      </c>
    </row>
    <row r="267" spans="1:14" hidden="1" outlineLevel="1">
      <c r="A267" s="25" t="s">
        <v>94</v>
      </c>
      <c r="B267" s="37">
        <v>1605</v>
      </c>
      <c r="C267" s="37">
        <v>112</v>
      </c>
      <c r="D267" s="37">
        <v>113</v>
      </c>
      <c r="E267" s="37">
        <v>92</v>
      </c>
      <c r="F267" s="37">
        <v>272</v>
      </c>
      <c r="G267" s="37">
        <v>164</v>
      </c>
      <c r="H267" s="37">
        <v>140</v>
      </c>
      <c r="I267" s="37">
        <v>128</v>
      </c>
      <c r="J267" s="37">
        <v>112</v>
      </c>
      <c r="K267" s="37">
        <v>88</v>
      </c>
      <c r="L267" s="37">
        <v>179</v>
      </c>
      <c r="M267" s="37">
        <v>69</v>
      </c>
      <c r="N267" s="37">
        <v>136</v>
      </c>
    </row>
    <row r="268" spans="1:14" hidden="1" outlineLevel="1">
      <c r="A268" s="25" t="s">
        <v>101</v>
      </c>
      <c r="B268" s="37">
        <v>503</v>
      </c>
      <c r="C268" s="37">
        <v>14</v>
      </c>
      <c r="D268" s="37">
        <v>38</v>
      </c>
      <c r="E268" s="37">
        <v>28</v>
      </c>
      <c r="F268" s="37">
        <v>144</v>
      </c>
      <c r="G268" s="37">
        <v>14</v>
      </c>
      <c r="H268" s="37">
        <v>0</v>
      </c>
      <c r="I268" s="37">
        <v>21</v>
      </c>
      <c r="J268" s="37">
        <v>46</v>
      </c>
      <c r="K268" s="37">
        <v>51</v>
      </c>
      <c r="L268" s="37">
        <v>131</v>
      </c>
      <c r="M268" s="37">
        <v>16</v>
      </c>
      <c r="N268" s="37">
        <v>0</v>
      </c>
    </row>
    <row r="269" spans="1:14" hidden="1" outlineLevel="1">
      <c r="A269" s="25" t="s">
        <v>108</v>
      </c>
      <c r="B269" s="37">
        <v>37</v>
      </c>
      <c r="C269" s="37">
        <v>3</v>
      </c>
      <c r="D269" s="37">
        <v>0</v>
      </c>
      <c r="E269" s="37">
        <v>1</v>
      </c>
      <c r="F269" s="37">
        <v>5</v>
      </c>
      <c r="G269" s="37">
        <v>4</v>
      </c>
      <c r="H269" s="37">
        <v>11</v>
      </c>
      <c r="I269" s="37">
        <v>6</v>
      </c>
      <c r="J269" s="37">
        <v>2</v>
      </c>
      <c r="K269" s="37">
        <v>0</v>
      </c>
      <c r="L269" s="37">
        <v>2</v>
      </c>
      <c r="M269" s="37">
        <v>2</v>
      </c>
      <c r="N269" s="37">
        <v>1</v>
      </c>
    </row>
    <row r="270" spans="1:14" hidden="1" outlineLevel="1">
      <c r="A270" s="25" t="s">
        <v>110</v>
      </c>
      <c r="B270" s="37">
        <v>255</v>
      </c>
      <c r="C270" s="37">
        <v>14</v>
      </c>
      <c r="D270" s="37">
        <v>24</v>
      </c>
      <c r="E270" s="37">
        <v>22</v>
      </c>
      <c r="F270" s="37">
        <v>42</v>
      </c>
      <c r="G270" s="37">
        <v>14</v>
      </c>
      <c r="H270" s="37">
        <v>3</v>
      </c>
      <c r="I270" s="37">
        <v>15</v>
      </c>
      <c r="J270" s="37">
        <v>29</v>
      </c>
      <c r="K270" s="37">
        <v>36</v>
      </c>
      <c r="L270" s="37">
        <v>45</v>
      </c>
      <c r="M270" s="37">
        <v>10</v>
      </c>
      <c r="N270" s="37">
        <v>1</v>
      </c>
    </row>
    <row r="271" spans="1:14" hidden="1" outlineLevel="1">
      <c r="A271" s="25" t="s">
        <v>132</v>
      </c>
      <c r="B271" s="37">
        <v>152</v>
      </c>
      <c r="C271" s="37">
        <v>40</v>
      </c>
      <c r="D271" s="37">
        <v>22</v>
      </c>
      <c r="E271" s="37">
        <v>4</v>
      </c>
      <c r="F271" s="37">
        <v>28</v>
      </c>
      <c r="G271" s="37">
        <v>6</v>
      </c>
      <c r="H271" s="37">
        <v>4</v>
      </c>
      <c r="I271" s="37">
        <v>17</v>
      </c>
      <c r="J271" s="37">
        <v>10</v>
      </c>
      <c r="K271" s="37">
        <v>3</v>
      </c>
      <c r="L271" s="37">
        <v>9</v>
      </c>
      <c r="M271" s="37">
        <v>4</v>
      </c>
      <c r="N271" s="37">
        <v>5</v>
      </c>
    </row>
    <row r="272" spans="1:14" hidden="1" outlineLevel="1">
      <c r="A272" s="1" t="s">
        <v>178</v>
      </c>
      <c r="B272" s="37">
        <v>201</v>
      </c>
      <c r="C272" s="37">
        <v>35</v>
      </c>
      <c r="D272" s="37">
        <v>31</v>
      </c>
      <c r="E272" s="37">
        <v>10</v>
      </c>
      <c r="F272" s="37">
        <v>37</v>
      </c>
      <c r="G272" s="37">
        <v>10</v>
      </c>
      <c r="H272" s="37">
        <v>2</v>
      </c>
      <c r="I272" s="37">
        <v>22</v>
      </c>
      <c r="J272" s="37">
        <v>15</v>
      </c>
      <c r="K272" s="37">
        <v>8</v>
      </c>
      <c r="L272" s="37">
        <v>29</v>
      </c>
      <c r="M272" s="37">
        <v>1</v>
      </c>
      <c r="N272" s="37">
        <v>1</v>
      </c>
    </row>
    <row r="273" spans="1:14" hidden="1" outlineLevel="1">
      <c r="A273" s="25" t="s">
        <v>45</v>
      </c>
      <c r="B273" s="37">
        <v>14</v>
      </c>
      <c r="C273" s="37">
        <v>2</v>
      </c>
      <c r="D273" s="37">
        <v>2</v>
      </c>
      <c r="E273" s="37">
        <v>0</v>
      </c>
      <c r="F273" s="37">
        <v>1</v>
      </c>
      <c r="G273" s="37">
        <v>1</v>
      </c>
      <c r="H273" s="37">
        <v>0</v>
      </c>
      <c r="I273" s="37">
        <v>0</v>
      </c>
      <c r="J273" s="37">
        <v>1</v>
      </c>
      <c r="K273" s="37">
        <v>0</v>
      </c>
      <c r="L273" s="37">
        <v>6</v>
      </c>
      <c r="M273" s="37">
        <v>1</v>
      </c>
      <c r="N273" s="37">
        <v>0</v>
      </c>
    </row>
    <row r="274" spans="1:14" hidden="1" outlineLevel="1">
      <c r="A274" s="25" t="s">
        <v>538</v>
      </c>
      <c r="B274" s="37">
        <v>24</v>
      </c>
      <c r="C274" s="37">
        <v>7</v>
      </c>
      <c r="D274" s="37">
        <v>4</v>
      </c>
      <c r="E274" s="37">
        <v>2</v>
      </c>
      <c r="F274" s="37">
        <v>1</v>
      </c>
      <c r="G274" s="37">
        <v>0</v>
      </c>
      <c r="H274" s="37">
        <v>0</v>
      </c>
      <c r="I274" s="37">
        <v>2</v>
      </c>
      <c r="J274" s="37">
        <v>5</v>
      </c>
      <c r="K274" s="37">
        <v>1</v>
      </c>
      <c r="L274" s="37">
        <v>2</v>
      </c>
      <c r="M274" s="37">
        <v>0</v>
      </c>
      <c r="N274" s="37">
        <v>0</v>
      </c>
    </row>
    <row r="275" spans="1:14" hidden="1" outlineLevel="1">
      <c r="A275" s="25" t="s">
        <v>87</v>
      </c>
      <c r="B275" s="37">
        <v>8</v>
      </c>
      <c r="C275" s="37">
        <v>0</v>
      </c>
      <c r="D275" s="37">
        <v>2</v>
      </c>
      <c r="E275" s="37">
        <v>1</v>
      </c>
      <c r="F275" s="37">
        <v>1</v>
      </c>
      <c r="G275" s="37">
        <v>0</v>
      </c>
      <c r="H275" s="37">
        <v>0</v>
      </c>
      <c r="I275" s="37">
        <v>1</v>
      </c>
      <c r="J275" s="37">
        <v>1</v>
      </c>
      <c r="K275" s="37">
        <v>2</v>
      </c>
      <c r="L275" s="37">
        <v>0</v>
      </c>
      <c r="M275" s="37">
        <v>0</v>
      </c>
      <c r="N275" s="37">
        <v>0</v>
      </c>
    </row>
    <row r="276" spans="1:14" hidden="1" outlineLevel="1">
      <c r="A276" s="25" t="s">
        <v>541</v>
      </c>
      <c r="B276" s="37">
        <v>12</v>
      </c>
      <c r="C276" s="37">
        <v>3</v>
      </c>
      <c r="D276" s="37">
        <v>2</v>
      </c>
      <c r="E276" s="37">
        <v>0</v>
      </c>
      <c r="F276" s="37">
        <v>1</v>
      </c>
      <c r="G276" s="37">
        <v>0</v>
      </c>
      <c r="H276" s="37">
        <v>0</v>
      </c>
      <c r="I276" s="37">
        <v>1</v>
      </c>
      <c r="J276" s="37">
        <v>1</v>
      </c>
      <c r="K276" s="37">
        <v>0</v>
      </c>
      <c r="L276" s="37">
        <v>4</v>
      </c>
      <c r="M276" s="37">
        <v>0</v>
      </c>
      <c r="N276" s="37">
        <v>0</v>
      </c>
    </row>
    <row r="277" spans="1:14" hidden="1" outlineLevel="1">
      <c r="A277" s="25" t="s">
        <v>118</v>
      </c>
      <c r="B277" s="37">
        <v>112</v>
      </c>
      <c r="C277" s="37">
        <v>11</v>
      </c>
      <c r="D277" s="37">
        <v>14</v>
      </c>
      <c r="E277" s="37">
        <v>5</v>
      </c>
      <c r="F277" s="37">
        <v>28</v>
      </c>
      <c r="G277" s="37">
        <v>9</v>
      </c>
      <c r="H277" s="37">
        <v>2</v>
      </c>
      <c r="I277" s="37">
        <v>17</v>
      </c>
      <c r="J277" s="37">
        <v>5</v>
      </c>
      <c r="K277" s="37">
        <v>4</v>
      </c>
      <c r="L277" s="37">
        <v>16</v>
      </c>
      <c r="M277" s="37">
        <v>0</v>
      </c>
      <c r="N277" s="37">
        <v>1</v>
      </c>
    </row>
    <row r="278" spans="1:14" hidden="1" outlineLevel="1">
      <c r="A278" s="25" t="s">
        <v>132</v>
      </c>
      <c r="B278" s="37">
        <v>31</v>
      </c>
      <c r="C278" s="37">
        <v>12</v>
      </c>
      <c r="D278" s="37">
        <v>7</v>
      </c>
      <c r="E278" s="37">
        <v>2</v>
      </c>
      <c r="F278" s="37">
        <v>5</v>
      </c>
      <c r="G278" s="37">
        <v>0</v>
      </c>
      <c r="H278" s="37">
        <v>0</v>
      </c>
      <c r="I278" s="37">
        <v>1</v>
      </c>
      <c r="J278" s="37">
        <v>2</v>
      </c>
      <c r="K278" s="37">
        <v>1</v>
      </c>
      <c r="L278" s="37">
        <v>1</v>
      </c>
      <c r="M278" s="37">
        <v>0</v>
      </c>
      <c r="N278" s="37">
        <v>0</v>
      </c>
    </row>
    <row r="279" spans="1:14" hidden="1" outlineLevel="1">
      <c r="A279" s="1" t="s">
        <v>417</v>
      </c>
      <c r="B279" s="37">
        <v>16</v>
      </c>
      <c r="C279" s="37">
        <v>5</v>
      </c>
      <c r="D279" s="37">
        <v>2</v>
      </c>
      <c r="E279" s="37">
        <v>0</v>
      </c>
      <c r="F279" s="37">
        <v>0</v>
      </c>
      <c r="G279" s="37">
        <v>1</v>
      </c>
      <c r="H279" s="37">
        <v>0</v>
      </c>
      <c r="I279" s="37">
        <v>4</v>
      </c>
      <c r="J279" s="37">
        <v>3</v>
      </c>
      <c r="K279" s="37">
        <v>0</v>
      </c>
      <c r="L279" s="37">
        <v>1</v>
      </c>
      <c r="M279" s="37">
        <v>0</v>
      </c>
      <c r="N279" s="37">
        <v>0</v>
      </c>
    </row>
    <row r="280" spans="1:14" hidden="1" outlineLevel="1">
      <c r="A280" s="1" t="s">
        <v>418</v>
      </c>
      <c r="B280" s="37">
        <v>88</v>
      </c>
      <c r="C280" s="37">
        <v>19</v>
      </c>
      <c r="D280" s="37">
        <v>27</v>
      </c>
      <c r="E280" s="37">
        <v>6</v>
      </c>
      <c r="F280" s="37">
        <v>11</v>
      </c>
      <c r="G280" s="37">
        <v>0</v>
      </c>
      <c r="H280" s="37">
        <v>0</v>
      </c>
      <c r="I280" s="37">
        <v>7</v>
      </c>
      <c r="J280" s="37">
        <v>5</v>
      </c>
      <c r="K280" s="37">
        <v>5</v>
      </c>
      <c r="L280" s="37">
        <v>7</v>
      </c>
      <c r="M280" s="37">
        <v>1</v>
      </c>
      <c r="N280" s="37">
        <v>0</v>
      </c>
    </row>
    <row r="281" spans="1:14" hidden="1" outlineLevel="1">
      <c r="A281" s="25" t="s">
        <v>121</v>
      </c>
      <c r="B281" s="37">
        <v>11</v>
      </c>
      <c r="C281" s="37">
        <v>0</v>
      </c>
      <c r="D281" s="37">
        <v>1</v>
      </c>
      <c r="E281" s="37">
        <v>1</v>
      </c>
      <c r="F281" s="37">
        <v>2</v>
      </c>
      <c r="G281" s="37">
        <v>0</v>
      </c>
      <c r="H281" s="37">
        <v>0</v>
      </c>
      <c r="I281" s="37">
        <v>0</v>
      </c>
      <c r="J281" s="37">
        <v>2</v>
      </c>
      <c r="K281" s="37">
        <v>1</v>
      </c>
      <c r="L281" s="37">
        <v>4</v>
      </c>
      <c r="M281" s="37">
        <v>0</v>
      </c>
      <c r="N281" s="37">
        <v>0</v>
      </c>
    </row>
    <row r="282" spans="1:14" hidden="1" outlineLevel="1">
      <c r="A282" s="25" t="s">
        <v>46</v>
      </c>
      <c r="B282" s="37">
        <v>32</v>
      </c>
      <c r="C282" s="37">
        <v>8</v>
      </c>
      <c r="D282" s="37">
        <v>8</v>
      </c>
      <c r="E282" s="37">
        <v>3</v>
      </c>
      <c r="F282" s="37">
        <v>5</v>
      </c>
      <c r="G282" s="37">
        <v>0</v>
      </c>
      <c r="H282" s="37">
        <v>0</v>
      </c>
      <c r="I282" s="37">
        <v>4</v>
      </c>
      <c r="J282" s="37">
        <v>0</v>
      </c>
      <c r="K282" s="37">
        <v>3</v>
      </c>
      <c r="L282" s="37">
        <v>1</v>
      </c>
      <c r="M282" s="37">
        <v>0</v>
      </c>
      <c r="N282" s="37">
        <v>0</v>
      </c>
    </row>
    <row r="283" spans="1:14" hidden="1" outlineLevel="1">
      <c r="A283" s="25" t="s">
        <v>132</v>
      </c>
      <c r="B283" s="37">
        <v>45</v>
      </c>
      <c r="C283" s="37">
        <v>11</v>
      </c>
      <c r="D283" s="37">
        <v>18</v>
      </c>
      <c r="E283" s="37">
        <v>2</v>
      </c>
      <c r="F283" s="37">
        <v>4</v>
      </c>
      <c r="G283" s="37">
        <v>0</v>
      </c>
      <c r="H283" s="37">
        <v>0</v>
      </c>
      <c r="I283" s="37">
        <v>3</v>
      </c>
      <c r="J283" s="37">
        <v>3</v>
      </c>
      <c r="K283" s="37">
        <v>1</v>
      </c>
      <c r="L283" s="37">
        <v>2</v>
      </c>
      <c r="M283" s="37">
        <v>1</v>
      </c>
      <c r="N283" s="37">
        <v>0</v>
      </c>
    </row>
    <row r="284" spans="1:14" hidden="1" outlineLevel="1">
      <c r="A284" s="1" t="s">
        <v>416</v>
      </c>
      <c r="B284" s="37">
        <v>58</v>
      </c>
      <c r="C284" s="37">
        <v>19</v>
      </c>
      <c r="D284" s="37">
        <v>11</v>
      </c>
      <c r="E284" s="37">
        <v>6</v>
      </c>
      <c r="F284" s="37">
        <v>8</v>
      </c>
      <c r="G284" s="37">
        <v>0</v>
      </c>
      <c r="H284" s="37">
        <v>0</v>
      </c>
      <c r="I284" s="37">
        <v>4</v>
      </c>
      <c r="J284" s="37">
        <v>7</v>
      </c>
      <c r="K284" s="37">
        <v>2</v>
      </c>
      <c r="L284" s="37">
        <v>1</v>
      </c>
      <c r="M284" s="37">
        <v>0</v>
      </c>
      <c r="N284" s="37">
        <v>0</v>
      </c>
    </row>
    <row r="285" spans="1:14" hidden="1" outlineLevel="1">
      <c r="A285" s="25" t="s">
        <v>439</v>
      </c>
      <c r="B285" s="37">
        <v>9</v>
      </c>
      <c r="C285" s="37">
        <v>3</v>
      </c>
      <c r="D285" s="37">
        <v>2</v>
      </c>
      <c r="E285" s="37">
        <v>1</v>
      </c>
      <c r="F285" s="37">
        <v>0</v>
      </c>
      <c r="G285" s="37">
        <v>0</v>
      </c>
      <c r="H285" s="37">
        <v>0</v>
      </c>
      <c r="I285" s="37">
        <v>1</v>
      </c>
      <c r="J285" s="37">
        <v>2</v>
      </c>
      <c r="K285" s="37">
        <v>0</v>
      </c>
      <c r="L285" s="37">
        <v>0</v>
      </c>
      <c r="M285" s="37">
        <v>0</v>
      </c>
      <c r="N285" s="37">
        <v>0</v>
      </c>
    </row>
    <row r="286" spans="1:14" hidden="1" outlineLevel="1">
      <c r="A286" s="25" t="s">
        <v>115</v>
      </c>
      <c r="B286" s="37">
        <v>26</v>
      </c>
      <c r="C286" s="37">
        <v>10</v>
      </c>
      <c r="D286" s="37">
        <v>6</v>
      </c>
      <c r="E286" s="37">
        <v>3</v>
      </c>
      <c r="F286" s="37">
        <v>4</v>
      </c>
      <c r="G286" s="37">
        <v>0</v>
      </c>
      <c r="H286" s="37">
        <v>0</v>
      </c>
      <c r="I286" s="37">
        <v>0</v>
      </c>
      <c r="J286" s="37">
        <v>1</v>
      </c>
      <c r="K286" s="37">
        <v>2</v>
      </c>
      <c r="L286" s="37">
        <v>0</v>
      </c>
      <c r="M286" s="37">
        <v>0</v>
      </c>
      <c r="N286" s="37">
        <v>0</v>
      </c>
    </row>
    <row r="287" spans="1:14" hidden="1" outlineLevel="1">
      <c r="A287" s="25" t="s">
        <v>132</v>
      </c>
      <c r="B287" s="37">
        <v>23</v>
      </c>
      <c r="C287" s="37">
        <v>6</v>
      </c>
      <c r="D287" s="37">
        <v>3</v>
      </c>
      <c r="E287" s="37">
        <v>2</v>
      </c>
      <c r="F287" s="37">
        <v>4</v>
      </c>
      <c r="G287" s="37">
        <v>0</v>
      </c>
      <c r="H287" s="37">
        <v>0</v>
      </c>
      <c r="I287" s="37">
        <v>3</v>
      </c>
      <c r="J287" s="37">
        <v>4</v>
      </c>
      <c r="K287" s="37">
        <v>0</v>
      </c>
      <c r="L287" s="37">
        <v>1</v>
      </c>
      <c r="M287" s="37">
        <v>0</v>
      </c>
      <c r="N287" s="37">
        <v>0</v>
      </c>
    </row>
    <row r="288" spans="1:14" hidden="1" outlineLevel="1">
      <c r="A288" s="1" t="s">
        <v>781</v>
      </c>
      <c r="B288" s="37">
        <v>2</v>
      </c>
      <c r="C288" s="37">
        <v>0</v>
      </c>
      <c r="D288" s="37">
        <v>0</v>
      </c>
      <c r="E288" s="37">
        <v>0</v>
      </c>
      <c r="F288" s="37">
        <v>0</v>
      </c>
      <c r="G288" s="37">
        <v>0</v>
      </c>
      <c r="H288" s="37">
        <v>0</v>
      </c>
      <c r="I288" s="37">
        <v>1</v>
      </c>
      <c r="J288" s="37">
        <v>0</v>
      </c>
      <c r="K288" s="37">
        <v>1</v>
      </c>
      <c r="L288" s="37">
        <v>0</v>
      </c>
      <c r="M288" s="37">
        <v>0</v>
      </c>
      <c r="N288" s="37">
        <v>0</v>
      </c>
    </row>
    <row r="289" spans="1:14" collapsed="1">
      <c r="A289" s="1" t="s">
        <v>900</v>
      </c>
      <c r="B289" s="37">
        <v>6372</v>
      </c>
      <c r="C289" s="37">
        <v>543</v>
      </c>
      <c r="D289" s="37">
        <v>510</v>
      </c>
      <c r="E289" s="37">
        <v>287</v>
      </c>
      <c r="F289" s="37">
        <v>1047</v>
      </c>
      <c r="G289" s="37">
        <v>439</v>
      </c>
      <c r="H289" s="37">
        <v>328</v>
      </c>
      <c r="I289" s="37">
        <v>539</v>
      </c>
      <c r="J289" s="37">
        <v>551</v>
      </c>
      <c r="K289" s="37">
        <v>363</v>
      </c>
      <c r="L289" s="37">
        <v>1009</v>
      </c>
      <c r="M289" s="37">
        <v>312</v>
      </c>
      <c r="N289" s="37">
        <v>444</v>
      </c>
    </row>
    <row r="290" spans="1:14" hidden="1" outlineLevel="2">
      <c r="A290" s="23" t="s">
        <v>105</v>
      </c>
      <c r="B290" s="37">
        <v>1048</v>
      </c>
      <c r="C290" s="37">
        <v>95</v>
      </c>
      <c r="D290" s="37">
        <v>71</v>
      </c>
      <c r="E290" s="37">
        <v>30</v>
      </c>
      <c r="F290" s="37">
        <v>154</v>
      </c>
      <c r="G290" s="37">
        <v>73</v>
      </c>
      <c r="H290" s="37">
        <v>48</v>
      </c>
      <c r="I290" s="37">
        <v>86</v>
      </c>
      <c r="J290" s="37">
        <v>105</v>
      </c>
      <c r="K290" s="37">
        <v>50</v>
      </c>
      <c r="L290" s="37">
        <v>171</v>
      </c>
      <c r="M290" s="37">
        <v>69</v>
      </c>
      <c r="N290" s="37">
        <v>96</v>
      </c>
    </row>
    <row r="291" spans="1:14" hidden="1" outlineLevel="2">
      <c r="A291" s="23" t="s">
        <v>826</v>
      </c>
      <c r="B291" s="37">
        <v>4932</v>
      </c>
      <c r="C291" s="37">
        <v>374</v>
      </c>
      <c r="D291" s="37">
        <v>359</v>
      </c>
      <c r="E291" s="37">
        <v>234</v>
      </c>
      <c r="F291" s="37">
        <v>832</v>
      </c>
      <c r="G291" s="37">
        <v>351</v>
      </c>
      <c r="H291" s="37">
        <v>278</v>
      </c>
      <c r="I291" s="37">
        <v>411</v>
      </c>
      <c r="J291" s="37">
        <v>413</v>
      </c>
      <c r="K291" s="37">
        <v>296</v>
      </c>
      <c r="L291" s="37">
        <v>798</v>
      </c>
      <c r="M291" s="37">
        <v>240</v>
      </c>
      <c r="N291" s="37">
        <v>346</v>
      </c>
    </row>
    <row r="292" spans="1:14" hidden="1" outlineLevel="2">
      <c r="A292" s="25" t="s">
        <v>52</v>
      </c>
      <c r="B292" s="37">
        <v>1065</v>
      </c>
      <c r="C292" s="37">
        <v>112</v>
      </c>
      <c r="D292" s="37">
        <v>115</v>
      </c>
      <c r="E292" s="37">
        <v>57</v>
      </c>
      <c r="F292" s="37">
        <v>127</v>
      </c>
      <c r="G292" s="37">
        <v>38</v>
      </c>
      <c r="H292" s="37">
        <v>57</v>
      </c>
      <c r="I292" s="37">
        <v>136</v>
      </c>
      <c r="J292" s="37">
        <v>141</v>
      </c>
      <c r="K292" s="37">
        <v>53</v>
      </c>
      <c r="L292" s="37">
        <v>131</v>
      </c>
      <c r="M292" s="37">
        <v>38</v>
      </c>
      <c r="N292" s="37">
        <v>60</v>
      </c>
    </row>
    <row r="293" spans="1:14" hidden="1" outlineLevel="2">
      <c r="A293" s="25" t="s">
        <v>58</v>
      </c>
      <c r="B293" s="37">
        <v>62</v>
      </c>
      <c r="C293" s="37">
        <v>5</v>
      </c>
      <c r="D293" s="37">
        <v>5</v>
      </c>
      <c r="E293" s="37">
        <v>2</v>
      </c>
      <c r="F293" s="37">
        <v>9</v>
      </c>
      <c r="G293" s="37">
        <v>4</v>
      </c>
      <c r="H293" s="37">
        <v>0</v>
      </c>
      <c r="I293" s="37">
        <v>4</v>
      </c>
      <c r="J293" s="37">
        <v>13</v>
      </c>
      <c r="K293" s="37">
        <v>2</v>
      </c>
      <c r="L293" s="37">
        <v>11</v>
      </c>
      <c r="M293" s="37">
        <v>4</v>
      </c>
      <c r="N293" s="37">
        <v>3</v>
      </c>
    </row>
    <row r="294" spans="1:14" hidden="1" outlineLevel="2">
      <c r="A294" s="25" t="s">
        <v>59</v>
      </c>
      <c r="B294" s="37">
        <v>40</v>
      </c>
      <c r="C294" s="37">
        <v>0</v>
      </c>
      <c r="D294" s="37">
        <v>2</v>
      </c>
      <c r="E294" s="37">
        <v>2</v>
      </c>
      <c r="F294" s="37">
        <v>3</v>
      </c>
      <c r="G294" s="37">
        <v>5</v>
      </c>
      <c r="H294" s="37">
        <v>7</v>
      </c>
      <c r="I294" s="37">
        <v>1</v>
      </c>
      <c r="J294" s="37">
        <v>1</v>
      </c>
      <c r="K294" s="37">
        <v>1</v>
      </c>
      <c r="L294" s="37">
        <v>2</v>
      </c>
      <c r="M294" s="37">
        <v>8</v>
      </c>
      <c r="N294" s="37">
        <v>8</v>
      </c>
    </row>
    <row r="295" spans="1:14" hidden="1" outlineLevel="2">
      <c r="A295" s="25" t="s">
        <v>60</v>
      </c>
      <c r="B295" s="37">
        <v>38</v>
      </c>
      <c r="C295" s="37">
        <v>5</v>
      </c>
      <c r="D295" s="37">
        <v>2</v>
      </c>
      <c r="E295" s="37">
        <v>2</v>
      </c>
      <c r="F295" s="37">
        <v>5</v>
      </c>
      <c r="G295" s="37">
        <v>2</v>
      </c>
      <c r="H295" s="37">
        <v>2</v>
      </c>
      <c r="I295" s="37">
        <v>8</v>
      </c>
      <c r="J295" s="37">
        <v>3</v>
      </c>
      <c r="K295" s="37">
        <v>3</v>
      </c>
      <c r="L295" s="37">
        <v>5</v>
      </c>
      <c r="M295" s="37">
        <v>1</v>
      </c>
      <c r="N295" s="37">
        <v>0</v>
      </c>
    </row>
    <row r="296" spans="1:14" hidden="1" outlineLevel="2">
      <c r="A296" s="25" t="s">
        <v>70</v>
      </c>
      <c r="B296" s="37">
        <v>964</v>
      </c>
      <c r="C296" s="37">
        <v>40</v>
      </c>
      <c r="D296" s="37">
        <v>39</v>
      </c>
      <c r="E296" s="37">
        <v>42</v>
      </c>
      <c r="F296" s="37">
        <v>154</v>
      </c>
      <c r="G296" s="37">
        <v>67</v>
      </c>
      <c r="H296" s="37">
        <v>40</v>
      </c>
      <c r="I296" s="37">
        <v>44</v>
      </c>
      <c r="J296" s="37">
        <v>61</v>
      </c>
      <c r="K296" s="37">
        <v>71</v>
      </c>
      <c r="L296" s="37">
        <v>213</v>
      </c>
      <c r="M296" s="37">
        <v>76</v>
      </c>
      <c r="N296" s="37">
        <v>117</v>
      </c>
    </row>
    <row r="297" spans="1:14" hidden="1" outlineLevel="2">
      <c r="A297" s="25" t="s">
        <v>80</v>
      </c>
      <c r="B297" s="37">
        <v>99</v>
      </c>
      <c r="C297" s="37">
        <v>2</v>
      </c>
      <c r="D297" s="37">
        <v>8</v>
      </c>
      <c r="E297" s="37">
        <v>2</v>
      </c>
      <c r="F297" s="37">
        <v>24</v>
      </c>
      <c r="G297" s="37">
        <v>8</v>
      </c>
      <c r="H297" s="37">
        <v>7</v>
      </c>
      <c r="I297" s="37">
        <v>3</v>
      </c>
      <c r="J297" s="37">
        <v>6</v>
      </c>
      <c r="K297" s="37">
        <v>7</v>
      </c>
      <c r="L297" s="37">
        <v>20</v>
      </c>
      <c r="M297" s="37">
        <v>5</v>
      </c>
      <c r="N297" s="37">
        <v>7</v>
      </c>
    </row>
    <row r="298" spans="1:14" hidden="1" outlineLevel="2">
      <c r="A298" s="25" t="s">
        <v>91</v>
      </c>
      <c r="B298" s="37">
        <v>56</v>
      </c>
      <c r="C298" s="37">
        <v>6</v>
      </c>
      <c r="D298" s="37">
        <v>2</v>
      </c>
      <c r="E298" s="37">
        <v>2</v>
      </c>
      <c r="F298" s="37">
        <v>10</v>
      </c>
      <c r="G298" s="37">
        <v>5</v>
      </c>
      <c r="H298" s="37">
        <v>0</v>
      </c>
      <c r="I298" s="37">
        <v>7</v>
      </c>
      <c r="J298" s="37">
        <v>3</v>
      </c>
      <c r="K298" s="37">
        <v>3</v>
      </c>
      <c r="L298" s="37">
        <v>12</v>
      </c>
      <c r="M298" s="37">
        <v>0</v>
      </c>
      <c r="N298" s="37">
        <v>6</v>
      </c>
    </row>
    <row r="299" spans="1:14" hidden="1" outlineLevel="2">
      <c r="A299" s="25" t="s">
        <v>94</v>
      </c>
      <c r="B299" s="37">
        <v>1642</v>
      </c>
      <c r="C299" s="37">
        <v>119</v>
      </c>
      <c r="D299" s="37">
        <v>116</v>
      </c>
      <c r="E299" s="37">
        <v>66</v>
      </c>
      <c r="F299" s="37">
        <v>281</v>
      </c>
      <c r="G299" s="37">
        <v>179</v>
      </c>
      <c r="H299" s="37">
        <v>142</v>
      </c>
      <c r="I299" s="37">
        <v>146</v>
      </c>
      <c r="J299" s="37">
        <v>108</v>
      </c>
      <c r="K299" s="37">
        <v>80</v>
      </c>
      <c r="L299" s="37">
        <v>196</v>
      </c>
      <c r="M299" s="37">
        <v>73</v>
      </c>
      <c r="N299" s="37">
        <v>136</v>
      </c>
    </row>
    <row r="300" spans="1:14" hidden="1" outlineLevel="2">
      <c r="A300" s="25" t="s">
        <v>101</v>
      </c>
      <c r="B300" s="37">
        <v>498</v>
      </c>
      <c r="C300" s="37">
        <v>18</v>
      </c>
      <c r="D300" s="37">
        <v>28</v>
      </c>
      <c r="E300" s="37">
        <v>27</v>
      </c>
      <c r="F300" s="37">
        <v>138</v>
      </c>
      <c r="G300" s="37">
        <v>22</v>
      </c>
      <c r="H300" s="37">
        <v>0</v>
      </c>
      <c r="I300" s="37">
        <v>21</v>
      </c>
      <c r="J300" s="37">
        <v>44</v>
      </c>
      <c r="K300" s="37">
        <v>41</v>
      </c>
      <c r="L300" s="37">
        <v>140</v>
      </c>
      <c r="M300" s="37">
        <v>19</v>
      </c>
      <c r="N300" s="37">
        <v>0</v>
      </c>
    </row>
    <row r="301" spans="1:14" hidden="1" outlineLevel="2">
      <c r="A301" s="25" t="s">
        <v>108</v>
      </c>
      <c r="B301" s="37">
        <v>38</v>
      </c>
      <c r="C301" s="37">
        <v>2</v>
      </c>
      <c r="D301" s="37">
        <v>1</v>
      </c>
      <c r="E301" s="37">
        <v>2</v>
      </c>
      <c r="F301" s="37">
        <v>4</v>
      </c>
      <c r="G301" s="37">
        <v>4</v>
      </c>
      <c r="H301" s="37">
        <v>12</v>
      </c>
      <c r="I301" s="37">
        <v>5</v>
      </c>
      <c r="J301" s="37">
        <v>3</v>
      </c>
      <c r="K301" s="37">
        <v>0</v>
      </c>
      <c r="L301" s="37">
        <v>2</v>
      </c>
      <c r="M301" s="37">
        <v>2</v>
      </c>
      <c r="N301" s="37">
        <v>1</v>
      </c>
    </row>
    <row r="302" spans="1:14" hidden="1" outlineLevel="2">
      <c r="A302" s="25" t="s">
        <v>110</v>
      </c>
      <c r="B302" s="37">
        <v>258</v>
      </c>
      <c r="C302" s="37">
        <v>21</v>
      </c>
      <c r="D302" s="37">
        <v>17</v>
      </c>
      <c r="E302" s="37">
        <v>20</v>
      </c>
      <c r="F302" s="37">
        <v>48</v>
      </c>
      <c r="G302" s="37">
        <v>12</v>
      </c>
      <c r="H302" s="37">
        <v>6</v>
      </c>
      <c r="I302" s="37">
        <v>12</v>
      </c>
      <c r="J302" s="37">
        <v>20</v>
      </c>
      <c r="K302" s="37">
        <v>33</v>
      </c>
      <c r="L302" s="37">
        <v>56</v>
      </c>
      <c r="M302" s="37">
        <v>10</v>
      </c>
      <c r="N302" s="37">
        <v>3</v>
      </c>
    </row>
    <row r="303" spans="1:14" hidden="1" outlineLevel="2">
      <c r="A303" s="25" t="s">
        <v>132</v>
      </c>
      <c r="B303" s="37">
        <v>172</v>
      </c>
      <c r="C303" s="37">
        <v>44</v>
      </c>
      <c r="D303" s="37">
        <v>24</v>
      </c>
      <c r="E303" s="37">
        <v>10</v>
      </c>
      <c r="F303" s="37">
        <v>29</v>
      </c>
      <c r="G303" s="37">
        <v>5</v>
      </c>
      <c r="H303" s="37">
        <v>5</v>
      </c>
      <c r="I303" s="37">
        <v>24</v>
      </c>
      <c r="J303" s="37">
        <v>10</v>
      </c>
      <c r="K303" s="37">
        <v>2</v>
      </c>
      <c r="L303" s="37">
        <v>10</v>
      </c>
      <c r="M303" s="37">
        <v>4</v>
      </c>
      <c r="N303" s="37">
        <v>5</v>
      </c>
    </row>
    <row r="304" spans="1:14" hidden="1" outlineLevel="2">
      <c r="A304" s="23" t="s">
        <v>178</v>
      </c>
      <c r="B304" s="37">
        <v>216</v>
      </c>
      <c r="C304" s="37">
        <v>33</v>
      </c>
      <c r="D304" s="37">
        <v>35</v>
      </c>
      <c r="E304" s="37">
        <v>12</v>
      </c>
      <c r="F304" s="37">
        <v>37</v>
      </c>
      <c r="G304" s="37">
        <v>13</v>
      </c>
      <c r="H304" s="37">
        <v>2</v>
      </c>
      <c r="I304" s="37">
        <v>26</v>
      </c>
      <c r="J304" s="37">
        <v>13</v>
      </c>
      <c r="K304" s="37">
        <v>11</v>
      </c>
      <c r="L304" s="37">
        <v>30</v>
      </c>
      <c r="M304" s="37">
        <v>3</v>
      </c>
      <c r="N304" s="37">
        <v>1</v>
      </c>
    </row>
    <row r="305" spans="1:14" hidden="1" outlineLevel="2">
      <c r="A305" s="25" t="s">
        <v>45</v>
      </c>
      <c r="B305" s="37">
        <v>18</v>
      </c>
      <c r="C305" s="37">
        <v>4</v>
      </c>
      <c r="D305" s="37">
        <v>2</v>
      </c>
      <c r="E305" s="37">
        <v>0</v>
      </c>
      <c r="F305" s="37">
        <v>1</v>
      </c>
      <c r="G305" s="37">
        <v>0</v>
      </c>
      <c r="H305" s="37">
        <v>1</v>
      </c>
      <c r="I305" s="37">
        <v>2</v>
      </c>
      <c r="J305" s="37">
        <v>1</v>
      </c>
      <c r="K305" s="37">
        <v>0</v>
      </c>
      <c r="L305" s="37">
        <v>4</v>
      </c>
      <c r="M305" s="37">
        <v>3</v>
      </c>
      <c r="N305" s="37">
        <v>0</v>
      </c>
    </row>
    <row r="306" spans="1:14" hidden="1" outlineLevel="2">
      <c r="A306" s="25" t="s">
        <v>538</v>
      </c>
      <c r="B306" s="37">
        <v>32</v>
      </c>
      <c r="C306" s="37">
        <v>5</v>
      </c>
      <c r="D306" s="37">
        <v>9</v>
      </c>
      <c r="E306" s="37">
        <v>4</v>
      </c>
      <c r="F306" s="37">
        <v>2</v>
      </c>
      <c r="G306" s="37">
        <v>0</v>
      </c>
      <c r="H306" s="37">
        <v>0</v>
      </c>
      <c r="I306" s="37">
        <v>3</v>
      </c>
      <c r="J306" s="37">
        <v>3</v>
      </c>
      <c r="K306" s="37">
        <v>4</v>
      </c>
      <c r="L306" s="37">
        <v>2</v>
      </c>
      <c r="M306" s="37">
        <v>0</v>
      </c>
      <c r="N306" s="37">
        <v>0</v>
      </c>
    </row>
    <row r="307" spans="1:14" hidden="1" outlineLevel="2">
      <c r="A307" s="25" t="s">
        <v>904</v>
      </c>
      <c r="B307" s="37">
        <v>10</v>
      </c>
      <c r="C307" s="37">
        <v>1</v>
      </c>
      <c r="D307" s="37">
        <v>2</v>
      </c>
      <c r="E307" s="37">
        <v>1</v>
      </c>
      <c r="F307" s="37">
        <v>1</v>
      </c>
      <c r="G307" s="37">
        <v>0</v>
      </c>
      <c r="H307" s="37">
        <v>0</v>
      </c>
      <c r="I307" s="37">
        <v>1</v>
      </c>
      <c r="J307" s="37">
        <v>0</v>
      </c>
      <c r="K307" s="37">
        <v>3</v>
      </c>
      <c r="L307" s="37">
        <v>1</v>
      </c>
      <c r="M307" s="37">
        <v>0</v>
      </c>
      <c r="N307" s="37">
        <v>0</v>
      </c>
    </row>
    <row r="308" spans="1:14" hidden="1" outlineLevel="2">
      <c r="A308" s="25" t="s">
        <v>541</v>
      </c>
      <c r="B308" s="37">
        <v>13</v>
      </c>
      <c r="C308" s="37">
        <v>3</v>
      </c>
      <c r="D308" s="37">
        <v>2</v>
      </c>
      <c r="E308" s="37">
        <v>0</v>
      </c>
      <c r="F308" s="37">
        <v>0</v>
      </c>
      <c r="G308" s="37">
        <v>1</v>
      </c>
      <c r="H308" s="37">
        <v>0</v>
      </c>
      <c r="I308" s="37">
        <v>1</v>
      </c>
      <c r="J308" s="37">
        <v>1</v>
      </c>
      <c r="K308" s="37">
        <v>0</v>
      </c>
      <c r="L308" s="37">
        <v>5</v>
      </c>
      <c r="M308" s="37">
        <v>0</v>
      </c>
      <c r="N308" s="37">
        <v>0</v>
      </c>
    </row>
    <row r="309" spans="1:14" hidden="1" outlineLevel="2">
      <c r="A309" s="25" t="s">
        <v>118</v>
      </c>
      <c r="B309" s="37">
        <v>111</v>
      </c>
      <c r="C309" s="37">
        <v>10</v>
      </c>
      <c r="D309" s="37">
        <v>12</v>
      </c>
      <c r="E309" s="37">
        <v>4</v>
      </c>
      <c r="F309" s="37">
        <v>27</v>
      </c>
      <c r="G309" s="37">
        <v>12</v>
      </c>
      <c r="H309" s="37">
        <v>1</v>
      </c>
      <c r="I309" s="37">
        <v>18</v>
      </c>
      <c r="J309" s="37">
        <v>6</v>
      </c>
      <c r="K309" s="37">
        <v>3</v>
      </c>
      <c r="L309" s="37">
        <v>17</v>
      </c>
      <c r="M309" s="37">
        <v>0</v>
      </c>
      <c r="N309" s="37">
        <v>1</v>
      </c>
    </row>
    <row r="310" spans="1:14" hidden="1" outlineLevel="2">
      <c r="A310" s="25" t="s">
        <v>132</v>
      </c>
      <c r="B310" s="37">
        <v>32</v>
      </c>
      <c r="C310" s="37">
        <v>10</v>
      </c>
      <c r="D310" s="37">
        <v>8</v>
      </c>
      <c r="E310" s="37">
        <v>3</v>
      </c>
      <c r="F310" s="37">
        <v>6</v>
      </c>
      <c r="G310" s="37">
        <v>0</v>
      </c>
      <c r="H310" s="37">
        <v>0</v>
      </c>
      <c r="I310" s="37">
        <v>1</v>
      </c>
      <c r="J310" s="37">
        <v>2</v>
      </c>
      <c r="K310" s="37">
        <v>1</v>
      </c>
      <c r="L310" s="37">
        <v>1</v>
      </c>
      <c r="M310" s="37">
        <v>0</v>
      </c>
      <c r="N310" s="37">
        <v>0</v>
      </c>
    </row>
    <row r="311" spans="1:14" hidden="1" outlineLevel="2">
      <c r="A311" s="23" t="s">
        <v>417</v>
      </c>
      <c r="B311" s="37">
        <v>18</v>
      </c>
      <c r="C311" s="37">
        <v>3</v>
      </c>
      <c r="D311" s="37">
        <v>5</v>
      </c>
      <c r="E311" s="37">
        <v>0</v>
      </c>
      <c r="F311" s="37">
        <v>0</v>
      </c>
      <c r="G311" s="37">
        <v>1</v>
      </c>
      <c r="H311" s="37">
        <v>0</v>
      </c>
      <c r="I311" s="37">
        <v>5</v>
      </c>
      <c r="J311" s="37">
        <v>3</v>
      </c>
      <c r="K311" s="37">
        <v>0</v>
      </c>
      <c r="L311" s="37">
        <v>1</v>
      </c>
      <c r="M311" s="37">
        <v>0</v>
      </c>
      <c r="N311" s="37">
        <v>0</v>
      </c>
    </row>
    <row r="312" spans="1:14" hidden="1" outlineLevel="2">
      <c r="A312" s="23" t="s">
        <v>418</v>
      </c>
      <c r="B312" s="37">
        <v>95</v>
      </c>
      <c r="C312" s="37">
        <v>21</v>
      </c>
      <c r="D312" s="37">
        <v>27</v>
      </c>
      <c r="E312" s="37">
        <v>5</v>
      </c>
      <c r="F312" s="37">
        <v>14</v>
      </c>
      <c r="G312" s="37">
        <v>0</v>
      </c>
      <c r="H312" s="37">
        <v>0</v>
      </c>
      <c r="I312" s="37">
        <v>8</v>
      </c>
      <c r="J312" s="37">
        <v>8</v>
      </c>
      <c r="K312" s="37">
        <v>4</v>
      </c>
      <c r="L312" s="37">
        <v>7</v>
      </c>
      <c r="M312" s="37">
        <v>0</v>
      </c>
      <c r="N312" s="37">
        <v>1</v>
      </c>
    </row>
    <row r="313" spans="1:14" hidden="1" outlineLevel="2">
      <c r="A313" s="25" t="s">
        <v>121</v>
      </c>
      <c r="B313" s="37">
        <v>10</v>
      </c>
      <c r="C313" s="37">
        <v>0</v>
      </c>
      <c r="D313" s="37">
        <v>1</v>
      </c>
      <c r="E313" s="37">
        <v>1</v>
      </c>
      <c r="F313" s="37">
        <v>2</v>
      </c>
      <c r="G313" s="37">
        <v>0</v>
      </c>
      <c r="H313" s="37">
        <v>0</v>
      </c>
      <c r="I313" s="37">
        <v>0</v>
      </c>
      <c r="J313" s="37">
        <v>2</v>
      </c>
      <c r="K313" s="37">
        <v>0</v>
      </c>
      <c r="L313" s="37">
        <v>4</v>
      </c>
      <c r="M313" s="37">
        <v>0</v>
      </c>
      <c r="N313" s="37">
        <v>0</v>
      </c>
    </row>
    <row r="314" spans="1:14" hidden="1" outlineLevel="2">
      <c r="A314" s="25" t="s">
        <v>46</v>
      </c>
      <c r="B314" s="37">
        <v>35</v>
      </c>
      <c r="C314" s="37">
        <v>8</v>
      </c>
      <c r="D314" s="37">
        <v>10</v>
      </c>
      <c r="E314" s="37">
        <v>1</v>
      </c>
      <c r="F314" s="37">
        <v>8</v>
      </c>
      <c r="G314" s="37">
        <v>0</v>
      </c>
      <c r="H314" s="37">
        <v>0</v>
      </c>
      <c r="I314" s="37">
        <v>4</v>
      </c>
      <c r="J314" s="37">
        <v>0</v>
      </c>
      <c r="K314" s="37">
        <v>3</v>
      </c>
      <c r="L314" s="37">
        <v>1</v>
      </c>
      <c r="M314" s="37">
        <v>0</v>
      </c>
      <c r="N314" s="37">
        <v>0</v>
      </c>
    </row>
    <row r="315" spans="1:14" hidden="1" outlineLevel="2">
      <c r="A315" s="25" t="s">
        <v>132</v>
      </c>
      <c r="B315" s="37">
        <v>50</v>
      </c>
      <c r="C315" s="37">
        <v>13</v>
      </c>
      <c r="D315" s="37">
        <v>16</v>
      </c>
      <c r="E315" s="37">
        <v>3</v>
      </c>
      <c r="F315" s="37">
        <v>4</v>
      </c>
      <c r="G315" s="37">
        <v>0</v>
      </c>
      <c r="H315" s="37">
        <v>0</v>
      </c>
      <c r="I315" s="37">
        <v>4</v>
      </c>
      <c r="J315" s="37">
        <v>6</v>
      </c>
      <c r="K315" s="37">
        <v>1</v>
      </c>
      <c r="L315" s="37">
        <v>2</v>
      </c>
      <c r="M315" s="37">
        <v>0</v>
      </c>
      <c r="N315" s="37">
        <v>1</v>
      </c>
    </row>
    <row r="316" spans="1:14" hidden="1" outlineLevel="2">
      <c r="A316" s="23" t="s">
        <v>416</v>
      </c>
      <c r="B316" s="37">
        <v>61</v>
      </c>
      <c r="C316" s="37">
        <v>17</v>
      </c>
      <c r="D316" s="37">
        <v>13</v>
      </c>
      <c r="E316" s="37">
        <v>6</v>
      </c>
      <c r="F316" s="37">
        <v>10</v>
      </c>
      <c r="G316" s="37">
        <v>1</v>
      </c>
      <c r="H316" s="37">
        <v>0</v>
      </c>
      <c r="I316" s="37">
        <v>2</v>
      </c>
      <c r="J316" s="37">
        <v>9</v>
      </c>
      <c r="K316" s="37">
        <v>1</v>
      </c>
      <c r="L316" s="37">
        <v>2</v>
      </c>
      <c r="M316" s="37">
        <v>0</v>
      </c>
      <c r="N316" s="37">
        <v>0</v>
      </c>
    </row>
    <row r="317" spans="1:14" hidden="1" outlineLevel="2">
      <c r="A317" s="25" t="s">
        <v>439</v>
      </c>
      <c r="B317" s="37">
        <v>9</v>
      </c>
      <c r="C317" s="37">
        <v>2</v>
      </c>
      <c r="D317" s="37">
        <v>2</v>
      </c>
      <c r="E317" s="37">
        <v>2</v>
      </c>
      <c r="F317" s="37">
        <v>0</v>
      </c>
      <c r="G317" s="37">
        <v>0</v>
      </c>
      <c r="H317" s="37">
        <v>0</v>
      </c>
      <c r="I317" s="37">
        <v>1</v>
      </c>
      <c r="J317" s="37">
        <v>2</v>
      </c>
      <c r="K317" s="37">
        <v>0</v>
      </c>
      <c r="L317" s="37">
        <v>0</v>
      </c>
      <c r="M317" s="37">
        <v>0</v>
      </c>
      <c r="N317" s="37">
        <v>0</v>
      </c>
    </row>
    <row r="318" spans="1:14" hidden="1" outlineLevel="2">
      <c r="A318" s="25" t="s">
        <v>115</v>
      </c>
      <c r="B318" s="37">
        <v>27</v>
      </c>
      <c r="C318" s="37">
        <v>8</v>
      </c>
      <c r="D318" s="37">
        <v>7</v>
      </c>
      <c r="E318" s="37">
        <v>3</v>
      </c>
      <c r="F318" s="37">
        <v>5</v>
      </c>
      <c r="G318" s="37">
        <v>1</v>
      </c>
      <c r="H318" s="37">
        <v>0</v>
      </c>
      <c r="I318" s="37">
        <v>0</v>
      </c>
      <c r="J318" s="37">
        <v>1</v>
      </c>
      <c r="K318" s="37">
        <v>1</v>
      </c>
      <c r="L318" s="37">
        <v>1</v>
      </c>
      <c r="M318" s="37">
        <v>0</v>
      </c>
      <c r="N318" s="37">
        <v>0</v>
      </c>
    </row>
    <row r="319" spans="1:14" hidden="1" outlineLevel="2">
      <c r="A319" s="25" t="s">
        <v>132</v>
      </c>
      <c r="B319" s="37">
        <v>25</v>
      </c>
      <c r="C319" s="37">
        <v>7</v>
      </c>
      <c r="D319" s="37">
        <v>4</v>
      </c>
      <c r="E319" s="37">
        <v>1</v>
      </c>
      <c r="F319" s="37">
        <v>5</v>
      </c>
      <c r="G319" s="37">
        <v>0</v>
      </c>
      <c r="H319" s="37">
        <v>0</v>
      </c>
      <c r="I319" s="37">
        <v>1</v>
      </c>
      <c r="J319" s="37">
        <v>6</v>
      </c>
      <c r="K319" s="37">
        <v>0</v>
      </c>
      <c r="L319" s="37">
        <v>1</v>
      </c>
      <c r="M319" s="37">
        <v>0</v>
      </c>
      <c r="N319" s="37">
        <v>0</v>
      </c>
    </row>
    <row r="320" spans="1:14" hidden="1" outlineLevel="2">
      <c r="A320" s="25" t="s">
        <v>781</v>
      </c>
      <c r="B320" s="37">
        <v>2</v>
      </c>
      <c r="C320" s="37">
        <v>0</v>
      </c>
      <c r="D320" s="37">
        <v>0</v>
      </c>
      <c r="E320" s="37">
        <v>0</v>
      </c>
      <c r="F320" s="37">
        <v>0</v>
      </c>
      <c r="G320" s="37">
        <v>0</v>
      </c>
      <c r="H320" s="37">
        <v>0</v>
      </c>
      <c r="I320" s="37">
        <v>1</v>
      </c>
      <c r="J320" s="37">
        <v>0</v>
      </c>
      <c r="K320" s="37">
        <v>1</v>
      </c>
      <c r="L320" s="37">
        <v>0</v>
      </c>
      <c r="M320" s="37">
        <v>0</v>
      </c>
      <c r="N320" s="37">
        <v>0</v>
      </c>
    </row>
    <row r="321" spans="1:14" collapsed="1">
      <c r="A321" s="1" t="s">
        <v>911</v>
      </c>
      <c r="B321" s="37">
        <v>6591</v>
      </c>
      <c r="C321" s="37">
        <v>568</v>
      </c>
      <c r="D321" s="37">
        <v>537</v>
      </c>
      <c r="E321" s="37">
        <v>313</v>
      </c>
      <c r="F321" s="37">
        <v>1035</v>
      </c>
      <c r="G321" s="37">
        <v>489</v>
      </c>
      <c r="H321" s="37">
        <v>339</v>
      </c>
      <c r="I321" s="37">
        <v>576</v>
      </c>
      <c r="J321" s="37">
        <v>531</v>
      </c>
      <c r="K321" s="37">
        <v>368</v>
      </c>
      <c r="L321" s="37">
        <v>1043</v>
      </c>
      <c r="M321" s="37">
        <v>335</v>
      </c>
      <c r="N321" s="37">
        <v>457</v>
      </c>
    </row>
    <row r="322" spans="1:14" hidden="1" outlineLevel="2">
      <c r="A322" s="23" t="s">
        <v>105</v>
      </c>
      <c r="B322" s="37">
        <v>1099</v>
      </c>
      <c r="C322" s="37">
        <v>105</v>
      </c>
      <c r="D322" s="37">
        <v>70</v>
      </c>
      <c r="E322" s="37">
        <v>40</v>
      </c>
      <c r="F322" s="37">
        <v>153</v>
      </c>
      <c r="G322" s="37">
        <v>81</v>
      </c>
      <c r="H322" s="37">
        <v>50</v>
      </c>
      <c r="I322" s="37">
        <v>94</v>
      </c>
      <c r="J322" s="37">
        <v>96</v>
      </c>
      <c r="K322" s="37">
        <v>59</v>
      </c>
      <c r="L322" s="37">
        <v>175</v>
      </c>
      <c r="M322" s="37">
        <v>76</v>
      </c>
      <c r="N322" s="37">
        <v>100</v>
      </c>
    </row>
    <row r="323" spans="1:14" hidden="1" outlineLevel="2">
      <c r="A323" s="23" t="s">
        <v>826</v>
      </c>
      <c r="B323" s="37">
        <v>5073</v>
      </c>
      <c r="C323" s="37">
        <v>391</v>
      </c>
      <c r="D323" s="37">
        <v>380</v>
      </c>
      <c r="E323" s="37">
        <v>243</v>
      </c>
      <c r="F323" s="37">
        <v>822</v>
      </c>
      <c r="G323" s="37">
        <v>388</v>
      </c>
      <c r="H323" s="37">
        <v>287</v>
      </c>
      <c r="I323" s="37">
        <v>436</v>
      </c>
      <c r="J323" s="37">
        <v>403</v>
      </c>
      <c r="K323" s="37">
        <v>290</v>
      </c>
      <c r="L323" s="37">
        <v>826</v>
      </c>
      <c r="M323" s="37">
        <v>252</v>
      </c>
      <c r="N323" s="37">
        <v>355</v>
      </c>
    </row>
    <row r="324" spans="1:14" hidden="1" outlineLevel="2">
      <c r="A324" s="25" t="s">
        <v>52</v>
      </c>
      <c r="B324" s="37">
        <v>1116</v>
      </c>
      <c r="C324" s="37">
        <v>127</v>
      </c>
      <c r="D324" s="37">
        <v>120</v>
      </c>
      <c r="E324" s="37">
        <v>54</v>
      </c>
      <c r="F324" s="37">
        <v>137</v>
      </c>
      <c r="G324" s="37">
        <v>42</v>
      </c>
      <c r="H324" s="37">
        <v>53</v>
      </c>
      <c r="I324" s="37">
        <v>146</v>
      </c>
      <c r="J324" s="37">
        <v>143</v>
      </c>
      <c r="K324" s="37">
        <v>50</v>
      </c>
      <c r="L324" s="37">
        <v>143</v>
      </c>
      <c r="M324" s="37">
        <v>43</v>
      </c>
      <c r="N324" s="37">
        <v>58</v>
      </c>
    </row>
    <row r="325" spans="1:14" hidden="1" outlineLevel="2">
      <c r="A325" s="25" t="s">
        <v>58</v>
      </c>
      <c r="B325" s="37">
        <v>63</v>
      </c>
      <c r="C325" s="37">
        <v>5</v>
      </c>
      <c r="D325" s="37">
        <v>5</v>
      </c>
      <c r="E325" s="37">
        <v>1</v>
      </c>
      <c r="F325" s="37">
        <v>8</v>
      </c>
      <c r="G325" s="37">
        <v>5</v>
      </c>
      <c r="H325" s="37">
        <v>0</v>
      </c>
      <c r="I325" s="37">
        <v>6</v>
      </c>
      <c r="J325" s="37">
        <v>9</v>
      </c>
      <c r="K325" s="37">
        <v>6</v>
      </c>
      <c r="L325" s="37">
        <v>11</v>
      </c>
      <c r="M325" s="37">
        <v>3</v>
      </c>
      <c r="N325" s="37">
        <v>4</v>
      </c>
    </row>
    <row r="326" spans="1:14" hidden="1" outlineLevel="2">
      <c r="A326" s="25" t="s">
        <v>59</v>
      </c>
      <c r="B326" s="37">
        <v>42</v>
      </c>
      <c r="C326" s="37">
        <v>1</v>
      </c>
      <c r="D326" s="37">
        <v>2</v>
      </c>
      <c r="E326" s="37">
        <v>2</v>
      </c>
      <c r="F326" s="37">
        <v>3</v>
      </c>
      <c r="G326" s="37">
        <v>5</v>
      </c>
      <c r="H326" s="37">
        <v>7</v>
      </c>
      <c r="I326" s="37">
        <v>2</v>
      </c>
      <c r="J326" s="37">
        <v>0</v>
      </c>
      <c r="K326" s="37">
        <v>2</v>
      </c>
      <c r="L326" s="37">
        <v>2</v>
      </c>
      <c r="M326" s="37">
        <v>7</v>
      </c>
      <c r="N326" s="37">
        <v>9</v>
      </c>
    </row>
    <row r="327" spans="1:14" hidden="1" outlineLevel="2">
      <c r="A327" s="25" t="s">
        <v>60</v>
      </c>
      <c r="B327" s="37">
        <v>38</v>
      </c>
      <c r="C327" s="37">
        <v>4</v>
      </c>
      <c r="D327" s="37">
        <v>1</v>
      </c>
      <c r="E327" s="37">
        <v>5</v>
      </c>
      <c r="F327" s="37">
        <v>5</v>
      </c>
      <c r="G327" s="37">
        <v>1</v>
      </c>
      <c r="H327" s="37">
        <v>3</v>
      </c>
      <c r="I327" s="37">
        <v>7</v>
      </c>
      <c r="J327" s="37">
        <v>4</v>
      </c>
      <c r="K327" s="37">
        <v>3</v>
      </c>
      <c r="L327" s="37">
        <v>4</v>
      </c>
      <c r="M327" s="37">
        <v>1</v>
      </c>
      <c r="N327" s="37">
        <v>0</v>
      </c>
    </row>
    <row r="328" spans="1:14" hidden="1" outlineLevel="2">
      <c r="A328" s="25" t="s">
        <v>70</v>
      </c>
      <c r="B328" s="37">
        <v>973</v>
      </c>
      <c r="C328" s="37">
        <v>31</v>
      </c>
      <c r="D328" s="37">
        <v>43</v>
      </c>
      <c r="E328" s="37">
        <v>39</v>
      </c>
      <c r="F328" s="37">
        <v>157</v>
      </c>
      <c r="G328" s="37">
        <v>67</v>
      </c>
      <c r="H328" s="37">
        <v>46</v>
      </c>
      <c r="I328" s="37">
        <v>49</v>
      </c>
      <c r="J328" s="37">
        <v>57</v>
      </c>
      <c r="K328" s="37">
        <v>62</v>
      </c>
      <c r="L328" s="37">
        <v>219</v>
      </c>
      <c r="M328" s="37">
        <v>77</v>
      </c>
      <c r="N328" s="37">
        <v>126</v>
      </c>
    </row>
    <row r="329" spans="1:14" hidden="1" outlineLevel="2">
      <c r="A329" s="25" t="s">
        <v>80</v>
      </c>
      <c r="B329" s="37">
        <v>102</v>
      </c>
      <c r="C329" s="37">
        <v>4</v>
      </c>
      <c r="D329" s="37">
        <v>8</v>
      </c>
      <c r="E329" s="37">
        <v>4</v>
      </c>
      <c r="F329" s="37">
        <v>22</v>
      </c>
      <c r="G329" s="37">
        <v>9</v>
      </c>
      <c r="H329" s="37">
        <v>8</v>
      </c>
      <c r="I329" s="37">
        <v>3</v>
      </c>
      <c r="J329" s="37">
        <v>5</v>
      </c>
      <c r="K329" s="37">
        <v>5</v>
      </c>
      <c r="L329" s="37">
        <v>20</v>
      </c>
      <c r="M329" s="37">
        <v>5</v>
      </c>
      <c r="N329" s="37">
        <v>9</v>
      </c>
    </row>
    <row r="330" spans="1:14" hidden="1" outlineLevel="2">
      <c r="A330" s="25" t="s">
        <v>91</v>
      </c>
      <c r="B330" s="37">
        <v>57</v>
      </c>
      <c r="C330" s="37">
        <v>4</v>
      </c>
      <c r="D330" s="37">
        <v>3</v>
      </c>
      <c r="E330" s="37">
        <v>4</v>
      </c>
      <c r="F330" s="37">
        <v>9</v>
      </c>
      <c r="G330" s="37">
        <v>6</v>
      </c>
      <c r="H330" s="37">
        <v>0</v>
      </c>
      <c r="I330" s="37">
        <v>6</v>
      </c>
      <c r="J330" s="37">
        <v>4</v>
      </c>
      <c r="K330" s="37">
        <v>3</v>
      </c>
      <c r="L330" s="37">
        <v>12</v>
      </c>
      <c r="M330" s="37">
        <v>0</v>
      </c>
      <c r="N330" s="37">
        <v>6</v>
      </c>
    </row>
    <row r="331" spans="1:14" hidden="1" outlineLevel="2">
      <c r="A331" s="25" t="s">
        <v>94</v>
      </c>
      <c r="B331" s="37">
        <v>1679</v>
      </c>
      <c r="C331" s="37">
        <v>120</v>
      </c>
      <c r="D331" s="37">
        <v>130</v>
      </c>
      <c r="E331" s="37">
        <v>72</v>
      </c>
      <c r="F331" s="37">
        <v>271</v>
      </c>
      <c r="G331" s="37">
        <v>190</v>
      </c>
      <c r="H331" s="37">
        <v>145</v>
      </c>
      <c r="I331" s="37">
        <v>149</v>
      </c>
      <c r="J331" s="37">
        <v>113</v>
      </c>
      <c r="K331" s="37">
        <v>78</v>
      </c>
      <c r="L331" s="37">
        <v>201</v>
      </c>
      <c r="M331" s="37">
        <v>77</v>
      </c>
      <c r="N331" s="37">
        <v>133</v>
      </c>
    </row>
    <row r="332" spans="1:14" hidden="1" outlineLevel="2">
      <c r="A332" s="25" t="s">
        <v>101</v>
      </c>
      <c r="B332" s="37">
        <v>506</v>
      </c>
      <c r="C332" s="37">
        <v>22</v>
      </c>
      <c r="D332" s="37">
        <v>25</v>
      </c>
      <c r="E332" s="37">
        <v>28</v>
      </c>
      <c r="F332" s="37">
        <v>131</v>
      </c>
      <c r="G332" s="37">
        <v>34</v>
      </c>
      <c r="H332" s="37">
        <v>0</v>
      </c>
      <c r="I332" s="37">
        <v>19</v>
      </c>
      <c r="J332" s="37">
        <v>39</v>
      </c>
      <c r="K332" s="37">
        <v>43</v>
      </c>
      <c r="L332" s="37">
        <v>141</v>
      </c>
      <c r="M332" s="37">
        <v>24</v>
      </c>
      <c r="N332" s="37">
        <v>0</v>
      </c>
    </row>
    <row r="333" spans="1:14" hidden="1" outlineLevel="2">
      <c r="A333" s="25" t="s">
        <v>108</v>
      </c>
      <c r="B333" s="37">
        <v>40</v>
      </c>
      <c r="C333" s="37">
        <v>2</v>
      </c>
      <c r="D333" s="37">
        <v>1</v>
      </c>
      <c r="E333" s="37">
        <v>2</v>
      </c>
      <c r="F333" s="37">
        <v>2</v>
      </c>
      <c r="G333" s="37">
        <v>5</v>
      </c>
      <c r="H333" s="37">
        <v>14</v>
      </c>
      <c r="I333" s="37">
        <v>6</v>
      </c>
      <c r="J333" s="37">
        <v>1</v>
      </c>
      <c r="K333" s="37">
        <v>2</v>
      </c>
      <c r="L333" s="37">
        <v>2</v>
      </c>
      <c r="M333" s="37">
        <v>2</v>
      </c>
      <c r="N333" s="37">
        <v>1</v>
      </c>
    </row>
    <row r="334" spans="1:14" hidden="1" outlineLevel="2">
      <c r="A334" s="25" t="s">
        <v>110</v>
      </c>
      <c r="B334" s="37">
        <v>271</v>
      </c>
      <c r="C334" s="37">
        <v>30</v>
      </c>
      <c r="D334" s="37">
        <v>12</v>
      </c>
      <c r="E334" s="37">
        <v>23</v>
      </c>
      <c r="F334" s="37">
        <v>49</v>
      </c>
      <c r="G334" s="37">
        <v>15</v>
      </c>
      <c r="H334" s="37">
        <v>6</v>
      </c>
      <c r="I334" s="37">
        <v>18</v>
      </c>
      <c r="J334" s="37">
        <v>12</v>
      </c>
      <c r="K334" s="37">
        <v>33</v>
      </c>
      <c r="L334" s="37">
        <v>60</v>
      </c>
      <c r="M334" s="37">
        <v>9</v>
      </c>
      <c r="N334" s="37">
        <v>4</v>
      </c>
    </row>
    <row r="335" spans="1:14" hidden="1" outlineLevel="2">
      <c r="A335" s="25" t="s">
        <v>132</v>
      </c>
      <c r="B335" s="37">
        <v>186</v>
      </c>
      <c r="C335" s="37">
        <v>41</v>
      </c>
      <c r="D335" s="37">
        <v>30</v>
      </c>
      <c r="E335" s="37">
        <v>9</v>
      </c>
      <c r="F335" s="37">
        <v>28</v>
      </c>
      <c r="G335" s="37">
        <v>9</v>
      </c>
      <c r="H335" s="37">
        <v>5</v>
      </c>
      <c r="I335" s="37">
        <v>25</v>
      </c>
      <c r="J335" s="37">
        <v>16</v>
      </c>
      <c r="K335" s="37">
        <v>3</v>
      </c>
      <c r="L335" s="37">
        <v>11</v>
      </c>
      <c r="M335" s="37">
        <v>4</v>
      </c>
      <c r="N335" s="37">
        <v>5</v>
      </c>
    </row>
    <row r="336" spans="1:14" hidden="1" outlineLevel="2">
      <c r="A336" s="23" t="s">
        <v>178</v>
      </c>
      <c r="B336" s="37">
        <v>226</v>
      </c>
      <c r="C336" s="37">
        <v>26</v>
      </c>
      <c r="D336" s="37">
        <v>43</v>
      </c>
      <c r="E336" s="37">
        <v>13</v>
      </c>
      <c r="F336" s="37">
        <v>36</v>
      </c>
      <c r="G336" s="37">
        <v>16</v>
      </c>
      <c r="H336" s="37">
        <v>2</v>
      </c>
      <c r="I336" s="37">
        <v>28</v>
      </c>
      <c r="J336" s="37">
        <v>14</v>
      </c>
      <c r="K336" s="37">
        <v>11</v>
      </c>
      <c r="L336" s="37">
        <v>30</v>
      </c>
      <c r="M336" s="37">
        <v>6</v>
      </c>
      <c r="N336" s="37">
        <v>1</v>
      </c>
    </row>
    <row r="337" spans="1:14" hidden="1" outlineLevel="2">
      <c r="A337" s="25" t="s">
        <v>45</v>
      </c>
      <c r="B337" s="37">
        <v>16</v>
      </c>
      <c r="C337" s="37">
        <v>4</v>
      </c>
      <c r="D337" s="37">
        <v>1</v>
      </c>
      <c r="E337" s="37">
        <v>1</v>
      </c>
      <c r="F337" s="37">
        <v>0</v>
      </c>
      <c r="G337" s="37">
        <v>0</v>
      </c>
      <c r="H337" s="37">
        <v>1</v>
      </c>
      <c r="I337" s="37">
        <v>1</v>
      </c>
      <c r="J337" s="37">
        <v>0</v>
      </c>
      <c r="K337" s="37">
        <v>1</v>
      </c>
      <c r="L337" s="37">
        <v>4</v>
      </c>
      <c r="M337" s="37">
        <v>3</v>
      </c>
      <c r="N337" s="37">
        <v>0</v>
      </c>
    </row>
    <row r="338" spans="1:14" hidden="1" outlineLevel="2">
      <c r="A338" s="25" t="s">
        <v>538</v>
      </c>
      <c r="B338" s="37">
        <v>39</v>
      </c>
      <c r="C338" s="37">
        <v>4</v>
      </c>
      <c r="D338" s="37">
        <v>12</v>
      </c>
      <c r="E338" s="37">
        <v>3</v>
      </c>
      <c r="F338" s="37">
        <v>3</v>
      </c>
      <c r="G338" s="37">
        <v>0</v>
      </c>
      <c r="H338" s="37">
        <v>0</v>
      </c>
      <c r="I338" s="37">
        <v>6</v>
      </c>
      <c r="J338" s="37">
        <v>4</v>
      </c>
      <c r="K338" s="37">
        <v>4</v>
      </c>
      <c r="L338" s="37">
        <v>3</v>
      </c>
      <c r="M338" s="37">
        <v>0</v>
      </c>
      <c r="N338" s="37">
        <v>0</v>
      </c>
    </row>
    <row r="339" spans="1:14" hidden="1" outlineLevel="2">
      <c r="A339" s="25" t="s">
        <v>904</v>
      </c>
      <c r="B339" s="37">
        <v>15</v>
      </c>
      <c r="C339" s="37">
        <v>1</v>
      </c>
      <c r="D339" s="37">
        <v>4</v>
      </c>
      <c r="E339" s="37">
        <v>1</v>
      </c>
      <c r="F339" s="37">
        <v>2</v>
      </c>
      <c r="G339" s="37">
        <v>0</v>
      </c>
      <c r="H339" s="37">
        <v>0</v>
      </c>
      <c r="I339" s="37">
        <v>3</v>
      </c>
      <c r="J339" s="37">
        <v>0</v>
      </c>
      <c r="K339" s="37">
        <v>2</v>
      </c>
      <c r="L339" s="37">
        <v>2</v>
      </c>
      <c r="M339" s="37">
        <v>0</v>
      </c>
      <c r="N339" s="37">
        <v>0</v>
      </c>
    </row>
    <row r="340" spans="1:14" hidden="1" outlineLevel="2">
      <c r="A340" s="25" t="s">
        <v>541</v>
      </c>
      <c r="B340" s="37">
        <v>15</v>
      </c>
      <c r="C340" s="37">
        <v>4</v>
      </c>
      <c r="D340" s="37">
        <v>1</v>
      </c>
      <c r="E340" s="37">
        <v>2</v>
      </c>
      <c r="F340" s="37">
        <v>0</v>
      </c>
      <c r="G340" s="37">
        <v>1</v>
      </c>
      <c r="H340" s="37">
        <v>0</v>
      </c>
      <c r="I340" s="37">
        <v>1</v>
      </c>
      <c r="J340" s="37">
        <v>0</v>
      </c>
      <c r="K340" s="37">
        <v>1</v>
      </c>
      <c r="L340" s="37">
        <v>4</v>
      </c>
      <c r="M340" s="37">
        <v>1</v>
      </c>
      <c r="N340" s="37">
        <v>0</v>
      </c>
    </row>
    <row r="341" spans="1:14" hidden="1" outlineLevel="2">
      <c r="A341" s="25" t="s">
        <v>118</v>
      </c>
      <c r="B341" s="37">
        <v>114</v>
      </c>
      <c r="C341" s="37">
        <v>10</v>
      </c>
      <c r="D341" s="37">
        <v>14</v>
      </c>
      <c r="E341" s="37">
        <v>3</v>
      </c>
      <c r="F341" s="37">
        <v>26</v>
      </c>
      <c r="G341" s="37">
        <v>15</v>
      </c>
      <c r="H341" s="37">
        <v>1</v>
      </c>
      <c r="I341" s="37">
        <v>16</v>
      </c>
      <c r="J341" s="37">
        <v>8</v>
      </c>
      <c r="K341" s="37">
        <v>2</v>
      </c>
      <c r="L341" s="37">
        <v>16</v>
      </c>
      <c r="M341" s="37">
        <v>2</v>
      </c>
      <c r="N341" s="37">
        <v>1</v>
      </c>
    </row>
    <row r="342" spans="1:14" hidden="1" outlineLevel="2">
      <c r="A342" s="25" t="s">
        <v>132</v>
      </c>
      <c r="B342" s="37">
        <v>27</v>
      </c>
      <c r="C342" s="37">
        <v>3</v>
      </c>
      <c r="D342" s="37">
        <v>11</v>
      </c>
      <c r="E342" s="37">
        <v>3</v>
      </c>
      <c r="F342" s="37">
        <v>5</v>
      </c>
      <c r="G342" s="37">
        <v>0</v>
      </c>
      <c r="H342" s="37">
        <v>0</v>
      </c>
      <c r="I342" s="37">
        <v>1</v>
      </c>
      <c r="J342" s="37">
        <v>2</v>
      </c>
      <c r="K342" s="37">
        <v>1</v>
      </c>
      <c r="L342" s="37">
        <v>1</v>
      </c>
      <c r="M342" s="37">
        <v>0</v>
      </c>
      <c r="N342" s="37">
        <v>0</v>
      </c>
    </row>
    <row r="343" spans="1:14" hidden="1" outlineLevel="2">
      <c r="A343" s="23" t="s">
        <v>417</v>
      </c>
      <c r="B343" s="37">
        <v>20</v>
      </c>
      <c r="C343" s="37">
        <v>2</v>
      </c>
      <c r="D343" s="37">
        <v>4</v>
      </c>
      <c r="E343" s="37">
        <v>2</v>
      </c>
      <c r="F343" s="37">
        <v>0</v>
      </c>
      <c r="G343" s="37">
        <v>1</v>
      </c>
      <c r="H343" s="37">
        <v>0</v>
      </c>
      <c r="I343" s="37">
        <v>7</v>
      </c>
      <c r="J343" s="37">
        <v>3</v>
      </c>
      <c r="K343" s="37">
        <v>0</v>
      </c>
      <c r="L343" s="37">
        <v>1</v>
      </c>
      <c r="M343" s="37">
        <v>0</v>
      </c>
      <c r="N343" s="37">
        <v>0</v>
      </c>
    </row>
    <row r="344" spans="1:14" hidden="1" outlineLevel="2">
      <c r="A344" s="23" t="s">
        <v>418</v>
      </c>
      <c r="B344" s="37">
        <v>108</v>
      </c>
      <c r="C344" s="37">
        <v>28</v>
      </c>
      <c r="D344" s="37">
        <v>25</v>
      </c>
      <c r="E344" s="37">
        <v>8</v>
      </c>
      <c r="F344" s="37">
        <v>14</v>
      </c>
      <c r="G344" s="37">
        <v>1</v>
      </c>
      <c r="H344" s="37">
        <v>0</v>
      </c>
      <c r="I344" s="37">
        <v>8</v>
      </c>
      <c r="J344" s="37">
        <v>9</v>
      </c>
      <c r="K344" s="37">
        <v>5</v>
      </c>
      <c r="L344" s="37">
        <v>8</v>
      </c>
      <c r="M344" s="37">
        <v>1</v>
      </c>
      <c r="N344" s="37">
        <v>1</v>
      </c>
    </row>
    <row r="345" spans="1:14" hidden="1" outlineLevel="2">
      <c r="A345" s="25" t="s">
        <v>121</v>
      </c>
      <c r="B345" s="37">
        <v>11</v>
      </c>
      <c r="C345" s="37">
        <v>1</v>
      </c>
      <c r="D345" s="37">
        <v>1</v>
      </c>
      <c r="E345" s="37">
        <v>1</v>
      </c>
      <c r="F345" s="37">
        <v>2</v>
      </c>
      <c r="G345" s="37">
        <v>0</v>
      </c>
      <c r="H345" s="37">
        <v>0</v>
      </c>
      <c r="I345" s="37">
        <v>0</v>
      </c>
      <c r="J345" s="37">
        <v>1</v>
      </c>
      <c r="K345" s="37">
        <v>1</v>
      </c>
      <c r="L345" s="37">
        <v>4</v>
      </c>
      <c r="M345" s="37">
        <v>0</v>
      </c>
      <c r="N345" s="37">
        <v>0</v>
      </c>
    </row>
    <row r="346" spans="1:14" hidden="1" outlineLevel="2">
      <c r="A346" s="25" t="s">
        <v>46</v>
      </c>
      <c r="B346" s="37">
        <v>39</v>
      </c>
      <c r="C346" s="37">
        <v>10</v>
      </c>
      <c r="D346" s="37">
        <v>11</v>
      </c>
      <c r="E346" s="37">
        <v>2</v>
      </c>
      <c r="F346" s="37">
        <v>8</v>
      </c>
      <c r="G346" s="37">
        <v>0</v>
      </c>
      <c r="H346" s="37">
        <v>0</v>
      </c>
      <c r="I346" s="37">
        <v>1</v>
      </c>
      <c r="J346" s="37">
        <v>3</v>
      </c>
      <c r="K346" s="37">
        <v>1</v>
      </c>
      <c r="L346" s="37">
        <v>3</v>
      </c>
      <c r="M346" s="37">
        <v>0</v>
      </c>
      <c r="N346" s="37">
        <v>0</v>
      </c>
    </row>
    <row r="347" spans="1:14" hidden="1" outlineLevel="2">
      <c r="A347" s="25" t="s">
        <v>132</v>
      </c>
      <c r="B347" s="37">
        <v>58</v>
      </c>
      <c r="C347" s="37">
        <v>17</v>
      </c>
      <c r="D347" s="37">
        <v>13</v>
      </c>
      <c r="E347" s="37">
        <v>5</v>
      </c>
      <c r="F347" s="37">
        <v>4</v>
      </c>
      <c r="G347" s="37">
        <v>1</v>
      </c>
      <c r="H347" s="37">
        <v>0</v>
      </c>
      <c r="I347" s="37">
        <v>7</v>
      </c>
      <c r="J347" s="37">
        <v>5</v>
      </c>
      <c r="K347" s="37">
        <v>3</v>
      </c>
      <c r="L347" s="37">
        <v>1</v>
      </c>
      <c r="M347" s="37">
        <v>1</v>
      </c>
      <c r="N347" s="37">
        <v>1</v>
      </c>
    </row>
    <row r="348" spans="1:14" hidden="1" outlineLevel="2">
      <c r="A348" s="23" t="s">
        <v>416</v>
      </c>
      <c r="B348" s="37">
        <v>63</v>
      </c>
      <c r="C348" s="37">
        <v>16</v>
      </c>
      <c r="D348" s="37">
        <v>15</v>
      </c>
      <c r="E348" s="37">
        <v>7</v>
      </c>
      <c r="F348" s="37">
        <v>10</v>
      </c>
      <c r="G348" s="37">
        <v>2</v>
      </c>
      <c r="H348" s="37">
        <v>0</v>
      </c>
      <c r="I348" s="37">
        <v>2</v>
      </c>
      <c r="J348" s="37">
        <v>6</v>
      </c>
      <c r="K348" s="37">
        <v>2</v>
      </c>
      <c r="L348" s="37">
        <v>3</v>
      </c>
      <c r="M348" s="37">
        <v>0</v>
      </c>
      <c r="N348" s="37">
        <v>0</v>
      </c>
    </row>
    <row r="349" spans="1:14" hidden="1" outlineLevel="2">
      <c r="A349" s="25" t="s">
        <v>439</v>
      </c>
      <c r="B349" s="37">
        <v>6</v>
      </c>
      <c r="C349" s="37">
        <v>0</v>
      </c>
      <c r="D349" s="37">
        <v>2</v>
      </c>
      <c r="E349" s="37">
        <v>2</v>
      </c>
      <c r="F349" s="37">
        <v>0</v>
      </c>
      <c r="G349" s="37">
        <v>0</v>
      </c>
      <c r="H349" s="37">
        <v>0</v>
      </c>
      <c r="I349" s="37">
        <v>1</v>
      </c>
      <c r="J349" s="37">
        <v>0</v>
      </c>
      <c r="K349" s="37">
        <v>1</v>
      </c>
      <c r="L349" s="37">
        <v>0</v>
      </c>
      <c r="M349" s="37">
        <v>0</v>
      </c>
      <c r="N349" s="37">
        <v>0</v>
      </c>
    </row>
    <row r="350" spans="1:14" hidden="1" outlineLevel="2">
      <c r="A350" s="25" t="s">
        <v>115</v>
      </c>
      <c r="B350" s="37">
        <v>28</v>
      </c>
      <c r="C350" s="37">
        <v>7</v>
      </c>
      <c r="D350" s="37">
        <v>8</v>
      </c>
      <c r="E350" s="37">
        <v>4</v>
      </c>
      <c r="F350" s="37">
        <v>4</v>
      </c>
      <c r="G350" s="37">
        <v>2</v>
      </c>
      <c r="H350" s="37">
        <v>0</v>
      </c>
      <c r="I350" s="37">
        <v>0</v>
      </c>
      <c r="J350" s="37">
        <v>1</v>
      </c>
      <c r="K350" s="37">
        <v>0</v>
      </c>
      <c r="L350" s="37">
        <v>2</v>
      </c>
      <c r="M350" s="37">
        <v>0</v>
      </c>
      <c r="N350" s="37">
        <v>0</v>
      </c>
    </row>
    <row r="351" spans="1:14" hidden="1" outlineLevel="2">
      <c r="A351" s="25" t="s">
        <v>132</v>
      </c>
      <c r="B351" s="37">
        <v>29</v>
      </c>
      <c r="C351" s="37">
        <v>9</v>
      </c>
      <c r="D351" s="37">
        <v>5</v>
      </c>
      <c r="E351" s="37">
        <v>1</v>
      </c>
      <c r="F351" s="37">
        <v>6</v>
      </c>
      <c r="G351" s="37">
        <v>0</v>
      </c>
      <c r="H351" s="37">
        <v>0</v>
      </c>
      <c r="I351" s="37">
        <v>1</v>
      </c>
      <c r="J351" s="37">
        <v>5</v>
      </c>
      <c r="K351" s="37">
        <v>1</v>
      </c>
      <c r="L351" s="37">
        <v>1</v>
      </c>
      <c r="M351" s="37">
        <v>0</v>
      </c>
      <c r="N351" s="37">
        <v>0</v>
      </c>
    </row>
    <row r="352" spans="1:14" hidden="1" outlineLevel="2">
      <c r="A352" s="23" t="s">
        <v>781</v>
      </c>
      <c r="B352" s="37">
        <v>2</v>
      </c>
      <c r="C352" s="37">
        <v>0</v>
      </c>
      <c r="D352" s="37">
        <v>0</v>
      </c>
      <c r="E352" s="37">
        <v>0</v>
      </c>
      <c r="F352" s="37">
        <v>0</v>
      </c>
      <c r="G352" s="37">
        <v>0</v>
      </c>
      <c r="H352" s="37">
        <v>0</v>
      </c>
      <c r="I352" s="37">
        <v>1</v>
      </c>
      <c r="J352" s="37">
        <v>0</v>
      </c>
      <c r="K352" s="37">
        <v>1</v>
      </c>
      <c r="L352" s="37">
        <v>0</v>
      </c>
      <c r="M352" s="37">
        <v>0</v>
      </c>
      <c r="N352" s="37">
        <v>0</v>
      </c>
    </row>
    <row r="353" spans="1:15" collapsed="1">
      <c r="A353" s="1" t="s">
        <v>1135</v>
      </c>
      <c r="B353" s="37">
        <v>6674</v>
      </c>
      <c r="C353" s="37">
        <v>560</v>
      </c>
      <c r="D353" s="37">
        <v>553</v>
      </c>
      <c r="E353" s="37">
        <v>287</v>
      </c>
      <c r="F353" s="37">
        <v>1051</v>
      </c>
      <c r="G353" s="37">
        <v>519</v>
      </c>
      <c r="H353" s="37">
        <v>359</v>
      </c>
      <c r="I353" s="37">
        <v>552</v>
      </c>
      <c r="J353" s="37">
        <v>553</v>
      </c>
      <c r="K353" s="37">
        <v>301</v>
      </c>
      <c r="L353" s="37">
        <v>1123</v>
      </c>
      <c r="M353" s="37">
        <v>351</v>
      </c>
      <c r="N353" s="37">
        <v>465</v>
      </c>
      <c r="O353" s="38"/>
    </row>
    <row r="354" spans="1:15" hidden="1" outlineLevel="2">
      <c r="A354" s="23" t="s">
        <v>105</v>
      </c>
      <c r="B354" s="37">
        <v>1139</v>
      </c>
      <c r="C354" s="37">
        <v>107</v>
      </c>
      <c r="D354" s="37">
        <v>78</v>
      </c>
      <c r="E354" s="37">
        <v>38</v>
      </c>
      <c r="F354" s="37">
        <v>149</v>
      </c>
      <c r="G354" s="37">
        <v>95</v>
      </c>
      <c r="H354" s="37">
        <v>50</v>
      </c>
      <c r="I354" s="37">
        <v>98</v>
      </c>
      <c r="J354" s="37">
        <v>97</v>
      </c>
      <c r="K354" s="37">
        <v>61</v>
      </c>
      <c r="L354" s="37">
        <v>181</v>
      </c>
      <c r="M354" s="37">
        <v>83</v>
      </c>
      <c r="N354" s="37">
        <v>102</v>
      </c>
      <c r="O354" s="38"/>
    </row>
    <row r="355" spans="1:15" hidden="1" outlineLevel="2">
      <c r="A355" s="23" t="s">
        <v>826</v>
      </c>
      <c r="B355" s="37">
        <v>5059</v>
      </c>
      <c r="C355" s="37">
        <v>378</v>
      </c>
      <c r="D355" s="37">
        <v>392</v>
      </c>
      <c r="E355" s="37">
        <v>207</v>
      </c>
      <c r="F355" s="37">
        <v>831</v>
      </c>
      <c r="G355" s="37">
        <v>402</v>
      </c>
      <c r="H355" s="37">
        <v>304</v>
      </c>
      <c r="I355" s="37">
        <v>401</v>
      </c>
      <c r="J355" s="37">
        <v>414</v>
      </c>
      <c r="K355" s="37">
        <v>221</v>
      </c>
      <c r="L355" s="37">
        <v>888</v>
      </c>
      <c r="M355" s="37">
        <v>259</v>
      </c>
      <c r="N355" s="37">
        <v>362</v>
      </c>
      <c r="O355" s="38"/>
    </row>
    <row r="356" spans="1:15" hidden="1" outlineLevel="2">
      <c r="A356" s="25" t="s">
        <v>52</v>
      </c>
      <c r="B356" s="37">
        <v>1154</v>
      </c>
      <c r="C356" s="37">
        <v>131</v>
      </c>
      <c r="D356" s="37">
        <v>117</v>
      </c>
      <c r="E356" s="37">
        <v>54</v>
      </c>
      <c r="F356" s="37">
        <v>145</v>
      </c>
      <c r="G356" s="37">
        <v>50</v>
      </c>
      <c r="H356" s="37">
        <v>52</v>
      </c>
      <c r="I356" s="37">
        <v>156</v>
      </c>
      <c r="J356" s="37">
        <v>132</v>
      </c>
      <c r="K356" s="37">
        <v>63</v>
      </c>
      <c r="L356" s="37">
        <v>146</v>
      </c>
      <c r="M356" s="37">
        <v>49</v>
      </c>
      <c r="N356" s="37">
        <v>59</v>
      </c>
      <c r="O356" s="38"/>
    </row>
    <row r="357" spans="1:15" hidden="1" outlineLevel="2">
      <c r="A357" s="25" t="s">
        <v>58</v>
      </c>
      <c r="B357" s="37">
        <v>62</v>
      </c>
      <c r="C357" s="37">
        <v>6</v>
      </c>
      <c r="D357" s="37">
        <v>2</v>
      </c>
      <c r="E357" s="37">
        <v>3</v>
      </c>
      <c r="F357" s="37">
        <v>8</v>
      </c>
      <c r="G357" s="37">
        <v>5</v>
      </c>
      <c r="H357" s="37">
        <v>0</v>
      </c>
      <c r="I357" s="37">
        <v>5</v>
      </c>
      <c r="J357" s="37">
        <v>6</v>
      </c>
      <c r="K357" s="37">
        <v>8</v>
      </c>
      <c r="L357" s="37">
        <v>12</v>
      </c>
      <c r="M357" s="37">
        <v>3</v>
      </c>
      <c r="N357" s="37">
        <v>4</v>
      </c>
      <c r="O357" s="38"/>
    </row>
    <row r="358" spans="1:15" hidden="1" outlineLevel="2">
      <c r="A358" s="25" t="s">
        <v>59</v>
      </c>
      <c r="B358" s="37">
        <v>39</v>
      </c>
      <c r="C358" s="37">
        <v>1</v>
      </c>
      <c r="D358" s="37">
        <v>2</v>
      </c>
      <c r="E358" s="37">
        <v>2</v>
      </c>
      <c r="F358" s="37">
        <v>3</v>
      </c>
      <c r="G358" s="37">
        <v>5</v>
      </c>
      <c r="H358" s="37">
        <v>7</v>
      </c>
      <c r="I358" s="37">
        <v>2</v>
      </c>
      <c r="J358" s="37">
        <v>0</v>
      </c>
      <c r="K358" s="37">
        <v>2</v>
      </c>
      <c r="L358" s="37">
        <v>2</v>
      </c>
      <c r="M358" s="37">
        <v>4</v>
      </c>
      <c r="N358" s="37">
        <v>9</v>
      </c>
      <c r="O358" s="38"/>
    </row>
    <row r="359" spans="1:15" hidden="1" outlineLevel="2">
      <c r="A359" s="25" t="s">
        <v>70</v>
      </c>
      <c r="B359" s="37">
        <v>970</v>
      </c>
      <c r="C359" s="37">
        <v>29</v>
      </c>
      <c r="D359" s="37">
        <v>48</v>
      </c>
      <c r="E359" s="37">
        <v>27</v>
      </c>
      <c r="F359" s="37">
        <v>152</v>
      </c>
      <c r="G359" s="37">
        <v>66</v>
      </c>
      <c r="H359" s="37">
        <v>58</v>
      </c>
      <c r="I359" s="37">
        <v>41</v>
      </c>
      <c r="J359" s="37">
        <v>64</v>
      </c>
      <c r="K359" s="37">
        <v>34</v>
      </c>
      <c r="L359" s="37">
        <v>237</v>
      </c>
      <c r="M359" s="37">
        <v>82</v>
      </c>
      <c r="N359" s="37">
        <v>132</v>
      </c>
      <c r="O359" s="38"/>
    </row>
    <row r="360" spans="1:15" hidden="1" outlineLevel="2">
      <c r="A360" s="25" t="s">
        <v>80</v>
      </c>
      <c r="B360" s="37">
        <v>104</v>
      </c>
      <c r="C360" s="37">
        <v>3</v>
      </c>
      <c r="D360" s="37">
        <v>6</v>
      </c>
      <c r="E360" s="37">
        <v>6</v>
      </c>
      <c r="F360" s="37">
        <v>18</v>
      </c>
      <c r="G360" s="37">
        <v>12</v>
      </c>
      <c r="H360" s="37">
        <v>10</v>
      </c>
      <c r="I360" s="37">
        <v>5</v>
      </c>
      <c r="J360" s="37">
        <v>5</v>
      </c>
      <c r="K360" s="37">
        <v>3</v>
      </c>
      <c r="L360" s="37">
        <v>21</v>
      </c>
      <c r="M360" s="37">
        <v>6</v>
      </c>
      <c r="N360" s="37">
        <v>9</v>
      </c>
      <c r="O360" s="38"/>
    </row>
    <row r="361" spans="1:15" hidden="1" outlineLevel="2">
      <c r="A361" s="25" t="s">
        <v>91</v>
      </c>
      <c r="B361" s="37">
        <v>58</v>
      </c>
      <c r="C361" s="37">
        <v>5</v>
      </c>
      <c r="D361" s="37">
        <v>3</v>
      </c>
      <c r="E361" s="37">
        <v>3</v>
      </c>
      <c r="F361" s="37">
        <v>10</v>
      </c>
      <c r="G361" s="37">
        <v>6</v>
      </c>
      <c r="H361" s="37">
        <v>0</v>
      </c>
      <c r="I361" s="37">
        <v>6</v>
      </c>
      <c r="J361" s="37">
        <v>5</v>
      </c>
      <c r="K361" s="37">
        <v>1</v>
      </c>
      <c r="L361" s="37">
        <v>13</v>
      </c>
      <c r="M361" s="37">
        <v>0</v>
      </c>
      <c r="N361" s="37">
        <v>6</v>
      </c>
      <c r="O361" s="38"/>
    </row>
    <row r="362" spans="1:15" hidden="1" outlineLevel="2">
      <c r="A362" s="25" t="s">
        <v>94</v>
      </c>
      <c r="B362" s="37">
        <v>1682</v>
      </c>
      <c r="C362" s="37">
        <v>119</v>
      </c>
      <c r="D362" s="37">
        <v>141</v>
      </c>
      <c r="E362" s="37">
        <v>60</v>
      </c>
      <c r="F362" s="37">
        <v>279</v>
      </c>
      <c r="G362" s="37">
        <v>189</v>
      </c>
      <c r="H362" s="37">
        <v>150</v>
      </c>
      <c r="I362" s="37">
        <v>130</v>
      </c>
      <c r="J362" s="37">
        <v>131</v>
      </c>
      <c r="K362" s="37">
        <v>59</v>
      </c>
      <c r="L362" s="37">
        <v>219</v>
      </c>
      <c r="M362" s="37">
        <v>75</v>
      </c>
      <c r="N362" s="37">
        <v>130</v>
      </c>
      <c r="O362" s="38"/>
    </row>
    <row r="363" spans="1:15" hidden="1" outlineLevel="2">
      <c r="A363" s="25" t="s">
        <v>101</v>
      </c>
      <c r="B363" s="37">
        <v>493</v>
      </c>
      <c r="C363" s="37">
        <v>22</v>
      </c>
      <c r="D363" s="37">
        <v>22</v>
      </c>
      <c r="E363" s="37">
        <v>20</v>
      </c>
      <c r="F363" s="37">
        <v>133</v>
      </c>
      <c r="G363" s="37">
        <v>39</v>
      </c>
      <c r="H363" s="37">
        <v>0</v>
      </c>
      <c r="I363" s="37">
        <v>16</v>
      </c>
      <c r="J363" s="37">
        <v>35</v>
      </c>
      <c r="K363" s="37">
        <v>24</v>
      </c>
      <c r="L363" s="37">
        <v>154</v>
      </c>
      <c r="M363" s="37">
        <v>27</v>
      </c>
      <c r="N363" s="37">
        <v>1</v>
      </c>
      <c r="O363" s="38"/>
    </row>
    <row r="364" spans="1:15" hidden="1" outlineLevel="2">
      <c r="A364" s="25" t="s">
        <v>108</v>
      </c>
      <c r="B364" s="37">
        <v>38</v>
      </c>
      <c r="C364" s="37">
        <v>1</v>
      </c>
      <c r="D364" s="37">
        <v>2</v>
      </c>
      <c r="E364" s="37">
        <v>1</v>
      </c>
      <c r="F364" s="37">
        <v>3</v>
      </c>
      <c r="G364" s="37">
        <v>4</v>
      </c>
      <c r="H364" s="37">
        <v>14</v>
      </c>
      <c r="I364" s="37">
        <v>4</v>
      </c>
      <c r="J364" s="37">
        <v>3</v>
      </c>
      <c r="K364" s="37">
        <v>2</v>
      </c>
      <c r="L364" s="37">
        <v>2</v>
      </c>
      <c r="M364" s="37">
        <v>1</v>
      </c>
      <c r="N364" s="37">
        <v>1</v>
      </c>
      <c r="O364" s="38"/>
    </row>
    <row r="365" spans="1:15" hidden="1" outlineLevel="2">
      <c r="A365" s="25" t="s">
        <v>110</v>
      </c>
      <c r="B365" s="37">
        <v>268</v>
      </c>
      <c r="C365" s="37">
        <v>23</v>
      </c>
      <c r="D365" s="37">
        <v>16</v>
      </c>
      <c r="E365" s="37">
        <v>18</v>
      </c>
      <c r="F365" s="37">
        <v>54</v>
      </c>
      <c r="G365" s="37">
        <v>15</v>
      </c>
      <c r="H365" s="37">
        <v>8</v>
      </c>
      <c r="I365" s="37">
        <v>16</v>
      </c>
      <c r="J365" s="37">
        <v>15</v>
      </c>
      <c r="K365" s="37">
        <v>19</v>
      </c>
      <c r="L365" s="37">
        <v>70</v>
      </c>
      <c r="M365" s="37">
        <v>8</v>
      </c>
      <c r="N365" s="37">
        <v>6</v>
      </c>
      <c r="O365" s="38"/>
    </row>
    <row r="366" spans="1:15" hidden="1" outlineLevel="2">
      <c r="A366" s="25" t="s">
        <v>132</v>
      </c>
      <c r="B366" s="37">
        <v>191</v>
      </c>
      <c r="C366" s="37">
        <v>38</v>
      </c>
      <c r="D366" s="37">
        <v>33</v>
      </c>
      <c r="E366" s="37">
        <v>13</v>
      </c>
      <c r="F366" s="37">
        <v>26</v>
      </c>
      <c r="G366" s="37">
        <v>11</v>
      </c>
      <c r="H366" s="37">
        <v>5</v>
      </c>
      <c r="I366" s="37">
        <v>20</v>
      </c>
      <c r="J366" s="37">
        <v>18</v>
      </c>
      <c r="K366" s="37">
        <v>6</v>
      </c>
      <c r="L366" s="37">
        <v>12</v>
      </c>
      <c r="M366" s="37">
        <v>4</v>
      </c>
      <c r="N366" s="37">
        <v>5</v>
      </c>
      <c r="O366" s="38"/>
    </row>
    <row r="367" spans="1:15" hidden="1" outlineLevel="2">
      <c r="A367" s="23" t="s">
        <v>178</v>
      </c>
      <c r="B367" s="37">
        <v>275</v>
      </c>
      <c r="C367" s="37">
        <v>26</v>
      </c>
      <c r="D367" s="37">
        <v>46</v>
      </c>
      <c r="E367" s="37">
        <v>22</v>
      </c>
      <c r="F367" s="37">
        <v>44</v>
      </c>
      <c r="G367" s="37">
        <v>19</v>
      </c>
      <c r="H367" s="37">
        <v>5</v>
      </c>
      <c r="I367" s="37">
        <v>31</v>
      </c>
      <c r="J367" s="37">
        <v>25</v>
      </c>
      <c r="K367" s="37">
        <v>9</v>
      </c>
      <c r="L367" s="37">
        <v>40</v>
      </c>
      <c r="M367" s="37">
        <v>7</v>
      </c>
      <c r="N367" s="37">
        <v>1</v>
      </c>
      <c r="O367" s="38"/>
    </row>
    <row r="368" spans="1:15" hidden="1" outlineLevel="2">
      <c r="A368" s="25" t="s">
        <v>45</v>
      </c>
      <c r="B368" s="37">
        <v>17</v>
      </c>
      <c r="C368" s="37">
        <v>3</v>
      </c>
      <c r="D368" s="37">
        <v>2</v>
      </c>
      <c r="E368" s="37">
        <v>1</v>
      </c>
      <c r="F368" s="37">
        <v>0</v>
      </c>
      <c r="G368" s="37">
        <v>0</v>
      </c>
      <c r="H368" s="37">
        <v>1</v>
      </c>
      <c r="I368" s="37">
        <v>2</v>
      </c>
      <c r="J368" s="37">
        <v>0</v>
      </c>
      <c r="K368" s="37">
        <v>1</v>
      </c>
      <c r="L368" s="37">
        <v>4</v>
      </c>
      <c r="M368" s="37">
        <v>3</v>
      </c>
      <c r="N368" s="37">
        <v>0</v>
      </c>
      <c r="O368" s="38"/>
    </row>
    <row r="369" spans="1:15" hidden="1" outlineLevel="2">
      <c r="A369" s="25" t="s">
        <v>538</v>
      </c>
      <c r="B369" s="37">
        <v>42</v>
      </c>
      <c r="C369" s="37">
        <v>2</v>
      </c>
      <c r="D369" s="37">
        <v>15</v>
      </c>
      <c r="E369" s="37">
        <v>2</v>
      </c>
      <c r="F369" s="37">
        <v>2</v>
      </c>
      <c r="G369" s="37">
        <v>1</v>
      </c>
      <c r="H369" s="37">
        <v>0</v>
      </c>
      <c r="I369" s="37">
        <v>6</v>
      </c>
      <c r="J369" s="37">
        <v>4</v>
      </c>
      <c r="K369" s="37">
        <v>5</v>
      </c>
      <c r="L369" s="37">
        <v>5</v>
      </c>
      <c r="M369" s="37">
        <v>0</v>
      </c>
      <c r="N369" s="37">
        <v>0</v>
      </c>
      <c r="O369" s="38"/>
    </row>
    <row r="370" spans="1:15" hidden="1" outlineLevel="2">
      <c r="A370" s="25" t="s">
        <v>904</v>
      </c>
      <c r="B370" s="37">
        <v>17</v>
      </c>
      <c r="C370" s="37">
        <v>0</v>
      </c>
      <c r="D370" s="37">
        <v>4</v>
      </c>
      <c r="E370" s="37">
        <v>2</v>
      </c>
      <c r="F370" s="37">
        <v>3</v>
      </c>
      <c r="G370" s="37">
        <v>0</v>
      </c>
      <c r="H370" s="37">
        <v>0</v>
      </c>
      <c r="I370" s="37">
        <v>3</v>
      </c>
      <c r="J370" s="37">
        <v>1</v>
      </c>
      <c r="K370" s="37">
        <v>1</v>
      </c>
      <c r="L370" s="37">
        <v>3</v>
      </c>
      <c r="M370" s="37">
        <v>0</v>
      </c>
      <c r="N370" s="37">
        <v>0</v>
      </c>
      <c r="O370" s="38"/>
    </row>
    <row r="371" spans="1:15" hidden="1" outlineLevel="2">
      <c r="A371" s="25" t="s">
        <v>541</v>
      </c>
      <c r="B371" s="37">
        <v>20</v>
      </c>
      <c r="C371" s="37">
        <v>6</v>
      </c>
      <c r="D371" s="37">
        <v>2</v>
      </c>
      <c r="E371" s="37">
        <v>2</v>
      </c>
      <c r="F371" s="37">
        <v>0</v>
      </c>
      <c r="G371" s="37">
        <v>1</v>
      </c>
      <c r="H371" s="37">
        <v>0</v>
      </c>
      <c r="I371" s="37">
        <v>3</v>
      </c>
      <c r="J371" s="37">
        <v>1</v>
      </c>
      <c r="K371" s="37">
        <v>1</v>
      </c>
      <c r="L371" s="37">
        <v>3</v>
      </c>
      <c r="M371" s="37">
        <v>1</v>
      </c>
      <c r="N371" s="37">
        <v>0</v>
      </c>
      <c r="O371" s="38"/>
    </row>
    <row r="372" spans="1:15" hidden="1" outlineLevel="2">
      <c r="A372" s="25" t="s">
        <v>118</v>
      </c>
      <c r="B372" s="37">
        <v>113</v>
      </c>
      <c r="C372" s="37">
        <v>10</v>
      </c>
      <c r="D372" s="37">
        <v>9</v>
      </c>
      <c r="E372" s="37">
        <v>8</v>
      </c>
      <c r="F372" s="37">
        <v>28</v>
      </c>
      <c r="G372" s="37">
        <v>15</v>
      </c>
      <c r="H372" s="37">
        <v>1</v>
      </c>
      <c r="I372" s="37">
        <v>13</v>
      </c>
      <c r="J372" s="37">
        <v>10</v>
      </c>
      <c r="K372" s="37">
        <v>0</v>
      </c>
      <c r="L372" s="37">
        <v>16</v>
      </c>
      <c r="M372" s="37">
        <v>2</v>
      </c>
      <c r="N372" s="37">
        <v>1</v>
      </c>
      <c r="O372" s="38"/>
    </row>
    <row r="373" spans="1:15" hidden="1" outlineLevel="2">
      <c r="A373" s="25" t="s">
        <v>1138</v>
      </c>
      <c r="B373" s="37">
        <v>38</v>
      </c>
      <c r="C373" s="37">
        <v>1</v>
      </c>
      <c r="D373" s="37">
        <v>4</v>
      </c>
      <c r="E373" s="37">
        <v>4</v>
      </c>
      <c r="F373" s="37">
        <v>5</v>
      </c>
      <c r="G373" s="37">
        <v>2</v>
      </c>
      <c r="H373" s="37">
        <v>3</v>
      </c>
      <c r="I373" s="37">
        <v>3</v>
      </c>
      <c r="J373" s="37">
        <v>7</v>
      </c>
      <c r="K373" s="37">
        <v>1</v>
      </c>
      <c r="L373" s="37">
        <v>7</v>
      </c>
      <c r="M373" s="37">
        <v>1</v>
      </c>
      <c r="N373" s="37">
        <v>0</v>
      </c>
      <c r="O373" s="38"/>
    </row>
    <row r="374" spans="1:15" hidden="1" outlineLevel="2">
      <c r="A374" s="25" t="s">
        <v>132</v>
      </c>
      <c r="B374" s="37">
        <v>28</v>
      </c>
      <c r="C374" s="37">
        <v>4</v>
      </c>
      <c r="D374" s="37">
        <v>10</v>
      </c>
      <c r="E374" s="37">
        <v>3</v>
      </c>
      <c r="F374" s="37">
        <v>6</v>
      </c>
      <c r="G374" s="37">
        <v>0</v>
      </c>
      <c r="H374" s="37">
        <v>0</v>
      </c>
      <c r="I374" s="37">
        <v>1</v>
      </c>
      <c r="J374" s="37">
        <v>2</v>
      </c>
      <c r="K374" s="37">
        <v>0</v>
      </c>
      <c r="L374" s="37">
        <v>2</v>
      </c>
      <c r="M374" s="37">
        <v>0</v>
      </c>
      <c r="N374" s="37">
        <v>0</v>
      </c>
      <c r="O374" s="38"/>
    </row>
    <row r="375" spans="1:15" hidden="1" outlineLevel="2">
      <c r="A375" s="23" t="s">
        <v>417</v>
      </c>
      <c r="B375" s="37">
        <v>22</v>
      </c>
      <c r="C375" s="37">
        <v>5</v>
      </c>
      <c r="D375" s="37">
        <v>4</v>
      </c>
      <c r="E375" s="37">
        <v>2</v>
      </c>
      <c r="F375" s="37">
        <v>0</v>
      </c>
      <c r="G375" s="37">
        <v>1</v>
      </c>
      <c r="H375" s="37">
        <v>0</v>
      </c>
      <c r="I375" s="37">
        <v>6</v>
      </c>
      <c r="J375" s="37">
        <v>2</v>
      </c>
      <c r="K375" s="37">
        <v>1</v>
      </c>
      <c r="L375" s="37">
        <v>1</v>
      </c>
      <c r="M375" s="37">
        <v>0</v>
      </c>
      <c r="N375" s="37">
        <v>0</v>
      </c>
      <c r="O375" s="38"/>
    </row>
    <row r="376" spans="1:15" hidden="1" outlineLevel="2">
      <c r="A376" s="23" t="s">
        <v>418</v>
      </c>
      <c r="B376" s="37">
        <v>109</v>
      </c>
      <c r="C376" s="37">
        <v>26</v>
      </c>
      <c r="D376" s="37">
        <v>19</v>
      </c>
      <c r="E376" s="37">
        <v>11</v>
      </c>
      <c r="F376" s="37">
        <v>16</v>
      </c>
      <c r="G376" s="37">
        <v>1</v>
      </c>
      <c r="H376" s="37">
        <v>0</v>
      </c>
      <c r="I376" s="37">
        <v>12</v>
      </c>
      <c r="J376" s="37">
        <v>9</v>
      </c>
      <c r="K376" s="37">
        <v>4</v>
      </c>
      <c r="L376" s="37">
        <v>9</v>
      </c>
      <c r="M376" s="37">
        <v>2</v>
      </c>
      <c r="N376" s="37">
        <v>0</v>
      </c>
      <c r="O376" s="38"/>
    </row>
    <row r="377" spans="1:15" hidden="1" outlineLevel="2">
      <c r="A377" s="25" t="s">
        <v>121</v>
      </c>
      <c r="B377" s="37">
        <v>12</v>
      </c>
      <c r="C377" s="37">
        <v>0</v>
      </c>
      <c r="D377" s="37">
        <v>0</v>
      </c>
      <c r="E377" s="37">
        <v>1</v>
      </c>
      <c r="F377" s="37">
        <v>3</v>
      </c>
      <c r="G377" s="37">
        <v>0</v>
      </c>
      <c r="H377" s="37">
        <v>0</v>
      </c>
      <c r="I377" s="37">
        <v>1</v>
      </c>
      <c r="J377" s="37">
        <v>1</v>
      </c>
      <c r="K377" s="37">
        <v>2</v>
      </c>
      <c r="L377" s="37">
        <v>3</v>
      </c>
      <c r="M377" s="37">
        <v>1</v>
      </c>
      <c r="N377" s="37">
        <v>0</v>
      </c>
      <c r="O377" s="38"/>
    </row>
    <row r="378" spans="1:15" hidden="1" outlineLevel="2">
      <c r="A378" s="25" t="s">
        <v>46</v>
      </c>
      <c r="B378" s="37">
        <v>40</v>
      </c>
      <c r="C378" s="37">
        <v>11</v>
      </c>
      <c r="D378" s="37">
        <v>8</v>
      </c>
      <c r="E378" s="37">
        <v>4</v>
      </c>
      <c r="F378" s="37">
        <v>8</v>
      </c>
      <c r="G378" s="37">
        <v>0</v>
      </c>
      <c r="H378" s="37">
        <v>0</v>
      </c>
      <c r="I378" s="37">
        <v>2</v>
      </c>
      <c r="J378" s="37">
        <v>3</v>
      </c>
      <c r="K378" s="37">
        <v>0</v>
      </c>
      <c r="L378" s="37">
        <v>4</v>
      </c>
      <c r="M378" s="37">
        <v>0</v>
      </c>
      <c r="N378" s="37">
        <v>0</v>
      </c>
      <c r="O378" s="38"/>
    </row>
    <row r="379" spans="1:15" hidden="1" outlineLevel="2">
      <c r="A379" s="25" t="s">
        <v>132</v>
      </c>
      <c r="B379" s="37">
        <v>57</v>
      </c>
      <c r="C379" s="37">
        <v>15</v>
      </c>
      <c r="D379" s="37">
        <v>11</v>
      </c>
      <c r="E379" s="37">
        <v>6</v>
      </c>
      <c r="F379" s="37">
        <v>5</v>
      </c>
      <c r="G379" s="37">
        <v>1</v>
      </c>
      <c r="H379" s="37">
        <v>0</v>
      </c>
      <c r="I379" s="37">
        <v>9</v>
      </c>
      <c r="J379" s="37">
        <v>5</v>
      </c>
      <c r="K379" s="37">
        <v>2</v>
      </c>
      <c r="L379" s="37">
        <v>2</v>
      </c>
      <c r="M379" s="37">
        <v>1</v>
      </c>
      <c r="N379" s="37">
        <v>0</v>
      </c>
      <c r="O379" s="38"/>
    </row>
    <row r="380" spans="1:15" hidden="1" outlineLevel="2">
      <c r="A380" s="23" t="s">
        <v>416</v>
      </c>
      <c r="B380" s="37">
        <v>68</v>
      </c>
      <c r="C380" s="37">
        <v>18</v>
      </c>
      <c r="D380" s="37">
        <v>14</v>
      </c>
      <c r="E380" s="37">
        <v>7</v>
      </c>
      <c r="F380" s="37">
        <v>11</v>
      </c>
      <c r="G380" s="37">
        <v>1</v>
      </c>
      <c r="H380" s="37">
        <v>0</v>
      </c>
      <c r="I380" s="37">
        <v>4</v>
      </c>
      <c r="J380" s="37">
        <v>5</v>
      </c>
      <c r="K380" s="37">
        <v>5</v>
      </c>
      <c r="L380" s="37">
        <v>3</v>
      </c>
      <c r="M380" s="37">
        <v>0</v>
      </c>
      <c r="N380" s="37">
        <v>0</v>
      </c>
      <c r="O380" s="38"/>
    </row>
    <row r="381" spans="1:15" hidden="1" outlineLevel="2">
      <c r="A381" s="25" t="s">
        <v>439</v>
      </c>
      <c r="B381" s="37">
        <v>8</v>
      </c>
      <c r="C381" s="37">
        <v>1</v>
      </c>
      <c r="D381" s="37">
        <v>2</v>
      </c>
      <c r="E381" s="37">
        <v>2</v>
      </c>
      <c r="F381" s="37">
        <v>0</v>
      </c>
      <c r="G381" s="37">
        <v>0</v>
      </c>
      <c r="H381" s="37">
        <v>0</v>
      </c>
      <c r="I381" s="37">
        <v>1</v>
      </c>
      <c r="J381" s="37">
        <v>1</v>
      </c>
      <c r="K381" s="37">
        <v>1</v>
      </c>
      <c r="L381" s="37">
        <v>0</v>
      </c>
      <c r="M381" s="37">
        <v>0</v>
      </c>
      <c r="N381" s="37">
        <v>0</v>
      </c>
      <c r="O381" s="38"/>
    </row>
    <row r="382" spans="1:15" hidden="1" outlineLevel="2">
      <c r="A382" s="25" t="s">
        <v>115</v>
      </c>
      <c r="B382" s="37">
        <v>26</v>
      </c>
      <c r="C382" s="37">
        <v>6</v>
      </c>
      <c r="D382" s="37">
        <v>7</v>
      </c>
      <c r="E382" s="37">
        <v>4</v>
      </c>
      <c r="F382" s="37">
        <v>5</v>
      </c>
      <c r="G382" s="37">
        <v>1</v>
      </c>
      <c r="H382" s="37">
        <v>0</v>
      </c>
      <c r="I382" s="37">
        <v>0</v>
      </c>
      <c r="J382" s="37">
        <v>0</v>
      </c>
      <c r="K382" s="37">
        <v>1</v>
      </c>
      <c r="L382" s="37">
        <v>2</v>
      </c>
      <c r="M382" s="37">
        <v>0</v>
      </c>
      <c r="N382" s="37">
        <v>0</v>
      </c>
      <c r="O382" s="38"/>
    </row>
    <row r="383" spans="1:15" hidden="1" outlineLevel="2">
      <c r="A383" s="25" t="s">
        <v>132</v>
      </c>
      <c r="B383" s="37">
        <v>34</v>
      </c>
      <c r="C383" s="37">
        <v>11</v>
      </c>
      <c r="D383" s="37">
        <v>5</v>
      </c>
      <c r="E383" s="37">
        <v>1</v>
      </c>
      <c r="F383" s="37">
        <v>6</v>
      </c>
      <c r="G383" s="37">
        <v>0</v>
      </c>
      <c r="H383" s="37">
        <v>0</v>
      </c>
      <c r="I383" s="37">
        <v>3</v>
      </c>
      <c r="J383" s="37">
        <v>4</v>
      </c>
      <c r="K383" s="37">
        <v>3</v>
      </c>
      <c r="L383" s="37">
        <v>1</v>
      </c>
      <c r="M383" s="37">
        <v>0</v>
      </c>
      <c r="N383" s="37">
        <v>0</v>
      </c>
      <c r="O383" s="38"/>
    </row>
    <row r="384" spans="1:15" hidden="1" outlineLevel="2">
      <c r="A384" s="23" t="s">
        <v>781</v>
      </c>
      <c r="B384" s="37">
        <v>2</v>
      </c>
      <c r="C384" s="37">
        <v>0</v>
      </c>
      <c r="D384" s="37">
        <v>0</v>
      </c>
      <c r="E384" s="37">
        <v>0</v>
      </c>
      <c r="F384" s="37">
        <v>0</v>
      </c>
      <c r="G384" s="37">
        <v>0</v>
      </c>
      <c r="H384" s="37">
        <v>0</v>
      </c>
      <c r="I384" s="37">
        <v>0</v>
      </c>
      <c r="J384" s="37">
        <v>1</v>
      </c>
      <c r="K384" s="37">
        <v>0</v>
      </c>
      <c r="L384" s="37">
        <v>1</v>
      </c>
      <c r="M384" s="37">
        <v>0</v>
      </c>
      <c r="N384" s="37">
        <v>0</v>
      </c>
      <c r="O384" s="38"/>
    </row>
    <row r="385" spans="1:15" collapsed="1">
      <c r="A385" s="1" t="s">
        <v>1171</v>
      </c>
      <c r="B385" s="37">
        <v>6810</v>
      </c>
      <c r="C385" s="37">
        <v>582</v>
      </c>
      <c r="D385" s="37">
        <v>575</v>
      </c>
      <c r="E385" s="37">
        <v>303</v>
      </c>
      <c r="F385" s="37">
        <v>1055</v>
      </c>
      <c r="G385" s="37">
        <v>550</v>
      </c>
      <c r="H385" s="37">
        <v>368</v>
      </c>
      <c r="I385" s="37">
        <v>559</v>
      </c>
      <c r="J385" s="37">
        <v>540</v>
      </c>
      <c r="K385" s="37">
        <v>324</v>
      </c>
      <c r="L385" s="37">
        <v>1112</v>
      </c>
      <c r="M385" s="37">
        <v>367</v>
      </c>
      <c r="N385" s="37">
        <v>475</v>
      </c>
      <c r="O385" s="38"/>
    </row>
    <row r="386" spans="1:15" hidden="1" outlineLevel="2">
      <c r="A386" s="23" t="s">
        <v>105</v>
      </c>
      <c r="B386" s="37">
        <v>1183</v>
      </c>
      <c r="C386" s="37">
        <v>103</v>
      </c>
      <c r="D386" s="37">
        <v>95</v>
      </c>
      <c r="E386" s="37">
        <v>49</v>
      </c>
      <c r="F386" s="37">
        <v>147</v>
      </c>
      <c r="G386" s="37">
        <v>101</v>
      </c>
      <c r="H386" s="37">
        <v>51</v>
      </c>
      <c r="I386" s="37">
        <v>100</v>
      </c>
      <c r="J386" s="37">
        <v>97</v>
      </c>
      <c r="K386" s="37">
        <v>62</v>
      </c>
      <c r="L386" s="37">
        <v>185</v>
      </c>
      <c r="M386" s="37">
        <v>91</v>
      </c>
      <c r="N386" s="37">
        <v>102</v>
      </c>
      <c r="O386" s="38"/>
    </row>
    <row r="387" spans="1:15" hidden="1" outlineLevel="2">
      <c r="A387" s="23" t="s">
        <v>826</v>
      </c>
      <c r="B387" s="37">
        <v>5113</v>
      </c>
      <c r="C387" s="37">
        <v>384</v>
      </c>
      <c r="D387" s="37">
        <v>398</v>
      </c>
      <c r="E387" s="37">
        <v>206</v>
      </c>
      <c r="F387" s="37">
        <v>833</v>
      </c>
      <c r="G387" s="37">
        <v>421</v>
      </c>
      <c r="H387" s="37">
        <v>312</v>
      </c>
      <c r="I387" s="37">
        <v>406</v>
      </c>
      <c r="J387" s="37">
        <v>407</v>
      </c>
      <c r="K387" s="37">
        <v>234</v>
      </c>
      <c r="L387" s="37">
        <v>879</v>
      </c>
      <c r="M387" s="37">
        <v>261</v>
      </c>
      <c r="N387" s="37">
        <v>372</v>
      </c>
      <c r="O387" s="38"/>
    </row>
    <row r="388" spans="1:15" hidden="1" outlineLevel="2">
      <c r="A388" s="25" t="s">
        <v>52</v>
      </c>
      <c r="B388" s="37">
        <v>1195</v>
      </c>
      <c r="C388" s="37">
        <v>125</v>
      </c>
      <c r="D388" s="37">
        <v>127</v>
      </c>
      <c r="E388" s="37">
        <v>65</v>
      </c>
      <c r="F388" s="37">
        <v>151</v>
      </c>
      <c r="G388" s="37">
        <v>51</v>
      </c>
      <c r="H388" s="37">
        <v>53</v>
      </c>
      <c r="I388" s="37">
        <v>161</v>
      </c>
      <c r="J388" s="37">
        <v>138</v>
      </c>
      <c r="K388" s="37">
        <v>73</v>
      </c>
      <c r="L388" s="37">
        <v>150</v>
      </c>
      <c r="M388" s="37">
        <v>48</v>
      </c>
      <c r="N388" s="37">
        <v>53</v>
      </c>
      <c r="O388" s="38"/>
    </row>
    <row r="389" spans="1:15" hidden="1" outlineLevel="2">
      <c r="A389" s="25" t="s">
        <v>58</v>
      </c>
      <c r="B389" s="37">
        <v>65</v>
      </c>
      <c r="C389" s="37">
        <v>8</v>
      </c>
      <c r="D389" s="37">
        <v>2</v>
      </c>
      <c r="E389" s="37">
        <v>3</v>
      </c>
      <c r="F389" s="37">
        <v>7</v>
      </c>
      <c r="G389" s="37">
        <v>5</v>
      </c>
      <c r="H389" s="37">
        <v>0</v>
      </c>
      <c r="I389" s="37">
        <v>7</v>
      </c>
      <c r="J389" s="37">
        <v>4</v>
      </c>
      <c r="K389" s="37">
        <v>11</v>
      </c>
      <c r="L389" s="37">
        <v>9</v>
      </c>
      <c r="M389" s="37">
        <v>5</v>
      </c>
      <c r="N389" s="37">
        <v>4</v>
      </c>
      <c r="O389" s="38"/>
    </row>
    <row r="390" spans="1:15" hidden="1" outlineLevel="2">
      <c r="A390" s="25" t="s">
        <v>59</v>
      </c>
      <c r="B390" s="37">
        <v>36</v>
      </c>
      <c r="C390" s="37">
        <v>1</v>
      </c>
      <c r="D390" s="37">
        <v>2</v>
      </c>
      <c r="E390" s="37">
        <v>0</v>
      </c>
      <c r="F390" s="37">
        <v>4</v>
      </c>
      <c r="G390" s="37">
        <v>4</v>
      </c>
      <c r="H390" s="37">
        <v>7</v>
      </c>
      <c r="I390" s="37">
        <v>2</v>
      </c>
      <c r="J390" s="37">
        <v>0</v>
      </c>
      <c r="K390" s="37">
        <v>1</v>
      </c>
      <c r="L390" s="37">
        <v>3</v>
      </c>
      <c r="M390" s="37">
        <v>4</v>
      </c>
      <c r="N390" s="37">
        <v>8</v>
      </c>
      <c r="O390" s="38"/>
    </row>
    <row r="391" spans="1:15" hidden="1" outlineLevel="2">
      <c r="A391" s="25" t="s">
        <v>70</v>
      </c>
      <c r="B391" s="37">
        <v>975</v>
      </c>
      <c r="C391" s="37">
        <v>31</v>
      </c>
      <c r="D391" s="37">
        <v>46</v>
      </c>
      <c r="E391" s="37">
        <v>21</v>
      </c>
      <c r="F391" s="37">
        <v>159</v>
      </c>
      <c r="G391" s="37">
        <v>66</v>
      </c>
      <c r="H391" s="37">
        <v>60</v>
      </c>
      <c r="I391" s="37">
        <v>44</v>
      </c>
      <c r="J391" s="37">
        <v>56</v>
      </c>
      <c r="K391" s="37">
        <v>38</v>
      </c>
      <c r="L391" s="37">
        <v>237</v>
      </c>
      <c r="M391" s="37">
        <v>76</v>
      </c>
      <c r="N391" s="37">
        <v>141</v>
      </c>
      <c r="O391" s="38"/>
    </row>
    <row r="392" spans="1:15" hidden="1" outlineLevel="2">
      <c r="A392" s="25" t="s">
        <v>80</v>
      </c>
      <c r="B392" s="37">
        <v>103</v>
      </c>
      <c r="C392" s="37">
        <v>1</v>
      </c>
      <c r="D392" s="37">
        <v>5</v>
      </c>
      <c r="E392" s="37">
        <v>9</v>
      </c>
      <c r="F392" s="37">
        <v>17</v>
      </c>
      <c r="G392" s="37">
        <v>13</v>
      </c>
      <c r="H392" s="37">
        <v>10</v>
      </c>
      <c r="I392" s="37">
        <v>5</v>
      </c>
      <c r="J392" s="37">
        <v>3</v>
      </c>
      <c r="K392" s="37">
        <v>3</v>
      </c>
      <c r="L392" s="37">
        <v>23</v>
      </c>
      <c r="M392" s="37">
        <v>5</v>
      </c>
      <c r="N392" s="37">
        <v>9</v>
      </c>
      <c r="O392" s="38"/>
    </row>
    <row r="393" spans="1:15" hidden="1" outlineLevel="2">
      <c r="A393" s="25" t="s">
        <v>91</v>
      </c>
      <c r="B393" s="37">
        <v>58</v>
      </c>
      <c r="C393" s="37">
        <v>3</v>
      </c>
      <c r="D393" s="37">
        <v>5</v>
      </c>
      <c r="E393" s="37">
        <v>1</v>
      </c>
      <c r="F393" s="37">
        <v>11</v>
      </c>
      <c r="G393" s="37">
        <v>6</v>
      </c>
      <c r="H393" s="37">
        <v>0</v>
      </c>
      <c r="I393" s="37">
        <v>6</v>
      </c>
      <c r="J393" s="37">
        <v>6</v>
      </c>
      <c r="K393" s="37">
        <v>1</v>
      </c>
      <c r="L393" s="37">
        <v>11</v>
      </c>
      <c r="M393" s="37">
        <v>2</v>
      </c>
      <c r="N393" s="37">
        <v>6</v>
      </c>
      <c r="O393" s="38"/>
    </row>
    <row r="394" spans="1:15" hidden="1" outlineLevel="2">
      <c r="A394" s="25" t="s">
        <v>94</v>
      </c>
      <c r="B394" s="37">
        <v>1689</v>
      </c>
      <c r="C394" s="37">
        <v>128</v>
      </c>
      <c r="D394" s="37">
        <v>135</v>
      </c>
      <c r="E394" s="37">
        <v>66</v>
      </c>
      <c r="F394" s="37">
        <v>265</v>
      </c>
      <c r="G394" s="37">
        <v>195</v>
      </c>
      <c r="H394" s="37">
        <v>157</v>
      </c>
      <c r="I394" s="37">
        <v>126</v>
      </c>
      <c r="J394" s="37">
        <v>126</v>
      </c>
      <c r="K394" s="37">
        <v>62</v>
      </c>
      <c r="L394" s="37">
        <v>216</v>
      </c>
      <c r="M394" s="37">
        <v>75</v>
      </c>
      <c r="N394" s="37">
        <v>138</v>
      </c>
      <c r="O394" s="38"/>
    </row>
    <row r="395" spans="1:15" hidden="1" outlineLevel="2">
      <c r="A395" s="25" t="s">
        <v>101</v>
      </c>
      <c r="B395" s="37">
        <v>492</v>
      </c>
      <c r="C395" s="37">
        <v>21</v>
      </c>
      <c r="D395" s="37">
        <v>22</v>
      </c>
      <c r="E395" s="37">
        <v>17</v>
      </c>
      <c r="F395" s="37">
        <v>127</v>
      </c>
      <c r="G395" s="37">
        <v>50</v>
      </c>
      <c r="H395" s="37">
        <v>0</v>
      </c>
      <c r="I395" s="37">
        <v>12</v>
      </c>
      <c r="J395" s="37">
        <v>33</v>
      </c>
      <c r="K395" s="37">
        <v>29</v>
      </c>
      <c r="L395" s="37">
        <v>146</v>
      </c>
      <c r="M395" s="37">
        <v>33</v>
      </c>
      <c r="N395" s="37">
        <v>2</v>
      </c>
      <c r="O395" s="38"/>
    </row>
    <row r="396" spans="1:15" hidden="1" outlineLevel="2">
      <c r="A396" s="25" t="s">
        <v>108</v>
      </c>
      <c r="B396" s="37">
        <v>40</v>
      </c>
      <c r="C396" s="37">
        <v>1</v>
      </c>
      <c r="D396" s="37">
        <v>2</v>
      </c>
      <c r="E396" s="37">
        <v>0</v>
      </c>
      <c r="F396" s="37">
        <v>4</v>
      </c>
      <c r="G396" s="37">
        <v>5</v>
      </c>
      <c r="H396" s="37">
        <v>14</v>
      </c>
      <c r="I396" s="37">
        <v>2</v>
      </c>
      <c r="J396" s="37">
        <v>6</v>
      </c>
      <c r="K396" s="37">
        <v>2</v>
      </c>
      <c r="L396" s="37">
        <v>2</v>
      </c>
      <c r="M396" s="37">
        <v>1</v>
      </c>
      <c r="N396" s="37">
        <v>1</v>
      </c>
      <c r="O396" s="38"/>
    </row>
    <row r="397" spans="1:15" hidden="1" outlineLevel="2">
      <c r="A397" s="25" t="s">
        <v>110</v>
      </c>
      <c r="B397" s="37">
        <v>254</v>
      </c>
      <c r="C397" s="37">
        <v>24</v>
      </c>
      <c r="D397" s="37">
        <v>14</v>
      </c>
      <c r="E397" s="37">
        <v>14</v>
      </c>
      <c r="F397" s="37">
        <v>55</v>
      </c>
      <c r="G397" s="37">
        <v>15</v>
      </c>
      <c r="H397" s="37">
        <v>7</v>
      </c>
      <c r="I397" s="37">
        <v>16</v>
      </c>
      <c r="J397" s="37">
        <v>17</v>
      </c>
      <c r="K397" s="37">
        <v>8</v>
      </c>
      <c r="L397" s="37">
        <v>72</v>
      </c>
      <c r="M397" s="37">
        <v>7</v>
      </c>
      <c r="N397" s="37">
        <v>5</v>
      </c>
      <c r="O397" s="38"/>
    </row>
    <row r="398" spans="1:15" hidden="1" outlineLevel="2">
      <c r="A398" s="25" t="s">
        <v>132</v>
      </c>
      <c r="B398" s="37">
        <v>206</v>
      </c>
      <c r="C398" s="37">
        <v>41</v>
      </c>
      <c r="D398" s="37">
        <v>38</v>
      </c>
      <c r="E398" s="37">
        <v>10</v>
      </c>
      <c r="F398" s="37">
        <v>33</v>
      </c>
      <c r="G398" s="37">
        <v>11</v>
      </c>
      <c r="H398" s="37">
        <v>4</v>
      </c>
      <c r="I398" s="37">
        <v>25</v>
      </c>
      <c r="J398" s="37">
        <v>18</v>
      </c>
      <c r="K398" s="37">
        <v>6</v>
      </c>
      <c r="L398" s="37">
        <v>10</v>
      </c>
      <c r="M398" s="37">
        <v>5</v>
      </c>
      <c r="N398" s="37">
        <v>5</v>
      </c>
      <c r="O398" s="38"/>
    </row>
    <row r="399" spans="1:15" hidden="1" outlineLevel="2">
      <c r="A399" s="23" t="s">
        <v>178</v>
      </c>
      <c r="B399" s="37">
        <v>290</v>
      </c>
      <c r="C399" s="37">
        <v>37</v>
      </c>
      <c r="D399" s="37">
        <v>44</v>
      </c>
      <c r="E399" s="37">
        <v>22</v>
      </c>
      <c r="F399" s="37">
        <v>44</v>
      </c>
      <c r="G399" s="37">
        <v>23</v>
      </c>
      <c r="H399" s="37">
        <v>5</v>
      </c>
      <c r="I399" s="37">
        <v>31</v>
      </c>
      <c r="J399" s="37">
        <v>24</v>
      </c>
      <c r="K399" s="37">
        <v>13</v>
      </c>
      <c r="L399" s="37">
        <v>33</v>
      </c>
      <c r="M399" s="37">
        <v>13</v>
      </c>
      <c r="N399" s="37">
        <v>1</v>
      </c>
      <c r="O399" s="38"/>
    </row>
    <row r="400" spans="1:15" hidden="1" outlineLevel="2">
      <c r="A400" s="25" t="s">
        <v>45</v>
      </c>
      <c r="B400" s="37">
        <v>18</v>
      </c>
      <c r="C400" s="37">
        <v>4</v>
      </c>
      <c r="D400" s="37">
        <v>2</v>
      </c>
      <c r="E400" s="37">
        <v>1</v>
      </c>
      <c r="F400" s="37">
        <v>0</v>
      </c>
      <c r="G400" s="37">
        <v>0</v>
      </c>
      <c r="H400" s="37">
        <v>1</v>
      </c>
      <c r="I400" s="37">
        <v>1</v>
      </c>
      <c r="J400" s="37">
        <v>1</v>
      </c>
      <c r="K400" s="37">
        <v>1</v>
      </c>
      <c r="L400" s="37">
        <v>2</v>
      </c>
      <c r="M400" s="37">
        <v>5</v>
      </c>
      <c r="N400" s="37">
        <v>0</v>
      </c>
      <c r="O400" s="38"/>
    </row>
    <row r="401" spans="1:15" hidden="1" outlineLevel="2">
      <c r="A401" s="25" t="s">
        <v>538</v>
      </c>
      <c r="B401" s="37">
        <v>45</v>
      </c>
      <c r="C401" s="37">
        <v>5</v>
      </c>
      <c r="D401" s="37">
        <v>12</v>
      </c>
      <c r="E401" s="37">
        <v>3</v>
      </c>
      <c r="F401" s="37">
        <v>4</v>
      </c>
      <c r="G401" s="37">
        <v>0</v>
      </c>
      <c r="H401" s="37">
        <v>0</v>
      </c>
      <c r="I401" s="37">
        <v>7</v>
      </c>
      <c r="J401" s="37">
        <v>3</v>
      </c>
      <c r="K401" s="37">
        <v>3</v>
      </c>
      <c r="L401" s="37">
        <v>7</v>
      </c>
      <c r="M401" s="37">
        <v>1</v>
      </c>
      <c r="N401" s="37">
        <v>0</v>
      </c>
      <c r="O401" s="38"/>
    </row>
    <row r="402" spans="1:15" hidden="1" outlineLevel="2">
      <c r="A402" s="25" t="s">
        <v>904</v>
      </c>
      <c r="B402" s="37">
        <v>17</v>
      </c>
      <c r="C402" s="37">
        <v>1</v>
      </c>
      <c r="D402" s="37">
        <v>4</v>
      </c>
      <c r="E402" s="37">
        <v>1</v>
      </c>
      <c r="F402" s="37">
        <v>3</v>
      </c>
      <c r="G402" s="37">
        <v>0</v>
      </c>
      <c r="H402" s="37">
        <v>0</v>
      </c>
      <c r="I402" s="37">
        <v>3</v>
      </c>
      <c r="J402" s="37">
        <v>1</v>
      </c>
      <c r="K402" s="37">
        <v>0</v>
      </c>
      <c r="L402" s="37">
        <v>4</v>
      </c>
      <c r="M402" s="37">
        <v>0</v>
      </c>
      <c r="N402" s="37">
        <v>0</v>
      </c>
      <c r="O402" s="38"/>
    </row>
    <row r="403" spans="1:15" hidden="1" outlineLevel="2">
      <c r="A403" s="25" t="s">
        <v>541</v>
      </c>
      <c r="B403" s="37">
        <v>25</v>
      </c>
      <c r="C403" s="37">
        <v>8</v>
      </c>
      <c r="D403" s="37">
        <v>3</v>
      </c>
      <c r="E403" s="37">
        <v>2</v>
      </c>
      <c r="F403" s="37">
        <v>1</v>
      </c>
      <c r="G403" s="37">
        <v>1</v>
      </c>
      <c r="H403" s="37">
        <v>0</v>
      </c>
      <c r="I403" s="37">
        <v>3</v>
      </c>
      <c r="J403" s="37">
        <v>2</v>
      </c>
      <c r="K403" s="37">
        <v>1</v>
      </c>
      <c r="L403" s="37">
        <v>2</v>
      </c>
      <c r="M403" s="37">
        <v>2</v>
      </c>
      <c r="N403" s="37">
        <v>0</v>
      </c>
      <c r="O403" s="38"/>
    </row>
    <row r="404" spans="1:15" hidden="1" outlineLevel="2">
      <c r="A404" s="25" t="s">
        <v>118</v>
      </c>
      <c r="B404" s="37">
        <v>111</v>
      </c>
      <c r="C404" s="37">
        <v>9</v>
      </c>
      <c r="D404" s="37">
        <v>8</v>
      </c>
      <c r="E404" s="37">
        <v>10</v>
      </c>
      <c r="F404" s="37">
        <v>24</v>
      </c>
      <c r="G404" s="37">
        <v>19</v>
      </c>
      <c r="H404" s="37">
        <v>1</v>
      </c>
      <c r="I404" s="37">
        <v>9</v>
      </c>
      <c r="J404" s="37">
        <v>12</v>
      </c>
      <c r="K404" s="37">
        <v>3</v>
      </c>
      <c r="L404" s="37">
        <v>12</v>
      </c>
      <c r="M404" s="37">
        <v>3</v>
      </c>
      <c r="N404" s="37">
        <v>1</v>
      </c>
      <c r="O404" s="38"/>
    </row>
    <row r="405" spans="1:15" hidden="1" outlineLevel="2">
      <c r="A405" s="25" t="s">
        <v>1138</v>
      </c>
      <c r="B405" s="37">
        <v>40</v>
      </c>
      <c r="C405" s="37">
        <v>1</v>
      </c>
      <c r="D405" s="37">
        <v>5</v>
      </c>
      <c r="E405" s="37">
        <v>3</v>
      </c>
      <c r="F405" s="37">
        <v>4</v>
      </c>
      <c r="G405" s="37">
        <v>3</v>
      </c>
      <c r="H405" s="37">
        <v>3</v>
      </c>
      <c r="I405" s="37">
        <v>7</v>
      </c>
      <c r="J405" s="37">
        <v>5</v>
      </c>
      <c r="K405" s="37">
        <v>3</v>
      </c>
      <c r="L405" s="37">
        <v>4</v>
      </c>
      <c r="M405" s="37">
        <v>2</v>
      </c>
      <c r="N405" s="37">
        <v>0</v>
      </c>
      <c r="O405" s="38"/>
    </row>
    <row r="406" spans="1:15" hidden="1" outlineLevel="2">
      <c r="A406" s="25" t="s">
        <v>132</v>
      </c>
      <c r="B406" s="37">
        <v>34</v>
      </c>
      <c r="C406" s="37">
        <v>9</v>
      </c>
      <c r="D406" s="37">
        <v>10</v>
      </c>
      <c r="E406" s="37">
        <v>2</v>
      </c>
      <c r="F406" s="37">
        <v>8</v>
      </c>
      <c r="G406" s="37">
        <v>0</v>
      </c>
      <c r="H406" s="37">
        <v>0</v>
      </c>
      <c r="I406" s="37">
        <v>1</v>
      </c>
      <c r="J406" s="37">
        <v>0</v>
      </c>
      <c r="K406" s="37">
        <v>2</v>
      </c>
      <c r="L406" s="37">
        <v>2</v>
      </c>
      <c r="M406" s="37">
        <v>0</v>
      </c>
      <c r="N406" s="37">
        <v>0</v>
      </c>
      <c r="O406" s="38"/>
    </row>
    <row r="407" spans="1:15" hidden="1" outlineLevel="2">
      <c r="A407" s="23" t="s">
        <v>417</v>
      </c>
      <c r="B407" s="37">
        <v>24</v>
      </c>
      <c r="C407" s="37">
        <v>5</v>
      </c>
      <c r="D407" s="37">
        <v>5</v>
      </c>
      <c r="E407" s="37">
        <v>2</v>
      </c>
      <c r="F407" s="37">
        <v>0</v>
      </c>
      <c r="G407" s="37">
        <v>1</v>
      </c>
      <c r="H407" s="37">
        <v>0</v>
      </c>
      <c r="I407" s="37">
        <v>7</v>
      </c>
      <c r="J407" s="37">
        <v>1</v>
      </c>
      <c r="K407" s="37">
        <v>2</v>
      </c>
      <c r="L407" s="37">
        <v>1</v>
      </c>
      <c r="M407" s="37">
        <v>0</v>
      </c>
      <c r="N407" s="37">
        <v>0</v>
      </c>
      <c r="O407" s="38"/>
    </row>
    <row r="408" spans="1:15" hidden="1" outlineLevel="2">
      <c r="A408" s="23" t="s">
        <v>418</v>
      </c>
      <c r="B408" s="37">
        <v>117</v>
      </c>
      <c r="C408" s="37">
        <v>29</v>
      </c>
      <c r="D408" s="37">
        <v>15</v>
      </c>
      <c r="E408" s="37">
        <v>20</v>
      </c>
      <c r="F408" s="37">
        <v>16</v>
      </c>
      <c r="G408" s="37">
        <v>3</v>
      </c>
      <c r="H408" s="37">
        <v>0</v>
      </c>
      <c r="I408" s="37">
        <v>9</v>
      </c>
      <c r="J408" s="37">
        <v>6</v>
      </c>
      <c r="K408" s="37">
        <v>7</v>
      </c>
      <c r="L408" s="37">
        <v>10</v>
      </c>
      <c r="M408" s="37">
        <v>2</v>
      </c>
      <c r="N408" s="37">
        <v>0</v>
      </c>
      <c r="O408" s="38"/>
    </row>
    <row r="409" spans="1:15" hidden="1" outlineLevel="2">
      <c r="A409" s="25" t="s">
        <v>121</v>
      </c>
      <c r="B409" s="37">
        <v>14</v>
      </c>
      <c r="C409" s="37">
        <v>2</v>
      </c>
      <c r="D409" s="37">
        <v>0</v>
      </c>
      <c r="E409" s="37">
        <v>1</v>
      </c>
      <c r="F409" s="37">
        <v>2</v>
      </c>
      <c r="G409" s="37">
        <v>1</v>
      </c>
      <c r="H409" s="37">
        <v>0</v>
      </c>
      <c r="I409" s="37">
        <v>1</v>
      </c>
      <c r="J409" s="37">
        <v>1</v>
      </c>
      <c r="K409" s="37">
        <v>1</v>
      </c>
      <c r="L409" s="37">
        <v>4</v>
      </c>
      <c r="M409" s="37">
        <v>1</v>
      </c>
      <c r="N409" s="37">
        <v>0</v>
      </c>
      <c r="O409" s="38"/>
    </row>
    <row r="410" spans="1:15" hidden="1" outlineLevel="2">
      <c r="A410" s="25" t="s">
        <v>46</v>
      </c>
      <c r="B410" s="37">
        <v>44</v>
      </c>
      <c r="C410" s="37">
        <v>14</v>
      </c>
      <c r="D410" s="37">
        <v>6</v>
      </c>
      <c r="E410" s="37">
        <v>7</v>
      </c>
      <c r="F410" s="37">
        <v>8</v>
      </c>
      <c r="G410" s="37">
        <v>0</v>
      </c>
      <c r="H410" s="37">
        <v>0</v>
      </c>
      <c r="I410" s="37">
        <v>1</v>
      </c>
      <c r="J410" s="37">
        <v>4</v>
      </c>
      <c r="K410" s="37">
        <v>0</v>
      </c>
      <c r="L410" s="37">
        <v>4</v>
      </c>
      <c r="M410" s="37">
        <v>0</v>
      </c>
      <c r="N410" s="37">
        <v>0</v>
      </c>
      <c r="O410" s="38"/>
    </row>
    <row r="411" spans="1:15" hidden="1" outlineLevel="2">
      <c r="A411" s="25" t="s">
        <v>132</v>
      </c>
      <c r="B411" s="37">
        <v>59</v>
      </c>
      <c r="C411" s="37">
        <v>13</v>
      </c>
      <c r="D411" s="37">
        <v>9</v>
      </c>
      <c r="E411" s="37">
        <v>12</v>
      </c>
      <c r="F411" s="37">
        <v>6</v>
      </c>
      <c r="G411" s="37">
        <v>2</v>
      </c>
      <c r="H411" s="37">
        <v>0</v>
      </c>
      <c r="I411" s="37">
        <v>7</v>
      </c>
      <c r="J411" s="37">
        <v>1</v>
      </c>
      <c r="K411" s="37">
        <v>6</v>
      </c>
      <c r="L411" s="37">
        <v>2</v>
      </c>
      <c r="M411" s="37">
        <v>1</v>
      </c>
      <c r="N411" s="37">
        <v>0</v>
      </c>
      <c r="O411" s="38"/>
    </row>
    <row r="412" spans="1:15" hidden="1" outlineLevel="2">
      <c r="A412" s="23" t="s">
        <v>416</v>
      </c>
      <c r="B412" s="37">
        <v>79</v>
      </c>
      <c r="C412" s="37">
        <v>24</v>
      </c>
      <c r="D412" s="37">
        <v>18</v>
      </c>
      <c r="E412" s="37">
        <v>4</v>
      </c>
      <c r="F412" s="37">
        <v>14</v>
      </c>
      <c r="G412" s="37">
        <v>1</v>
      </c>
      <c r="H412" s="37">
        <v>0</v>
      </c>
      <c r="I412" s="37">
        <v>5</v>
      </c>
      <c r="J412" s="37">
        <v>4</v>
      </c>
      <c r="K412" s="37">
        <v>6</v>
      </c>
      <c r="L412" s="37">
        <v>3</v>
      </c>
      <c r="M412" s="37">
        <v>0</v>
      </c>
      <c r="N412" s="37">
        <v>0</v>
      </c>
      <c r="O412" s="38"/>
    </row>
    <row r="413" spans="1:15" hidden="1" outlineLevel="2">
      <c r="A413" s="25" t="s">
        <v>439</v>
      </c>
      <c r="B413" s="37">
        <v>10</v>
      </c>
      <c r="C413" s="37">
        <v>2</v>
      </c>
      <c r="D413" s="37">
        <v>2</v>
      </c>
      <c r="E413" s="37">
        <v>1</v>
      </c>
      <c r="F413" s="37">
        <v>1</v>
      </c>
      <c r="G413" s="37">
        <v>0</v>
      </c>
      <c r="H413" s="37">
        <v>0</v>
      </c>
      <c r="I413" s="37">
        <v>2</v>
      </c>
      <c r="J413" s="37">
        <v>1</v>
      </c>
      <c r="K413" s="37">
        <v>1</v>
      </c>
      <c r="L413" s="37">
        <v>0</v>
      </c>
      <c r="M413" s="37">
        <v>0</v>
      </c>
      <c r="N413" s="37">
        <v>0</v>
      </c>
      <c r="O413" s="38"/>
    </row>
    <row r="414" spans="1:15" hidden="1" outlineLevel="2">
      <c r="A414" s="25" t="s">
        <v>115</v>
      </c>
      <c r="B414" s="37">
        <v>28</v>
      </c>
      <c r="C414" s="37">
        <v>5</v>
      </c>
      <c r="D414" s="37">
        <v>10</v>
      </c>
      <c r="E414" s="37">
        <v>2</v>
      </c>
      <c r="F414" s="37">
        <v>7</v>
      </c>
      <c r="G414" s="37">
        <v>1</v>
      </c>
      <c r="H414" s="37">
        <v>0</v>
      </c>
      <c r="I414" s="37">
        <v>0</v>
      </c>
      <c r="J414" s="37">
        <v>0</v>
      </c>
      <c r="K414" s="37">
        <v>1</v>
      </c>
      <c r="L414" s="37">
        <v>2</v>
      </c>
      <c r="M414" s="37">
        <v>0</v>
      </c>
      <c r="N414" s="37">
        <v>0</v>
      </c>
      <c r="O414" s="38"/>
    </row>
    <row r="415" spans="1:15" hidden="1" outlineLevel="2">
      <c r="A415" s="25" t="s">
        <v>132</v>
      </c>
      <c r="B415" s="37">
        <v>41</v>
      </c>
      <c r="C415" s="37">
        <v>17</v>
      </c>
      <c r="D415" s="37">
        <v>6</v>
      </c>
      <c r="E415" s="37">
        <v>1</v>
      </c>
      <c r="F415" s="37">
        <v>6</v>
      </c>
      <c r="G415" s="37">
        <v>0</v>
      </c>
      <c r="H415" s="37">
        <v>0</v>
      </c>
      <c r="I415" s="37">
        <v>3</v>
      </c>
      <c r="J415" s="37">
        <v>3</v>
      </c>
      <c r="K415" s="37">
        <v>4</v>
      </c>
      <c r="L415" s="37">
        <v>1</v>
      </c>
      <c r="M415" s="37">
        <v>0</v>
      </c>
      <c r="N415" s="37">
        <v>0</v>
      </c>
      <c r="O415" s="38"/>
    </row>
    <row r="416" spans="1:15" hidden="1" outlineLevel="2">
      <c r="A416" s="23" t="s">
        <v>781</v>
      </c>
      <c r="B416" s="37">
        <v>4</v>
      </c>
      <c r="C416" s="37">
        <v>0</v>
      </c>
      <c r="D416" s="37">
        <v>0</v>
      </c>
      <c r="E416" s="37">
        <v>0</v>
      </c>
      <c r="F416" s="37">
        <v>1</v>
      </c>
      <c r="G416" s="37">
        <v>0</v>
      </c>
      <c r="H416" s="37">
        <v>0</v>
      </c>
      <c r="I416" s="37">
        <v>1</v>
      </c>
      <c r="J416" s="37">
        <v>1</v>
      </c>
      <c r="K416" s="37">
        <v>0</v>
      </c>
      <c r="L416" s="37">
        <v>1</v>
      </c>
      <c r="M416" s="37">
        <v>0</v>
      </c>
      <c r="N416" s="37">
        <v>0</v>
      </c>
      <c r="O416" s="38"/>
    </row>
    <row r="417" spans="1:15" collapsed="1">
      <c r="A417" s="1" t="s">
        <v>1183</v>
      </c>
      <c r="B417" s="37">
        <v>6952</v>
      </c>
      <c r="C417" s="37">
        <v>588</v>
      </c>
      <c r="D417" s="37">
        <v>599</v>
      </c>
      <c r="E417" s="37">
        <v>307</v>
      </c>
      <c r="F417" s="37">
        <v>1051</v>
      </c>
      <c r="G417" s="37">
        <v>577</v>
      </c>
      <c r="H417" s="37">
        <v>393</v>
      </c>
      <c r="I417" s="37">
        <v>553</v>
      </c>
      <c r="J417" s="37">
        <v>557</v>
      </c>
      <c r="K417" s="37">
        <v>329</v>
      </c>
      <c r="L417" s="37">
        <v>1145</v>
      </c>
      <c r="M417" s="37">
        <v>381</v>
      </c>
      <c r="N417" s="37">
        <v>472</v>
      </c>
      <c r="O417" s="38"/>
    </row>
    <row r="418" spans="1:15" hidden="1" outlineLevel="2">
      <c r="A418" s="23" t="s">
        <v>105</v>
      </c>
      <c r="B418" s="37">
        <v>1233</v>
      </c>
      <c r="C418" s="37">
        <v>107</v>
      </c>
      <c r="D418" s="37">
        <v>103</v>
      </c>
      <c r="E418" s="37">
        <v>46</v>
      </c>
      <c r="F418" s="37">
        <v>161</v>
      </c>
      <c r="G418" s="37">
        <v>102</v>
      </c>
      <c r="H418" s="37">
        <v>57</v>
      </c>
      <c r="I418" s="37">
        <v>111</v>
      </c>
      <c r="J418" s="37">
        <v>93</v>
      </c>
      <c r="K418" s="37">
        <v>58</v>
      </c>
      <c r="L418" s="37">
        <v>197</v>
      </c>
      <c r="M418" s="37">
        <v>96</v>
      </c>
      <c r="N418" s="37">
        <v>102</v>
      </c>
      <c r="O418" s="38"/>
    </row>
    <row r="419" spans="1:15" hidden="1" outlineLevel="2">
      <c r="A419" s="23" t="s">
        <v>826</v>
      </c>
      <c r="B419" s="37">
        <v>5178</v>
      </c>
      <c r="C419" s="37">
        <v>382</v>
      </c>
      <c r="D419" s="37">
        <v>410</v>
      </c>
      <c r="E419" s="37">
        <v>220</v>
      </c>
      <c r="F419" s="37">
        <v>805</v>
      </c>
      <c r="G419" s="37">
        <v>445</v>
      </c>
      <c r="H419" s="37">
        <v>331</v>
      </c>
      <c r="I419" s="37">
        <v>390</v>
      </c>
      <c r="J419" s="37">
        <v>418</v>
      </c>
      <c r="K419" s="37">
        <v>246</v>
      </c>
      <c r="L419" s="37">
        <v>893</v>
      </c>
      <c r="M419" s="37">
        <v>269</v>
      </c>
      <c r="N419" s="37">
        <v>369</v>
      </c>
      <c r="O419" s="38"/>
    </row>
    <row r="420" spans="1:15" hidden="1" outlineLevel="2">
      <c r="A420" s="25" t="s">
        <v>52</v>
      </c>
      <c r="B420" s="37">
        <v>1193</v>
      </c>
      <c r="C420" s="37">
        <v>121</v>
      </c>
      <c r="D420" s="37">
        <v>125</v>
      </c>
      <c r="E420" s="37">
        <v>68</v>
      </c>
      <c r="F420" s="37">
        <v>146</v>
      </c>
      <c r="G420" s="37">
        <v>57</v>
      </c>
      <c r="H420" s="37">
        <v>56</v>
      </c>
      <c r="I420" s="37">
        <v>150</v>
      </c>
      <c r="J420" s="37">
        <v>130</v>
      </c>
      <c r="K420" s="37">
        <v>86</v>
      </c>
      <c r="L420" s="37">
        <v>153</v>
      </c>
      <c r="M420" s="37">
        <v>49</v>
      </c>
      <c r="N420" s="37">
        <v>52</v>
      </c>
      <c r="O420" s="38"/>
    </row>
    <row r="421" spans="1:15" hidden="1" outlineLevel="2">
      <c r="A421" s="25" t="s">
        <v>58</v>
      </c>
      <c r="B421" s="37">
        <v>65</v>
      </c>
      <c r="C421" s="37">
        <v>7</v>
      </c>
      <c r="D421" s="37">
        <v>4</v>
      </c>
      <c r="E421" s="37">
        <v>5</v>
      </c>
      <c r="F421" s="37">
        <v>6</v>
      </c>
      <c r="G421" s="37">
        <v>6</v>
      </c>
      <c r="H421" s="37">
        <v>0</v>
      </c>
      <c r="I421" s="37">
        <v>6</v>
      </c>
      <c r="J421" s="37">
        <v>3</v>
      </c>
      <c r="K421" s="37">
        <v>7</v>
      </c>
      <c r="L421" s="37">
        <v>13</v>
      </c>
      <c r="M421" s="37">
        <v>4</v>
      </c>
      <c r="N421" s="37">
        <v>4</v>
      </c>
      <c r="O421" s="38"/>
    </row>
    <row r="422" spans="1:15" hidden="1" outlineLevel="2">
      <c r="A422" s="25" t="s">
        <v>59</v>
      </c>
      <c r="B422" s="37">
        <v>35</v>
      </c>
      <c r="C422" s="37">
        <v>1</v>
      </c>
      <c r="D422" s="37">
        <v>0</v>
      </c>
      <c r="E422" s="37">
        <v>2</v>
      </c>
      <c r="F422" s="37">
        <v>3</v>
      </c>
      <c r="G422" s="37">
        <v>4</v>
      </c>
      <c r="H422" s="37">
        <v>7</v>
      </c>
      <c r="I422" s="37">
        <v>2</v>
      </c>
      <c r="J422" s="37">
        <v>1</v>
      </c>
      <c r="K422" s="37">
        <v>0</v>
      </c>
      <c r="L422" s="37">
        <v>2</v>
      </c>
      <c r="M422" s="37">
        <v>5</v>
      </c>
      <c r="N422" s="37">
        <v>8</v>
      </c>
      <c r="O422" s="38"/>
    </row>
    <row r="423" spans="1:15" hidden="1" outlineLevel="2">
      <c r="A423" s="25" t="s">
        <v>70</v>
      </c>
      <c r="B423" s="37">
        <v>976</v>
      </c>
      <c r="C423" s="37">
        <v>35</v>
      </c>
      <c r="D423" s="37">
        <v>42</v>
      </c>
      <c r="E423" s="37">
        <v>25</v>
      </c>
      <c r="F423" s="37">
        <v>159</v>
      </c>
      <c r="G423" s="37">
        <v>61</v>
      </c>
      <c r="H423" s="37">
        <v>65</v>
      </c>
      <c r="I423" s="37">
        <v>40</v>
      </c>
      <c r="J423" s="37">
        <v>59</v>
      </c>
      <c r="K423" s="37">
        <v>35</v>
      </c>
      <c r="L423" s="37">
        <v>236</v>
      </c>
      <c r="M423" s="37">
        <v>76</v>
      </c>
      <c r="N423" s="37">
        <v>143</v>
      </c>
      <c r="O423" s="38"/>
    </row>
    <row r="424" spans="1:15" hidden="1" outlineLevel="2">
      <c r="A424" s="25" t="s">
        <v>80</v>
      </c>
      <c r="B424" s="37">
        <v>102</v>
      </c>
      <c r="C424" s="37">
        <v>1</v>
      </c>
      <c r="D424" s="37">
        <v>3</v>
      </c>
      <c r="E424" s="37">
        <v>8</v>
      </c>
      <c r="F424" s="37">
        <v>19</v>
      </c>
      <c r="G424" s="37">
        <v>14</v>
      </c>
      <c r="H424" s="37">
        <v>10</v>
      </c>
      <c r="I424" s="37">
        <v>5</v>
      </c>
      <c r="J424" s="37">
        <v>1</v>
      </c>
      <c r="K424" s="37">
        <v>4</v>
      </c>
      <c r="L424" s="37">
        <v>24</v>
      </c>
      <c r="M424" s="37">
        <v>5</v>
      </c>
      <c r="N424" s="37">
        <v>8</v>
      </c>
      <c r="O424" s="38"/>
    </row>
    <row r="425" spans="1:15" hidden="1" outlineLevel="2">
      <c r="A425" s="25" t="s">
        <v>91</v>
      </c>
      <c r="B425" s="37">
        <v>59</v>
      </c>
      <c r="C425" s="37">
        <v>3</v>
      </c>
      <c r="D425" s="37">
        <v>5</v>
      </c>
      <c r="E425" s="37">
        <v>0</v>
      </c>
      <c r="F425" s="37">
        <v>11</v>
      </c>
      <c r="G425" s="37">
        <v>7</v>
      </c>
      <c r="H425" s="37">
        <v>0</v>
      </c>
      <c r="I425" s="37">
        <v>5</v>
      </c>
      <c r="J425" s="37">
        <v>5</v>
      </c>
      <c r="K425" s="37">
        <v>2</v>
      </c>
      <c r="L425" s="37">
        <v>11</v>
      </c>
      <c r="M425" s="37">
        <v>4</v>
      </c>
      <c r="N425" s="37">
        <v>6</v>
      </c>
      <c r="O425" s="38"/>
    </row>
    <row r="426" spans="1:15" hidden="1" outlineLevel="2">
      <c r="A426" s="25" t="s">
        <v>94</v>
      </c>
      <c r="B426" s="37">
        <v>1729</v>
      </c>
      <c r="C426" s="37">
        <v>130</v>
      </c>
      <c r="D426" s="37">
        <v>146</v>
      </c>
      <c r="E426" s="37">
        <v>70</v>
      </c>
      <c r="F426" s="37">
        <v>252</v>
      </c>
      <c r="G426" s="37">
        <v>204</v>
      </c>
      <c r="H426" s="37">
        <v>165</v>
      </c>
      <c r="I426" s="37">
        <v>120</v>
      </c>
      <c r="J426" s="37">
        <v>145</v>
      </c>
      <c r="K426" s="37">
        <v>66</v>
      </c>
      <c r="L426" s="37">
        <v>223</v>
      </c>
      <c r="M426" s="37">
        <v>74</v>
      </c>
      <c r="N426" s="37">
        <v>134</v>
      </c>
      <c r="O426" s="38"/>
    </row>
    <row r="427" spans="1:15" hidden="1" outlineLevel="2">
      <c r="A427" s="25" t="s">
        <v>101</v>
      </c>
      <c r="B427" s="37">
        <v>501</v>
      </c>
      <c r="C427" s="37">
        <v>19</v>
      </c>
      <c r="D427" s="37">
        <v>24</v>
      </c>
      <c r="E427" s="37">
        <v>19</v>
      </c>
      <c r="F427" s="37">
        <v>115</v>
      </c>
      <c r="G427" s="37">
        <v>59</v>
      </c>
      <c r="H427" s="37">
        <v>1</v>
      </c>
      <c r="I427" s="37">
        <v>15</v>
      </c>
      <c r="J427" s="37">
        <v>33</v>
      </c>
      <c r="K427" s="37">
        <v>31</v>
      </c>
      <c r="L427" s="37">
        <v>144</v>
      </c>
      <c r="M427" s="37">
        <v>39</v>
      </c>
      <c r="N427" s="37">
        <v>2</v>
      </c>
      <c r="O427" s="38"/>
    </row>
    <row r="428" spans="1:15" hidden="1" outlineLevel="2">
      <c r="A428" s="25" t="s">
        <v>108</v>
      </c>
      <c r="B428" s="37">
        <v>43</v>
      </c>
      <c r="C428" s="37">
        <v>2</v>
      </c>
      <c r="D428" s="37">
        <v>3</v>
      </c>
      <c r="E428" s="37">
        <v>0</v>
      </c>
      <c r="F428" s="37">
        <v>4</v>
      </c>
      <c r="G428" s="37">
        <v>4</v>
      </c>
      <c r="H428" s="37">
        <v>15</v>
      </c>
      <c r="I428" s="37">
        <v>3</v>
      </c>
      <c r="J428" s="37">
        <v>6</v>
      </c>
      <c r="K428" s="37">
        <v>0</v>
      </c>
      <c r="L428" s="37">
        <v>4</v>
      </c>
      <c r="M428" s="37">
        <v>1</v>
      </c>
      <c r="N428" s="37">
        <v>1</v>
      </c>
      <c r="O428" s="38"/>
    </row>
    <row r="429" spans="1:15" hidden="1" outlineLevel="2">
      <c r="A429" s="25" t="s">
        <v>110</v>
      </c>
      <c r="B429" s="37">
        <v>252</v>
      </c>
      <c r="C429" s="37">
        <v>19</v>
      </c>
      <c r="D429" s="37">
        <v>17</v>
      </c>
      <c r="E429" s="37">
        <v>10</v>
      </c>
      <c r="F429" s="37">
        <v>56</v>
      </c>
      <c r="G429" s="37">
        <v>16</v>
      </c>
      <c r="H429" s="37">
        <v>8</v>
      </c>
      <c r="I429" s="37">
        <v>17</v>
      </c>
      <c r="J429" s="37">
        <v>15</v>
      </c>
      <c r="K429" s="37">
        <v>8</v>
      </c>
      <c r="L429" s="37">
        <v>74</v>
      </c>
      <c r="M429" s="37">
        <v>7</v>
      </c>
      <c r="N429" s="37">
        <v>5</v>
      </c>
      <c r="O429" s="38"/>
    </row>
    <row r="430" spans="1:15" hidden="1" outlineLevel="2">
      <c r="A430" s="25" t="s">
        <v>132</v>
      </c>
      <c r="B430" s="37">
        <v>223</v>
      </c>
      <c r="C430" s="37">
        <v>44</v>
      </c>
      <c r="D430" s="37">
        <v>41</v>
      </c>
      <c r="E430" s="37">
        <v>13</v>
      </c>
      <c r="F430" s="37">
        <v>34</v>
      </c>
      <c r="G430" s="37">
        <v>13</v>
      </c>
      <c r="H430" s="37">
        <v>4</v>
      </c>
      <c r="I430" s="37">
        <v>27</v>
      </c>
      <c r="J430" s="37">
        <v>20</v>
      </c>
      <c r="K430" s="37">
        <v>7</v>
      </c>
      <c r="L430" s="37">
        <v>9</v>
      </c>
      <c r="M430" s="37">
        <v>5</v>
      </c>
      <c r="N430" s="37">
        <v>6</v>
      </c>
      <c r="O430" s="38"/>
    </row>
    <row r="431" spans="1:15" hidden="1" outlineLevel="2">
      <c r="A431" s="23" t="s">
        <v>178</v>
      </c>
      <c r="B431" s="37">
        <v>304</v>
      </c>
      <c r="C431" s="37">
        <v>38</v>
      </c>
      <c r="D431" s="37">
        <v>45</v>
      </c>
      <c r="E431" s="37">
        <v>21</v>
      </c>
      <c r="F431" s="37">
        <v>50</v>
      </c>
      <c r="G431" s="37">
        <v>23</v>
      </c>
      <c r="H431" s="37">
        <v>5</v>
      </c>
      <c r="I431" s="37">
        <v>26</v>
      </c>
      <c r="J431" s="37">
        <v>33</v>
      </c>
      <c r="K431" s="37">
        <v>13</v>
      </c>
      <c r="L431" s="37">
        <v>36</v>
      </c>
      <c r="M431" s="37">
        <v>13</v>
      </c>
      <c r="N431" s="37">
        <v>1</v>
      </c>
      <c r="O431" s="38"/>
    </row>
    <row r="432" spans="1:15" hidden="1" outlineLevel="2">
      <c r="A432" s="25" t="s">
        <v>45</v>
      </c>
      <c r="B432" s="37">
        <v>20</v>
      </c>
      <c r="C432" s="37">
        <v>4</v>
      </c>
      <c r="D432" s="37">
        <v>1</v>
      </c>
      <c r="E432" s="37">
        <v>1</v>
      </c>
      <c r="F432" s="37">
        <v>1</v>
      </c>
      <c r="G432" s="37">
        <v>0</v>
      </c>
      <c r="H432" s="37">
        <v>1</v>
      </c>
      <c r="I432" s="37">
        <v>3</v>
      </c>
      <c r="J432" s="37">
        <v>1</v>
      </c>
      <c r="K432" s="37">
        <v>0</v>
      </c>
      <c r="L432" s="37">
        <v>3</v>
      </c>
      <c r="M432" s="37">
        <v>5</v>
      </c>
      <c r="N432" s="37">
        <v>0</v>
      </c>
      <c r="O432" s="38"/>
    </row>
    <row r="433" spans="1:15" hidden="1" outlineLevel="2">
      <c r="A433" s="25" t="s">
        <v>538</v>
      </c>
      <c r="B433" s="37">
        <v>47</v>
      </c>
      <c r="C433" s="37">
        <v>3</v>
      </c>
      <c r="D433" s="37">
        <v>11</v>
      </c>
      <c r="E433" s="37">
        <v>5</v>
      </c>
      <c r="F433" s="37">
        <v>5</v>
      </c>
      <c r="G433" s="37">
        <v>0</v>
      </c>
      <c r="H433" s="37">
        <v>0</v>
      </c>
      <c r="I433" s="37">
        <v>7</v>
      </c>
      <c r="J433" s="37">
        <v>5</v>
      </c>
      <c r="K433" s="37">
        <v>2</v>
      </c>
      <c r="L433" s="37">
        <v>8</v>
      </c>
      <c r="M433" s="37">
        <v>1</v>
      </c>
      <c r="N433" s="37">
        <v>0</v>
      </c>
      <c r="O433" s="38"/>
    </row>
    <row r="434" spans="1:15" hidden="1" outlineLevel="2">
      <c r="A434" s="25" t="s">
        <v>904</v>
      </c>
      <c r="B434" s="37">
        <v>18</v>
      </c>
      <c r="C434" s="37">
        <v>2</v>
      </c>
      <c r="D434" s="37">
        <v>2</v>
      </c>
      <c r="E434" s="37">
        <v>2</v>
      </c>
      <c r="F434" s="37">
        <v>4</v>
      </c>
      <c r="G434" s="37">
        <v>0</v>
      </c>
      <c r="H434" s="37">
        <v>0</v>
      </c>
      <c r="I434" s="37">
        <v>2</v>
      </c>
      <c r="J434" s="37">
        <v>2</v>
      </c>
      <c r="K434" s="37">
        <v>0</v>
      </c>
      <c r="L434" s="37">
        <v>4</v>
      </c>
      <c r="M434" s="37">
        <v>0</v>
      </c>
      <c r="N434" s="37">
        <v>0</v>
      </c>
      <c r="O434" s="38"/>
    </row>
    <row r="435" spans="1:15" hidden="1" outlineLevel="2">
      <c r="A435" s="25" t="s">
        <v>541</v>
      </c>
      <c r="B435" s="37">
        <v>27</v>
      </c>
      <c r="C435" s="37">
        <v>7</v>
      </c>
      <c r="D435" s="37">
        <v>4</v>
      </c>
      <c r="E435" s="37">
        <v>0</v>
      </c>
      <c r="F435" s="37">
        <v>3</v>
      </c>
      <c r="G435" s="37">
        <v>1</v>
      </c>
      <c r="H435" s="37">
        <v>0</v>
      </c>
      <c r="I435" s="37">
        <v>4</v>
      </c>
      <c r="J435" s="37">
        <v>2</v>
      </c>
      <c r="K435" s="37">
        <v>1</v>
      </c>
      <c r="L435" s="37">
        <v>3</v>
      </c>
      <c r="M435" s="37">
        <v>2</v>
      </c>
      <c r="N435" s="37">
        <v>0</v>
      </c>
      <c r="O435" s="38"/>
    </row>
    <row r="436" spans="1:15" hidden="1" outlineLevel="2">
      <c r="A436" s="25" t="s">
        <v>118</v>
      </c>
      <c r="B436" s="37">
        <v>117</v>
      </c>
      <c r="C436" s="37">
        <v>13</v>
      </c>
      <c r="D436" s="37">
        <v>9</v>
      </c>
      <c r="E436" s="37">
        <v>9</v>
      </c>
      <c r="F436" s="37">
        <v>24</v>
      </c>
      <c r="G436" s="37">
        <v>19</v>
      </c>
      <c r="H436" s="37">
        <v>1</v>
      </c>
      <c r="I436" s="37">
        <v>6</v>
      </c>
      <c r="J436" s="37">
        <v>15</v>
      </c>
      <c r="K436" s="37">
        <v>5</v>
      </c>
      <c r="L436" s="37">
        <v>12</v>
      </c>
      <c r="M436" s="37">
        <v>3</v>
      </c>
      <c r="N436" s="37">
        <v>1</v>
      </c>
      <c r="O436" s="38"/>
    </row>
    <row r="437" spans="1:15" hidden="1" outlineLevel="2">
      <c r="A437" s="25" t="s">
        <v>1138</v>
      </c>
      <c r="B437" s="37">
        <v>40</v>
      </c>
      <c r="C437" s="37">
        <v>1</v>
      </c>
      <c r="D437" s="37">
        <v>6</v>
      </c>
      <c r="E437" s="37">
        <v>1</v>
      </c>
      <c r="F437" s="37">
        <v>6</v>
      </c>
      <c r="G437" s="37">
        <v>3</v>
      </c>
      <c r="H437" s="37">
        <v>3</v>
      </c>
      <c r="I437" s="37">
        <v>4</v>
      </c>
      <c r="J437" s="37">
        <v>7</v>
      </c>
      <c r="K437" s="37">
        <v>3</v>
      </c>
      <c r="L437" s="37">
        <v>4</v>
      </c>
      <c r="M437" s="37">
        <v>2</v>
      </c>
      <c r="N437" s="37">
        <v>0</v>
      </c>
      <c r="O437" s="38"/>
    </row>
    <row r="438" spans="1:15" hidden="1" outlineLevel="2">
      <c r="A438" s="25" t="s">
        <v>132</v>
      </c>
      <c r="B438" s="37">
        <v>35</v>
      </c>
      <c r="C438" s="37">
        <v>8</v>
      </c>
      <c r="D438" s="37">
        <v>12</v>
      </c>
      <c r="E438" s="37">
        <v>3</v>
      </c>
      <c r="F438" s="37">
        <v>7</v>
      </c>
      <c r="G438" s="37">
        <v>0</v>
      </c>
      <c r="H438" s="37">
        <v>0</v>
      </c>
      <c r="I438" s="37">
        <v>0</v>
      </c>
      <c r="J438" s="37">
        <v>1</v>
      </c>
      <c r="K438" s="37">
        <v>2</v>
      </c>
      <c r="L438" s="37">
        <v>2</v>
      </c>
      <c r="M438" s="37">
        <v>0</v>
      </c>
      <c r="N438" s="37">
        <v>0</v>
      </c>
      <c r="O438" s="38"/>
    </row>
    <row r="439" spans="1:15" hidden="1" outlineLevel="2">
      <c r="A439" s="23" t="s">
        <v>417</v>
      </c>
      <c r="B439" s="37">
        <v>26</v>
      </c>
      <c r="C439" s="37">
        <v>6</v>
      </c>
      <c r="D439" s="37">
        <v>6</v>
      </c>
      <c r="E439" s="37">
        <v>0</v>
      </c>
      <c r="F439" s="37">
        <v>2</v>
      </c>
      <c r="G439" s="37">
        <v>1</v>
      </c>
      <c r="H439" s="37">
        <v>0</v>
      </c>
      <c r="I439" s="37">
        <v>5</v>
      </c>
      <c r="J439" s="37">
        <v>3</v>
      </c>
      <c r="K439" s="37">
        <v>2</v>
      </c>
      <c r="L439" s="37">
        <v>1</v>
      </c>
      <c r="M439" s="37">
        <v>0</v>
      </c>
      <c r="N439" s="37">
        <v>0</v>
      </c>
      <c r="O439" s="38"/>
    </row>
    <row r="440" spans="1:15" hidden="1" outlineLevel="2">
      <c r="A440" s="23" t="s">
        <v>418</v>
      </c>
      <c r="B440" s="37">
        <v>126</v>
      </c>
      <c r="C440" s="37">
        <v>31</v>
      </c>
      <c r="D440" s="37">
        <v>18</v>
      </c>
      <c r="E440" s="37">
        <v>17</v>
      </c>
      <c r="F440" s="37">
        <v>17</v>
      </c>
      <c r="G440" s="37">
        <v>3</v>
      </c>
      <c r="H440" s="37">
        <v>0</v>
      </c>
      <c r="I440" s="37">
        <v>16</v>
      </c>
      <c r="J440" s="37">
        <v>4</v>
      </c>
      <c r="K440" s="37">
        <v>5</v>
      </c>
      <c r="L440" s="37">
        <v>12</v>
      </c>
      <c r="M440" s="37">
        <v>3</v>
      </c>
      <c r="N440" s="37">
        <v>0</v>
      </c>
      <c r="O440" s="38"/>
    </row>
    <row r="441" spans="1:15" hidden="1" outlineLevel="2">
      <c r="A441" s="25" t="s">
        <v>121</v>
      </c>
      <c r="B441" s="37">
        <v>14</v>
      </c>
      <c r="C441" s="37">
        <v>2</v>
      </c>
      <c r="D441" s="37">
        <v>0</v>
      </c>
      <c r="E441" s="37">
        <v>1</v>
      </c>
      <c r="F441" s="37">
        <v>1</v>
      </c>
      <c r="G441" s="37">
        <v>1</v>
      </c>
      <c r="H441" s="37">
        <v>0</v>
      </c>
      <c r="I441" s="37">
        <v>2</v>
      </c>
      <c r="J441" s="37">
        <v>0</v>
      </c>
      <c r="K441" s="37">
        <v>1</v>
      </c>
      <c r="L441" s="37">
        <v>4</v>
      </c>
      <c r="M441" s="37">
        <v>2</v>
      </c>
      <c r="N441" s="37">
        <v>0</v>
      </c>
      <c r="O441" s="38"/>
    </row>
    <row r="442" spans="1:15" hidden="1" outlineLevel="2">
      <c r="A442" s="25" t="s">
        <v>46</v>
      </c>
      <c r="B442" s="37">
        <v>47</v>
      </c>
      <c r="C442" s="37">
        <v>15</v>
      </c>
      <c r="D442" s="37">
        <v>7</v>
      </c>
      <c r="E442" s="37">
        <v>6</v>
      </c>
      <c r="F442" s="37">
        <v>8</v>
      </c>
      <c r="G442" s="37">
        <v>0</v>
      </c>
      <c r="H442" s="37">
        <v>0</v>
      </c>
      <c r="I442" s="37">
        <v>3</v>
      </c>
      <c r="J442" s="37">
        <v>4</v>
      </c>
      <c r="K442" s="37">
        <v>0</v>
      </c>
      <c r="L442" s="37">
        <v>4</v>
      </c>
      <c r="M442" s="37">
        <v>0</v>
      </c>
      <c r="N442" s="37">
        <v>0</v>
      </c>
      <c r="O442" s="38"/>
    </row>
    <row r="443" spans="1:15" hidden="1" outlineLevel="2">
      <c r="A443" s="25" t="s">
        <v>132</v>
      </c>
      <c r="B443" s="37">
        <v>65</v>
      </c>
      <c r="C443" s="37">
        <v>14</v>
      </c>
      <c r="D443" s="37">
        <v>11</v>
      </c>
      <c r="E443" s="37">
        <v>10</v>
      </c>
      <c r="F443" s="37">
        <v>8</v>
      </c>
      <c r="G443" s="37">
        <v>2</v>
      </c>
      <c r="H443" s="37">
        <v>0</v>
      </c>
      <c r="I443" s="37">
        <v>11</v>
      </c>
      <c r="J443" s="37">
        <v>0</v>
      </c>
      <c r="K443" s="37">
        <v>4</v>
      </c>
      <c r="L443" s="37">
        <v>4</v>
      </c>
      <c r="M443" s="37">
        <v>1</v>
      </c>
      <c r="N443" s="37">
        <v>0</v>
      </c>
      <c r="O443" s="38"/>
    </row>
    <row r="444" spans="1:15" hidden="1" outlineLevel="2">
      <c r="A444" s="23" t="s">
        <v>416</v>
      </c>
      <c r="B444" s="37">
        <v>81</v>
      </c>
      <c r="C444" s="37">
        <v>24</v>
      </c>
      <c r="D444" s="37">
        <v>17</v>
      </c>
      <c r="E444" s="37">
        <v>3</v>
      </c>
      <c r="F444" s="37">
        <v>15</v>
      </c>
      <c r="G444" s="37">
        <v>3</v>
      </c>
      <c r="H444" s="37">
        <v>0</v>
      </c>
      <c r="I444" s="37">
        <v>4</v>
      </c>
      <c r="J444" s="37">
        <v>5</v>
      </c>
      <c r="K444" s="37">
        <v>5</v>
      </c>
      <c r="L444" s="37">
        <v>5</v>
      </c>
      <c r="M444" s="37">
        <v>0</v>
      </c>
      <c r="N444" s="37">
        <v>0</v>
      </c>
      <c r="O444" s="38"/>
    </row>
    <row r="445" spans="1:15" hidden="1" outlineLevel="2">
      <c r="A445" s="25" t="s">
        <v>439</v>
      </c>
      <c r="B445" s="37">
        <v>9</v>
      </c>
      <c r="C445" s="37">
        <v>1</v>
      </c>
      <c r="D445" s="37">
        <v>1</v>
      </c>
      <c r="E445" s="37">
        <v>0</v>
      </c>
      <c r="F445" s="37">
        <v>3</v>
      </c>
      <c r="G445" s="37">
        <v>0</v>
      </c>
      <c r="H445" s="37">
        <v>0</v>
      </c>
      <c r="I445" s="37">
        <v>2</v>
      </c>
      <c r="J445" s="37">
        <v>1</v>
      </c>
      <c r="K445" s="37">
        <v>0</v>
      </c>
      <c r="L445" s="37">
        <v>1</v>
      </c>
      <c r="M445" s="37">
        <v>0</v>
      </c>
      <c r="N445" s="37">
        <v>0</v>
      </c>
      <c r="O445" s="38"/>
    </row>
    <row r="446" spans="1:15" hidden="1" outlineLevel="2">
      <c r="A446" s="25" t="s">
        <v>115</v>
      </c>
      <c r="B446" s="37">
        <v>26</v>
      </c>
      <c r="C446" s="37">
        <v>4</v>
      </c>
      <c r="D446" s="37">
        <v>10</v>
      </c>
      <c r="E446" s="37">
        <v>1</v>
      </c>
      <c r="F446" s="37">
        <v>5</v>
      </c>
      <c r="G446" s="37">
        <v>3</v>
      </c>
      <c r="H446" s="37">
        <v>0</v>
      </c>
      <c r="I446" s="37">
        <v>0</v>
      </c>
      <c r="J446" s="37">
        <v>0</v>
      </c>
      <c r="K446" s="37">
        <v>1</v>
      </c>
      <c r="L446" s="37">
        <v>2</v>
      </c>
      <c r="M446" s="37">
        <v>0</v>
      </c>
      <c r="N446" s="37">
        <v>0</v>
      </c>
      <c r="O446" s="38"/>
    </row>
    <row r="447" spans="1:15" hidden="1" outlineLevel="2">
      <c r="A447" s="25" t="s">
        <v>132</v>
      </c>
      <c r="B447" s="37">
        <v>46</v>
      </c>
      <c r="C447" s="37">
        <v>19</v>
      </c>
      <c r="D447" s="37">
        <v>6</v>
      </c>
      <c r="E447" s="37">
        <v>2</v>
      </c>
      <c r="F447" s="37">
        <v>7</v>
      </c>
      <c r="G447" s="37">
        <v>0</v>
      </c>
      <c r="H447" s="37">
        <v>0</v>
      </c>
      <c r="I447" s="37">
        <v>2</v>
      </c>
      <c r="J447" s="37">
        <v>4</v>
      </c>
      <c r="K447" s="37">
        <v>4</v>
      </c>
      <c r="L447" s="37">
        <v>2</v>
      </c>
      <c r="M447" s="37">
        <v>0</v>
      </c>
      <c r="N447" s="37">
        <v>0</v>
      </c>
      <c r="O447" s="38"/>
    </row>
    <row r="448" spans="1:15" hidden="1" outlineLevel="2">
      <c r="A448" s="23" t="s">
        <v>781</v>
      </c>
      <c r="B448" s="37">
        <v>4</v>
      </c>
      <c r="C448" s="37">
        <v>0</v>
      </c>
      <c r="D448" s="37">
        <v>0</v>
      </c>
      <c r="E448" s="37">
        <v>0</v>
      </c>
      <c r="F448" s="37">
        <v>1</v>
      </c>
      <c r="G448" s="37">
        <v>0</v>
      </c>
      <c r="H448" s="37">
        <v>0</v>
      </c>
      <c r="I448" s="37">
        <v>1</v>
      </c>
      <c r="J448" s="37">
        <v>1</v>
      </c>
      <c r="K448" s="37">
        <v>0</v>
      </c>
      <c r="L448" s="37">
        <v>1</v>
      </c>
      <c r="M448" s="37">
        <v>0</v>
      </c>
      <c r="N448" s="37">
        <v>0</v>
      </c>
      <c r="O448" s="38"/>
    </row>
    <row r="449" spans="1:15">
      <c r="A449" s="1" t="s">
        <v>1215</v>
      </c>
      <c r="B449" s="37">
        <v>7091</v>
      </c>
      <c r="C449" s="37">
        <v>593</v>
      </c>
      <c r="D449" s="37">
        <v>637</v>
      </c>
      <c r="E449" s="37">
        <v>298</v>
      </c>
      <c r="F449" s="37">
        <v>1065</v>
      </c>
      <c r="G449" s="37">
        <v>587</v>
      </c>
      <c r="H449" s="37">
        <v>418</v>
      </c>
      <c r="I449" s="37">
        <v>588</v>
      </c>
      <c r="J449" s="37">
        <v>556</v>
      </c>
      <c r="K449" s="37">
        <v>322</v>
      </c>
      <c r="L449" s="37">
        <v>1164</v>
      </c>
      <c r="M449" s="37">
        <v>392</v>
      </c>
      <c r="N449" s="37">
        <v>471</v>
      </c>
      <c r="O449" s="38"/>
    </row>
    <row r="450" spans="1:15" outlineLevel="2">
      <c r="A450" s="23" t="s">
        <v>105</v>
      </c>
      <c r="B450" s="37">
        <v>1292</v>
      </c>
      <c r="C450" s="37">
        <v>107</v>
      </c>
      <c r="D450" s="37">
        <v>122</v>
      </c>
      <c r="E450" s="37">
        <v>49</v>
      </c>
      <c r="F450" s="37">
        <v>171</v>
      </c>
      <c r="G450" s="37">
        <v>102</v>
      </c>
      <c r="H450" s="37">
        <v>60</v>
      </c>
      <c r="I450" s="37">
        <v>110</v>
      </c>
      <c r="J450" s="37">
        <v>96</v>
      </c>
      <c r="K450" s="37">
        <v>68</v>
      </c>
      <c r="L450" s="37">
        <v>202</v>
      </c>
      <c r="M450" s="37">
        <v>103</v>
      </c>
      <c r="N450" s="37">
        <v>102</v>
      </c>
      <c r="O450" s="38"/>
    </row>
    <row r="451" spans="1:15" outlineLevel="2">
      <c r="A451" s="23" t="s">
        <v>826</v>
      </c>
      <c r="B451" s="37">
        <v>5234</v>
      </c>
      <c r="C451" s="37">
        <v>378</v>
      </c>
      <c r="D451" s="37">
        <v>433</v>
      </c>
      <c r="E451" s="37">
        <v>205</v>
      </c>
      <c r="F451" s="37">
        <v>804</v>
      </c>
      <c r="G451" s="37">
        <v>451</v>
      </c>
      <c r="H451" s="37">
        <v>352</v>
      </c>
      <c r="I451" s="37">
        <v>427</v>
      </c>
      <c r="J451" s="37">
        <v>409</v>
      </c>
      <c r="K451" s="37">
        <v>231</v>
      </c>
      <c r="L451" s="37">
        <v>904</v>
      </c>
      <c r="M451" s="37">
        <v>273</v>
      </c>
      <c r="N451" s="37">
        <v>367</v>
      </c>
      <c r="O451" s="38"/>
    </row>
    <row r="452" spans="1:15" outlineLevel="2">
      <c r="A452" s="25" t="s">
        <v>52</v>
      </c>
      <c r="B452" s="37">
        <v>1211</v>
      </c>
      <c r="C452" s="37">
        <v>122</v>
      </c>
      <c r="D452" s="37">
        <v>122</v>
      </c>
      <c r="E452" s="37">
        <v>69</v>
      </c>
      <c r="F452" s="37">
        <v>157</v>
      </c>
      <c r="G452" s="37">
        <v>54</v>
      </c>
      <c r="H452" s="37">
        <v>56</v>
      </c>
      <c r="I452" s="37">
        <v>162</v>
      </c>
      <c r="J452" s="37">
        <v>121</v>
      </c>
      <c r="K452" s="37">
        <v>80</v>
      </c>
      <c r="L452" s="37">
        <v>168</v>
      </c>
      <c r="M452" s="37">
        <v>51</v>
      </c>
      <c r="N452" s="37">
        <v>49</v>
      </c>
      <c r="O452" s="38"/>
    </row>
    <row r="453" spans="1:15" outlineLevel="2">
      <c r="A453" s="25" t="s">
        <v>58</v>
      </c>
      <c r="B453" s="37">
        <v>64</v>
      </c>
      <c r="C453" s="37">
        <v>8</v>
      </c>
      <c r="D453" s="37">
        <v>4</v>
      </c>
      <c r="E453" s="37">
        <v>2</v>
      </c>
      <c r="F453" s="37">
        <v>9</v>
      </c>
      <c r="G453" s="37">
        <v>4</v>
      </c>
      <c r="H453" s="37">
        <v>1</v>
      </c>
      <c r="I453" s="37">
        <v>5</v>
      </c>
      <c r="J453" s="37">
        <v>3</v>
      </c>
      <c r="K453" s="37">
        <v>3</v>
      </c>
      <c r="L453" s="37">
        <v>17</v>
      </c>
      <c r="M453" s="37">
        <v>4</v>
      </c>
      <c r="N453" s="37">
        <v>4</v>
      </c>
      <c r="O453" s="38"/>
    </row>
    <row r="454" spans="1:15" outlineLevel="2">
      <c r="A454" s="25" t="s">
        <v>59</v>
      </c>
      <c r="B454" s="37">
        <v>38</v>
      </c>
      <c r="C454" s="37">
        <v>3</v>
      </c>
      <c r="D454" s="37">
        <v>0</v>
      </c>
      <c r="E454" s="37">
        <v>2</v>
      </c>
      <c r="F454" s="37">
        <v>3</v>
      </c>
      <c r="G454" s="37">
        <v>3</v>
      </c>
      <c r="H454" s="37">
        <v>8</v>
      </c>
      <c r="I454" s="37">
        <v>3</v>
      </c>
      <c r="J454" s="37">
        <v>1</v>
      </c>
      <c r="K454" s="37">
        <v>0</v>
      </c>
      <c r="L454" s="37">
        <v>2</v>
      </c>
      <c r="M454" s="37">
        <v>5</v>
      </c>
      <c r="N454" s="37">
        <v>8</v>
      </c>
      <c r="O454" s="38"/>
    </row>
    <row r="455" spans="1:15" outlineLevel="2">
      <c r="A455" s="25" t="s">
        <v>70</v>
      </c>
      <c r="B455" s="37">
        <v>973</v>
      </c>
      <c r="C455" s="37">
        <v>31</v>
      </c>
      <c r="D455" s="37">
        <v>49</v>
      </c>
      <c r="E455" s="37">
        <v>25</v>
      </c>
      <c r="F455" s="37">
        <v>155</v>
      </c>
      <c r="G455" s="37">
        <v>59</v>
      </c>
      <c r="H455" s="37">
        <v>69</v>
      </c>
      <c r="I455" s="37">
        <v>50</v>
      </c>
      <c r="J455" s="37">
        <v>52</v>
      </c>
      <c r="K455" s="37">
        <v>38</v>
      </c>
      <c r="L455" s="37">
        <v>229</v>
      </c>
      <c r="M455" s="37">
        <v>72</v>
      </c>
      <c r="N455" s="37">
        <v>144</v>
      </c>
      <c r="O455" s="38"/>
    </row>
    <row r="456" spans="1:15" outlineLevel="2">
      <c r="A456" s="25" t="s">
        <v>80</v>
      </c>
      <c r="B456" s="37">
        <v>104</v>
      </c>
      <c r="C456" s="37">
        <v>2</v>
      </c>
      <c r="D456" s="37">
        <v>4</v>
      </c>
      <c r="E456" s="37">
        <v>3</v>
      </c>
      <c r="F456" s="37">
        <v>22</v>
      </c>
      <c r="G456" s="37">
        <v>14</v>
      </c>
      <c r="H456" s="37">
        <v>9</v>
      </c>
      <c r="I456" s="37">
        <v>6</v>
      </c>
      <c r="J456" s="37">
        <v>3</v>
      </c>
      <c r="K456" s="37">
        <v>5</v>
      </c>
      <c r="L456" s="37">
        <v>24</v>
      </c>
      <c r="M456" s="37">
        <v>5</v>
      </c>
      <c r="N456" s="37">
        <v>7</v>
      </c>
      <c r="O456" s="38"/>
    </row>
    <row r="457" spans="1:15" outlineLevel="2">
      <c r="A457" s="25" t="s">
        <v>91</v>
      </c>
      <c r="B457" s="37">
        <v>59</v>
      </c>
      <c r="C457" s="37">
        <v>3</v>
      </c>
      <c r="D457" s="37">
        <v>7</v>
      </c>
      <c r="E457" s="37">
        <v>0</v>
      </c>
      <c r="F457" s="37">
        <v>9</v>
      </c>
      <c r="G457" s="37">
        <v>7</v>
      </c>
      <c r="H457" s="37">
        <v>1</v>
      </c>
      <c r="I457" s="37">
        <v>2</v>
      </c>
      <c r="J457" s="37">
        <v>8</v>
      </c>
      <c r="K457" s="37">
        <v>3</v>
      </c>
      <c r="L457" s="37">
        <v>10</v>
      </c>
      <c r="M457" s="37">
        <v>4</v>
      </c>
      <c r="N457" s="37">
        <v>5</v>
      </c>
      <c r="O457" s="38"/>
    </row>
    <row r="458" spans="1:15" outlineLevel="2">
      <c r="A458" s="25" t="s">
        <v>94</v>
      </c>
      <c r="B458" s="37">
        <v>1749</v>
      </c>
      <c r="C458" s="37">
        <v>134</v>
      </c>
      <c r="D458" s="37">
        <v>142</v>
      </c>
      <c r="E458" s="37">
        <v>67</v>
      </c>
      <c r="F458" s="37">
        <v>248</v>
      </c>
      <c r="G458" s="37">
        <v>209</v>
      </c>
      <c r="H458" s="37">
        <v>177</v>
      </c>
      <c r="I458" s="37">
        <v>133</v>
      </c>
      <c r="J458" s="37">
        <v>145</v>
      </c>
      <c r="K458" s="37">
        <v>59</v>
      </c>
      <c r="L458" s="37">
        <v>224</v>
      </c>
      <c r="M458" s="37">
        <v>78</v>
      </c>
      <c r="N458" s="37">
        <v>133</v>
      </c>
      <c r="O458" s="38"/>
    </row>
    <row r="459" spans="1:15" outlineLevel="2">
      <c r="A459" s="25" t="s">
        <v>101</v>
      </c>
      <c r="B459" s="37">
        <v>508</v>
      </c>
      <c r="C459" s="37">
        <v>17</v>
      </c>
      <c r="D459" s="37">
        <v>29</v>
      </c>
      <c r="E459" s="37">
        <v>15</v>
      </c>
      <c r="F459" s="37">
        <v>111</v>
      </c>
      <c r="G459" s="37">
        <v>64</v>
      </c>
      <c r="H459" s="37">
        <v>1</v>
      </c>
      <c r="I459" s="37">
        <v>15</v>
      </c>
      <c r="J459" s="37">
        <v>38</v>
      </c>
      <c r="K459" s="37">
        <v>28</v>
      </c>
      <c r="L459" s="37">
        <v>142</v>
      </c>
      <c r="M459" s="37">
        <v>45</v>
      </c>
      <c r="N459" s="37">
        <v>3</v>
      </c>
      <c r="O459" s="38"/>
    </row>
    <row r="460" spans="1:15" outlineLevel="2">
      <c r="A460" s="25" t="s">
        <v>108</v>
      </c>
      <c r="B460" s="37">
        <v>47</v>
      </c>
      <c r="C460" s="37">
        <v>4</v>
      </c>
      <c r="D460" s="37">
        <v>2</v>
      </c>
      <c r="E460" s="37">
        <v>1</v>
      </c>
      <c r="F460" s="37">
        <v>4</v>
      </c>
      <c r="G460" s="37">
        <v>4</v>
      </c>
      <c r="H460" s="37">
        <v>15</v>
      </c>
      <c r="I460" s="37">
        <v>5</v>
      </c>
      <c r="J460" s="37">
        <v>5</v>
      </c>
      <c r="K460" s="37">
        <v>1</v>
      </c>
      <c r="L460" s="37">
        <v>4</v>
      </c>
      <c r="M460" s="37">
        <v>1</v>
      </c>
      <c r="N460" s="37">
        <v>1</v>
      </c>
      <c r="O460" s="38"/>
    </row>
    <row r="461" spans="1:15" outlineLevel="2">
      <c r="A461" s="25" t="s">
        <v>110</v>
      </c>
      <c r="B461" s="37">
        <v>243</v>
      </c>
      <c r="C461" s="37">
        <v>8</v>
      </c>
      <c r="D461" s="37">
        <v>29</v>
      </c>
      <c r="E461" s="37">
        <v>6</v>
      </c>
      <c r="F461" s="37">
        <v>51</v>
      </c>
      <c r="G461" s="37">
        <v>19</v>
      </c>
      <c r="H461" s="37">
        <v>9</v>
      </c>
      <c r="I461" s="37">
        <v>17</v>
      </c>
      <c r="J461" s="37">
        <v>13</v>
      </c>
      <c r="K461" s="37">
        <v>10</v>
      </c>
      <c r="L461" s="37">
        <v>70</v>
      </c>
      <c r="M461" s="37">
        <v>4</v>
      </c>
      <c r="N461" s="37">
        <v>7</v>
      </c>
      <c r="O461" s="38"/>
    </row>
    <row r="462" spans="1:15" outlineLevel="2">
      <c r="A462" s="25" t="s">
        <v>132</v>
      </c>
      <c r="B462" s="37">
        <v>238</v>
      </c>
      <c r="C462" s="37">
        <v>46</v>
      </c>
      <c r="D462" s="37">
        <v>45</v>
      </c>
      <c r="E462" s="37">
        <v>15</v>
      </c>
      <c r="F462" s="37">
        <v>35</v>
      </c>
      <c r="G462" s="37">
        <v>14</v>
      </c>
      <c r="H462" s="37">
        <v>6</v>
      </c>
      <c r="I462" s="37">
        <v>29</v>
      </c>
      <c r="J462" s="37">
        <v>20</v>
      </c>
      <c r="K462" s="37">
        <v>4</v>
      </c>
      <c r="L462" s="37">
        <v>14</v>
      </c>
      <c r="M462" s="37">
        <v>4</v>
      </c>
      <c r="N462" s="37">
        <v>6</v>
      </c>
      <c r="O462" s="38"/>
    </row>
    <row r="463" spans="1:15" outlineLevel="2">
      <c r="A463" s="23" t="s">
        <v>178</v>
      </c>
      <c r="B463" s="37">
        <v>319</v>
      </c>
      <c r="C463" s="37">
        <v>45</v>
      </c>
      <c r="D463" s="37">
        <v>43</v>
      </c>
      <c r="E463" s="37">
        <v>23</v>
      </c>
      <c r="F463" s="37">
        <v>52</v>
      </c>
      <c r="G463" s="37">
        <v>25</v>
      </c>
      <c r="H463" s="37">
        <v>6</v>
      </c>
      <c r="I463" s="37">
        <v>26</v>
      </c>
      <c r="J463" s="37">
        <v>34</v>
      </c>
      <c r="K463" s="37">
        <v>13</v>
      </c>
      <c r="L463" s="37">
        <v>37</v>
      </c>
      <c r="M463" s="37">
        <v>13</v>
      </c>
      <c r="N463" s="37">
        <v>2</v>
      </c>
      <c r="O463" s="38"/>
    </row>
    <row r="464" spans="1:15" outlineLevel="2">
      <c r="A464" s="25" t="s">
        <v>45</v>
      </c>
      <c r="B464" s="37">
        <v>25</v>
      </c>
      <c r="C464" s="37">
        <v>5</v>
      </c>
      <c r="D464" s="37">
        <v>3</v>
      </c>
      <c r="E464" s="37">
        <v>1</v>
      </c>
      <c r="F464" s="37">
        <v>1</v>
      </c>
      <c r="G464" s="37">
        <v>0</v>
      </c>
      <c r="H464" s="37">
        <v>1</v>
      </c>
      <c r="I464" s="37">
        <v>5</v>
      </c>
      <c r="J464" s="37">
        <v>1</v>
      </c>
      <c r="K464" s="37">
        <v>0</v>
      </c>
      <c r="L464" s="37">
        <v>3</v>
      </c>
      <c r="M464" s="37">
        <v>5</v>
      </c>
      <c r="N464" s="37">
        <v>0</v>
      </c>
      <c r="O464" s="38"/>
    </row>
    <row r="465" spans="1:15" outlineLevel="2">
      <c r="A465" s="25" t="s">
        <v>538</v>
      </c>
      <c r="B465" s="37">
        <v>50</v>
      </c>
      <c r="C465" s="37">
        <v>3</v>
      </c>
      <c r="D465" s="37">
        <v>9</v>
      </c>
      <c r="E465" s="37">
        <v>10</v>
      </c>
      <c r="F465" s="37">
        <v>5</v>
      </c>
      <c r="G465" s="37">
        <v>0</v>
      </c>
      <c r="H465" s="37">
        <v>0</v>
      </c>
      <c r="I465" s="37">
        <v>3</v>
      </c>
      <c r="J465" s="37">
        <v>8</v>
      </c>
      <c r="K465" s="37">
        <v>2</v>
      </c>
      <c r="L465" s="37">
        <v>9</v>
      </c>
      <c r="M465" s="37">
        <v>1</v>
      </c>
      <c r="N465" s="37">
        <v>0</v>
      </c>
      <c r="O465" s="38"/>
    </row>
    <row r="466" spans="1:15" outlineLevel="2">
      <c r="A466" s="25" t="s">
        <v>904</v>
      </c>
      <c r="B466" s="37">
        <v>19</v>
      </c>
      <c r="C466" s="37">
        <v>2</v>
      </c>
      <c r="D466" s="37">
        <v>3</v>
      </c>
      <c r="E466" s="37">
        <v>2</v>
      </c>
      <c r="F466" s="37">
        <v>4</v>
      </c>
      <c r="G466" s="37">
        <v>0</v>
      </c>
      <c r="H466" s="37">
        <v>0</v>
      </c>
      <c r="I466" s="37">
        <v>2</v>
      </c>
      <c r="J466" s="37">
        <v>2</v>
      </c>
      <c r="K466" s="37">
        <v>0</v>
      </c>
      <c r="L466" s="37">
        <v>3</v>
      </c>
      <c r="M466" s="37">
        <v>1</v>
      </c>
      <c r="N466" s="37">
        <v>0</v>
      </c>
      <c r="O466" s="38"/>
    </row>
    <row r="467" spans="1:15" outlineLevel="2">
      <c r="A467" s="25" t="s">
        <v>541</v>
      </c>
      <c r="B467" s="37">
        <v>31</v>
      </c>
      <c r="C467" s="37">
        <v>10</v>
      </c>
      <c r="D467" s="37">
        <v>4</v>
      </c>
      <c r="E467" s="37">
        <v>0</v>
      </c>
      <c r="F467" s="37">
        <v>2</v>
      </c>
      <c r="G467" s="37">
        <v>2</v>
      </c>
      <c r="H467" s="37">
        <v>0</v>
      </c>
      <c r="I467" s="37">
        <v>5</v>
      </c>
      <c r="J467" s="37">
        <v>2</v>
      </c>
      <c r="K467" s="37">
        <v>1</v>
      </c>
      <c r="L467" s="37">
        <v>3</v>
      </c>
      <c r="M467" s="37">
        <v>2</v>
      </c>
      <c r="N467" s="37">
        <v>0</v>
      </c>
      <c r="O467" s="38"/>
    </row>
    <row r="468" spans="1:15" outlineLevel="2">
      <c r="A468" s="25" t="s">
        <v>118</v>
      </c>
      <c r="B468" s="37">
        <v>122</v>
      </c>
      <c r="C468" s="37">
        <v>14</v>
      </c>
      <c r="D468" s="37">
        <v>8</v>
      </c>
      <c r="E468" s="37">
        <v>5</v>
      </c>
      <c r="F468" s="37">
        <v>27</v>
      </c>
      <c r="G468" s="37">
        <v>21</v>
      </c>
      <c r="H468" s="37">
        <v>1</v>
      </c>
      <c r="I468" s="37">
        <v>7</v>
      </c>
      <c r="J468" s="37">
        <v>16</v>
      </c>
      <c r="K468" s="37">
        <v>6</v>
      </c>
      <c r="L468" s="37">
        <v>13</v>
      </c>
      <c r="M468" s="37">
        <v>3</v>
      </c>
      <c r="N468" s="37">
        <v>1</v>
      </c>
      <c r="O468" s="38"/>
    </row>
    <row r="469" spans="1:15" outlineLevel="2">
      <c r="A469" s="25" t="s">
        <v>119</v>
      </c>
      <c r="B469" s="37">
        <v>17</v>
      </c>
      <c r="C469" s="37">
        <v>4</v>
      </c>
      <c r="D469" s="37">
        <v>7</v>
      </c>
      <c r="E469" s="37">
        <v>0</v>
      </c>
      <c r="F469" s="37">
        <v>5</v>
      </c>
      <c r="G469" s="37">
        <v>0</v>
      </c>
      <c r="H469" s="37">
        <v>0</v>
      </c>
      <c r="I469" s="37">
        <v>0</v>
      </c>
      <c r="J469" s="37">
        <v>0</v>
      </c>
      <c r="K469" s="37">
        <v>1</v>
      </c>
      <c r="L469" s="37">
        <v>0</v>
      </c>
      <c r="M469" s="37">
        <v>0</v>
      </c>
      <c r="N469" s="37">
        <v>0</v>
      </c>
      <c r="O469" s="38"/>
    </row>
    <row r="470" spans="1:15" outlineLevel="2">
      <c r="A470" s="25" t="s">
        <v>1138</v>
      </c>
      <c r="B470" s="37">
        <v>35</v>
      </c>
      <c r="C470" s="37">
        <v>1</v>
      </c>
      <c r="D470" s="37">
        <v>6</v>
      </c>
      <c r="E470" s="37">
        <v>1</v>
      </c>
      <c r="F470" s="37">
        <v>5</v>
      </c>
      <c r="G470" s="37">
        <v>2</v>
      </c>
      <c r="H470" s="37">
        <v>4</v>
      </c>
      <c r="I470" s="37">
        <v>4</v>
      </c>
      <c r="J470" s="37">
        <v>4</v>
      </c>
      <c r="K470" s="37">
        <v>2</v>
      </c>
      <c r="L470" s="37">
        <v>4</v>
      </c>
      <c r="M470" s="37">
        <v>1</v>
      </c>
      <c r="N470" s="37">
        <v>1</v>
      </c>
      <c r="O470" s="38"/>
    </row>
    <row r="471" spans="1:15" outlineLevel="2">
      <c r="A471" s="25" t="s">
        <v>132</v>
      </c>
      <c r="B471" s="37">
        <v>20</v>
      </c>
      <c r="C471" s="37">
        <v>6</v>
      </c>
      <c r="D471" s="37">
        <v>3</v>
      </c>
      <c r="E471" s="37">
        <v>4</v>
      </c>
      <c r="F471" s="37">
        <v>3</v>
      </c>
      <c r="G471" s="37">
        <v>0</v>
      </c>
      <c r="H471" s="37">
        <v>0</v>
      </c>
      <c r="I471" s="37">
        <v>0</v>
      </c>
      <c r="J471" s="37">
        <v>1</v>
      </c>
      <c r="K471" s="37">
        <v>1</v>
      </c>
      <c r="L471" s="37">
        <v>2</v>
      </c>
      <c r="M471" s="37">
        <v>0</v>
      </c>
      <c r="N471" s="37">
        <v>0</v>
      </c>
      <c r="O471" s="38"/>
    </row>
    <row r="472" spans="1:15" outlineLevel="2">
      <c r="A472" s="23" t="s">
        <v>417</v>
      </c>
      <c r="B472" s="37">
        <v>28</v>
      </c>
      <c r="C472" s="37">
        <v>7</v>
      </c>
      <c r="D472" s="37">
        <v>3</v>
      </c>
      <c r="E472" s="37">
        <v>2</v>
      </c>
      <c r="F472" s="37">
        <v>2</v>
      </c>
      <c r="G472" s="37">
        <v>1</v>
      </c>
      <c r="H472" s="37">
        <v>0</v>
      </c>
      <c r="I472" s="37">
        <v>4</v>
      </c>
      <c r="J472" s="37">
        <v>5</v>
      </c>
      <c r="K472" s="37">
        <v>2</v>
      </c>
      <c r="L472" s="37">
        <v>2</v>
      </c>
      <c r="M472" s="37">
        <v>0</v>
      </c>
      <c r="N472" s="37">
        <v>0</v>
      </c>
      <c r="O472" s="38"/>
    </row>
    <row r="473" spans="1:15" outlineLevel="2">
      <c r="A473" s="23" t="s">
        <v>418</v>
      </c>
      <c r="B473" s="37">
        <v>127</v>
      </c>
      <c r="C473" s="37">
        <v>30</v>
      </c>
      <c r="D473" s="37">
        <v>20</v>
      </c>
      <c r="E473" s="37">
        <v>12</v>
      </c>
      <c r="F473" s="37">
        <v>19</v>
      </c>
      <c r="G473" s="37">
        <v>5</v>
      </c>
      <c r="H473" s="37">
        <v>0</v>
      </c>
      <c r="I473" s="37">
        <v>15</v>
      </c>
      <c r="J473" s="37">
        <v>7</v>
      </c>
      <c r="K473" s="37">
        <v>5</v>
      </c>
      <c r="L473" s="37">
        <v>11</v>
      </c>
      <c r="M473" s="37">
        <v>3</v>
      </c>
      <c r="N473" s="37">
        <v>0</v>
      </c>
      <c r="O473" s="38"/>
    </row>
    <row r="474" spans="1:15" outlineLevel="2">
      <c r="A474" s="25" t="s">
        <v>121</v>
      </c>
      <c r="B474" s="37">
        <v>13</v>
      </c>
      <c r="C474" s="37">
        <v>2</v>
      </c>
      <c r="D474" s="37">
        <v>0</v>
      </c>
      <c r="E474" s="37">
        <v>0</v>
      </c>
      <c r="F474" s="37">
        <v>2</v>
      </c>
      <c r="G474" s="37">
        <v>1</v>
      </c>
      <c r="H474" s="37">
        <v>0</v>
      </c>
      <c r="I474" s="37">
        <v>2</v>
      </c>
      <c r="J474" s="37">
        <v>0</v>
      </c>
      <c r="K474" s="37">
        <v>1</v>
      </c>
      <c r="L474" s="37">
        <v>3</v>
      </c>
      <c r="M474" s="37">
        <v>2</v>
      </c>
      <c r="N474" s="37">
        <v>0</v>
      </c>
      <c r="O474" s="38"/>
    </row>
    <row r="475" spans="1:15" outlineLevel="2">
      <c r="A475" s="25" t="s">
        <v>46</v>
      </c>
      <c r="B475" s="37">
        <v>49</v>
      </c>
      <c r="C475" s="37">
        <v>14</v>
      </c>
      <c r="D475" s="37">
        <v>10</v>
      </c>
      <c r="E475" s="37">
        <v>5</v>
      </c>
      <c r="F475" s="37">
        <v>8</v>
      </c>
      <c r="G475" s="37">
        <v>1</v>
      </c>
      <c r="H475" s="37">
        <v>0</v>
      </c>
      <c r="I475" s="37">
        <v>3</v>
      </c>
      <c r="J475" s="37">
        <v>4</v>
      </c>
      <c r="K475" s="37">
        <v>0</v>
      </c>
      <c r="L475" s="37">
        <v>4</v>
      </c>
      <c r="M475" s="37">
        <v>0</v>
      </c>
      <c r="N475" s="37">
        <v>0</v>
      </c>
      <c r="O475" s="38"/>
    </row>
    <row r="476" spans="1:15" outlineLevel="2">
      <c r="A476" s="25" t="s">
        <v>132</v>
      </c>
      <c r="B476" s="37">
        <v>65</v>
      </c>
      <c r="C476" s="37">
        <v>14</v>
      </c>
      <c r="D476" s="37">
        <v>10</v>
      </c>
      <c r="E476" s="37">
        <v>7</v>
      </c>
      <c r="F476" s="37">
        <v>9</v>
      </c>
      <c r="G476" s="37">
        <v>3</v>
      </c>
      <c r="H476" s="37">
        <v>0</v>
      </c>
      <c r="I476" s="37">
        <v>10</v>
      </c>
      <c r="J476" s="37">
        <v>3</v>
      </c>
      <c r="K476" s="37">
        <v>4</v>
      </c>
      <c r="L476" s="37">
        <v>4</v>
      </c>
      <c r="M476" s="37">
        <v>1</v>
      </c>
      <c r="N476" s="37">
        <v>0</v>
      </c>
      <c r="O476" s="38"/>
    </row>
    <row r="477" spans="1:15" outlineLevel="2">
      <c r="A477" s="23" t="s">
        <v>416</v>
      </c>
      <c r="B477" s="37">
        <v>87</v>
      </c>
      <c r="C477" s="37">
        <v>26</v>
      </c>
      <c r="D477" s="37">
        <v>16</v>
      </c>
      <c r="E477" s="37">
        <v>7</v>
      </c>
      <c r="F477" s="37">
        <v>16</v>
      </c>
      <c r="G477" s="37">
        <v>3</v>
      </c>
      <c r="H477" s="37">
        <v>0</v>
      </c>
      <c r="I477" s="37">
        <v>6</v>
      </c>
      <c r="J477" s="37">
        <v>3</v>
      </c>
      <c r="K477" s="37">
        <v>3</v>
      </c>
      <c r="L477" s="37">
        <v>7</v>
      </c>
      <c r="M477" s="37">
        <v>0</v>
      </c>
      <c r="N477" s="37">
        <v>0</v>
      </c>
      <c r="O477" s="38"/>
    </row>
    <row r="478" spans="1:15" outlineLevel="2">
      <c r="A478" s="25" t="s">
        <v>439</v>
      </c>
      <c r="B478" s="37">
        <v>10</v>
      </c>
      <c r="C478" s="37">
        <v>1</v>
      </c>
      <c r="D478" s="37">
        <v>1</v>
      </c>
      <c r="E478" s="37">
        <v>1</v>
      </c>
      <c r="F478" s="37">
        <v>3</v>
      </c>
      <c r="G478" s="37">
        <v>0</v>
      </c>
      <c r="H478" s="37">
        <v>0</v>
      </c>
      <c r="I478" s="37">
        <v>2</v>
      </c>
      <c r="J478" s="37">
        <v>1</v>
      </c>
      <c r="K478" s="37">
        <v>0</v>
      </c>
      <c r="L478" s="37">
        <v>1</v>
      </c>
      <c r="M478" s="37">
        <v>0</v>
      </c>
      <c r="N478" s="37">
        <v>0</v>
      </c>
      <c r="O478" s="38"/>
    </row>
    <row r="479" spans="1:15" outlineLevel="2">
      <c r="A479" s="25" t="s">
        <v>115</v>
      </c>
      <c r="B479" s="37">
        <v>29</v>
      </c>
      <c r="C479" s="37">
        <v>6</v>
      </c>
      <c r="D479" s="37">
        <v>7</v>
      </c>
      <c r="E479" s="37">
        <v>3</v>
      </c>
      <c r="F479" s="37">
        <v>6</v>
      </c>
      <c r="G479" s="37">
        <v>3</v>
      </c>
      <c r="H479" s="37">
        <v>0</v>
      </c>
      <c r="I479" s="37">
        <v>1</v>
      </c>
      <c r="J479" s="37">
        <v>0</v>
      </c>
      <c r="K479" s="37">
        <v>0</v>
      </c>
      <c r="L479" s="37">
        <v>3</v>
      </c>
      <c r="M479" s="37">
        <v>0</v>
      </c>
      <c r="N479" s="37">
        <v>0</v>
      </c>
      <c r="O479" s="38"/>
    </row>
    <row r="480" spans="1:15" outlineLevel="2">
      <c r="A480" s="25" t="s">
        <v>132</v>
      </c>
      <c r="B480" s="37">
        <v>48</v>
      </c>
      <c r="C480" s="37">
        <v>19</v>
      </c>
      <c r="D480" s="37">
        <v>8</v>
      </c>
      <c r="E480" s="37">
        <v>3</v>
      </c>
      <c r="F480" s="37">
        <v>7</v>
      </c>
      <c r="G480" s="37">
        <v>0</v>
      </c>
      <c r="H480" s="37">
        <v>0</v>
      </c>
      <c r="I480" s="37">
        <v>3</v>
      </c>
      <c r="J480" s="37">
        <v>2</v>
      </c>
      <c r="K480" s="37">
        <v>3</v>
      </c>
      <c r="L480" s="37">
        <v>3</v>
      </c>
      <c r="M480" s="37">
        <v>0</v>
      </c>
      <c r="N480" s="37">
        <v>0</v>
      </c>
      <c r="O480" s="38"/>
    </row>
    <row r="481" spans="1:15" outlineLevel="2">
      <c r="A481" s="23" t="s">
        <v>781</v>
      </c>
      <c r="B481" s="37">
        <v>4</v>
      </c>
      <c r="C481" s="37">
        <v>0</v>
      </c>
      <c r="D481" s="37">
        <v>0</v>
      </c>
      <c r="E481" s="37">
        <v>0</v>
      </c>
      <c r="F481" s="37">
        <v>1</v>
      </c>
      <c r="G481" s="37">
        <v>0</v>
      </c>
      <c r="H481" s="37">
        <v>0</v>
      </c>
      <c r="I481" s="37">
        <v>0</v>
      </c>
      <c r="J481" s="37">
        <v>2</v>
      </c>
      <c r="K481" s="37">
        <v>0</v>
      </c>
      <c r="L481" s="37">
        <v>1</v>
      </c>
      <c r="M481" s="37">
        <v>0</v>
      </c>
      <c r="N481" s="37">
        <v>0</v>
      </c>
      <c r="O481" s="38"/>
    </row>
    <row r="483" spans="1:15">
      <c r="A483" s="32" t="s">
        <v>988</v>
      </c>
      <c r="B483" s="33"/>
      <c r="C483" s="34"/>
      <c r="E483" s="35"/>
      <c r="G483" s="4"/>
    </row>
    <row r="484" spans="1:15">
      <c r="A484" s="32"/>
      <c r="B484" s="33"/>
      <c r="C484" s="34"/>
      <c r="E484" s="35"/>
      <c r="G484" s="4"/>
    </row>
    <row r="485" spans="1:15">
      <c r="A485" s="36" t="s">
        <v>989</v>
      </c>
      <c r="C485" s="11"/>
    </row>
    <row r="486" spans="1:15">
      <c r="A486" s="1" t="s">
        <v>191</v>
      </c>
    </row>
    <row r="488" spans="1:15">
      <c r="A488" s="2" t="s">
        <v>15</v>
      </c>
    </row>
    <row r="489" spans="1:15">
      <c r="A489" s="1" t="s">
        <v>1232</v>
      </c>
    </row>
    <row r="490" spans="1:15">
      <c r="A490" s="1" t="s">
        <v>1233</v>
      </c>
    </row>
  </sheetData>
  <phoneticPr fontId="4" type="noConversion"/>
  <hyperlinks>
    <hyperlink ref="A4" location="Inhalt!A1" display="&lt;&lt;&lt; Inhalt" xr:uid="{472BF1A8-1108-44DC-9574-DAAE2D10906F}"/>
    <hyperlink ref="A483" location="Metadaten!A1" display="Metadaten &lt;&lt;&lt;" xr:uid="{E4EF867D-DE40-4E87-A216-F3B6365B56C1}"/>
  </hyperlinks>
  <pageMargins left="0.78740157499999996" right="0.78740157499999996" top="0.984251969" bottom="0.984251969" header="0.4921259845" footer="0.4921259845"/>
  <pageSetup paperSize="9" scale="85" orientation="portrait" r:id="rId1"/>
  <headerFooter alignWithMargins="0"/>
  <ignoredErrors>
    <ignoredError sqref="J10 D10"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outlinePr summaryBelow="0"/>
    <pageSetUpPr fitToPage="1"/>
  </sheetPr>
  <dimension ref="A1:N819"/>
  <sheetViews>
    <sheetView zoomScaleNormal="100" workbookViewId="0">
      <pane ySplit="10" topLeftCell="A11" activePane="bottomLeft" state="frozen"/>
      <selection activeCell="R46" sqref="R46"/>
      <selection pane="bottomLeft" activeCell="A4" sqref="A4"/>
    </sheetView>
  </sheetViews>
  <sheetFormatPr baseColWidth="10" defaultColWidth="11.42578125" defaultRowHeight="12.75" outlineLevelRow="1"/>
  <cols>
    <col min="1" max="1" width="20.5703125" style="1" customWidth="1"/>
    <col min="2" max="2" width="6.5703125" style="1" bestFit="1" customWidth="1"/>
    <col min="3" max="3" width="6.5703125" style="1" customWidth="1"/>
    <col min="4" max="7" width="5.5703125" style="1" bestFit="1" customWidth="1"/>
    <col min="8" max="8" width="6" style="1" bestFit="1" customWidth="1"/>
    <col min="9" max="9" width="6.5703125" style="1" customWidth="1"/>
    <col min="10" max="13" width="5.5703125" style="1" bestFit="1" customWidth="1"/>
    <col min="14" max="14" width="4.42578125" style="1" bestFit="1" customWidth="1"/>
    <col min="15" max="15" width="6.5703125" style="1" customWidth="1"/>
    <col min="16" max="16384" width="11.42578125" style="1"/>
  </cols>
  <sheetData>
    <row r="1" spans="1:14" ht="15.75">
      <c r="A1" s="5" t="s">
        <v>134</v>
      </c>
    </row>
    <row r="2" spans="1:14" ht="12.75" customHeight="1">
      <c r="A2" s="1" t="s">
        <v>1234</v>
      </c>
    </row>
    <row r="4" spans="1:14">
      <c r="A4" s="30" t="s">
        <v>987</v>
      </c>
    </row>
    <row r="5" spans="1:14">
      <c r="A5" s="11"/>
    </row>
    <row r="6" spans="1:14">
      <c r="A6" s="31" t="s">
        <v>1011</v>
      </c>
    </row>
    <row r="8" spans="1:14" s="6" customFormat="1">
      <c r="A8" s="6" t="s">
        <v>129</v>
      </c>
      <c r="B8" s="6" t="s">
        <v>32</v>
      </c>
      <c r="C8" s="6" t="s">
        <v>130</v>
      </c>
    </row>
    <row r="9" spans="1:14" s="6" customFormat="1">
      <c r="C9" s="6" t="s">
        <v>195</v>
      </c>
      <c r="I9" s="6" t="s">
        <v>197</v>
      </c>
    </row>
    <row r="10" spans="1:14" s="6" customFormat="1">
      <c r="C10" s="6" t="s">
        <v>274</v>
      </c>
      <c r="D10" s="6" t="s">
        <v>252</v>
      </c>
      <c r="E10" s="6" t="s">
        <v>270</v>
      </c>
      <c r="F10" s="6" t="s">
        <v>271</v>
      </c>
      <c r="G10" s="6" t="s">
        <v>272</v>
      </c>
      <c r="H10" s="6" t="s">
        <v>273</v>
      </c>
      <c r="I10" s="6" t="s">
        <v>274</v>
      </c>
      <c r="J10" s="6" t="s">
        <v>252</v>
      </c>
      <c r="K10" s="6" t="s">
        <v>270</v>
      </c>
      <c r="L10" s="6" t="s">
        <v>271</v>
      </c>
      <c r="M10" s="6" t="s">
        <v>272</v>
      </c>
      <c r="N10" s="6" t="s">
        <v>273</v>
      </c>
    </row>
    <row r="11" spans="1:14" collapsed="1">
      <c r="A11" s="1" t="s">
        <v>207</v>
      </c>
      <c r="B11" s="37">
        <v>3069</v>
      </c>
      <c r="C11" s="37">
        <v>1519</v>
      </c>
      <c r="D11" s="37">
        <v>34</v>
      </c>
      <c r="E11" s="37">
        <v>1</v>
      </c>
      <c r="F11" s="37">
        <v>6</v>
      </c>
      <c r="G11" s="37">
        <v>1</v>
      </c>
      <c r="H11" s="37">
        <v>0</v>
      </c>
      <c r="I11" s="37">
        <v>1460</v>
      </c>
      <c r="J11" s="37">
        <v>26</v>
      </c>
      <c r="K11" s="37">
        <v>7</v>
      </c>
      <c r="L11" s="37">
        <v>14</v>
      </c>
      <c r="M11" s="37">
        <v>1</v>
      </c>
      <c r="N11" s="37">
        <v>0</v>
      </c>
    </row>
    <row r="12" spans="1:14" hidden="1" outlineLevel="1">
      <c r="A12" s="25" t="s">
        <v>105</v>
      </c>
      <c r="B12" s="37">
        <v>586</v>
      </c>
      <c r="C12" s="37">
        <v>276</v>
      </c>
      <c r="D12" s="37">
        <v>1</v>
      </c>
      <c r="E12" s="37">
        <v>1</v>
      </c>
      <c r="F12" s="37">
        <v>3</v>
      </c>
      <c r="G12" s="37">
        <v>0</v>
      </c>
      <c r="H12" s="37">
        <v>0</v>
      </c>
      <c r="I12" s="37">
        <v>296</v>
      </c>
      <c r="J12" s="37">
        <v>0</v>
      </c>
      <c r="K12" s="37">
        <v>2</v>
      </c>
      <c r="L12" s="37">
        <v>7</v>
      </c>
      <c r="M12" s="37">
        <v>0</v>
      </c>
      <c r="N12" s="37">
        <v>0</v>
      </c>
    </row>
    <row r="13" spans="1:14" hidden="1" outlineLevel="1">
      <c r="A13" s="25" t="s">
        <v>43</v>
      </c>
      <c r="B13" s="37">
        <v>5</v>
      </c>
      <c r="C13" s="37">
        <v>2</v>
      </c>
      <c r="D13" s="37">
        <v>0</v>
      </c>
      <c r="E13" s="37">
        <v>0</v>
      </c>
      <c r="F13" s="37">
        <v>0</v>
      </c>
      <c r="G13" s="37">
        <v>0</v>
      </c>
      <c r="H13" s="37">
        <v>0</v>
      </c>
      <c r="I13" s="37">
        <v>3</v>
      </c>
      <c r="J13" s="37">
        <v>0</v>
      </c>
      <c r="K13" s="37">
        <v>0</v>
      </c>
      <c r="L13" s="37">
        <v>0</v>
      </c>
      <c r="M13" s="37">
        <v>0</v>
      </c>
      <c r="N13" s="37">
        <v>0</v>
      </c>
    </row>
    <row r="14" spans="1:14" hidden="1" outlineLevel="1">
      <c r="A14" s="25" t="s">
        <v>51</v>
      </c>
      <c r="B14" s="37">
        <v>16</v>
      </c>
      <c r="C14" s="37">
        <v>7</v>
      </c>
      <c r="D14" s="37">
        <v>1</v>
      </c>
      <c r="E14" s="37">
        <v>0</v>
      </c>
      <c r="F14" s="37">
        <v>0</v>
      </c>
      <c r="G14" s="37">
        <v>0</v>
      </c>
      <c r="H14" s="37">
        <v>0</v>
      </c>
      <c r="I14" s="37">
        <v>8</v>
      </c>
      <c r="J14" s="37">
        <v>0</v>
      </c>
      <c r="K14" s="37">
        <v>0</v>
      </c>
      <c r="L14" s="37">
        <v>0</v>
      </c>
      <c r="M14" s="37">
        <v>0</v>
      </c>
      <c r="N14" s="37">
        <v>0</v>
      </c>
    </row>
    <row r="15" spans="1:14" hidden="1" outlineLevel="1">
      <c r="A15" s="25" t="s">
        <v>52</v>
      </c>
      <c r="B15" s="37">
        <v>427</v>
      </c>
      <c r="C15" s="37">
        <v>199</v>
      </c>
      <c r="D15" s="37">
        <v>11</v>
      </c>
      <c r="E15" s="37">
        <v>0</v>
      </c>
      <c r="F15" s="37">
        <v>0</v>
      </c>
      <c r="G15" s="37">
        <v>0</v>
      </c>
      <c r="H15" s="37">
        <v>0</v>
      </c>
      <c r="I15" s="37">
        <v>211</v>
      </c>
      <c r="J15" s="37">
        <v>4</v>
      </c>
      <c r="K15" s="37">
        <v>1</v>
      </c>
      <c r="L15" s="37">
        <v>1</v>
      </c>
      <c r="M15" s="37">
        <v>0</v>
      </c>
      <c r="N15" s="37">
        <v>0</v>
      </c>
    </row>
    <row r="16" spans="1:14" hidden="1" outlineLevel="1">
      <c r="A16" s="25" t="s">
        <v>57</v>
      </c>
      <c r="B16" s="37">
        <v>1</v>
      </c>
      <c r="C16" s="37">
        <v>0</v>
      </c>
      <c r="D16" s="37">
        <v>0</v>
      </c>
      <c r="E16" s="37">
        <v>0</v>
      </c>
      <c r="F16" s="37">
        <v>0</v>
      </c>
      <c r="G16" s="37">
        <v>0</v>
      </c>
      <c r="H16" s="37">
        <v>0</v>
      </c>
      <c r="I16" s="37">
        <v>1</v>
      </c>
      <c r="J16" s="37">
        <v>0</v>
      </c>
      <c r="K16" s="37">
        <v>0</v>
      </c>
      <c r="L16" s="37">
        <v>0</v>
      </c>
      <c r="M16" s="37">
        <v>0</v>
      </c>
      <c r="N16" s="37">
        <v>0</v>
      </c>
    </row>
    <row r="17" spans="1:14" hidden="1" outlineLevel="1">
      <c r="A17" s="25" t="s">
        <v>58</v>
      </c>
      <c r="B17" s="37">
        <v>34</v>
      </c>
      <c r="C17" s="37">
        <v>15</v>
      </c>
      <c r="D17" s="37">
        <v>2</v>
      </c>
      <c r="E17" s="37">
        <v>0</v>
      </c>
      <c r="F17" s="37">
        <v>0</v>
      </c>
      <c r="G17" s="37">
        <v>0</v>
      </c>
      <c r="H17" s="37">
        <v>0</v>
      </c>
      <c r="I17" s="37">
        <v>13</v>
      </c>
      <c r="J17" s="37">
        <v>4</v>
      </c>
      <c r="K17" s="37">
        <v>0</v>
      </c>
      <c r="L17" s="37">
        <v>0</v>
      </c>
      <c r="M17" s="37">
        <v>0</v>
      </c>
      <c r="N17" s="37">
        <v>0</v>
      </c>
    </row>
    <row r="18" spans="1:14" hidden="1" outlineLevel="1">
      <c r="A18" s="25" t="s">
        <v>59</v>
      </c>
      <c r="B18" s="37">
        <v>9</v>
      </c>
      <c r="C18" s="37">
        <v>3</v>
      </c>
      <c r="D18" s="37">
        <v>0</v>
      </c>
      <c r="E18" s="37">
        <v>0</v>
      </c>
      <c r="F18" s="37">
        <v>0</v>
      </c>
      <c r="G18" s="37">
        <v>0</v>
      </c>
      <c r="H18" s="37">
        <v>0</v>
      </c>
      <c r="I18" s="37">
        <v>5</v>
      </c>
      <c r="J18" s="37">
        <v>1</v>
      </c>
      <c r="K18" s="37">
        <v>0</v>
      </c>
      <c r="L18" s="37">
        <v>0</v>
      </c>
      <c r="M18" s="37">
        <v>0</v>
      </c>
      <c r="N18" s="37">
        <v>0</v>
      </c>
    </row>
    <row r="19" spans="1:14" hidden="1" outlineLevel="1">
      <c r="A19" s="25" t="s">
        <v>60</v>
      </c>
      <c r="B19" s="37">
        <v>14</v>
      </c>
      <c r="C19" s="37">
        <v>6</v>
      </c>
      <c r="D19" s="37">
        <v>0</v>
      </c>
      <c r="E19" s="37">
        <v>0</v>
      </c>
      <c r="F19" s="37">
        <v>0</v>
      </c>
      <c r="G19" s="37">
        <v>0</v>
      </c>
      <c r="H19" s="37">
        <v>0</v>
      </c>
      <c r="I19" s="37">
        <v>8</v>
      </c>
      <c r="J19" s="37">
        <v>0</v>
      </c>
      <c r="K19" s="37">
        <v>0</v>
      </c>
      <c r="L19" s="37">
        <v>0</v>
      </c>
      <c r="M19" s="37">
        <v>0</v>
      </c>
      <c r="N19" s="37">
        <v>0</v>
      </c>
    </row>
    <row r="20" spans="1:14" hidden="1" outlineLevel="1">
      <c r="A20" s="25" t="s">
        <v>67</v>
      </c>
      <c r="B20" s="37">
        <v>4</v>
      </c>
      <c r="C20" s="37">
        <v>2</v>
      </c>
      <c r="D20" s="37">
        <v>0</v>
      </c>
      <c r="E20" s="37">
        <v>0</v>
      </c>
      <c r="F20" s="37">
        <v>0</v>
      </c>
      <c r="G20" s="37">
        <v>0</v>
      </c>
      <c r="H20" s="37">
        <v>0</v>
      </c>
      <c r="I20" s="37">
        <v>2</v>
      </c>
      <c r="J20" s="37">
        <v>0</v>
      </c>
      <c r="K20" s="37">
        <v>0</v>
      </c>
      <c r="L20" s="37">
        <v>0</v>
      </c>
      <c r="M20" s="37">
        <v>0</v>
      </c>
      <c r="N20" s="37">
        <v>0</v>
      </c>
    </row>
    <row r="21" spans="1:14" hidden="1" outlineLevel="1">
      <c r="A21" s="25" t="s">
        <v>68</v>
      </c>
      <c r="B21" s="37">
        <v>1</v>
      </c>
      <c r="C21" s="37">
        <v>1</v>
      </c>
      <c r="D21" s="37">
        <v>0</v>
      </c>
      <c r="E21" s="37">
        <v>0</v>
      </c>
      <c r="F21" s="37">
        <v>0</v>
      </c>
      <c r="G21" s="37">
        <v>0</v>
      </c>
      <c r="H21" s="37">
        <v>0</v>
      </c>
      <c r="I21" s="37">
        <v>0</v>
      </c>
      <c r="J21" s="37">
        <v>0</v>
      </c>
      <c r="K21" s="37">
        <v>0</v>
      </c>
      <c r="L21" s="37">
        <v>0</v>
      </c>
      <c r="M21" s="37">
        <v>0</v>
      </c>
      <c r="N21" s="37">
        <v>0</v>
      </c>
    </row>
    <row r="22" spans="1:14" hidden="1" outlineLevel="1">
      <c r="A22" s="25" t="s">
        <v>70</v>
      </c>
      <c r="B22" s="37">
        <v>280</v>
      </c>
      <c r="C22" s="37">
        <v>108</v>
      </c>
      <c r="D22" s="37">
        <v>1</v>
      </c>
      <c r="E22" s="37">
        <v>0</v>
      </c>
      <c r="F22" s="37">
        <v>0</v>
      </c>
      <c r="G22" s="37">
        <v>0</v>
      </c>
      <c r="H22" s="37">
        <v>0</v>
      </c>
      <c r="I22" s="37">
        <v>158</v>
      </c>
      <c r="J22" s="37">
        <v>8</v>
      </c>
      <c r="K22" s="37">
        <v>3</v>
      </c>
      <c r="L22" s="37">
        <v>2</v>
      </c>
      <c r="M22" s="37">
        <v>0</v>
      </c>
      <c r="N22" s="37">
        <v>0</v>
      </c>
    </row>
    <row r="23" spans="1:14" hidden="1" outlineLevel="1">
      <c r="A23" s="25" t="s">
        <v>91</v>
      </c>
      <c r="B23" s="37">
        <v>37</v>
      </c>
      <c r="C23" s="37">
        <v>17</v>
      </c>
      <c r="D23" s="37">
        <v>1</v>
      </c>
      <c r="E23" s="37">
        <v>0</v>
      </c>
      <c r="F23" s="37">
        <v>0</v>
      </c>
      <c r="G23" s="37">
        <v>0</v>
      </c>
      <c r="H23" s="37">
        <v>0</v>
      </c>
      <c r="I23" s="37">
        <v>19</v>
      </c>
      <c r="J23" s="37">
        <v>0</v>
      </c>
      <c r="K23" s="37">
        <v>0</v>
      </c>
      <c r="L23" s="37">
        <v>0</v>
      </c>
      <c r="M23" s="37">
        <v>0</v>
      </c>
      <c r="N23" s="37">
        <v>0</v>
      </c>
    </row>
    <row r="24" spans="1:14" hidden="1" outlineLevel="1">
      <c r="A24" s="25" t="s">
        <v>93</v>
      </c>
      <c r="B24" s="37">
        <v>5</v>
      </c>
      <c r="C24" s="37">
        <v>3</v>
      </c>
      <c r="D24" s="37">
        <v>0</v>
      </c>
      <c r="E24" s="37">
        <v>0</v>
      </c>
      <c r="F24" s="37">
        <v>0</v>
      </c>
      <c r="G24" s="37">
        <v>0</v>
      </c>
      <c r="H24" s="37">
        <v>0</v>
      </c>
      <c r="I24" s="37">
        <v>2</v>
      </c>
      <c r="J24" s="37">
        <v>0</v>
      </c>
      <c r="K24" s="37">
        <v>0</v>
      </c>
      <c r="L24" s="37">
        <v>0</v>
      </c>
      <c r="M24" s="37">
        <v>0</v>
      </c>
      <c r="N24" s="37">
        <v>0</v>
      </c>
    </row>
    <row r="25" spans="1:14" hidden="1" outlineLevel="1">
      <c r="A25" s="25" t="s">
        <v>94</v>
      </c>
      <c r="B25" s="37">
        <v>466</v>
      </c>
      <c r="C25" s="37">
        <v>250</v>
      </c>
      <c r="D25" s="37">
        <v>10</v>
      </c>
      <c r="E25" s="37">
        <v>0</v>
      </c>
      <c r="F25" s="37">
        <v>2</v>
      </c>
      <c r="G25" s="37">
        <v>1</v>
      </c>
      <c r="H25" s="37">
        <v>0</v>
      </c>
      <c r="I25" s="37">
        <v>196</v>
      </c>
      <c r="J25" s="37">
        <v>5</v>
      </c>
      <c r="K25" s="37">
        <v>0</v>
      </c>
      <c r="L25" s="37">
        <v>1</v>
      </c>
      <c r="M25" s="37">
        <v>1</v>
      </c>
      <c r="N25" s="37">
        <v>0</v>
      </c>
    </row>
    <row r="26" spans="1:14" hidden="1" outlineLevel="1">
      <c r="A26" s="25" t="s">
        <v>101</v>
      </c>
      <c r="B26" s="37">
        <v>321</v>
      </c>
      <c r="C26" s="37">
        <v>170</v>
      </c>
      <c r="D26" s="37">
        <v>4</v>
      </c>
      <c r="E26" s="37">
        <v>0</v>
      </c>
      <c r="F26" s="37">
        <v>0</v>
      </c>
      <c r="G26" s="37">
        <v>0</v>
      </c>
      <c r="H26" s="37">
        <v>0</v>
      </c>
      <c r="I26" s="37">
        <v>143</v>
      </c>
      <c r="J26" s="37">
        <v>3</v>
      </c>
      <c r="K26" s="37">
        <v>0</v>
      </c>
      <c r="L26" s="37">
        <v>1</v>
      </c>
      <c r="M26" s="37">
        <v>0</v>
      </c>
      <c r="N26" s="37">
        <v>0</v>
      </c>
    </row>
    <row r="27" spans="1:14" hidden="1" outlineLevel="1">
      <c r="A27" s="25" t="s">
        <v>104</v>
      </c>
      <c r="B27" s="37">
        <v>12</v>
      </c>
      <c r="C27" s="37">
        <v>7</v>
      </c>
      <c r="D27" s="37">
        <v>0</v>
      </c>
      <c r="E27" s="37">
        <v>0</v>
      </c>
      <c r="F27" s="37">
        <v>0</v>
      </c>
      <c r="G27" s="37">
        <v>0</v>
      </c>
      <c r="H27" s="37">
        <v>0</v>
      </c>
      <c r="I27" s="37">
        <v>4</v>
      </c>
      <c r="J27" s="37">
        <v>1</v>
      </c>
      <c r="K27" s="37">
        <v>0</v>
      </c>
      <c r="L27" s="37">
        <v>0</v>
      </c>
      <c r="M27" s="37">
        <v>0</v>
      </c>
      <c r="N27" s="37">
        <v>0</v>
      </c>
    </row>
    <row r="28" spans="1:14" hidden="1" outlineLevel="1">
      <c r="A28" s="25" t="s">
        <v>110</v>
      </c>
      <c r="B28" s="37">
        <v>190</v>
      </c>
      <c r="C28" s="37">
        <v>92</v>
      </c>
      <c r="D28" s="37">
        <v>1</v>
      </c>
      <c r="E28" s="37">
        <v>0</v>
      </c>
      <c r="F28" s="37">
        <v>0</v>
      </c>
      <c r="G28" s="37">
        <v>0</v>
      </c>
      <c r="H28" s="37">
        <v>0</v>
      </c>
      <c r="I28" s="37">
        <v>96</v>
      </c>
      <c r="J28" s="37">
        <v>0</v>
      </c>
      <c r="K28" s="37">
        <v>1</v>
      </c>
      <c r="L28" s="37">
        <v>0</v>
      </c>
      <c r="M28" s="37">
        <v>0</v>
      </c>
      <c r="N28" s="37">
        <v>0</v>
      </c>
    </row>
    <row r="29" spans="1:14" hidden="1" outlineLevel="1">
      <c r="A29" s="25" t="s">
        <v>80</v>
      </c>
      <c r="B29" s="37">
        <v>34</v>
      </c>
      <c r="C29" s="37">
        <v>15</v>
      </c>
      <c r="D29" s="37">
        <v>0</v>
      </c>
      <c r="E29" s="37">
        <v>0</v>
      </c>
      <c r="F29" s="37">
        <v>0</v>
      </c>
      <c r="G29" s="37">
        <v>0</v>
      </c>
      <c r="H29" s="37">
        <v>0</v>
      </c>
      <c r="I29" s="37">
        <v>19</v>
      </c>
      <c r="J29" s="37">
        <v>0</v>
      </c>
      <c r="K29" s="37">
        <v>0</v>
      </c>
      <c r="L29" s="37">
        <v>0</v>
      </c>
      <c r="M29" s="37">
        <v>0</v>
      </c>
      <c r="N29" s="37">
        <v>0</v>
      </c>
    </row>
    <row r="30" spans="1:14" hidden="1" outlineLevel="1">
      <c r="A30" s="25" t="s">
        <v>87</v>
      </c>
      <c r="B30" s="37">
        <v>40</v>
      </c>
      <c r="C30" s="37">
        <v>22</v>
      </c>
      <c r="D30" s="37">
        <v>0</v>
      </c>
      <c r="E30" s="37">
        <v>0</v>
      </c>
      <c r="F30" s="37">
        <v>0</v>
      </c>
      <c r="G30" s="37">
        <v>0</v>
      </c>
      <c r="H30" s="37">
        <v>0</v>
      </c>
      <c r="I30" s="37">
        <v>18</v>
      </c>
      <c r="J30" s="37">
        <v>0</v>
      </c>
      <c r="K30" s="37">
        <v>0</v>
      </c>
      <c r="L30" s="37">
        <v>0</v>
      </c>
      <c r="M30" s="37">
        <v>0</v>
      </c>
      <c r="N30" s="37">
        <v>0</v>
      </c>
    </row>
    <row r="31" spans="1:14" hidden="1" outlineLevel="1">
      <c r="A31" s="25" t="s">
        <v>108</v>
      </c>
      <c r="B31" s="37">
        <v>7</v>
      </c>
      <c r="C31" s="37">
        <v>3</v>
      </c>
      <c r="D31" s="37">
        <v>0</v>
      </c>
      <c r="E31" s="37">
        <v>0</v>
      </c>
      <c r="F31" s="37">
        <v>0</v>
      </c>
      <c r="G31" s="37">
        <v>0</v>
      </c>
      <c r="H31" s="37">
        <v>0</v>
      </c>
      <c r="I31" s="37">
        <v>3</v>
      </c>
      <c r="J31" s="37">
        <v>0</v>
      </c>
      <c r="K31" s="37">
        <v>0</v>
      </c>
      <c r="L31" s="37">
        <v>1</v>
      </c>
      <c r="M31" s="37">
        <v>0</v>
      </c>
      <c r="N31" s="37">
        <v>0</v>
      </c>
    </row>
    <row r="32" spans="1:14" hidden="1" outlineLevel="1">
      <c r="A32" s="25" t="s">
        <v>118</v>
      </c>
      <c r="B32" s="37">
        <v>77</v>
      </c>
      <c r="C32" s="37">
        <v>41</v>
      </c>
      <c r="D32" s="37">
        <v>0</v>
      </c>
      <c r="E32" s="37">
        <v>0</v>
      </c>
      <c r="F32" s="37">
        <v>0</v>
      </c>
      <c r="G32" s="37">
        <v>0</v>
      </c>
      <c r="H32" s="37">
        <v>0</v>
      </c>
      <c r="I32" s="37">
        <v>36</v>
      </c>
      <c r="J32" s="37">
        <v>0</v>
      </c>
      <c r="K32" s="37">
        <v>0</v>
      </c>
      <c r="L32" s="37">
        <v>0</v>
      </c>
      <c r="M32" s="37">
        <v>0</v>
      </c>
      <c r="N32" s="37">
        <v>0</v>
      </c>
    </row>
    <row r="33" spans="1:14" hidden="1" outlineLevel="1">
      <c r="A33" s="25" t="s">
        <v>132</v>
      </c>
      <c r="B33" s="37">
        <v>196</v>
      </c>
      <c r="C33" s="37">
        <v>133</v>
      </c>
      <c r="D33" s="37">
        <v>1</v>
      </c>
      <c r="E33" s="37">
        <v>0</v>
      </c>
      <c r="F33" s="37">
        <v>0</v>
      </c>
      <c r="G33" s="37">
        <v>0</v>
      </c>
      <c r="H33" s="37">
        <v>0</v>
      </c>
      <c r="I33" s="37">
        <v>62</v>
      </c>
      <c r="J33" s="37">
        <v>0</v>
      </c>
      <c r="K33" s="37">
        <v>0</v>
      </c>
      <c r="L33" s="37">
        <v>0</v>
      </c>
      <c r="M33" s="37">
        <v>0</v>
      </c>
      <c r="N33" s="37">
        <v>0</v>
      </c>
    </row>
    <row r="34" spans="1:14" hidden="1" outlineLevel="1">
      <c r="A34" s="25" t="s">
        <v>45</v>
      </c>
      <c r="B34" s="37">
        <v>105</v>
      </c>
      <c r="C34" s="37">
        <v>56</v>
      </c>
      <c r="D34" s="37">
        <v>0</v>
      </c>
      <c r="E34" s="37">
        <v>0</v>
      </c>
      <c r="F34" s="37">
        <v>0</v>
      </c>
      <c r="G34" s="37">
        <v>0</v>
      </c>
      <c r="H34" s="37">
        <v>0</v>
      </c>
      <c r="I34" s="37">
        <v>49</v>
      </c>
      <c r="J34" s="37">
        <v>0</v>
      </c>
      <c r="K34" s="37">
        <v>0</v>
      </c>
      <c r="L34" s="37">
        <v>0</v>
      </c>
      <c r="M34" s="37">
        <v>0</v>
      </c>
      <c r="N34" s="37">
        <v>0</v>
      </c>
    </row>
    <row r="35" spans="1:14" hidden="1" outlineLevel="1">
      <c r="A35" s="25" t="s">
        <v>238</v>
      </c>
      <c r="B35" s="37">
        <v>202</v>
      </c>
      <c r="C35" s="37">
        <v>91</v>
      </c>
      <c r="D35" s="37">
        <v>1</v>
      </c>
      <c r="E35" s="37">
        <v>0</v>
      </c>
      <c r="F35" s="37">
        <v>1</v>
      </c>
      <c r="G35" s="37">
        <v>0</v>
      </c>
      <c r="H35" s="37">
        <v>0</v>
      </c>
      <c r="I35" s="37">
        <v>108</v>
      </c>
      <c r="J35" s="37">
        <v>0</v>
      </c>
      <c r="K35" s="37">
        <v>0</v>
      </c>
      <c r="L35" s="37">
        <v>1</v>
      </c>
      <c r="M35" s="37">
        <v>0</v>
      </c>
      <c r="N35" s="37">
        <v>0</v>
      </c>
    </row>
    <row r="36" spans="1:14" collapsed="1">
      <c r="A36" s="1" t="s">
        <v>206</v>
      </c>
      <c r="B36" s="37">
        <v>3389</v>
      </c>
      <c r="C36" s="37">
        <v>1628</v>
      </c>
      <c r="D36" s="37">
        <v>31</v>
      </c>
      <c r="E36" s="37">
        <v>5</v>
      </c>
      <c r="F36" s="37">
        <v>6</v>
      </c>
      <c r="G36" s="37">
        <v>1</v>
      </c>
      <c r="H36" s="37">
        <v>0</v>
      </c>
      <c r="I36" s="37">
        <v>1664</v>
      </c>
      <c r="J36" s="37">
        <v>32</v>
      </c>
      <c r="K36" s="37">
        <v>6</v>
      </c>
      <c r="L36" s="37">
        <v>14</v>
      </c>
      <c r="M36" s="37">
        <v>1</v>
      </c>
      <c r="N36" s="37">
        <v>1</v>
      </c>
    </row>
    <row r="37" spans="1:14" hidden="1" outlineLevel="1">
      <c r="A37" s="25" t="s">
        <v>105</v>
      </c>
      <c r="B37" s="37">
        <v>607</v>
      </c>
      <c r="C37" s="37">
        <v>294</v>
      </c>
      <c r="D37" s="37">
        <v>1</v>
      </c>
      <c r="E37" s="37">
        <v>1</v>
      </c>
      <c r="F37" s="37">
        <v>3</v>
      </c>
      <c r="G37" s="37">
        <v>0</v>
      </c>
      <c r="H37" s="37">
        <v>0</v>
      </c>
      <c r="I37" s="37">
        <v>296</v>
      </c>
      <c r="J37" s="37">
        <v>2</v>
      </c>
      <c r="K37" s="37">
        <v>2</v>
      </c>
      <c r="L37" s="37">
        <v>8</v>
      </c>
      <c r="M37" s="37">
        <v>0</v>
      </c>
      <c r="N37" s="37">
        <v>0</v>
      </c>
    </row>
    <row r="38" spans="1:14" hidden="1" outlineLevel="1">
      <c r="A38" s="25" t="s">
        <v>43</v>
      </c>
      <c r="B38" s="37">
        <v>5</v>
      </c>
      <c r="C38" s="37">
        <v>2</v>
      </c>
      <c r="D38" s="37">
        <v>0</v>
      </c>
      <c r="E38" s="37">
        <v>0</v>
      </c>
      <c r="F38" s="37">
        <v>0</v>
      </c>
      <c r="G38" s="37">
        <v>0</v>
      </c>
      <c r="H38" s="37">
        <v>0</v>
      </c>
      <c r="I38" s="37">
        <v>3</v>
      </c>
      <c r="J38" s="37">
        <v>0</v>
      </c>
      <c r="K38" s="37">
        <v>0</v>
      </c>
      <c r="L38" s="37">
        <v>0</v>
      </c>
      <c r="M38" s="37">
        <v>0</v>
      </c>
      <c r="N38" s="37">
        <v>0</v>
      </c>
    </row>
    <row r="39" spans="1:14" hidden="1" outlineLevel="1">
      <c r="A39" s="25" t="s">
        <v>51</v>
      </c>
      <c r="B39" s="37">
        <v>16</v>
      </c>
      <c r="C39" s="37">
        <v>8</v>
      </c>
      <c r="D39" s="37">
        <v>0</v>
      </c>
      <c r="E39" s="37">
        <v>0</v>
      </c>
      <c r="F39" s="37">
        <v>0</v>
      </c>
      <c r="G39" s="37">
        <v>0</v>
      </c>
      <c r="H39" s="37">
        <v>0</v>
      </c>
      <c r="I39" s="37">
        <v>8</v>
      </c>
      <c r="J39" s="37">
        <v>0</v>
      </c>
      <c r="K39" s="37">
        <v>0</v>
      </c>
      <c r="L39" s="37">
        <v>0</v>
      </c>
      <c r="M39" s="37">
        <v>0</v>
      </c>
      <c r="N39" s="37">
        <v>0</v>
      </c>
    </row>
    <row r="40" spans="1:14" hidden="1" outlineLevel="1">
      <c r="A40" s="25" t="s">
        <v>52</v>
      </c>
      <c r="B40" s="37">
        <v>471</v>
      </c>
      <c r="C40" s="37">
        <v>218</v>
      </c>
      <c r="D40" s="37">
        <v>8</v>
      </c>
      <c r="E40" s="37">
        <v>2</v>
      </c>
      <c r="F40" s="37">
        <v>0</v>
      </c>
      <c r="G40" s="37">
        <v>0</v>
      </c>
      <c r="H40" s="37">
        <v>0</v>
      </c>
      <c r="I40" s="37">
        <v>236</v>
      </c>
      <c r="J40" s="37">
        <v>5</v>
      </c>
      <c r="K40" s="37">
        <v>1</v>
      </c>
      <c r="L40" s="37">
        <v>0</v>
      </c>
      <c r="M40" s="37">
        <v>1</v>
      </c>
      <c r="N40" s="37">
        <v>0</v>
      </c>
    </row>
    <row r="41" spans="1:14" hidden="1" outlineLevel="1">
      <c r="A41" s="25" t="s">
        <v>57</v>
      </c>
      <c r="B41" s="37">
        <v>2</v>
      </c>
      <c r="C41" s="37">
        <v>0</v>
      </c>
      <c r="D41" s="37">
        <v>0</v>
      </c>
      <c r="E41" s="37">
        <v>0</v>
      </c>
      <c r="F41" s="37">
        <v>0</v>
      </c>
      <c r="G41" s="37">
        <v>0</v>
      </c>
      <c r="H41" s="37">
        <v>0</v>
      </c>
      <c r="I41" s="37">
        <v>2</v>
      </c>
      <c r="J41" s="37">
        <v>0</v>
      </c>
      <c r="K41" s="37">
        <v>0</v>
      </c>
      <c r="L41" s="37">
        <v>0</v>
      </c>
      <c r="M41" s="37">
        <v>0</v>
      </c>
      <c r="N41" s="37">
        <v>0</v>
      </c>
    </row>
    <row r="42" spans="1:14" hidden="1" outlineLevel="1">
      <c r="A42" s="25" t="s">
        <v>58</v>
      </c>
      <c r="B42" s="37">
        <v>33</v>
      </c>
      <c r="C42" s="37">
        <v>14</v>
      </c>
      <c r="D42" s="37">
        <v>2</v>
      </c>
      <c r="E42" s="37">
        <v>0</v>
      </c>
      <c r="F42" s="37">
        <v>0</v>
      </c>
      <c r="G42" s="37">
        <v>0</v>
      </c>
      <c r="H42" s="37">
        <v>0</v>
      </c>
      <c r="I42" s="37">
        <v>15</v>
      </c>
      <c r="J42" s="37">
        <v>2</v>
      </c>
      <c r="K42" s="37">
        <v>0</v>
      </c>
      <c r="L42" s="37">
        <v>0</v>
      </c>
      <c r="M42" s="37">
        <v>0</v>
      </c>
      <c r="N42" s="37">
        <v>0</v>
      </c>
    </row>
    <row r="43" spans="1:14" hidden="1" outlineLevel="1">
      <c r="A43" s="25" t="s">
        <v>59</v>
      </c>
      <c r="B43" s="37">
        <v>10</v>
      </c>
      <c r="C43" s="37">
        <v>4</v>
      </c>
      <c r="D43" s="37">
        <v>0</v>
      </c>
      <c r="E43" s="37">
        <v>0</v>
      </c>
      <c r="F43" s="37">
        <v>0</v>
      </c>
      <c r="G43" s="37">
        <v>0</v>
      </c>
      <c r="H43" s="37">
        <v>0</v>
      </c>
      <c r="I43" s="37">
        <v>5</v>
      </c>
      <c r="J43" s="37">
        <v>1</v>
      </c>
      <c r="K43" s="37">
        <v>0</v>
      </c>
      <c r="L43" s="37">
        <v>0</v>
      </c>
      <c r="M43" s="37">
        <v>0</v>
      </c>
      <c r="N43" s="37">
        <v>0</v>
      </c>
    </row>
    <row r="44" spans="1:14" hidden="1" outlineLevel="1">
      <c r="A44" s="25" t="s">
        <v>60</v>
      </c>
      <c r="B44" s="37">
        <v>18</v>
      </c>
      <c r="C44" s="37">
        <v>7</v>
      </c>
      <c r="D44" s="37">
        <v>0</v>
      </c>
      <c r="E44" s="37">
        <v>0</v>
      </c>
      <c r="F44" s="37">
        <v>0</v>
      </c>
      <c r="G44" s="37">
        <v>0</v>
      </c>
      <c r="H44" s="37">
        <v>0</v>
      </c>
      <c r="I44" s="37">
        <v>11</v>
      </c>
      <c r="J44" s="37">
        <v>0</v>
      </c>
      <c r="K44" s="37">
        <v>0</v>
      </c>
      <c r="L44" s="37">
        <v>0</v>
      </c>
      <c r="M44" s="37">
        <v>0</v>
      </c>
      <c r="N44" s="37">
        <v>0</v>
      </c>
    </row>
    <row r="45" spans="1:14" hidden="1" outlineLevel="1">
      <c r="A45" s="25" t="s">
        <v>67</v>
      </c>
      <c r="B45" s="37">
        <v>4</v>
      </c>
      <c r="C45" s="37">
        <v>2</v>
      </c>
      <c r="D45" s="37">
        <v>0</v>
      </c>
      <c r="E45" s="37">
        <v>0</v>
      </c>
      <c r="F45" s="37">
        <v>0</v>
      </c>
      <c r="G45" s="37">
        <v>0</v>
      </c>
      <c r="H45" s="37">
        <v>0</v>
      </c>
      <c r="I45" s="37">
        <v>2</v>
      </c>
      <c r="J45" s="37">
        <v>0</v>
      </c>
      <c r="K45" s="37">
        <v>0</v>
      </c>
      <c r="L45" s="37">
        <v>0</v>
      </c>
      <c r="M45" s="37">
        <v>0</v>
      </c>
      <c r="N45" s="37">
        <v>0</v>
      </c>
    </row>
    <row r="46" spans="1:14" hidden="1" outlineLevel="1">
      <c r="A46" s="25" t="s">
        <v>70</v>
      </c>
      <c r="B46" s="37">
        <v>363</v>
      </c>
      <c r="C46" s="37">
        <v>141</v>
      </c>
      <c r="D46" s="37">
        <v>1</v>
      </c>
      <c r="E46" s="37">
        <v>0</v>
      </c>
      <c r="F46" s="37">
        <v>0</v>
      </c>
      <c r="G46" s="37">
        <v>0</v>
      </c>
      <c r="H46" s="37">
        <v>0</v>
      </c>
      <c r="I46" s="37">
        <v>210</v>
      </c>
      <c r="J46" s="37">
        <v>7</v>
      </c>
      <c r="K46" s="37">
        <v>3</v>
      </c>
      <c r="L46" s="37">
        <v>1</v>
      </c>
      <c r="M46" s="37">
        <v>0</v>
      </c>
      <c r="N46" s="37">
        <v>0</v>
      </c>
    </row>
    <row r="47" spans="1:14" hidden="1" outlineLevel="1">
      <c r="A47" s="25" t="s">
        <v>91</v>
      </c>
      <c r="B47" s="37">
        <v>39</v>
      </c>
      <c r="C47" s="37">
        <v>17</v>
      </c>
      <c r="D47" s="37">
        <v>1</v>
      </c>
      <c r="E47" s="37">
        <v>0</v>
      </c>
      <c r="F47" s="37">
        <v>0</v>
      </c>
      <c r="G47" s="37">
        <v>0</v>
      </c>
      <c r="H47" s="37">
        <v>0</v>
      </c>
      <c r="I47" s="37">
        <v>21</v>
      </c>
      <c r="J47" s="37">
        <v>0</v>
      </c>
      <c r="K47" s="37">
        <v>0</v>
      </c>
      <c r="L47" s="37">
        <v>0</v>
      </c>
      <c r="M47" s="37">
        <v>0</v>
      </c>
      <c r="N47" s="37">
        <v>0</v>
      </c>
    </row>
    <row r="48" spans="1:14" hidden="1" outlineLevel="1">
      <c r="A48" s="25" t="s">
        <v>93</v>
      </c>
      <c r="B48" s="37">
        <v>7</v>
      </c>
      <c r="C48" s="37">
        <v>4</v>
      </c>
      <c r="D48" s="37">
        <v>0</v>
      </c>
      <c r="E48" s="37">
        <v>0</v>
      </c>
      <c r="F48" s="37">
        <v>0</v>
      </c>
      <c r="G48" s="37">
        <v>0</v>
      </c>
      <c r="H48" s="37">
        <v>0</v>
      </c>
      <c r="I48" s="37">
        <v>3</v>
      </c>
      <c r="J48" s="37">
        <v>0</v>
      </c>
      <c r="K48" s="37">
        <v>0</v>
      </c>
      <c r="L48" s="37">
        <v>0</v>
      </c>
      <c r="M48" s="37">
        <v>0</v>
      </c>
      <c r="N48" s="37">
        <v>0</v>
      </c>
    </row>
    <row r="49" spans="1:14" hidden="1" outlineLevel="1">
      <c r="A49" s="25" t="s">
        <v>94</v>
      </c>
      <c r="B49" s="37">
        <v>473</v>
      </c>
      <c r="C49" s="37">
        <v>236</v>
      </c>
      <c r="D49" s="37">
        <v>7</v>
      </c>
      <c r="E49" s="37">
        <v>2</v>
      </c>
      <c r="F49" s="37">
        <v>2</v>
      </c>
      <c r="G49" s="37">
        <v>1</v>
      </c>
      <c r="H49" s="37">
        <v>0</v>
      </c>
      <c r="I49" s="37">
        <v>217</v>
      </c>
      <c r="J49" s="37">
        <v>6</v>
      </c>
      <c r="K49" s="37">
        <v>0</v>
      </c>
      <c r="L49" s="37">
        <v>1</v>
      </c>
      <c r="M49" s="37">
        <v>0</v>
      </c>
      <c r="N49" s="37">
        <v>1</v>
      </c>
    </row>
    <row r="50" spans="1:14" hidden="1" outlineLevel="1">
      <c r="A50" s="25" t="s">
        <v>101</v>
      </c>
      <c r="B50" s="37">
        <v>317</v>
      </c>
      <c r="C50" s="37">
        <v>150</v>
      </c>
      <c r="D50" s="37">
        <v>7</v>
      </c>
      <c r="E50" s="37">
        <v>0</v>
      </c>
      <c r="F50" s="37">
        <v>0</v>
      </c>
      <c r="G50" s="37">
        <v>0</v>
      </c>
      <c r="H50" s="37">
        <v>0</v>
      </c>
      <c r="I50" s="37">
        <v>153</v>
      </c>
      <c r="J50" s="37">
        <v>6</v>
      </c>
      <c r="K50" s="37">
        <v>0</v>
      </c>
      <c r="L50" s="37">
        <v>1</v>
      </c>
      <c r="M50" s="37">
        <v>0</v>
      </c>
      <c r="N50" s="37">
        <v>0</v>
      </c>
    </row>
    <row r="51" spans="1:14" hidden="1" outlineLevel="1">
      <c r="A51" s="25" t="s">
        <v>104</v>
      </c>
      <c r="B51" s="37">
        <v>14</v>
      </c>
      <c r="C51" s="37">
        <v>7</v>
      </c>
      <c r="D51" s="37">
        <v>0</v>
      </c>
      <c r="E51" s="37">
        <v>0</v>
      </c>
      <c r="F51" s="37">
        <v>0</v>
      </c>
      <c r="G51" s="37">
        <v>0</v>
      </c>
      <c r="H51" s="37">
        <v>0</v>
      </c>
      <c r="I51" s="37">
        <v>6</v>
      </c>
      <c r="J51" s="37">
        <v>1</v>
      </c>
      <c r="K51" s="37">
        <v>0</v>
      </c>
      <c r="L51" s="37">
        <v>0</v>
      </c>
      <c r="M51" s="37">
        <v>0</v>
      </c>
      <c r="N51" s="37">
        <v>0</v>
      </c>
    </row>
    <row r="52" spans="1:14" hidden="1" outlineLevel="1">
      <c r="A52" s="25" t="s">
        <v>110</v>
      </c>
      <c r="B52" s="37">
        <v>233</v>
      </c>
      <c r="C52" s="37">
        <v>113</v>
      </c>
      <c r="D52" s="37">
        <v>1</v>
      </c>
      <c r="E52" s="37">
        <v>0</v>
      </c>
      <c r="F52" s="37">
        <v>0</v>
      </c>
      <c r="G52" s="37">
        <v>0</v>
      </c>
      <c r="H52" s="37">
        <v>0</v>
      </c>
      <c r="I52" s="37">
        <v>118</v>
      </c>
      <c r="J52" s="37">
        <v>0</v>
      </c>
      <c r="K52" s="37">
        <v>0</v>
      </c>
      <c r="L52" s="37">
        <v>1</v>
      </c>
      <c r="M52" s="37">
        <v>0</v>
      </c>
      <c r="N52" s="37">
        <v>0</v>
      </c>
    </row>
    <row r="53" spans="1:14" hidden="1" outlineLevel="1">
      <c r="A53" s="25" t="s">
        <v>45</v>
      </c>
      <c r="B53" s="37">
        <v>117</v>
      </c>
      <c r="C53" s="37">
        <v>62</v>
      </c>
      <c r="D53" s="37">
        <v>0</v>
      </c>
      <c r="E53" s="37">
        <v>0</v>
      </c>
      <c r="F53" s="37">
        <v>0</v>
      </c>
      <c r="G53" s="37">
        <v>0</v>
      </c>
      <c r="H53" s="37">
        <v>0</v>
      </c>
      <c r="I53" s="37">
        <v>55</v>
      </c>
      <c r="J53" s="37">
        <v>0</v>
      </c>
      <c r="K53" s="37">
        <v>0</v>
      </c>
      <c r="L53" s="37">
        <v>0</v>
      </c>
      <c r="M53" s="37">
        <v>0</v>
      </c>
      <c r="N53" s="37">
        <v>0</v>
      </c>
    </row>
    <row r="54" spans="1:14" hidden="1" outlineLevel="1">
      <c r="A54" s="25" t="s">
        <v>238</v>
      </c>
      <c r="B54" s="37">
        <v>267</v>
      </c>
      <c r="C54" s="37">
        <v>115</v>
      </c>
      <c r="D54" s="37">
        <v>2</v>
      </c>
      <c r="E54" s="37">
        <v>0</v>
      </c>
      <c r="F54" s="37">
        <v>1</v>
      </c>
      <c r="G54" s="37">
        <v>0</v>
      </c>
      <c r="H54" s="37">
        <v>0</v>
      </c>
      <c r="I54" s="37">
        <v>147</v>
      </c>
      <c r="J54" s="37">
        <v>1</v>
      </c>
      <c r="K54" s="37">
        <v>0</v>
      </c>
      <c r="L54" s="37">
        <v>1</v>
      </c>
      <c r="M54" s="37">
        <v>0</v>
      </c>
      <c r="N54" s="37">
        <v>0</v>
      </c>
    </row>
    <row r="55" spans="1:14" hidden="1" outlineLevel="1">
      <c r="A55" s="25" t="s">
        <v>80</v>
      </c>
      <c r="B55" s="37">
        <v>33</v>
      </c>
      <c r="C55" s="37">
        <v>16</v>
      </c>
      <c r="D55" s="37">
        <v>0</v>
      </c>
      <c r="E55" s="37">
        <v>0</v>
      </c>
      <c r="F55" s="37">
        <v>0</v>
      </c>
      <c r="G55" s="37">
        <v>0</v>
      </c>
      <c r="H55" s="37">
        <v>0</v>
      </c>
      <c r="I55" s="37">
        <v>17</v>
      </c>
      <c r="J55" s="37">
        <v>0</v>
      </c>
      <c r="K55" s="37">
        <v>0</v>
      </c>
      <c r="L55" s="37">
        <v>0</v>
      </c>
      <c r="M55" s="37">
        <v>0</v>
      </c>
      <c r="N55" s="37">
        <v>0</v>
      </c>
    </row>
    <row r="56" spans="1:14" hidden="1" outlineLevel="1">
      <c r="A56" s="25" t="s">
        <v>87</v>
      </c>
      <c r="B56" s="37">
        <v>42</v>
      </c>
      <c r="C56" s="37">
        <v>22</v>
      </c>
      <c r="D56" s="37">
        <v>0</v>
      </c>
      <c r="E56" s="37">
        <v>0</v>
      </c>
      <c r="F56" s="37">
        <v>0</v>
      </c>
      <c r="G56" s="37">
        <v>0</v>
      </c>
      <c r="H56" s="37">
        <v>0</v>
      </c>
      <c r="I56" s="37">
        <v>20</v>
      </c>
      <c r="J56" s="37">
        <v>0</v>
      </c>
      <c r="K56" s="37">
        <v>0</v>
      </c>
      <c r="L56" s="37">
        <v>0</v>
      </c>
      <c r="M56" s="37">
        <v>0</v>
      </c>
      <c r="N56" s="37">
        <v>0</v>
      </c>
    </row>
    <row r="57" spans="1:14" hidden="1" outlineLevel="1">
      <c r="A57" s="25" t="s">
        <v>108</v>
      </c>
      <c r="B57" s="37">
        <v>6</v>
      </c>
      <c r="C57" s="37">
        <v>2</v>
      </c>
      <c r="D57" s="37">
        <v>0</v>
      </c>
      <c r="E57" s="37">
        <v>0</v>
      </c>
      <c r="F57" s="37">
        <v>0</v>
      </c>
      <c r="G57" s="37">
        <v>0</v>
      </c>
      <c r="H57" s="37">
        <v>0</v>
      </c>
      <c r="I57" s="37">
        <v>3</v>
      </c>
      <c r="J57" s="37">
        <v>0</v>
      </c>
      <c r="K57" s="37">
        <v>0</v>
      </c>
      <c r="L57" s="37">
        <v>1</v>
      </c>
      <c r="M57" s="37">
        <v>0</v>
      </c>
      <c r="N57" s="37">
        <v>0</v>
      </c>
    </row>
    <row r="58" spans="1:14" hidden="1" outlineLevel="1">
      <c r="A58" s="25" t="s">
        <v>118</v>
      </c>
      <c r="B58" s="37">
        <v>80</v>
      </c>
      <c r="C58" s="37">
        <v>41</v>
      </c>
      <c r="D58" s="37">
        <v>0</v>
      </c>
      <c r="E58" s="37">
        <v>0</v>
      </c>
      <c r="F58" s="37">
        <v>0</v>
      </c>
      <c r="G58" s="37">
        <v>0</v>
      </c>
      <c r="H58" s="37">
        <v>0</v>
      </c>
      <c r="I58" s="37">
        <v>39</v>
      </c>
      <c r="J58" s="37">
        <v>0</v>
      </c>
      <c r="K58" s="37">
        <v>0</v>
      </c>
      <c r="L58" s="37">
        <v>0</v>
      </c>
      <c r="M58" s="37">
        <v>0</v>
      </c>
      <c r="N58" s="37">
        <v>0</v>
      </c>
    </row>
    <row r="59" spans="1:14" hidden="1" outlineLevel="1">
      <c r="A59" s="25" t="s">
        <v>132</v>
      </c>
      <c r="B59" s="37">
        <v>232</v>
      </c>
      <c r="C59" s="37">
        <v>153</v>
      </c>
      <c r="D59" s="37">
        <v>1</v>
      </c>
      <c r="E59" s="37">
        <v>0</v>
      </c>
      <c r="F59" s="37">
        <v>0</v>
      </c>
      <c r="G59" s="37">
        <v>0</v>
      </c>
      <c r="H59" s="37">
        <v>0</v>
      </c>
      <c r="I59" s="37">
        <v>77</v>
      </c>
      <c r="J59" s="37">
        <v>1</v>
      </c>
      <c r="K59" s="37">
        <v>0</v>
      </c>
      <c r="L59" s="37">
        <v>0</v>
      </c>
      <c r="M59" s="37">
        <v>0</v>
      </c>
      <c r="N59" s="37">
        <v>0</v>
      </c>
    </row>
    <row r="60" spans="1:14" collapsed="1">
      <c r="A60" s="1" t="s">
        <v>205</v>
      </c>
      <c r="B60" s="37">
        <v>3841</v>
      </c>
      <c r="C60" s="37">
        <v>1821</v>
      </c>
      <c r="D60" s="37">
        <v>21</v>
      </c>
      <c r="E60" s="37">
        <v>11</v>
      </c>
      <c r="F60" s="37">
        <v>7</v>
      </c>
      <c r="G60" s="37">
        <v>1</v>
      </c>
      <c r="H60" s="37">
        <v>0</v>
      </c>
      <c r="I60" s="37">
        <v>1919</v>
      </c>
      <c r="J60" s="37">
        <v>42</v>
      </c>
      <c r="K60" s="37">
        <v>3</v>
      </c>
      <c r="L60" s="37">
        <v>14</v>
      </c>
      <c r="M60" s="37">
        <v>1</v>
      </c>
      <c r="N60" s="37">
        <v>1</v>
      </c>
    </row>
    <row r="61" spans="1:14" hidden="1" outlineLevel="1">
      <c r="A61" s="1" t="s">
        <v>105</v>
      </c>
      <c r="B61" s="37">
        <v>691</v>
      </c>
      <c r="C61" s="37">
        <v>328</v>
      </c>
      <c r="D61" s="37">
        <v>1</v>
      </c>
      <c r="E61" s="37">
        <v>1</v>
      </c>
      <c r="F61" s="37">
        <v>4</v>
      </c>
      <c r="G61" s="37">
        <v>0</v>
      </c>
      <c r="H61" s="37">
        <v>0</v>
      </c>
      <c r="I61" s="37">
        <v>342</v>
      </c>
      <c r="J61" s="37">
        <v>7</v>
      </c>
      <c r="K61" s="37">
        <v>0</v>
      </c>
      <c r="L61" s="37">
        <v>8</v>
      </c>
      <c r="M61" s="37">
        <v>0</v>
      </c>
      <c r="N61" s="37">
        <v>0</v>
      </c>
    </row>
    <row r="62" spans="1:14" hidden="1" outlineLevel="1">
      <c r="A62" s="1" t="s">
        <v>821</v>
      </c>
      <c r="B62" s="37">
        <v>2278</v>
      </c>
      <c r="C62" s="37">
        <v>1029</v>
      </c>
      <c r="D62" s="37">
        <v>19</v>
      </c>
      <c r="E62" s="37">
        <v>10</v>
      </c>
      <c r="F62" s="37">
        <v>2</v>
      </c>
      <c r="G62" s="37">
        <v>1</v>
      </c>
      <c r="H62" s="37">
        <v>0</v>
      </c>
      <c r="I62" s="37">
        <v>1176</v>
      </c>
      <c r="J62" s="37">
        <v>32</v>
      </c>
      <c r="K62" s="37">
        <v>3</v>
      </c>
      <c r="L62" s="37">
        <v>4</v>
      </c>
      <c r="M62" s="37">
        <v>1</v>
      </c>
      <c r="N62" s="37">
        <v>1</v>
      </c>
    </row>
    <row r="63" spans="1:14" hidden="1" outlineLevel="1">
      <c r="A63" s="25" t="s">
        <v>43</v>
      </c>
      <c r="B63" s="37">
        <v>5</v>
      </c>
      <c r="C63" s="37">
        <v>2</v>
      </c>
      <c r="D63" s="37">
        <v>0</v>
      </c>
      <c r="E63" s="37">
        <v>0</v>
      </c>
      <c r="F63" s="37">
        <v>0</v>
      </c>
      <c r="G63" s="37">
        <v>0</v>
      </c>
      <c r="H63" s="37">
        <v>0</v>
      </c>
      <c r="I63" s="37">
        <v>3</v>
      </c>
      <c r="J63" s="37">
        <v>0</v>
      </c>
      <c r="K63" s="37">
        <v>0</v>
      </c>
      <c r="L63" s="37">
        <v>0</v>
      </c>
      <c r="M63" s="37">
        <v>0</v>
      </c>
      <c r="N63" s="37">
        <v>0</v>
      </c>
    </row>
    <row r="64" spans="1:14" hidden="1" outlineLevel="1">
      <c r="A64" s="25" t="s">
        <v>51</v>
      </c>
      <c r="B64" s="37">
        <v>12</v>
      </c>
      <c r="C64" s="37">
        <v>6</v>
      </c>
      <c r="D64" s="37">
        <v>0</v>
      </c>
      <c r="E64" s="37">
        <v>0</v>
      </c>
      <c r="F64" s="37">
        <v>0</v>
      </c>
      <c r="G64" s="37">
        <v>0</v>
      </c>
      <c r="H64" s="37">
        <v>0</v>
      </c>
      <c r="I64" s="37">
        <v>6</v>
      </c>
      <c r="J64" s="37">
        <v>0</v>
      </c>
      <c r="K64" s="37">
        <v>0</v>
      </c>
      <c r="L64" s="37">
        <v>0</v>
      </c>
      <c r="M64" s="37">
        <v>0</v>
      </c>
      <c r="N64" s="37">
        <v>0</v>
      </c>
    </row>
    <row r="65" spans="1:14" hidden="1" outlineLevel="1">
      <c r="A65" s="25" t="s">
        <v>52</v>
      </c>
      <c r="B65" s="37">
        <v>525</v>
      </c>
      <c r="C65" s="37">
        <v>241</v>
      </c>
      <c r="D65" s="37">
        <v>8</v>
      </c>
      <c r="E65" s="37">
        <v>2</v>
      </c>
      <c r="F65" s="37">
        <v>0</v>
      </c>
      <c r="G65" s="37">
        <v>0</v>
      </c>
      <c r="H65" s="37">
        <v>0</v>
      </c>
      <c r="I65" s="37">
        <v>267</v>
      </c>
      <c r="J65" s="37">
        <v>5</v>
      </c>
      <c r="K65" s="37">
        <v>1</v>
      </c>
      <c r="L65" s="37">
        <v>0</v>
      </c>
      <c r="M65" s="37">
        <v>1</v>
      </c>
      <c r="N65" s="37">
        <v>0</v>
      </c>
    </row>
    <row r="66" spans="1:14" hidden="1" outlineLevel="1">
      <c r="A66" s="25" t="s">
        <v>57</v>
      </c>
      <c r="B66" s="37">
        <v>2</v>
      </c>
      <c r="C66" s="37">
        <v>0</v>
      </c>
      <c r="D66" s="37">
        <v>0</v>
      </c>
      <c r="E66" s="37">
        <v>0</v>
      </c>
      <c r="F66" s="37">
        <v>0</v>
      </c>
      <c r="G66" s="37">
        <v>0</v>
      </c>
      <c r="H66" s="37">
        <v>0</v>
      </c>
      <c r="I66" s="37">
        <v>2</v>
      </c>
      <c r="J66" s="37">
        <v>0</v>
      </c>
      <c r="K66" s="37">
        <v>0</v>
      </c>
      <c r="L66" s="37">
        <v>0</v>
      </c>
      <c r="M66" s="37">
        <v>0</v>
      </c>
      <c r="N66" s="37">
        <v>0</v>
      </c>
    </row>
    <row r="67" spans="1:14" hidden="1" outlineLevel="1">
      <c r="A67" s="25" t="s">
        <v>58</v>
      </c>
      <c r="B67" s="37">
        <v>33</v>
      </c>
      <c r="C67" s="37">
        <v>15</v>
      </c>
      <c r="D67" s="37">
        <v>0</v>
      </c>
      <c r="E67" s="37">
        <v>2</v>
      </c>
      <c r="F67" s="37">
        <v>0</v>
      </c>
      <c r="G67" s="37">
        <v>0</v>
      </c>
      <c r="H67" s="37">
        <v>0</v>
      </c>
      <c r="I67" s="37">
        <v>14</v>
      </c>
      <c r="J67" s="37">
        <v>2</v>
      </c>
      <c r="K67" s="37">
        <v>0</v>
      </c>
      <c r="L67" s="37">
        <v>0</v>
      </c>
      <c r="M67" s="37">
        <v>0</v>
      </c>
      <c r="N67" s="37">
        <v>0</v>
      </c>
    </row>
    <row r="68" spans="1:14" hidden="1" outlineLevel="1">
      <c r="A68" s="25" t="s">
        <v>59</v>
      </c>
      <c r="B68" s="37">
        <v>9</v>
      </c>
      <c r="C68" s="37">
        <v>5</v>
      </c>
      <c r="D68" s="37">
        <v>0</v>
      </c>
      <c r="E68" s="37">
        <v>0</v>
      </c>
      <c r="F68" s="37">
        <v>0</v>
      </c>
      <c r="G68" s="37">
        <v>0</v>
      </c>
      <c r="H68" s="37">
        <v>0</v>
      </c>
      <c r="I68" s="37">
        <v>3</v>
      </c>
      <c r="J68" s="37">
        <v>1</v>
      </c>
      <c r="K68" s="37">
        <v>0</v>
      </c>
      <c r="L68" s="37">
        <v>0</v>
      </c>
      <c r="M68" s="37">
        <v>0</v>
      </c>
      <c r="N68" s="37">
        <v>0</v>
      </c>
    </row>
    <row r="69" spans="1:14" hidden="1" outlineLevel="1">
      <c r="A69" s="25" t="s">
        <v>60</v>
      </c>
      <c r="B69" s="37">
        <v>22</v>
      </c>
      <c r="C69" s="37">
        <v>8</v>
      </c>
      <c r="D69" s="37">
        <v>0</v>
      </c>
      <c r="E69" s="37">
        <v>0</v>
      </c>
      <c r="F69" s="37">
        <v>0</v>
      </c>
      <c r="G69" s="37">
        <v>0</v>
      </c>
      <c r="H69" s="37">
        <v>0</v>
      </c>
      <c r="I69" s="37">
        <v>14</v>
      </c>
      <c r="J69" s="37">
        <v>0</v>
      </c>
      <c r="K69" s="37">
        <v>0</v>
      </c>
      <c r="L69" s="37">
        <v>0</v>
      </c>
      <c r="M69" s="37">
        <v>0</v>
      </c>
      <c r="N69" s="37">
        <v>0</v>
      </c>
    </row>
    <row r="70" spans="1:14" hidden="1" outlineLevel="1">
      <c r="A70" s="25" t="s">
        <v>67</v>
      </c>
      <c r="B70" s="37">
        <v>4</v>
      </c>
      <c r="C70" s="37">
        <v>1</v>
      </c>
      <c r="D70" s="37">
        <v>0</v>
      </c>
      <c r="E70" s="37">
        <v>0</v>
      </c>
      <c r="F70" s="37">
        <v>0</v>
      </c>
      <c r="G70" s="37">
        <v>0</v>
      </c>
      <c r="H70" s="37">
        <v>0</v>
      </c>
      <c r="I70" s="37">
        <v>3</v>
      </c>
      <c r="J70" s="37">
        <v>0</v>
      </c>
      <c r="K70" s="37">
        <v>0</v>
      </c>
      <c r="L70" s="37">
        <v>0</v>
      </c>
      <c r="M70" s="37">
        <v>0</v>
      </c>
      <c r="N70" s="37">
        <v>0</v>
      </c>
    </row>
    <row r="71" spans="1:14" hidden="1" outlineLevel="1">
      <c r="A71" s="25" t="s">
        <v>70</v>
      </c>
      <c r="B71" s="37">
        <v>459</v>
      </c>
      <c r="C71" s="37">
        <v>180</v>
      </c>
      <c r="D71" s="37">
        <v>1</v>
      </c>
      <c r="E71" s="37">
        <v>0</v>
      </c>
      <c r="F71" s="37">
        <v>0</v>
      </c>
      <c r="G71" s="37">
        <v>0</v>
      </c>
      <c r="H71" s="37">
        <v>0</v>
      </c>
      <c r="I71" s="37">
        <v>265</v>
      </c>
      <c r="J71" s="37">
        <v>10</v>
      </c>
      <c r="K71" s="37">
        <v>0</v>
      </c>
      <c r="L71" s="37">
        <v>3</v>
      </c>
      <c r="M71" s="37">
        <v>0</v>
      </c>
      <c r="N71" s="37">
        <v>0</v>
      </c>
    </row>
    <row r="72" spans="1:14" hidden="1" outlineLevel="1">
      <c r="A72" s="25" t="s">
        <v>91</v>
      </c>
      <c r="B72" s="37">
        <v>35</v>
      </c>
      <c r="C72" s="37">
        <v>14</v>
      </c>
      <c r="D72" s="37">
        <v>2</v>
      </c>
      <c r="E72" s="37">
        <v>0</v>
      </c>
      <c r="F72" s="37">
        <v>0</v>
      </c>
      <c r="G72" s="37">
        <v>0</v>
      </c>
      <c r="H72" s="37">
        <v>0</v>
      </c>
      <c r="I72" s="37">
        <v>19</v>
      </c>
      <c r="J72" s="37">
        <v>0</v>
      </c>
      <c r="K72" s="37">
        <v>0</v>
      </c>
      <c r="L72" s="37">
        <v>0</v>
      </c>
      <c r="M72" s="37">
        <v>0</v>
      </c>
      <c r="N72" s="37">
        <v>0</v>
      </c>
    </row>
    <row r="73" spans="1:14" hidden="1" outlineLevel="1">
      <c r="A73" s="25" t="s">
        <v>93</v>
      </c>
      <c r="B73" s="37">
        <v>7</v>
      </c>
      <c r="C73" s="37">
        <v>4</v>
      </c>
      <c r="D73" s="37">
        <v>0</v>
      </c>
      <c r="E73" s="37">
        <v>0</v>
      </c>
      <c r="F73" s="37">
        <v>0</v>
      </c>
      <c r="G73" s="37">
        <v>0</v>
      </c>
      <c r="H73" s="37">
        <v>0</v>
      </c>
      <c r="I73" s="37">
        <v>3</v>
      </c>
      <c r="J73" s="37">
        <v>0</v>
      </c>
      <c r="K73" s="37">
        <v>0</v>
      </c>
      <c r="L73" s="37">
        <v>0</v>
      </c>
      <c r="M73" s="37">
        <v>0</v>
      </c>
      <c r="N73" s="37">
        <v>0</v>
      </c>
    </row>
    <row r="74" spans="1:14" hidden="1" outlineLevel="1">
      <c r="A74" s="25" t="s">
        <v>94</v>
      </c>
      <c r="B74" s="37">
        <v>544</v>
      </c>
      <c r="C74" s="37">
        <v>270</v>
      </c>
      <c r="D74" s="37">
        <v>2</v>
      </c>
      <c r="E74" s="37">
        <v>5</v>
      </c>
      <c r="F74" s="37">
        <v>2</v>
      </c>
      <c r="G74" s="37">
        <v>1</v>
      </c>
      <c r="H74" s="37">
        <v>0</v>
      </c>
      <c r="I74" s="37">
        <v>253</v>
      </c>
      <c r="J74" s="37">
        <v>9</v>
      </c>
      <c r="K74" s="37">
        <v>0</v>
      </c>
      <c r="L74" s="37">
        <v>1</v>
      </c>
      <c r="M74" s="37">
        <v>0</v>
      </c>
      <c r="N74" s="37">
        <v>1</v>
      </c>
    </row>
    <row r="75" spans="1:14" hidden="1" outlineLevel="1">
      <c r="A75" s="25" t="s">
        <v>101</v>
      </c>
      <c r="B75" s="37">
        <v>315</v>
      </c>
      <c r="C75" s="37">
        <v>147</v>
      </c>
      <c r="D75" s="37">
        <v>5</v>
      </c>
      <c r="E75" s="37">
        <v>1</v>
      </c>
      <c r="F75" s="37">
        <v>0</v>
      </c>
      <c r="G75" s="37">
        <v>0</v>
      </c>
      <c r="H75" s="37">
        <v>0</v>
      </c>
      <c r="I75" s="37">
        <v>158</v>
      </c>
      <c r="J75" s="37">
        <v>3</v>
      </c>
      <c r="K75" s="37">
        <v>1</v>
      </c>
      <c r="L75" s="37">
        <v>0</v>
      </c>
      <c r="M75" s="37">
        <v>0</v>
      </c>
      <c r="N75" s="37">
        <v>0</v>
      </c>
    </row>
    <row r="76" spans="1:14" hidden="1" outlineLevel="1">
      <c r="A76" s="25" t="s">
        <v>104</v>
      </c>
      <c r="B76" s="37">
        <v>13</v>
      </c>
      <c r="C76" s="37">
        <v>6</v>
      </c>
      <c r="D76" s="37">
        <v>1</v>
      </c>
      <c r="E76" s="37">
        <v>0</v>
      </c>
      <c r="F76" s="37">
        <v>0</v>
      </c>
      <c r="G76" s="37">
        <v>0</v>
      </c>
      <c r="H76" s="37">
        <v>0</v>
      </c>
      <c r="I76" s="37">
        <v>5</v>
      </c>
      <c r="J76" s="37">
        <v>1</v>
      </c>
      <c r="K76" s="37">
        <v>0</v>
      </c>
      <c r="L76" s="37">
        <v>0</v>
      </c>
      <c r="M76" s="37">
        <v>0</v>
      </c>
      <c r="N76" s="37">
        <v>0</v>
      </c>
    </row>
    <row r="77" spans="1:14" hidden="1" outlineLevel="1">
      <c r="A77" s="25" t="s">
        <v>110</v>
      </c>
      <c r="B77" s="37">
        <v>293</v>
      </c>
      <c r="C77" s="37">
        <v>130</v>
      </c>
      <c r="D77" s="37">
        <v>0</v>
      </c>
      <c r="E77" s="37">
        <v>0</v>
      </c>
      <c r="F77" s="37">
        <v>0</v>
      </c>
      <c r="G77" s="37">
        <v>0</v>
      </c>
      <c r="H77" s="37">
        <v>0</v>
      </c>
      <c r="I77" s="37">
        <v>161</v>
      </c>
      <c r="J77" s="37">
        <v>1</v>
      </c>
      <c r="K77" s="37">
        <v>1</v>
      </c>
      <c r="L77" s="37">
        <v>0</v>
      </c>
      <c r="M77" s="37">
        <v>0</v>
      </c>
      <c r="N77" s="37">
        <v>0</v>
      </c>
    </row>
    <row r="78" spans="1:14" hidden="1" outlineLevel="1">
      <c r="A78" s="1" t="s">
        <v>131</v>
      </c>
      <c r="B78" s="37">
        <v>872</v>
      </c>
      <c r="C78" s="37">
        <v>464</v>
      </c>
      <c r="D78" s="37">
        <v>1</v>
      </c>
      <c r="E78" s="37">
        <v>0</v>
      </c>
      <c r="F78" s="37">
        <v>1</v>
      </c>
      <c r="G78" s="37">
        <v>0</v>
      </c>
      <c r="H78" s="37">
        <v>0</v>
      </c>
      <c r="I78" s="37">
        <v>401</v>
      </c>
      <c r="J78" s="37">
        <v>3</v>
      </c>
      <c r="K78" s="37">
        <v>0</v>
      </c>
      <c r="L78" s="37">
        <v>2</v>
      </c>
      <c r="M78" s="37">
        <v>0</v>
      </c>
      <c r="N78" s="37">
        <v>0</v>
      </c>
    </row>
    <row r="79" spans="1:14" hidden="1" outlineLevel="1">
      <c r="A79" s="25" t="s">
        <v>45</v>
      </c>
      <c r="B79" s="37">
        <v>172</v>
      </c>
      <c r="C79" s="37">
        <v>91</v>
      </c>
      <c r="D79" s="37">
        <v>0</v>
      </c>
      <c r="E79" s="37">
        <v>0</v>
      </c>
      <c r="F79" s="37">
        <v>0</v>
      </c>
      <c r="G79" s="37">
        <v>0</v>
      </c>
      <c r="H79" s="37">
        <v>0</v>
      </c>
      <c r="I79" s="37">
        <v>81</v>
      </c>
      <c r="J79" s="37">
        <v>0</v>
      </c>
      <c r="K79" s="37">
        <v>0</v>
      </c>
      <c r="L79" s="37">
        <v>0</v>
      </c>
      <c r="M79" s="37">
        <v>0</v>
      </c>
      <c r="N79" s="37">
        <v>0</v>
      </c>
    </row>
    <row r="80" spans="1:14" hidden="1" outlineLevel="1">
      <c r="A80" s="25" t="s">
        <v>238</v>
      </c>
      <c r="B80" s="37">
        <v>271</v>
      </c>
      <c r="C80" s="37">
        <v>115</v>
      </c>
      <c r="D80" s="37">
        <v>0</v>
      </c>
      <c r="E80" s="37">
        <v>0</v>
      </c>
      <c r="F80" s="37">
        <v>1</v>
      </c>
      <c r="G80" s="37">
        <v>0</v>
      </c>
      <c r="H80" s="37">
        <v>0</v>
      </c>
      <c r="I80" s="37">
        <v>154</v>
      </c>
      <c r="J80" s="37">
        <v>0</v>
      </c>
      <c r="K80" s="37">
        <v>0</v>
      </c>
      <c r="L80" s="37">
        <v>1</v>
      </c>
      <c r="M80" s="37">
        <v>0</v>
      </c>
      <c r="N80" s="37">
        <v>0</v>
      </c>
    </row>
    <row r="81" spans="1:14" hidden="1" outlineLevel="1">
      <c r="A81" s="25" t="s">
        <v>80</v>
      </c>
      <c r="B81" s="37">
        <v>35</v>
      </c>
      <c r="C81" s="37">
        <v>18</v>
      </c>
      <c r="D81" s="37">
        <v>0</v>
      </c>
      <c r="E81" s="37">
        <v>0</v>
      </c>
      <c r="F81" s="37">
        <v>0</v>
      </c>
      <c r="G81" s="37">
        <v>0</v>
      </c>
      <c r="H81" s="37">
        <v>0</v>
      </c>
      <c r="I81" s="37">
        <v>16</v>
      </c>
      <c r="J81" s="37">
        <v>1</v>
      </c>
      <c r="K81" s="37">
        <v>0</v>
      </c>
      <c r="L81" s="37">
        <v>0</v>
      </c>
      <c r="M81" s="37">
        <v>0</v>
      </c>
      <c r="N81" s="37">
        <v>0</v>
      </c>
    </row>
    <row r="82" spans="1:14" hidden="1" outlineLevel="1">
      <c r="A82" s="25" t="s">
        <v>87</v>
      </c>
      <c r="B82" s="37">
        <v>48</v>
      </c>
      <c r="C82" s="37">
        <v>22</v>
      </c>
      <c r="D82" s="37">
        <v>0</v>
      </c>
      <c r="E82" s="37">
        <v>0</v>
      </c>
      <c r="F82" s="37">
        <v>0</v>
      </c>
      <c r="G82" s="37">
        <v>0</v>
      </c>
      <c r="H82" s="37">
        <v>0</v>
      </c>
      <c r="I82" s="37">
        <v>26</v>
      </c>
      <c r="J82" s="37">
        <v>0</v>
      </c>
      <c r="K82" s="37">
        <v>0</v>
      </c>
      <c r="L82" s="37">
        <v>0</v>
      </c>
      <c r="M82" s="37">
        <v>0</v>
      </c>
      <c r="N82" s="37">
        <v>0</v>
      </c>
    </row>
    <row r="83" spans="1:14" hidden="1" outlineLevel="1">
      <c r="A83" s="25" t="s">
        <v>108</v>
      </c>
      <c r="B83" s="37">
        <v>5</v>
      </c>
      <c r="C83" s="37">
        <v>3</v>
      </c>
      <c r="D83" s="37">
        <v>0</v>
      </c>
      <c r="E83" s="37">
        <v>0</v>
      </c>
      <c r="F83" s="37">
        <v>0</v>
      </c>
      <c r="G83" s="37">
        <v>0</v>
      </c>
      <c r="H83" s="37">
        <v>0</v>
      </c>
      <c r="I83" s="37">
        <v>1</v>
      </c>
      <c r="J83" s="37">
        <v>0</v>
      </c>
      <c r="K83" s="37">
        <v>0</v>
      </c>
      <c r="L83" s="37">
        <v>1</v>
      </c>
      <c r="M83" s="37">
        <v>0</v>
      </c>
      <c r="N83" s="37">
        <v>0</v>
      </c>
    </row>
    <row r="84" spans="1:14" hidden="1" outlineLevel="1">
      <c r="A84" s="25" t="s">
        <v>118</v>
      </c>
      <c r="B84" s="37">
        <v>74</v>
      </c>
      <c r="C84" s="37">
        <v>40</v>
      </c>
      <c r="D84" s="37">
        <v>0</v>
      </c>
      <c r="E84" s="37">
        <v>0</v>
      </c>
      <c r="F84" s="37">
        <v>0</v>
      </c>
      <c r="G84" s="37">
        <v>0</v>
      </c>
      <c r="H84" s="37">
        <v>0</v>
      </c>
      <c r="I84" s="37">
        <v>34</v>
      </c>
      <c r="J84" s="37">
        <v>0</v>
      </c>
      <c r="K84" s="37">
        <v>0</v>
      </c>
      <c r="L84" s="37">
        <v>0</v>
      </c>
      <c r="M84" s="37">
        <v>0</v>
      </c>
      <c r="N84" s="37">
        <v>0</v>
      </c>
    </row>
    <row r="85" spans="1:14" hidden="1" outlineLevel="1">
      <c r="A85" s="25" t="s">
        <v>132</v>
      </c>
      <c r="B85" s="37">
        <v>267</v>
      </c>
      <c r="C85" s="37">
        <v>175</v>
      </c>
      <c r="D85" s="37">
        <v>1</v>
      </c>
      <c r="E85" s="37">
        <v>0</v>
      </c>
      <c r="F85" s="37">
        <v>0</v>
      </c>
      <c r="G85" s="37">
        <v>0</v>
      </c>
      <c r="H85" s="37">
        <v>0</v>
      </c>
      <c r="I85" s="37">
        <v>89</v>
      </c>
      <c r="J85" s="37">
        <v>2</v>
      </c>
      <c r="K85" s="37">
        <v>0</v>
      </c>
      <c r="L85" s="37">
        <v>0</v>
      </c>
      <c r="M85" s="37">
        <v>0</v>
      </c>
      <c r="N85" s="37">
        <v>0</v>
      </c>
    </row>
    <row r="86" spans="1:14" collapsed="1">
      <c r="A86" s="1" t="s">
        <v>204</v>
      </c>
      <c r="B86" s="37">
        <v>3988</v>
      </c>
      <c r="C86" s="37">
        <v>1863</v>
      </c>
      <c r="D86" s="37">
        <v>30</v>
      </c>
      <c r="E86" s="37">
        <v>16</v>
      </c>
      <c r="F86" s="37">
        <v>6</v>
      </c>
      <c r="G86" s="37">
        <v>2</v>
      </c>
      <c r="H86" s="37">
        <v>0</v>
      </c>
      <c r="I86" s="37">
        <v>2002</v>
      </c>
      <c r="J86" s="37">
        <v>44</v>
      </c>
      <c r="K86" s="37">
        <v>8</v>
      </c>
      <c r="L86" s="37">
        <v>14</v>
      </c>
      <c r="M86" s="37">
        <v>2</v>
      </c>
      <c r="N86" s="37">
        <v>1</v>
      </c>
    </row>
    <row r="87" spans="1:14" hidden="1" outlineLevel="1">
      <c r="A87" s="1" t="s">
        <v>105</v>
      </c>
      <c r="B87" s="37">
        <v>740</v>
      </c>
      <c r="C87" s="37">
        <v>351</v>
      </c>
      <c r="D87" s="37">
        <v>1</v>
      </c>
      <c r="E87" s="37">
        <v>1</v>
      </c>
      <c r="F87" s="37">
        <v>4</v>
      </c>
      <c r="G87" s="37">
        <v>0</v>
      </c>
      <c r="H87" s="37">
        <v>0</v>
      </c>
      <c r="I87" s="37">
        <v>364</v>
      </c>
      <c r="J87" s="37">
        <v>12</v>
      </c>
      <c r="K87" s="37">
        <v>0</v>
      </c>
      <c r="L87" s="37">
        <v>7</v>
      </c>
      <c r="M87" s="37">
        <v>0</v>
      </c>
      <c r="N87" s="37">
        <v>0</v>
      </c>
    </row>
    <row r="88" spans="1:14" hidden="1" outlineLevel="1">
      <c r="A88" s="1" t="s">
        <v>821</v>
      </c>
      <c r="B88" s="37">
        <v>2329</v>
      </c>
      <c r="C88" s="37">
        <v>1019</v>
      </c>
      <c r="D88" s="37">
        <v>28</v>
      </c>
      <c r="E88" s="37">
        <v>15</v>
      </c>
      <c r="F88" s="37">
        <v>1</v>
      </c>
      <c r="G88" s="37">
        <v>2</v>
      </c>
      <c r="H88" s="37">
        <v>0</v>
      </c>
      <c r="I88" s="37">
        <v>1217</v>
      </c>
      <c r="J88" s="37">
        <v>31</v>
      </c>
      <c r="K88" s="37">
        <v>8</v>
      </c>
      <c r="L88" s="37">
        <v>5</v>
      </c>
      <c r="M88" s="37">
        <v>2</v>
      </c>
      <c r="N88" s="37">
        <v>1</v>
      </c>
    </row>
    <row r="89" spans="1:14" hidden="1" outlineLevel="1">
      <c r="A89" s="25" t="s">
        <v>43</v>
      </c>
      <c r="B89" s="37">
        <v>10</v>
      </c>
      <c r="C89" s="37">
        <v>4</v>
      </c>
      <c r="D89" s="37">
        <v>0</v>
      </c>
      <c r="E89" s="37">
        <v>0</v>
      </c>
      <c r="F89" s="37">
        <v>0</v>
      </c>
      <c r="G89" s="37">
        <v>0</v>
      </c>
      <c r="H89" s="37">
        <v>0</v>
      </c>
      <c r="I89" s="37">
        <v>6</v>
      </c>
      <c r="J89" s="37">
        <v>0</v>
      </c>
      <c r="K89" s="37">
        <v>0</v>
      </c>
      <c r="L89" s="37">
        <v>0</v>
      </c>
      <c r="M89" s="37">
        <v>0</v>
      </c>
      <c r="N89" s="37">
        <v>0</v>
      </c>
    </row>
    <row r="90" spans="1:14" hidden="1" outlineLevel="1">
      <c r="A90" s="25" t="s">
        <v>51</v>
      </c>
      <c r="B90" s="37">
        <v>9</v>
      </c>
      <c r="C90" s="37">
        <v>3</v>
      </c>
      <c r="D90" s="37">
        <v>0</v>
      </c>
      <c r="E90" s="37">
        <v>0</v>
      </c>
      <c r="F90" s="37">
        <v>0</v>
      </c>
      <c r="G90" s="37">
        <v>0</v>
      </c>
      <c r="H90" s="37">
        <v>0</v>
      </c>
      <c r="I90" s="37">
        <v>6</v>
      </c>
      <c r="J90" s="37">
        <v>0</v>
      </c>
      <c r="K90" s="37">
        <v>0</v>
      </c>
      <c r="L90" s="37">
        <v>0</v>
      </c>
      <c r="M90" s="37">
        <v>0</v>
      </c>
      <c r="N90" s="37">
        <v>0</v>
      </c>
    </row>
    <row r="91" spans="1:14" hidden="1" outlineLevel="1">
      <c r="A91" s="25" t="s">
        <v>52</v>
      </c>
      <c r="B91" s="37">
        <v>537</v>
      </c>
      <c r="C91" s="37">
        <v>233</v>
      </c>
      <c r="D91" s="37">
        <v>14</v>
      </c>
      <c r="E91" s="37">
        <v>3</v>
      </c>
      <c r="F91" s="37">
        <v>0</v>
      </c>
      <c r="G91" s="37">
        <v>0</v>
      </c>
      <c r="H91" s="37">
        <v>0</v>
      </c>
      <c r="I91" s="37">
        <v>275</v>
      </c>
      <c r="J91" s="37">
        <v>8</v>
      </c>
      <c r="K91" s="37">
        <v>2</v>
      </c>
      <c r="L91" s="37">
        <v>1</v>
      </c>
      <c r="M91" s="37">
        <v>1</v>
      </c>
      <c r="N91" s="37">
        <v>0</v>
      </c>
    </row>
    <row r="92" spans="1:14" hidden="1" outlineLevel="1">
      <c r="A92" s="25" t="s">
        <v>57</v>
      </c>
      <c r="B92" s="37">
        <v>1</v>
      </c>
      <c r="C92" s="37">
        <v>0</v>
      </c>
      <c r="D92" s="37">
        <v>0</v>
      </c>
      <c r="E92" s="37">
        <v>0</v>
      </c>
      <c r="F92" s="37">
        <v>0</v>
      </c>
      <c r="G92" s="37">
        <v>0</v>
      </c>
      <c r="H92" s="37">
        <v>0</v>
      </c>
      <c r="I92" s="37">
        <v>1</v>
      </c>
      <c r="J92" s="37">
        <v>0</v>
      </c>
      <c r="K92" s="37">
        <v>0</v>
      </c>
      <c r="L92" s="37">
        <v>0</v>
      </c>
      <c r="M92" s="37">
        <v>0</v>
      </c>
      <c r="N92" s="37">
        <v>0</v>
      </c>
    </row>
    <row r="93" spans="1:14" hidden="1" outlineLevel="1">
      <c r="A93" s="25" t="s">
        <v>58</v>
      </c>
      <c r="B93" s="37">
        <v>33</v>
      </c>
      <c r="C93" s="37">
        <v>15</v>
      </c>
      <c r="D93" s="37">
        <v>0</v>
      </c>
      <c r="E93" s="37">
        <v>1</v>
      </c>
      <c r="F93" s="37">
        <v>0</v>
      </c>
      <c r="G93" s="37">
        <v>0</v>
      </c>
      <c r="H93" s="37">
        <v>0</v>
      </c>
      <c r="I93" s="37">
        <v>16</v>
      </c>
      <c r="J93" s="37">
        <v>0</v>
      </c>
      <c r="K93" s="37">
        <v>1</v>
      </c>
      <c r="L93" s="37">
        <v>0</v>
      </c>
      <c r="M93" s="37">
        <v>0</v>
      </c>
      <c r="N93" s="37">
        <v>0</v>
      </c>
    </row>
    <row r="94" spans="1:14" hidden="1" outlineLevel="1">
      <c r="A94" s="25" t="s">
        <v>59</v>
      </c>
      <c r="B94" s="37">
        <v>9</v>
      </c>
      <c r="C94" s="37">
        <v>5</v>
      </c>
      <c r="D94" s="37">
        <v>0</v>
      </c>
      <c r="E94" s="37">
        <v>0</v>
      </c>
      <c r="F94" s="37">
        <v>0</v>
      </c>
      <c r="G94" s="37">
        <v>0</v>
      </c>
      <c r="H94" s="37">
        <v>0</v>
      </c>
      <c r="I94" s="37">
        <v>3</v>
      </c>
      <c r="J94" s="37">
        <v>0</v>
      </c>
      <c r="K94" s="37">
        <v>1</v>
      </c>
      <c r="L94" s="37">
        <v>0</v>
      </c>
      <c r="M94" s="37">
        <v>0</v>
      </c>
      <c r="N94" s="37">
        <v>0</v>
      </c>
    </row>
    <row r="95" spans="1:14" hidden="1" outlineLevel="1">
      <c r="A95" s="25" t="s">
        <v>60</v>
      </c>
      <c r="B95" s="37">
        <v>22</v>
      </c>
      <c r="C95" s="37">
        <v>5</v>
      </c>
      <c r="D95" s="37">
        <v>1</v>
      </c>
      <c r="E95" s="37">
        <v>0</v>
      </c>
      <c r="F95" s="37">
        <v>0</v>
      </c>
      <c r="G95" s="37">
        <v>0</v>
      </c>
      <c r="H95" s="37">
        <v>0</v>
      </c>
      <c r="I95" s="37">
        <v>16</v>
      </c>
      <c r="J95" s="37">
        <v>0</v>
      </c>
      <c r="K95" s="37">
        <v>0</v>
      </c>
      <c r="L95" s="37">
        <v>0</v>
      </c>
      <c r="M95" s="37">
        <v>0</v>
      </c>
      <c r="N95" s="37">
        <v>0</v>
      </c>
    </row>
    <row r="96" spans="1:14" hidden="1" outlineLevel="1">
      <c r="A96" s="25" t="s">
        <v>67</v>
      </c>
      <c r="B96" s="37">
        <v>5</v>
      </c>
      <c r="C96" s="37">
        <v>2</v>
      </c>
      <c r="D96" s="37">
        <v>0</v>
      </c>
      <c r="E96" s="37">
        <v>0</v>
      </c>
      <c r="F96" s="37">
        <v>0</v>
      </c>
      <c r="G96" s="37">
        <v>0</v>
      </c>
      <c r="H96" s="37">
        <v>0</v>
      </c>
      <c r="I96" s="37">
        <v>3</v>
      </c>
      <c r="J96" s="37">
        <v>0</v>
      </c>
      <c r="K96" s="37">
        <v>0</v>
      </c>
      <c r="L96" s="37">
        <v>0</v>
      </c>
      <c r="M96" s="37">
        <v>0</v>
      </c>
      <c r="N96" s="37">
        <v>0</v>
      </c>
    </row>
    <row r="97" spans="1:14" hidden="1" outlineLevel="1">
      <c r="A97" s="25" t="s">
        <v>70</v>
      </c>
      <c r="B97" s="37">
        <v>476</v>
      </c>
      <c r="C97" s="37">
        <v>181</v>
      </c>
      <c r="D97" s="37">
        <v>4</v>
      </c>
      <c r="E97" s="37">
        <v>0</v>
      </c>
      <c r="F97" s="37">
        <v>0</v>
      </c>
      <c r="G97" s="37">
        <v>0</v>
      </c>
      <c r="H97" s="37">
        <v>0</v>
      </c>
      <c r="I97" s="37">
        <v>277</v>
      </c>
      <c r="J97" s="37">
        <v>10</v>
      </c>
      <c r="K97" s="37">
        <v>1</v>
      </c>
      <c r="L97" s="37">
        <v>2</v>
      </c>
      <c r="M97" s="37">
        <v>1</v>
      </c>
      <c r="N97" s="37">
        <v>0</v>
      </c>
    </row>
    <row r="98" spans="1:14" hidden="1" outlineLevel="1">
      <c r="A98" s="25" t="s">
        <v>91</v>
      </c>
      <c r="B98" s="37">
        <v>30</v>
      </c>
      <c r="C98" s="37">
        <v>13</v>
      </c>
      <c r="D98" s="37">
        <v>1</v>
      </c>
      <c r="E98" s="37">
        <v>1</v>
      </c>
      <c r="F98" s="37">
        <v>0</v>
      </c>
      <c r="G98" s="37">
        <v>0</v>
      </c>
      <c r="H98" s="37">
        <v>0</v>
      </c>
      <c r="I98" s="37">
        <v>15</v>
      </c>
      <c r="J98" s="37">
        <v>0</v>
      </c>
      <c r="K98" s="37">
        <v>0</v>
      </c>
      <c r="L98" s="37">
        <v>0</v>
      </c>
      <c r="M98" s="37">
        <v>0</v>
      </c>
      <c r="N98" s="37">
        <v>0</v>
      </c>
    </row>
    <row r="99" spans="1:14" hidden="1" outlineLevel="1">
      <c r="A99" s="25" t="s">
        <v>93</v>
      </c>
      <c r="B99" s="37">
        <v>6</v>
      </c>
      <c r="C99" s="37">
        <v>3</v>
      </c>
      <c r="D99" s="37">
        <v>0</v>
      </c>
      <c r="E99" s="37">
        <v>0</v>
      </c>
      <c r="F99" s="37">
        <v>0</v>
      </c>
      <c r="G99" s="37">
        <v>0</v>
      </c>
      <c r="H99" s="37">
        <v>0</v>
      </c>
      <c r="I99" s="37">
        <v>3</v>
      </c>
      <c r="J99" s="37">
        <v>0</v>
      </c>
      <c r="K99" s="37">
        <v>0</v>
      </c>
      <c r="L99" s="37">
        <v>0</v>
      </c>
      <c r="M99" s="37">
        <v>0</v>
      </c>
      <c r="N99" s="37">
        <v>0</v>
      </c>
    </row>
    <row r="100" spans="1:14" hidden="1" outlineLevel="1">
      <c r="A100" s="25" t="s">
        <v>94</v>
      </c>
      <c r="B100" s="37">
        <v>554</v>
      </c>
      <c r="C100" s="37">
        <v>272</v>
      </c>
      <c r="D100" s="37">
        <v>3</v>
      </c>
      <c r="E100" s="37">
        <v>7</v>
      </c>
      <c r="F100" s="37">
        <v>1</v>
      </c>
      <c r="G100" s="37">
        <v>2</v>
      </c>
      <c r="H100" s="37">
        <v>0</v>
      </c>
      <c r="I100" s="37">
        <v>258</v>
      </c>
      <c r="J100" s="37">
        <v>6</v>
      </c>
      <c r="K100" s="37">
        <v>3</v>
      </c>
      <c r="L100" s="37">
        <v>1</v>
      </c>
      <c r="M100" s="37">
        <v>0</v>
      </c>
      <c r="N100" s="37">
        <v>1</v>
      </c>
    </row>
    <row r="101" spans="1:14" hidden="1" outlineLevel="1">
      <c r="A101" s="25" t="s">
        <v>101</v>
      </c>
      <c r="B101" s="37">
        <v>307</v>
      </c>
      <c r="C101" s="37">
        <v>137</v>
      </c>
      <c r="D101" s="37">
        <v>4</v>
      </c>
      <c r="E101" s="37">
        <v>3</v>
      </c>
      <c r="F101" s="37">
        <v>0</v>
      </c>
      <c r="G101" s="37">
        <v>0</v>
      </c>
      <c r="H101" s="37">
        <v>0</v>
      </c>
      <c r="I101" s="37">
        <v>158</v>
      </c>
      <c r="J101" s="37">
        <v>5</v>
      </c>
      <c r="K101" s="37">
        <v>0</v>
      </c>
      <c r="L101" s="37">
        <v>0</v>
      </c>
      <c r="M101" s="37">
        <v>0</v>
      </c>
      <c r="N101" s="37">
        <v>0</v>
      </c>
    </row>
    <row r="102" spans="1:14" hidden="1" outlineLevel="1">
      <c r="A102" s="25" t="s">
        <v>104</v>
      </c>
      <c r="B102" s="37">
        <v>12</v>
      </c>
      <c r="C102" s="37">
        <v>5</v>
      </c>
      <c r="D102" s="37">
        <v>1</v>
      </c>
      <c r="E102" s="37">
        <v>0</v>
      </c>
      <c r="F102" s="37">
        <v>0</v>
      </c>
      <c r="G102" s="37">
        <v>0</v>
      </c>
      <c r="H102" s="37">
        <v>0</v>
      </c>
      <c r="I102" s="37">
        <v>5</v>
      </c>
      <c r="J102" s="37">
        <v>1</v>
      </c>
      <c r="K102" s="37">
        <v>0</v>
      </c>
      <c r="L102" s="37">
        <v>0</v>
      </c>
      <c r="M102" s="37">
        <v>0</v>
      </c>
      <c r="N102" s="37">
        <v>0</v>
      </c>
    </row>
    <row r="103" spans="1:14" hidden="1" outlineLevel="1">
      <c r="A103" s="25" t="s">
        <v>110</v>
      </c>
      <c r="B103" s="37">
        <v>318</v>
      </c>
      <c r="C103" s="37">
        <v>141</v>
      </c>
      <c r="D103" s="37">
        <v>0</v>
      </c>
      <c r="E103" s="37">
        <v>0</v>
      </c>
      <c r="F103" s="37">
        <v>0</v>
      </c>
      <c r="G103" s="37">
        <v>0</v>
      </c>
      <c r="H103" s="37">
        <v>0</v>
      </c>
      <c r="I103" s="37">
        <v>175</v>
      </c>
      <c r="J103" s="37">
        <v>1</v>
      </c>
      <c r="K103" s="37">
        <v>0</v>
      </c>
      <c r="L103" s="37">
        <v>1</v>
      </c>
      <c r="M103" s="37">
        <v>0</v>
      </c>
      <c r="N103" s="37">
        <v>0</v>
      </c>
    </row>
    <row r="104" spans="1:14" hidden="1" outlineLevel="1">
      <c r="A104" s="1" t="s">
        <v>131</v>
      </c>
      <c r="B104" s="37">
        <v>919</v>
      </c>
      <c r="C104" s="37">
        <v>493</v>
      </c>
      <c r="D104" s="37">
        <v>1</v>
      </c>
      <c r="E104" s="37">
        <v>0</v>
      </c>
      <c r="F104" s="37">
        <v>1</v>
      </c>
      <c r="G104" s="37">
        <v>0</v>
      </c>
      <c r="H104" s="37">
        <v>0</v>
      </c>
      <c r="I104" s="37">
        <v>421</v>
      </c>
      <c r="J104" s="37">
        <v>1</v>
      </c>
      <c r="K104" s="37">
        <v>0</v>
      </c>
      <c r="L104" s="37">
        <v>2</v>
      </c>
      <c r="M104" s="37">
        <v>0</v>
      </c>
      <c r="N104" s="37">
        <v>0</v>
      </c>
    </row>
    <row r="105" spans="1:14" hidden="1" outlineLevel="1">
      <c r="A105" s="25" t="s">
        <v>45</v>
      </c>
      <c r="B105" s="37">
        <v>168</v>
      </c>
      <c r="C105" s="37">
        <v>92</v>
      </c>
      <c r="D105" s="37">
        <v>0</v>
      </c>
      <c r="E105" s="37">
        <v>0</v>
      </c>
      <c r="F105" s="37">
        <v>0</v>
      </c>
      <c r="G105" s="37">
        <v>0</v>
      </c>
      <c r="H105" s="37">
        <v>0</v>
      </c>
      <c r="I105" s="37">
        <v>76</v>
      </c>
      <c r="J105" s="37">
        <v>0</v>
      </c>
      <c r="K105" s="37">
        <v>0</v>
      </c>
      <c r="L105" s="37">
        <v>0</v>
      </c>
      <c r="M105" s="37">
        <v>0</v>
      </c>
      <c r="N105" s="37">
        <v>0</v>
      </c>
    </row>
    <row r="106" spans="1:14" hidden="1" outlineLevel="1">
      <c r="A106" s="25" t="s">
        <v>238</v>
      </c>
      <c r="B106" s="37">
        <v>300</v>
      </c>
      <c r="C106" s="37">
        <v>131</v>
      </c>
      <c r="D106" s="37">
        <v>0</v>
      </c>
      <c r="E106" s="37">
        <v>0</v>
      </c>
      <c r="F106" s="37">
        <v>1</v>
      </c>
      <c r="G106" s="37">
        <v>0</v>
      </c>
      <c r="H106" s="37">
        <v>0</v>
      </c>
      <c r="I106" s="37">
        <v>167</v>
      </c>
      <c r="J106" s="37">
        <v>0</v>
      </c>
      <c r="K106" s="37">
        <v>0</v>
      </c>
      <c r="L106" s="37">
        <v>1</v>
      </c>
      <c r="M106" s="37">
        <v>0</v>
      </c>
      <c r="N106" s="37">
        <v>0</v>
      </c>
    </row>
    <row r="107" spans="1:14" hidden="1" outlineLevel="1">
      <c r="A107" s="25" t="s">
        <v>80</v>
      </c>
      <c r="B107" s="37">
        <v>33</v>
      </c>
      <c r="C107" s="37">
        <v>16</v>
      </c>
      <c r="D107" s="37">
        <v>0</v>
      </c>
      <c r="E107" s="37">
        <v>0</v>
      </c>
      <c r="F107" s="37">
        <v>0</v>
      </c>
      <c r="G107" s="37">
        <v>0</v>
      </c>
      <c r="H107" s="37">
        <v>0</v>
      </c>
      <c r="I107" s="37">
        <v>17</v>
      </c>
      <c r="J107" s="37">
        <v>0</v>
      </c>
      <c r="K107" s="37">
        <v>0</v>
      </c>
      <c r="L107" s="37">
        <v>0</v>
      </c>
      <c r="M107" s="37">
        <v>0</v>
      </c>
      <c r="N107" s="37">
        <v>0</v>
      </c>
    </row>
    <row r="108" spans="1:14" hidden="1" outlineLevel="1">
      <c r="A108" s="25" t="s">
        <v>87</v>
      </c>
      <c r="B108" s="37">
        <v>47</v>
      </c>
      <c r="C108" s="37">
        <v>20</v>
      </c>
      <c r="D108" s="37">
        <v>0</v>
      </c>
      <c r="E108" s="37">
        <v>0</v>
      </c>
      <c r="F108" s="37">
        <v>0</v>
      </c>
      <c r="G108" s="37">
        <v>0</v>
      </c>
      <c r="H108" s="37">
        <v>0</v>
      </c>
      <c r="I108" s="37">
        <v>27</v>
      </c>
      <c r="J108" s="37">
        <v>0</v>
      </c>
      <c r="K108" s="37">
        <v>0</v>
      </c>
      <c r="L108" s="37">
        <v>0</v>
      </c>
      <c r="M108" s="37">
        <v>0</v>
      </c>
      <c r="N108" s="37">
        <v>0</v>
      </c>
    </row>
    <row r="109" spans="1:14" hidden="1" outlineLevel="1">
      <c r="A109" s="25" t="s">
        <v>108</v>
      </c>
      <c r="B109" s="37">
        <v>4</v>
      </c>
      <c r="C109" s="37">
        <v>1</v>
      </c>
      <c r="D109" s="37">
        <v>0</v>
      </c>
      <c r="E109" s="37">
        <v>0</v>
      </c>
      <c r="F109" s="37">
        <v>0</v>
      </c>
      <c r="G109" s="37">
        <v>0</v>
      </c>
      <c r="H109" s="37">
        <v>0</v>
      </c>
      <c r="I109" s="37">
        <v>2</v>
      </c>
      <c r="J109" s="37">
        <v>0</v>
      </c>
      <c r="K109" s="37">
        <v>0</v>
      </c>
      <c r="L109" s="37">
        <v>1</v>
      </c>
      <c r="M109" s="37">
        <v>0</v>
      </c>
      <c r="N109" s="37">
        <v>0</v>
      </c>
    </row>
    <row r="110" spans="1:14" hidden="1" outlineLevel="1">
      <c r="A110" s="25" t="s">
        <v>118</v>
      </c>
      <c r="B110" s="37">
        <v>79</v>
      </c>
      <c r="C110" s="37">
        <v>41</v>
      </c>
      <c r="D110" s="37">
        <v>0</v>
      </c>
      <c r="E110" s="37">
        <v>0</v>
      </c>
      <c r="F110" s="37">
        <v>0</v>
      </c>
      <c r="G110" s="37">
        <v>0</v>
      </c>
      <c r="H110" s="37">
        <v>0</v>
      </c>
      <c r="I110" s="37">
        <v>37</v>
      </c>
      <c r="J110" s="37">
        <v>1</v>
      </c>
      <c r="K110" s="37">
        <v>0</v>
      </c>
      <c r="L110" s="37">
        <v>0</v>
      </c>
      <c r="M110" s="37">
        <v>0</v>
      </c>
      <c r="N110" s="37">
        <v>0</v>
      </c>
    </row>
    <row r="111" spans="1:14" hidden="1" outlineLevel="1">
      <c r="A111" s="25" t="s">
        <v>132</v>
      </c>
      <c r="B111" s="37">
        <v>288</v>
      </c>
      <c r="C111" s="37">
        <v>192</v>
      </c>
      <c r="D111" s="37">
        <v>1</v>
      </c>
      <c r="E111" s="37">
        <v>0</v>
      </c>
      <c r="F111" s="37">
        <v>0</v>
      </c>
      <c r="G111" s="37">
        <v>0</v>
      </c>
      <c r="H111" s="37">
        <v>0</v>
      </c>
      <c r="I111" s="37">
        <v>95</v>
      </c>
      <c r="J111" s="37">
        <v>0</v>
      </c>
      <c r="K111" s="37">
        <v>0</v>
      </c>
      <c r="L111" s="37">
        <v>0</v>
      </c>
      <c r="M111" s="37">
        <v>0</v>
      </c>
      <c r="N111" s="37">
        <v>0</v>
      </c>
    </row>
    <row r="112" spans="1:14" collapsed="1">
      <c r="A112" s="1" t="s">
        <v>203</v>
      </c>
      <c r="B112" s="37">
        <v>4275</v>
      </c>
      <c r="C112" s="37">
        <v>1953</v>
      </c>
      <c r="D112" s="37">
        <v>50</v>
      </c>
      <c r="E112" s="37">
        <v>15</v>
      </c>
      <c r="F112" s="37">
        <v>6</v>
      </c>
      <c r="G112" s="37">
        <v>2</v>
      </c>
      <c r="H112" s="37">
        <v>0</v>
      </c>
      <c r="I112" s="37">
        <v>2156</v>
      </c>
      <c r="J112" s="37">
        <v>64</v>
      </c>
      <c r="K112" s="37">
        <v>14</v>
      </c>
      <c r="L112" s="37">
        <v>12</v>
      </c>
      <c r="M112" s="37">
        <v>2</v>
      </c>
      <c r="N112" s="37">
        <v>1</v>
      </c>
    </row>
    <row r="113" spans="1:14" hidden="1" outlineLevel="1">
      <c r="A113" s="1" t="s">
        <v>105</v>
      </c>
      <c r="B113" s="37">
        <v>753</v>
      </c>
      <c r="C113" s="37">
        <v>357</v>
      </c>
      <c r="D113" s="37">
        <v>5</v>
      </c>
      <c r="E113" s="37">
        <v>1</v>
      </c>
      <c r="F113" s="37">
        <v>1</v>
      </c>
      <c r="G113" s="37">
        <v>0</v>
      </c>
      <c r="H113" s="37">
        <v>0</v>
      </c>
      <c r="I113" s="37">
        <v>368</v>
      </c>
      <c r="J113" s="37">
        <v>15</v>
      </c>
      <c r="K113" s="37">
        <v>0</v>
      </c>
      <c r="L113" s="37">
        <v>6</v>
      </c>
      <c r="M113" s="37">
        <v>0</v>
      </c>
      <c r="N113" s="37">
        <v>0</v>
      </c>
    </row>
    <row r="114" spans="1:14" hidden="1" outlineLevel="1">
      <c r="A114" s="1" t="s">
        <v>821</v>
      </c>
      <c r="B114" s="37">
        <v>2562</v>
      </c>
      <c r="C114" s="37">
        <v>1081</v>
      </c>
      <c r="D114" s="37">
        <v>44</v>
      </c>
      <c r="E114" s="37">
        <v>14</v>
      </c>
      <c r="F114" s="37">
        <v>4</v>
      </c>
      <c r="G114" s="37">
        <v>2</v>
      </c>
      <c r="H114" s="37">
        <v>0</v>
      </c>
      <c r="I114" s="37">
        <v>1354</v>
      </c>
      <c r="J114" s="37">
        <v>42</v>
      </c>
      <c r="K114" s="37">
        <v>14</v>
      </c>
      <c r="L114" s="37">
        <v>4</v>
      </c>
      <c r="M114" s="37">
        <v>2</v>
      </c>
      <c r="N114" s="37">
        <v>1</v>
      </c>
    </row>
    <row r="115" spans="1:14" hidden="1" outlineLevel="1">
      <c r="A115" s="25" t="s">
        <v>43</v>
      </c>
      <c r="B115" s="37">
        <v>10</v>
      </c>
      <c r="C115" s="37">
        <v>4</v>
      </c>
      <c r="D115" s="37">
        <v>0</v>
      </c>
      <c r="E115" s="37">
        <v>0</v>
      </c>
      <c r="F115" s="37">
        <v>0</v>
      </c>
      <c r="G115" s="37">
        <v>0</v>
      </c>
      <c r="H115" s="37">
        <v>0</v>
      </c>
      <c r="I115" s="37">
        <v>6</v>
      </c>
      <c r="J115" s="37">
        <v>0</v>
      </c>
      <c r="K115" s="37">
        <v>0</v>
      </c>
      <c r="L115" s="37">
        <v>0</v>
      </c>
      <c r="M115" s="37">
        <v>0</v>
      </c>
      <c r="N115" s="37">
        <v>0</v>
      </c>
    </row>
    <row r="116" spans="1:14" hidden="1" outlineLevel="1">
      <c r="A116" s="25" t="s">
        <v>51</v>
      </c>
      <c r="B116" s="37">
        <v>12</v>
      </c>
      <c r="C116" s="37">
        <v>5</v>
      </c>
      <c r="D116" s="37">
        <v>0</v>
      </c>
      <c r="E116" s="37">
        <v>0</v>
      </c>
      <c r="F116" s="37">
        <v>0</v>
      </c>
      <c r="G116" s="37">
        <v>0</v>
      </c>
      <c r="H116" s="37">
        <v>0</v>
      </c>
      <c r="I116" s="37">
        <v>7</v>
      </c>
      <c r="J116" s="37">
        <v>0</v>
      </c>
      <c r="K116" s="37">
        <v>0</v>
      </c>
      <c r="L116" s="37">
        <v>0</v>
      </c>
      <c r="M116" s="37">
        <v>0</v>
      </c>
      <c r="N116" s="37">
        <v>0</v>
      </c>
    </row>
    <row r="117" spans="1:14" hidden="1" outlineLevel="1">
      <c r="A117" s="25" t="s">
        <v>52</v>
      </c>
      <c r="B117" s="37">
        <v>593</v>
      </c>
      <c r="C117" s="37">
        <v>261</v>
      </c>
      <c r="D117" s="37">
        <v>15</v>
      </c>
      <c r="E117" s="37">
        <v>4</v>
      </c>
      <c r="F117" s="37">
        <v>1</v>
      </c>
      <c r="G117" s="37">
        <v>0</v>
      </c>
      <c r="H117" s="37">
        <v>0</v>
      </c>
      <c r="I117" s="37">
        <v>299</v>
      </c>
      <c r="J117" s="37">
        <v>10</v>
      </c>
      <c r="K117" s="37">
        <v>2</v>
      </c>
      <c r="L117" s="37">
        <v>0</v>
      </c>
      <c r="M117" s="37">
        <v>1</v>
      </c>
      <c r="N117" s="37">
        <v>0</v>
      </c>
    </row>
    <row r="118" spans="1:14" hidden="1" outlineLevel="1">
      <c r="A118" s="25" t="s">
        <v>57</v>
      </c>
      <c r="B118" s="37">
        <v>1</v>
      </c>
      <c r="C118" s="37">
        <v>0</v>
      </c>
      <c r="D118" s="37">
        <v>0</v>
      </c>
      <c r="E118" s="37">
        <v>0</v>
      </c>
      <c r="F118" s="37">
        <v>0</v>
      </c>
      <c r="G118" s="37">
        <v>0</v>
      </c>
      <c r="H118" s="37">
        <v>0</v>
      </c>
      <c r="I118" s="37">
        <v>1</v>
      </c>
      <c r="J118" s="37">
        <v>0</v>
      </c>
      <c r="K118" s="37">
        <v>0</v>
      </c>
      <c r="L118" s="37">
        <v>0</v>
      </c>
      <c r="M118" s="37">
        <v>0</v>
      </c>
      <c r="N118" s="37">
        <v>0</v>
      </c>
    </row>
    <row r="119" spans="1:14" hidden="1" outlineLevel="1">
      <c r="A119" s="25" t="s">
        <v>58</v>
      </c>
      <c r="B119" s="37">
        <v>32</v>
      </c>
      <c r="C119" s="37">
        <v>13</v>
      </c>
      <c r="D119" s="37">
        <v>0</v>
      </c>
      <c r="E119" s="37">
        <v>1</v>
      </c>
      <c r="F119" s="37">
        <v>0</v>
      </c>
      <c r="G119" s="37">
        <v>0</v>
      </c>
      <c r="H119" s="37">
        <v>0</v>
      </c>
      <c r="I119" s="37">
        <v>16</v>
      </c>
      <c r="J119" s="37">
        <v>1</v>
      </c>
      <c r="K119" s="37">
        <v>1</v>
      </c>
      <c r="L119" s="37">
        <v>0</v>
      </c>
      <c r="M119" s="37">
        <v>0</v>
      </c>
      <c r="N119" s="37">
        <v>0</v>
      </c>
    </row>
    <row r="120" spans="1:14" hidden="1" outlineLevel="1">
      <c r="A120" s="25" t="s">
        <v>59</v>
      </c>
      <c r="B120" s="37">
        <v>8</v>
      </c>
      <c r="C120" s="37">
        <v>5</v>
      </c>
      <c r="D120" s="37">
        <v>0</v>
      </c>
      <c r="E120" s="37">
        <v>0</v>
      </c>
      <c r="F120" s="37">
        <v>0</v>
      </c>
      <c r="G120" s="37">
        <v>0</v>
      </c>
      <c r="H120" s="37">
        <v>0</v>
      </c>
      <c r="I120" s="37">
        <v>2</v>
      </c>
      <c r="J120" s="37">
        <v>0</v>
      </c>
      <c r="K120" s="37">
        <v>1</v>
      </c>
      <c r="L120" s="37">
        <v>0</v>
      </c>
      <c r="M120" s="37">
        <v>0</v>
      </c>
      <c r="N120" s="37">
        <v>0</v>
      </c>
    </row>
    <row r="121" spans="1:14" hidden="1" outlineLevel="1">
      <c r="A121" s="25" t="s">
        <v>60</v>
      </c>
      <c r="B121" s="37">
        <v>26</v>
      </c>
      <c r="C121" s="37">
        <v>6</v>
      </c>
      <c r="D121" s="37">
        <v>1</v>
      </c>
      <c r="E121" s="37">
        <v>0</v>
      </c>
      <c r="F121" s="37">
        <v>0</v>
      </c>
      <c r="G121" s="37">
        <v>0</v>
      </c>
      <c r="H121" s="37">
        <v>0</v>
      </c>
      <c r="I121" s="37">
        <v>19</v>
      </c>
      <c r="J121" s="37">
        <v>0</v>
      </c>
      <c r="K121" s="37">
        <v>0</v>
      </c>
      <c r="L121" s="37">
        <v>0</v>
      </c>
      <c r="M121" s="37">
        <v>0</v>
      </c>
      <c r="N121" s="37">
        <v>0</v>
      </c>
    </row>
    <row r="122" spans="1:14" hidden="1" outlineLevel="1">
      <c r="A122" s="25" t="s">
        <v>67</v>
      </c>
      <c r="B122" s="37">
        <v>5</v>
      </c>
      <c r="C122" s="37">
        <v>2</v>
      </c>
      <c r="D122" s="37">
        <v>0</v>
      </c>
      <c r="E122" s="37">
        <v>0</v>
      </c>
      <c r="F122" s="37">
        <v>0</v>
      </c>
      <c r="G122" s="37">
        <v>0</v>
      </c>
      <c r="H122" s="37">
        <v>0</v>
      </c>
      <c r="I122" s="37">
        <v>3</v>
      </c>
      <c r="J122" s="37">
        <v>0</v>
      </c>
      <c r="K122" s="37">
        <v>0</v>
      </c>
      <c r="L122" s="37">
        <v>0</v>
      </c>
      <c r="M122" s="37">
        <v>0</v>
      </c>
      <c r="N122" s="37">
        <v>0</v>
      </c>
    </row>
    <row r="123" spans="1:14" hidden="1" outlineLevel="1">
      <c r="A123" s="25" t="s">
        <v>70</v>
      </c>
      <c r="B123" s="37">
        <v>526</v>
      </c>
      <c r="C123" s="37">
        <v>191</v>
      </c>
      <c r="D123" s="37">
        <v>3</v>
      </c>
      <c r="E123" s="37">
        <v>0</v>
      </c>
      <c r="F123" s="37">
        <v>0</v>
      </c>
      <c r="G123" s="37">
        <v>0</v>
      </c>
      <c r="H123" s="37">
        <v>0</v>
      </c>
      <c r="I123" s="37">
        <v>316</v>
      </c>
      <c r="J123" s="37">
        <v>9</v>
      </c>
      <c r="K123" s="37">
        <v>4</v>
      </c>
      <c r="L123" s="37">
        <v>2</v>
      </c>
      <c r="M123" s="37">
        <v>1</v>
      </c>
      <c r="N123" s="37">
        <v>0</v>
      </c>
    </row>
    <row r="124" spans="1:14" hidden="1" outlineLevel="1">
      <c r="A124" s="25" t="s">
        <v>91</v>
      </c>
      <c r="B124" s="37">
        <v>35</v>
      </c>
      <c r="C124" s="37">
        <v>14</v>
      </c>
      <c r="D124" s="37">
        <v>1</v>
      </c>
      <c r="E124" s="37">
        <v>1</v>
      </c>
      <c r="F124" s="37">
        <v>0</v>
      </c>
      <c r="G124" s="37">
        <v>0</v>
      </c>
      <c r="H124" s="37">
        <v>0</v>
      </c>
      <c r="I124" s="37">
        <v>18</v>
      </c>
      <c r="J124" s="37">
        <v>1</v>
      </c>
      <c r="K124" s="37">
        <v>0</v>
      </c>
      <c r="L124" s="37">
        <v>0</v>
      </c>
      <c r="M124" s="37">
        <v>0</v>
      </c>
      <c r="N124" s="37">
        <v>0</v>
      </c>
    </row>
    <row r="125" spans="1:14" hidden="1" outlineLevel="1">
      <c r="A125" s="25" t="s">
        <v>93</v>
      </c>
      <c r="B125" s="37">
        <v>3</v>
      </c>
      <c r="C125" s="37">
        <v>1</v>
      </c>
      <c r="D125" s="37">
        <v>1</v>
      </c>
      <c r="E125" s="37">
        <v>0</v>
      </c>
      <c r="F125" s="37">
        <v>0</v>
      </c>
      <c r="G125" s="37">
        <v>0</v>
      </c>
      <c r="H125" s="37">
        <v>0</v>
      </c>
      <c r="I125" s="37">
        <v>1</v>
      </c>
      <c r="J125" s="37">
        <v>0</v>
      </c>
      <c r="K125" s="37">
        <v>0</v>
      </c>
      <c r="L125" s="37">
        <v>0</v>
      </c>
      <c r="M125" s="37">
        <v>0</v>
      </c>
      <c r="N125" s="37">
        <v>0</v>
      </c>
    </row>
    <row r="126" spans="1:14" hidden="1" outlineLevel="1">
      <c r="A126" s="25" t="s">
        <v>94</v>
      </c>
      <c r="B126" s="37">
        <v>621</v>
      </c>
      <c r="C126" s="37">
        <v>287</v>
      </c>
      <c r="D126" s="37">
        <v>14</v>
      </c>
      <c r="E126" s="37">
        <v>5</v>
      </c>
      <c r="F126" s="37">
        <v>3</v>
      </c>
      <c r="G126" s="37">
        <v>2</v>
      </c>
      <c r="H126" s="37">
        <v>0</v>
      </c>
      <c r="I126" s="37">
        <v>293</v>
      </c>
      <c r="J126" s="37">
        <v>11</v>
      </c>
      <c r="K126" s="37">
        <v>4</v>
      </c>
      <c r="L126" s="37">
        <v>1</v>
      </c>
      <c r="M126" s="37">
        <v>0</v>
      </c>
      <c r="N126" s="37">
        <v>1</v>
      </c>
    </row>
    <row r="127" spans="1:14" hidden="1" outlineLevel="1">
      <c r="A127" s="25" t="s">
        <v>101</v>
      </c>
      <c r="B127" s="37">
        <v>333</v>
      </c>
      <c r="C127" s="37">
        <v>138</v>
      </c>
      <c r="D127" s="37">
        <v>4</v>
      </c>
      <c r="E127" s="37">
        <v>3</v>
      </c>
      <c r="F127" s="37">
        <v>0</v>
      </c>
      <c r="G127" s="37">
        <v>0</v>
      </c>
      <c r="H127" s="37">
        <v>0</v>
      </c>
      <c r="I127" s="37">
        <v>180</v>
      </c>
      <c r="J127" s="37">
        <v>7</v>
      </c>
      <c r="K127" s="37">
        <v>1</v>
      </c>
      <c r="L127" s="37">
        <v>0</v>
      </c>
      <c r="M127" s="37">
        <v>0</v>
      </c>
      <c r="N127" s="37">
        <v>0</v>
      </c>
    </row>
    <row r="128" spans="1:14" hidden="1" outlineLevel="1">
      <c r="A128" s="25" t="s">
        <v>104</v>
      </c>
      <c r="B128" s="37">
        <v>11</v>
      </c>
      <c r="C128" s="37">
        <v>4</v>
      </c>
      <c r="D128" s="37">
        <v>2</v>
      </c>
      <c r="E128" s="37">
        <v>0</v>
      </c>
      <c r="F128" s="37">
        <v>0</v>
      </c>
      <c r="G128" s="37">
        <v>0</v>
      </c>
      <c r="H128" s="37">
        <v>0</v>
      </c>
      <c r="I128" s="37">
        <v>4</v>
      </c>
      <c r="J128" s="37">
        <v>0</v>
      </c>
      <c r="K128" s="37">
        <v>1</v>
      </c>
      <c r="L128" s="37">
        <v>0</v>
      </c>
      <c r="M128" s="37">
        <v>0</v>
      </c>
      <c r="N128" s="37">
        <v>0</v>
      </c>
    </row>
    <row r="129" spans="1:14" hidden="1" outlineLevel="1">
      <c r="A129" s="25" t="s">
        <v>110</v>
      </c>
      <c r="B129" s="37">
        <v>346</v>
      </c>
      <c r="C129" s="37">
        <v>150</v>
      </c>
      <c r="D129" s="37">
        <v>3</v>
      </c>
      <c r="E129" s="37">
        <v>0</v>
      </c>
      <c r="F129" s="37">
        <v>0</v>
      </c>
      <c r="G129" s="37">
        <v>0</v>
      </c>
      <c r="H129" s="37">
        <v>0</v>
      </c>
      <c r="I129" s="37">
        <v>189</v>
      </c>
      <c r="J129" s="37">
        <v>3</v>
      </c>
      <c r="K129" s="37">
        <v>0</v>
      </c>
      <c r="L129" s="37">
        <v>1</v>
      </c>
      <c r="M129" s="37">
        <v>0</v>
      </c>
      <c r="N129" s="37">
        <v>0</v>
      </c>
    </row>
    <row r="130" spans="1:14" hidden="1" outlineLevel="1">
      <c r="A130" s="1" t="s">
        <v>131</v>
      </c>
      <c r="B130" s="37">
        <v>960</v>
      </c>
      <c r="C130" s="37">
        <v>515</v>
      </c>
      <c r="D130" s="37">
        <v>1</v>
      </c>
      <c r="E130" s="37">
        <v>0</v>
      </c>
      <c r="F130" s="37">
        <v>1</v>
      </c>
      <c r="G130" s="37">
        <v>0</v>
      </c>
      <c r="H130" s="37">
        <v>0</v>
      </c>
      <c r="I130" s="37">
        <v>434</v>
      </c>
      <c r="J130" s="37">
        <v>7</v>
      </c>
      <c r="K130" s="37">
        <v>0</v>
      </c>
      <c r="L130" s="37">
        <v>2</v>
      </c>
      <c r="M130" s="37">
        <v>0</v>
      </c>
      <c r="N130" s="37">
        <v>0</v>
      </c>
    </row>
    <row r="131" spans="1:14" hidden="1" outlineLevel="1">
      <c r="A131" s="25" t="s">
        <v>45</v>
      </c>
      <c r="B131" s="37">
        <v>180</v>
      </c>
      <c r="C131" s="37">
        <v>97</v>
      </c>
      <c r="D131" s="37">
        <v>0</v>
      </c>
      <c r="E131" s="37">
        <v>0</v>
      </c>
      <c r="F131" s="37">
        <v>0</v>
      </c>
      <c r="G131" s="37">
        <v>0</v>
      </c>
      <c r="H131" s="37">
        <v>0</v>
      </c>
      <c r="I131" s="37">
        <v>81</v>
      </c>
      <c r="J131" s="37">
        <v>2</v>
      </c>
      <c r="K131" s="37">
        <v>0</v>
      </c>
      <c r="L131" s="37">
        <v>0</v>
      </c>
      <c r="M131" s="37">
        <v>0</v>
      </c>
      <c r="N131" s="37">
        <v>0</v>
      </c>
    </row>
    <row r="132" spans="1:14" hidden="1" outlineLevel="1">
      <c r="A132" s="25" t="s">
        <v>238</v>
      </c>
      <c r="B132" s="37">
        <v>312</v>
      </c>
      <c r="C132" s="37">
        <v>138</v>
      </c>
      <c r="D132" s="37">
        <v>0</v>
      </c>
      <c r="E132" s="37">
        <v>0</v>
      </c>
      <c r="F132" s="37">
        <v>1</v>
      </c>
      <c r="G132" s="37">
        <v>0</v>
      </c>
      <c r="H132" s="37">
        <v>0</v>
      </c>
      <c r="I132" s="37">
        <v>170</v>
      </c>
      <c r="J132" s="37">
        <v>2</v>
      </c>
      <c r="K132" s="37">
        <v>0</v>
      </c>
      <c r="L132" s="37">
        <v>1</v>
      </c>
      <c r="M132" s="37">
        <v>0</v>
      </c>
      <c r="N132" s="37">
        <v>0</v>
      </c>
    </row>
    <row r="133" spans="1:14" hidden="1" outlineLevel="1">
      <c r="A133" s="25" t="s">
        <v>80</v>
      </c>
      <c r="B133" s="37">
        <v>30</v>
      </c>
      <c r="C133" s="37">
        <v>13</v>
      </c>
      <c r="D133" s="37">
        <v>0</v>
      </c>
      <c r="E133" s="37">
        <v>0</v>
      </c>
      <c r="F133" s="37">
        <v>0</v>
      </c>
      <c r="G133" s="37">
        <v>0</v>
      </c>
      <c r="H133" s="37">
        <v>0</v>
      </c>
      <c r="I133" s="37">
        <v>17</v>
      </c>
      <c r="J133" s="37">
        <v>0</v>
      </c>
      <c r="K133" s="37">
        <v>0</v>
      </c>
      <c r="L133" s="37">
        <v>0</v>
      </c>
      <c r="M133" s="37">
        <v>0</v>
      </c>
      <c r="N133" s="37">
        <v>0</v>
      </c>
    </row>
    <row r="134" spans="1:14" hidden="1" outlineLevel="1">
      <c r="A134" s="25" t="s">
        <v>87</v>
      </c>
      <c r="B134" s="37">
        <v>50</v>
      </c>
      <c r="C134" s="37">
        <v>19</v>
      </c>
      <c r="D134" s="37">
        <v>0</v>
      </c>
      <c r="E134" s="37">
        <v>0</v>
      </c>
      <c r="F134" s="37">
        <v>0</v>
      </c>
      <c r="G134" s="37">
        <v>0</v>
      </c>
      <c r="H134" s="37">
        <v>0</v>
      </c>
      <c r="I134" s="37">
        <v>31</v>
      </c>
      <c r="J134" s="37">
        <v>0</v>
      </c>
      <c r="K134" s="37">
        <v>0</v>
      </c>
      <c r="L134" s="37">
        <v>0</v>
      </c>
      <c r="M134" s="37">
        <v>0</v>
      </c>
      <c r="N134" s="37">
        <v>0</v>
      </c>
    </row>
    <row r="135" spans="1:14" hidden="1" outlineLevel="1">
      <c r="A135" s="25" t="s">
        <v>108</v>
      </c>
      <c r="B135" s="37">
        <v>9</v>
      </c>
      <c r="C135" s="37">
        <v>3</v>
      </c>
      <c r="D135" s="37">
        <v>0</v>
      </c>
      <c r="E135" s="37">
        <v>0</v>
      </c>
      <c r="F135" s="37">
        <v>0</v>
      </c>
      <c r="G135" s="37">
        <v>0</v>
      </c>
      <c r="H135" s="37">
        <v>0</v>
      </c>
      <c r="I135" s="37">
        <v>5</v>
      </c>
      <c r="J135" s="37">
        <v>0</v>
      </c>
      <c r="K135" s="37">
        <v>0</v>
      </c>
      <c r="L135" s="37">
        <v>1</v>
      </c>
      <c r="M135" s="37">
        <v>0</v>
      </c>
      <c r="N135" s="37">
        <v>0</v>
      </c>
    </row>
    <row r="136" spans="1:14" hidden="1" outlineLevel="1">
      <c r="A136" s="25" t="s">
        <v>118</v>
      </c>
      <c r="B136" s="37">
        <v>75</v>
      </c>
      <c r="C136" s="37">
        <v>41</v>
      </c>
      <c r="D136" s="37">
        <v>0</v>
      </c>
      <c r="E136" s="37">
        <v>0</v>
      </c>
      <c r="F136" s="37">
        <v>0</v>
      </c>
      <c r="G136" s="37">
        <v>0</v>
      </c>
      <c r="H136" s="37">
        <v>0</v>
      </c>
      <c r="I136" s="37">
        <v>32</v>
      </c>
      <c r="J136" s="37">
        <v>2</v>
      </c>
      <c r="K136" s="37">
        <v>0</v>
      </c>
      <c r="L136" s="37">
        <v>0</v>
      </c>
      <c r="M136" s="37">
        <v>0</v>
      </c>
      <c r="N136" s="37">
        <v>0</v>
      </c>
    </row>
    <row r="137" spans="1:14" hidden="1" outlineLevel="1">
      <c r="A137" s="25" t="s">
        <v>132</v>
      </c>
      <c r="B137" s="37">
        <v>304</v>
      </c>
      <c r="C137" s="37">
        <v>204</v>
      </c>
      <c r="D137" s="37">
        <v>1</v>
      </c>
      <c r="E137" s="37">
        <v>0</v>
      </c>
      <c r="F137" s="37">
        <v>0</v>
      </c>
      <c r="G137" s="37">
        <v>0</v>
      </c>
      <c r="H137" s="37">
        <v>0</v>
      </c>
      <c r="I137" s="37">
        <v>98</v>
      </c>
      <c r="J137" s="37">
        <v>1</v>
      </c>
      <c r="K137" s="37">
        <v>0</v>
      </c>
      <c r="L137" s="37">
        <v>0</v>
      </c>
      <c r="M137" s="37">
        <v>0</v>
      </c>
      <c r="N137" s="37">
        <v>0</v>
      </c>
    </row>
    <row r="138" spans="1:14" collapsed="1">
      <c r="A138" s="1" t="s">
        <v>202</v>
      </c>
      <c r="B138" s="37">
        <v>4413</v>
      </c>
      <c r="C138" s="37">
        <v>1981</v>
      </c>
      <c r="D138" s="37">
        <v>85</v>
      </c>
      <c r="E138" s="37">
        <v>9</v>
      </c>
      <c r="F138" s="37">
        <v>11</v>
      </c>
      <c r="G138" s="37">
        <v>2</v>
      </c>
      <c r="H138" s="37">
        <v>0</v>
      </c>
      <c r="I138" s="37">
        <v>2202</v>
      </c>
      <c r="J138" s="37">
        <v>89</v>
      </c>
      <c r="K138" s="37">
        <v>19</v>
      </c>
      <c r="L138" s="37">
        <v>12</v>
      </c>
      <c r="M138" s="37">
        <v>2</v>
      </c>
      <c r="N138" s="37">
        <v>1</v>
      </c>
    </row>
    <row r="139" spans="1:14" hidden="1" outlineLevel="1">
      <c r="A139" s="1" t="s">
        <v>105</v>
      </c>
      <c r="B139" s="37">
        <v>785</v>
      </c>
      <c r="C139" s="37">
        <v>356</v>
      </c>
      <c r="D139" s="37">
        <v>16</v>
      </c>
      <c r="E139" s="37">
        <v>0</v>
      </c>
      <c r="F139" s="37">
        <v>2</v>
      </c>
      <c r="G139" s="37">
        <v>0</v>
      </c>
      <c r="H139" s="37">
        <v>0</v>
      </c>
      <c r="I139" s="37">
        <v>384</v>
      </c>
      <c r="J139" s="37">
        <v>20</v>
      </c>
      <c r="K139" s="37">
        <v>1</v>
      </c>
      <c r="L139" s="37">
        <v>6</v>
      </c>
      <c r="M139" s="37">
        <v>0</v>
      </c>
      <c r="N139" s="37">
        <v>0</v>
      </c>
    </row>
    <row r="140" spans="1:14" hidden="1" outlineLevel="1">
      <c r="A140" s="1" t="s">
        <v>820</v>
      </c>
      <c r="B140" s="37">
        <v>2732</v>
      </c>
      <c r="C140" s="37">
        <v>1155</v>
      </c>
      <c r="D140" s="37">
        <v>61</v>
      </c>
      <c r="E140" s="37">
        <v>8</v>
      </c>
      <c r="F140" s="37">
        <v>8</v>
      </c>
      <c r="G140" s="37">
        <v>2</v>
      </c>
      <c r="H140" s="37">
        <v>0</v>
      </c>
      <c r="I140" s="37">
        <v>1421</v>
      </c>
      <c r="J140" s="37">
        <v>51</v>
      </c>
      <c r="K140" s="37">
        <v>18</v>
      </c>
      <c r="L140" s="37">
        <v>5</v>
      </c>
      <c r="M140" s="37">
        <v>2</v>
      </c>
      <c r="N140" s="37">
        <v>1</v>
      </c>
    </row>
    <row r="141" spans="1:14" hidden="1" outlineLevel="1">
      <c r="A141" s="25" t="s">
        <v>43</v>
      </c>
      <c r="B141" s="37">
        <v>12</v>
      </c>
      <c r="C141" s="37">
        <v>6</v>
      </c>
      <c r="D141" s="37">
        <v>0</v>
      </c>
      <c r="E141" s="37">
        <v>0</v>
      </c>
      <c r="F141" s="37">
        <v>0</v>
      </c>
      <c r="G141" s="37">
        <v>0</v>
      </c>
      <c r="H141" s="37">
        <v>0</v>
      </c>
      <c r="I141" s="37">
        <v>6</v>
      </c>
      <c r="J141" s="37">
        <v>0</v>
      </c>
      <c r="K141" s="37">
        <v>0</v>
      </c>
      <c r="L141" s="37">
        <v>0</v>
      </c>
      <c r="M141" s="37">
        <v>0</v>
      </c>
      <c r="N141" s="37">
        <v>0</v>
      </c>
    </row>
    <row r="142" spans="1:14" hidden="1" outlineLevel="1">
      <c r="A142" s="25" t="s">
        <v>51</v>
      </c>
      <c r="B142" s="37">
        <v>11</v>
      </c>
      <c r="C142" s="37">
        <v>5</v>
      </c>
      <c r="D142" s="37">
        <v>0</v>
      </c>
      <c r="E142" s="37">
        <v>0</v>
      </c>
      <c r="F142" s="37">
        <v>0</v>
      </c>
      <c r="G142" s="37">
        <v>0</v>
      </c>
      <c r="H142" s="37">
        <v>0</v>
      </c>
      <c r="I142" s="37">
        <v>6</v>
      </c>
      <c r="J142" s="37">
        <v>0</v>
      </c>
      <c r="K142" s="37">
        <v>0</v>
      </c>
      <c r="L142" s="37">
        <v>0</v>
      </c>
      <c r="M142" s="37">
        <v>0</v>
      </c>
      <c r="N142" s="37">
        <v>0</v>
      </c>
    </row>
    <row r="143" spans="1:14" hidden="1" outlineLevel="1">
      <c r="A143" s="25" t="s">
        <v>52</v>
      </c>
      <c r="B143" s="37">
        <v>609</v>
      </c>
      <c r="C143" s="37">
        <v>263</v>
      </c>
      <c r="D143" s="37">
        <v>20</v>
      </c>
      <c r="E143" s="37">
        <v>3</v>
      </c>
      <c r="F143" s="37">
        <v>2</v>
      </c>
      <c r="G143" s="37">
        <v>0</v>
      </c>
      <c r="H143" s="37">
        <v>0</v>
      </c>
      <c r="I143" s="37">
        <v>303</v>
      </c>
      <c r="J143" s="37">
        <v>15</v>
      </c>
      <c r="K143" s="37">
        <v>2</v>
      </c>
      <c r="L143" s="37">
        <v>0</v>
      </c>
      <c r="M143" s="37">
        <v>1</v>
      </c>
      <c r="N143" s="37">
        <v>0</v>
      </c>
    </row>
    <row r="144" spans="1:14" hidden="1" outlineLevel="1">
      <c r="A144" s="25" t="s">
        <v>56</v>
      </c>
      <c r="B144" s="37">
        <v>1</v>
      </c>
      <c r="C144" s="37">
        <v>1</v>
      </c>
      <c r="D144" s="37">
        <v>0</v>
      </c>
      <c r="E144" s="37">
        <v>0</v>
      </c>
      <c r="F144" s="37">
        <v>0</v>
      </c>
      <c r="G144" s="37">
        <v>0</v>
      </c>
      <c r="H144" s="37">
        <v>0</v>
      </c>
      <c r="I144" s="37">
        <v>0</v>
      </c>
      <c r="J144" s="37">
        <v>0</v>
      </c>
      <c r="K144" s="37">
        <v>0</v>
      </c>
      <c r="L144" s="37">
        <v>0</v>
      </c>
      <c r="M144" s="37">
        <v>0</v>
      </c>
      <c r="N144" s="37">
        <v>0</v>
      </c>
    </row>
    <row r="145" spans="1:14" hidden="1" outlineLevel="1">
      <c r="A145" s="25" t="s">
        <v>57</v>
      </c>
      <c r="B145" s="37">
        <v>1</v>
      </c>
      <c r="C145" s="37">
        <v>0</v>
      </c>
      <c r="D145" s="37">
        <v>0</v>
      </c>
      <c r="E145" s="37">
        <v>0</v>
      </c>
      <c r="F145" s="37">
        <v>0</v>
      </c>
      <c r="G145" s="37">
        <v>0</v>
      </c>
      <c r="H145" s="37">
        <v>0</v>
      </c>
      <c r="I145" s="37">
        <v>1</v>
      </c>
      <c r="J145" s="37">
        <v>0</v>
      </c>
      <c r="K145" s="37">
        <v>0</v>
      </c>
      <c r="L145" s="37">
        <v>0</v>
      </c>
      <c r="M145" s="37">
        <v>0</v>
      </c>
      <c r="N145" s="37">
        <v>0</v>
      </c>
    </row>
    <row r="146" spans="1:14" hidden="1" outlineLevel="1">
      <c r="A146" s="25" t="s">
        <v>58</v>
      </c>
      <c r="B146" s="37">
        <v>22</v>
      </c>
      <c r="C146" s="37">
        <v>9</v>
      </c>
      <c r="D146" s="37">
        <v>1</v>
      </c>
      <c r="E146" s="37">
        <v>0</v>
      </c>
      <c r="F146" s="37">
        <v>0</v>
      </c>
      <c r="G146" s="37">
        <v>0</v>
      </c>
      <c r="H146" s="37">
        <v>0</v>
      </c>
      <c r="I146" s="37">
        <v>10</v>
      </c>
      <c r="J146" s="37">
        <v>1</v>
      </c>
      <c r="K146" s="37">
        <v>1</v>
      </c>
      <c r="L146" s="37">
        <v>0</v>
      </c>
      <c r="M146" s="37">
        <v>0</v>
      </c>
      <c r="N146" s="37">
        <v>0</v>
      </c>
    </row>
    <row r="147" spans="1:14" hidden="1" outlineLevel="1">
      <c r="A147" s="25" t="s">
        <v>59</v>
      </c>
      <c r="B147" s="37">
        <v>11</v>
      </c>
      <c r="C147" s="37">
        <v>7</v>
      </c>
      <c r="D147" s="37">
        <v>0</v>
      </c>
      <c r="E147" s="37">
        <v>0</v>
      </c>
      <c r="F147" s="37">
        <v>0</v>
      </c>
      <c r="G147" s="37">
        <v>0</v>
      </c>
      <c r="H147" s="37">
        <v>0</v>
      </c>
      <c r="I147" s="37">
        <v>1</v>
      </c>
      <c r="J147" s="37">
        <v>2</v>
      </c>
      <c r="K147" s="37">
        <v>1</v>
      </c>
      <c r="L147" s="37">
        <v>0</v>
      </c>
      <c r="M147" s="37">
        <v>0</v>
      </c>
      <c r="N147" s="37">
        <v>0</v>
      </c>
    </row>
    <row r="148" spans="1:14" hidden="1" outlineLevel="1">
      <c r="A148" s="25" t="s">
        <v>60</v>
      </c>
      <c r="B148" s="37">
        <v>26</v>
      </c>
      <c r="C148" s="37">
        <v>6</v>
      </c>
      <c r="D148" s="37">
        <v>1</v>
      </c>
      <c r="E148" s="37">
        <v>0</v>
      </c>
      <c r="F148" s="37">
        <v>0</v>
      </c>
      <c r="G148" s="37">
        <v>0</v>
      </c>
      <c r="H148" s="37">
        <v>0</v>
      </c>
      <c r="I148" s="37">
        <v>19</v>
      </c>
      <c r="J148" s="37">
        <v>0</v>
      </c>
      <c r="K148" s="37">
        <v>0</v>
      </c>
      <c r="L148" s="37">
        <v>0</v>
      </c>
      <c r="M148" s="37">
        <v>0</v>
      </c>
      <c r="N148" s="37">
        <v>0</v>
      </c>
    </row>
    <row r="149" spans="1:14" hidden="1" outlineLevel="1">
      <c r="A149" s="25" t="s">
        <v>67</v>
      </c>
      <c r="B149" s="37">
        <v>6</v>
      </c>
      <c r="C149" s="37">
        <v>2</v>
      </c>
      <c r="D149" s="37">
        <v>0</v>
      </c>
      <c r="E149" s="37">
        <v>0</v>
      </c>
      <c r="F149" s="37">
        <v>0</v>
      </c>
      <c r="G149" s="37">
        <v>0</v>
      </c>
      <c r="H149" s="37">
        <v>0</v>
      </c>
      <c r="I149" s="37">
        <v>4</v>
      </c>
      <c r="J149" s="37">
        <v>0</v>
      </c>
      <c r="K149" s="37">
        <v>0</v>
      </c>
      <c r="L149" s="37">
        <v>0</v>
      </c>
      <c r="M149" s="37">
        <v>0</v>
      </c>
      <c r="N149" s="37">
        <v>0</v>
      </c>
    </row>
    <row r="150" spans="1:14" hidden="1" outlineLevel="1">
      <c r="A150" s="25" t="s">
        <v>70</v>
      </c>
      <c r="B150" s="37">
        <v>563</v>
      </c>
      <c r="C150" s="37">
        <v>206</v>
      </c>
      <c r="D150" s="37">
        <v>2</v>
      </c>
      <c r="E150" s="37">
        <v>0</v>
      </c>
      <c r="F150" s="37">
        <v>0</v>
      </c>
      <c r="G150" s="37">
        <v>0</v>
      </c>
      <c r="H150" s="37">
        <v>0</v>
      </c>
      <c r="I150" s="37">
        <v>339</v>
      </c>
      <c r="J150" s="37">
        <v>7</v>
      </c>
      <c r="K150" s="37">
        <v>6</v>
      </c>
      <c r="L150" s="37">
        <v>2</v>
      </c>
      <c r="M150" s="37">
        <v>1</v>
      </c>
      <c r="N150" s="37">
        <v>0</v>
      </c>
    </row>
    <row r="151" spans="1:14" hidden="1" outlineLevel="1">
      <c r="A151" s="25" t="s">
        <v>82</v>
      </c>
      <c r="B151" s="37">
        <v>2</v>
      </c>
      <c r="C151" s="37">
        <v>2</v>
      </c>
      <c r="D151" s="37">
        <v>0</v>
      </c>
      <c r="E151" s="37">
        <v>0</v>
      </c>
      <c r="F151" s="37">
        <v>0</v>
      </c>
      <c r="G151" s="37">
        <v>0</v>
      </c>
      <c r="H151" s="37">
        <v>0</v>
      </c>
      <c r="I151" s="37">
        <v>0</v>
      </c>
      <c r="J151" s="37">
        <v>0</v>
      </c>
      <c r="K151" s="37">
        <v>0</v>
      </c>
      <c r="L151" s="37">
        <v>0</v>
      </c>
      <c r="M151" s="37">
        <v>0</v>
      </c>
      <c r="N151" s="37">
        <v>0</v>
      </c>
    </row>
    <row r="152" spans="1:14" hidden="1" outlineLevel="1">
      <c r="A152" s="25" t="s">
        <v>85</v>
      </c>
      <c r="B152" s="37">
        <v>1</v>
      </c>
      <c r="C152" s="37">
        <v>1</v>
      </c>
      <c r="D152" s="37">
        <v>0</v>
      </c>
      <c r="E152" s="37">
        <v>0</v>
      </c>
      <c r="F152" s="37">
        <v>0</v>
      </c>
      <c r="G152" s="37">
        <v>0</v>
      </c>
      <c r="H152" s="37">
        <v>0</v>
      </c>
      <c r="I152" s="37">
        <v>0</v>
      </c>
      <c r="J152" s="37">
        <v>0</v>
      </c>
      <c r="K152" s="37">
        <v>0</v>
      </c>
      <c r="L152" s="37">
        <v>0</v>
      </c>
      <c r="M152" s="37">
        <v>0</v>
      </c>
      <c r="N152" s="37">
        <v>0</v>
      </c>
    </row>
    <row r="153" spans="1:14" hidden="1" outlineLevel="1">
      <c r="A153" s="25" t="s">
        <v>91</v>
      </c>
      <c r="B153" s="37">
        <v>37</v>
      </c>
      <c r="C153" s="37">
        <v>14</v>
      </c>
      <c r="D153" s="37">
        <v>1</v>
      </c>
      <c r="E153" s="37">
        <v>1</v>
      </c>
      <c r="F153" s="37">
        <v>0</v>
      </c>
      <c r="G153" s="37">
        <v>0</v>
      </c>
      <c r="H153" s="37">
        <v>0</v>
      </c>
      <c r="I153" s="37">
        <v>17</v>
      </c>
      <c r="J153" s="37">
        <v>4</v>
      </c>
      <c r="K153" s="37">
        <v>0</v>
      </c>
      <c r="L153" s="37">
        <v>0</v>
      </c>
      <c r="M153" s="37">
        <v>0</v>
      </c>
      <c r="N153" s="37">
        <v>0</v>
      </c>
    </row>
    <row r="154" spans="1:14" hidden="1" outlineLevel="1">
      <c r="A154" s="25" t="s">
        <v>93</v>
      </c>
      <c r="B154" s="37">
        <v>3</v>
      </c>
      <c r="C154" s="37">
        <v>1</v>
      </c>
      <c r="D154" s="37">
        <v>1</v>
      </c>
      <c r="E154" s="37">
        <v>0</v>
      </c>
      <c r="F154" s="37">
        <v>0</v>
      </c>
      <c r="G154" s="37">
        <v>0</v>
      </c>
      <c r="H154" s="37">
        <v>0</v>
      </c>
      <c r="I154" s="37">
        <v>1</v>
      </c>
      <c r="J154" s="37">
        <v>0</v>
      </c>
      <c r="K154" s="37">
        <v>0</v>
      </c>
      <c r="L154" s="37">
        <v>0</v>
      </c>
      <c r="M154" s="37">
        <v>0</v>
      </c>
      <c r="N154" s="37">
        <v>0</v>
      </c>
    </row>
    <row r="155" spans="1:14" hidden="1" outlineLevel="1">
      <c r="A155" s="25" t="s">
        <v>94</v>
      </c>
      <c r="B155" s="37">
        <v>658</v>
      </c>
      <c r="C155" s="37">
        <v>295</v>
      </c>
      <c r="D155" s="37">
        <v>18</v>
      </c>
      <c r="E155" s="37">
        <v>2</v>
      </c>
      <c r="F155" s="37">
        <v>5</v>
      </c>
      <c r="G155" s="37">
        <v>2</v>
      </c>
      <c r="H155" s="37">
        <v>0</v>
      </c>
      <c r="I155" s="37">
        <v>320</v>
      </c>
      <c r="J155" s="37">
        <v>9</v>
      </c>
      <c r="K155" s="37">
        <v>5</v>
      </c>
      <c r="L155" s="37">
        <v>1</v>
      </c>
      <c r="M155" s="37">
        <v>0</v>
      </c>
      <c r="N155" s="37">
        <v>1</v>
      </c>
    </row>
    <row r="156" spans="1:14" hidden="1" outlineLevel="1">
      <c r="A156" s="25" t="s">
        <v>100</v>
      </c>
      <c r="B156" s="37">
        <v>11</v>
      </c>
      <c r="C156" s="37">
        <v>10</v>
      </c>
      <c r="D156" s="37">
        <v>0</v>
      </c>
      <c r="E156" s="37">
        <v>0</v>
      </c>
      <c r="F156" s="37">
        <v>0</v>
      </c>
      <c r="G156" s="37">
        <v>0</v>
      </c>
      <c r="H156" s="37">
        <v>0</v>
      </c>
      <c r="I156" s="37">
        <v>1</v>
      </c>
      <c r="J156" s="37">
        <v>0</v>
      </c>
      <c r="K156" s="37">
        <v>0</v>
      </c>
      <c r="L156" s="37">
        <v>0</v>
      </c>
      <c r="M156" s="37">
        <v>0</v>
      </c>
      <c r="N156" s="37">
        <v>0</v>
      </c>
    </row>
    <row r="157" spans="1:14" hidden="1" outlineLevel="1">
      <c r="A157" s="25" t="s">
        <v>101</v>
      </c>
      <c r="B157" s="37">
        <v>338</v>
      </c>
      <c r="C157" s="37">
        <v>139</v>
      </c>
      <c r="D157" s="37">
        <v>11</v>
      </c>
      <c r="E157" s="37">
        <v>2</v>
      </c>
      <c r="F157" s="37">
        <v>1</v>
      </c>
      <c r="G157" s="37">
        <v>0</v>
      </c>
      <c r="H157" s="37">
        <v>0</v>
      </c>
      <c r="I157" s="37">
        <v>172</v>
      </c>
      <c r="J157" s="37">
        <v>11</v>
      </c>
      <c r="K157" s="37">
        <v>2</v>
      </c>
      <c r="L157" s="37">
        <v>0</v>
      </c>
      <c r="M157" s="37">
        <v>0</v>
      </c>
      <c r="N157" s="37">
        <v>0</v>
      </c>
    </row>
    <row r="158" spans="1:14" hidden="1" outlineLevel="1">
      <c r="A158" s="25" t="s">
        <v>107</v>
      </c>
      <c r="B158" s="37">
        <v>14</v>
      </c>
      <c r="C158" s="37">
        <v>13</v>
      </c>
      <c r="D158" s="37">
        <v>0</v>
      </c>
      <c r="E158" s="37">
        <v>0</v>
      </c>
      <c r="F158" s="37">
        <v>0</v>
      </c>
      <c r="G158" s="37">
        <v>0</v>
      </c>
      <c r="H158" s="37">
        <v>0</v>
      </c>
      <c r="I158" s="37">
        <v>1</v>
      </c>
      <c r="J158" s="37">
        <v>0</v>
      </c>
      <c r="K158" s="37">
        <v>0</v>
      </c>
      <c r="L158" s="37">
        <v>0</v>
      </c>
      <c r="M158" s="37">
        <v>0</v>
      </c>
      <c r="N158" s="37">
        <v>0</v>
      </c>
    </row>
    <row r="159" spans="1:14" hidden="1" outlineLevel="1">
      <c r="A159" s="25" t="s">
        <v>108</v>
      </c>
      <c r="B159" s="37">
        <v>9</v>
      </c>
      <c r="C159" s="37">
        <v>5</v>
      </c>
      <c r="D159" s="37">
        <v>0</v>
      </c>
      <c r="E159" s="37">
        <v>0</v>
      </c>
      <c r="F159" s="37">
        <v>0</v>
      </c>
      <c r="G159" s="37">
        <v>0</v>
      </c>
      <c r="H159" s="37">
        <v>0</v>
      </c>
      <c r="I159" s="37">
        <v>3</v>
      </c>
      <c r="J159" s="37">
        <v>0</v>
      </c>
      <c r="K159" s="37">
        <v>0</v>
      </c>
      <c r="L159" s="37">
        <v>1</v>
      </c>
      <c r="M159" s="37">
        <v>0</v>
      </c>
      <c r="N159" s="37">
        <v>0</v>
      </c>
    </row>
    <row r="160" spans="1:14" hidden="1" outlineLevel="1">
      <c r="A160" s="25" t="s">
        <v>104</v>
      </c>
      <c r="B160" s="37">
        <v>11</v>
      </c>
      <c r="C160" s="37">
        <v>4</v>
      </c>
      <c r="D160" s="37">
        <v>2</v>
      </c>
      <c r="E160" s="37">
        <v>0</v>
      </c>
      <c r="F160" s="37">
        <v>0</v>
      </c>
      <c r="G160" s="37">
        <v>0</v>
      </c>
      <c r="H160" s="37">
        <v>0</v>
      </c>
      <c r="I160" s="37">
        <v>4</v>
      </c>
      <c r="J160" s="37">
        <v>0</v>
      </c>
      <c r="K160" s="37">
        <v>1</v>
      </c>
      <c r="L160" s="37">
        <v>0</v>
      </c>
      <c r="M160" s="37">
        <v>0</v>
      </c>
      <c r="N160" s="37">
        <v>0</v>
      </c>
    </row>
    <row r="161" spans="1:14" hidden="1" outlineLevel="1">
      <c r="A161" s="25" t="s">
        <v>110</v>
      </c>
      <c r="B161" s="37">
        <v>366</v>
      </c>
      <c r="C161" s="37">
        <v>152</v>
      </c>
      <c r="D161" s="37">
        <v>4</v>
      </c>
      <c r="E161" s="37">
        <v>0</v>
      </c>
      <c r="F161" s="37">
        <v>0</v>
      </c>
      <c r="G161" s="37">
        <v>0</v>
      </c>
      <c r="H161" s="37">
        <v>0</v>
      </c>
      <c r="I161" s="37">
        <v>207</v>
      </c>
      <c r="J161" s="37">
        <v>2</v>
      </c>
      <c r="K161" s="37">
        <v>0</v>
      </c>
      <c r="L161" s="37">
        <v>1</v>
      </c>
      <c r="M161" s="37">
        <v>0</v>
      </c>
      <c r="N161" s="37">
        <v>0</v>
      </c>
    </row>
    <row r="162" spans="1:14" hidden="1" outlineLevel="1">
      <c r="A162" s="25" t="s">
        <v>233</v>
      </c>
      <c r="B162" s="37">
        <v>10</v>
      </c>
      <c r="C162" s="37">
        <v>7</v>
      </c>
      <c r="D162" s="37">
        <v>0</v>
      </c>
      <c r="E162" s="37">
        <v>0</v>
      </c>
      <c r="F162" s="37">
        <v>0</v>
      </c>
      <c r="G162" s="37">
        <v>0</v>
      </c>
      <c r="H162" s="37">
        <v>0</v>
      </c>
      <c r="I162" s="37">
        <v>3</v>
      </c>
      <c r="J162" s="37">
        <v>0</v>
      </c>
      <c r="K162" s="37">
        <v>0</v>
      </c>
      <c r="L162" s="37">
        <v>0</v>
      </c>
      <c r="M162" s="37">
        <v>0</v>
      </c>
      <c r="N162" s="37">
        <v>0</v>
      </c>
    </row>
    <row r="163" spans="1:14" hidden="1" outlineLevel="1">
      <c r="A163" s="25" t="s">
        <v>120</v>
      </c>
      <c r="B163" s="37">
        <v>9</v>
      </c>
      <c r="C163" s="37">
        <v>7</v>
      </c>
      <c r="D163" s="37">
        <v>0</v>
      </c>
      <c r="E163" s="37">
        <v>0</v>
      </c>
      <c r="F163" s="37">
        <v>0</v>
      </c>
      <c r="G163" s="37">
        <v>0</v>
      </c>
      <c r="H163" s="37">
        <v>0</v>
      </c>
      <c r="I163" s="37">
        <v>2</v>
      </c>
      <c r="J163" s="37">
        <v>0</v>
      </c>
      <c r="K163" s="37">
        <v>0</v>
      </c>
      <c r="L163" s="37">
        <v>0</v>
      </c>
      <c r="M163" s="37">
        <v>0</v>
      </c>
      <c r="N163" s="37">
        <v>0</v>
      </c>
    </row>
    <row r="164" spans="1:14" hidden="1" outlineLevel="1">
      <c r="A164" s="25" t="s">
        <v>232</v>
      </c>
      <c r="B164" s="37">
        <v>1</v>
      </c>
      <c r="C164" s="37">
        <v>0</v>
      </c>
      <c r="D164" s="37">
        <v>0</v>
      </c>
      <c r="E164" s="37">
        <v>0</v>
      </c>
      <c r="F164" s="37">
        <v>0</v>
      </c>
      <c r="G164" s="37">
        <v>0</v>
      </c>
      <c r="H164" s="37">
        <v>0</v>
      </c>
      <c r="I164" s="37">
        <v>1</v>
      </c>
      <c r="J164" s="37">
        <v>0</v>
      </c>
      <c r="K164" s="37">
        <v>0</v>
      </c>
      <c r="L164" s="37">
        <v>0</v>
      </c>
      <c r="M164" s="37">
        <v>0</v>
      </c>
      <c r="N164" s="37">
        <v>0</v>
      </c>
    </row>
    <row r="165" spans="1:14" hidden="1" outlineLevel="1">
      <c r="A165" s="1" t="s">
        <v>131</v>
      </c>
      <c r="B165" s="37">
        <v>896</v>
      </c>
      <c r="C165" s="37">
        <v>470</v>
      </c>
      <c r="D165" s="37">
        <v>8</v>
      </c>
      <c r="E165" s="37">
        <v>1</v>
      </c>
      <c r="F165" s="37">
        <v>1</v>
      </c>
      <c r="G165" s="37">
        <v>0</v>
      </c>
      <c r="H165" s="37">
        <v>0</v>
      </c>
      <c r="I165" s="37">
        <v>397</v>
      </c>
      <c r="J165" s="37">
        <v>18</v>
      </c>
      <c r="K165" s="37">
        <v>0</v>
      </c>
      <c r="L165" s="37">
        <v>1</v>
      </c>
      <c r="M165" s="37">
        <v>0</v>
      </c>
      <c r="N165" s="37">
        <v>0</v>
      </c>
    </row>
    <row r="166" spans="1:14" hidden="1" outlineLevel="1">
      <c r="A166" s="25" t="s">
        <v>45</v>
      </c>
      <c r="B166" s="37">
        <v>177</v>
      </c>
      <c r="C166" s="37">
        <v>95</v>
      </c>
      <c r="D166" s="37">
        <v>0</v>
      </c>
      <c r="E166" s="37">
        <v>0</v>
      </c>
      <c r="F166" s="37">
        <v>0</v>
      </c>
      <c r="G166" s="37">
        <v>0</v>
      </c>
      <c r="H166" s="37">
        <v>0</v>
      </c>
      <c r="I166" s="37">
        <v>78</v>
      </c>
      <c r="J166" s="37">
        <v>4</v>
      </c>
      <c r="K166" s="37">
        <v>0</v>
      </c>
      <c r="L166" s="37">
        <v>0</v>
      </c>
      <c r="M166" s="37">
        <v>0</v>
      </c>
      <c r="N166" s="37">
        <v>0</v>
      </c>
    </row>
    <row r="167" spans="1:14" hidden="1" outlineLevel="1">
      <c r="A167" s="25" t="s">
        <v>80</v>
      </c>
      <c r="B167" s="37">
        <v>32</v>
      </c>
      <c r="C167" s="37">
        <v>14</v>
      </c>
      <c r="D167" s="37">
        <v>1</v>
      </c>
      <c r="E167" s="37">
        <v>0</v>
      </c>
      <c r="F167" s="37">
        <v>0</v>
      </c>
      <c r="G167" s="37">
        <v>0</v>
      </c>
      <c r="H167" s="37">
        <v>0</v>
      </c>
      <c r="I167" s="37">
        <v>17</v>
      </c>
      <c r="J167" s="37">
        <v>0</v>
      </c>
      <c r="K167" s="37">
        <v>0</v>
      </c>
      <c r="L167" s="37">
        <v>0</v>
      </c>
      <c r="M167" s="37">
        <v>0</v>
      </c>
      <c r="N167" s="37">
        <v>0</v>
      </c>
    </row>
    <row r="168" spans="1:14" hidden="1" outlineLevel="1">
      <c r="A168" s="25" t="s">
        <v>87</v>
      </c>
      <c r="B168" s="37">
        <v>44</v>
      </c>
      <c r="C168" s="37">
        <v>17</v>
      </c>
      <c r="D168" s="37">
        <v>1</v>
      </c>
      <c r="E168" s="37">
        <v>0</v>
      </c>
      <c r="F168" s="37">
        <v>0</v>
      </c>
      <c r="G168" s="37">
        <v>0</v>
      </c>
      <c r="H168" s="37">
        <v>0</v>
      </c>
      <c r="I168" s="37">
        <v>26</v>
      </c>
      <c r="J168" s="37">
        <v>0</v>
      </c>
      <c r="K168" s="37">
        <v>0</v>
      </c>
      <c r="L168" s="37">
        <v>0</v>
      </c>
      <c r="M168" s="37">
        <v>0</v>
      </c>
      <c r="N168" s="37">
        <v>0</v>
      </c>
    </row>
    <row r="169" spans="1:14" hidden="1" outlineLevel="1">
      <c r="A169" s="25" t="s">
        <v>106</v>
      </c>
      <c r="B169" s="37">
        <v>311</v>
      </c>
      <c r="C169" s="37">
        <v>136</v>
      </c>
      <c r="D169" s="37">
        <v>4</v>
      </c>
      <c r="E169" s="37">
        <v>0</v>
      </c>
      <c r="F169" s="37">
        <v>1</v>
      </c>
      <c r="G169" s="37">
        <v>0</v>
      </c>
      <c r="H169" s="37">
        <v>0</v>
      </c>
      <c r="I169" s="37">
        <v>160</v>
      </c>
      <c r="J169" s="37">
        <v>9</v>
      </c>
      <c r="K169" s="37">
        <v>0</v>
      </c>
      <c r="L169" s="37">
        <v>1</v>
      </c>
      <c r="M169" s="37">
        <v>0</v>
      </c>
      <c r="N169" s="37">
        <v>0</v>
      </c>
    </row>
    <row r="170" spans="1:14" hidden="1" outlineLevel="1">
      <c r="A170" s="25" t="s">
        <v>118</v>
      </c>
      <c r="B170" s="37">
        <v>76</v>
      </c>
      <c r="C170" s="37">
        <v>40</v>
      </c>
      <c r="D170" s="37">
        <v>0</v>
      </c>
      <c r="E170" s="37">
        <v>1</v>
      </c>
      <c r="F170" s="37">
        <v>0</v>
      </c>
      <c r="G170" s="37">
        <v>0</v>
      </c>
      <c r="H170" s="37">
        <v>0</v>
      </c>
      <c r="I170" s="37">
        <v>33</v>
      </c>
      <c r="J170" s="37">
        <v>2</v>
      </c>
      <c r="K170" s="37">
        <v>0</v>
      </c>
      <c r="L170" s="37">
        <v>0</v>
      </c>
      <c r="M170" s="37">
        <v>0</v>
      </c>
      <c r="N170" s="37">
        <v>0</v>
      </c>
    </row>
    <row r="171" spans="1:14" hidden="1" outlineLevel="1">
      <c r="A171" s="25" t="s">
        <v>132</v>
      </c>
      <c r="B171" s="37">
        <v>256</v>
      </c>
      <c r="C171" s="37">
        <v>168</v>
      </c>
      <c r="D171" s="37">
        <v>2</v>
      </c>
      <c r="E171" s="37">
        <v>0</v>
      </c>
      <c r="F171" s="37">
        <v>0</v>
      </c>
      <c r="G171" s="37">
        <v>0</v>
      </c>
      <c r="H171" s="37">
        <v>0</v>
      </c>
      <c r="I171" s="37">
        <v>83</v>
      </c>
      <c r="J171" s="37">
        <v>3</v>
      </c>
      <c r="K171" s="37">
        <v>0</v>
      </c>
      <c r="L171" s="37">
        <v>0</v>
      </c>
      <c r="M171" s="37">
        <v>0</v>
      </c>
      <c r="N171" s="37">
        <v>0</v>
      </c>
    </row>
    <row r="172" spans="1:14" collapsed="1">
      <c r="A172" s="1" t="s">
        <v>201</v>
      </c>
      <c r="B172" s="37">
        <v>4440</v>
      </c>
      <c r="C172" s="37">
        <v>2001</v>
      </c>
      <c r="D172" s="37">
        <v>85</v>
      </c>
      <c r="E172" s="37">
        <v>6</v>
      </c>
      <c r="F172" s="37">
        <v>14</v>
      </c>
      <c r="G172" s="37">
        <v>3</v>
      </c>
      <c r="H172" s="37">
        <v>0</v>
      </c>
      <c r="I172" s="37">
        <v>2208</v>
      </c>
      <c r="J172" s="37">
        <v>82</v>
      </c>
      <c r="K172" s="37">
        <v>21</v>
      </c>
      <c r="L172" s="37">
        <v>16</v>
      </c>
      <c r="M172" s="37">
        <v>3</v>
      </c>
      <c r="N172" s="37">
        <v>1</v>
      </c>
    </row>
    <row r="173" spans="1:14" hidden="1" outlineLevel="1">
      <c r="A173" s="1" t="s">
        <v>105</v>
      </c>
      <c r="B173" s="37">
        <v>835</v>
      </c>
      <c r="C173" s="37">
        <v>374</v>
      </c>
      <c r="D173" s="37">
        <v>20</v>
      </c>
      <c r="E173" s="37">
        <v>0</v>
      </c>
      <c r="F173" s="37">
        <v>2</v>
      </c>
      <c r="G173" s="37">
        <v>0</v>
      </c>
      <c r="H173" s="37">
        <v>0</v>
      </c>
      <c r="I173" s="37">
        <v>405</v>
      </c>
      <c r="J173" s="37">
        <v>24</v>
      </c>
      <c r="K173" s="37">
        <v>5</v>
      </c>
      <c r="L173" s="37">
        <v>4</v>
      </c>
      <c r="M173" s="37">
        <v>1</v>
      </c>
      <c r="N173" s="37">
        <v>0</v>
      </c>
    </row>
    <row r="174" spans="1:14" hidden="1" outlineLevel="1">
      <c r="A174" s="1" t="s">
        <v>820</v>
      </c>
      <c r="B174" s="37">
        <v>2714</v>
      </c>
      <c r="C174" s="37">
        <v>1151</v>
      </c>
      <c r="D174" s="37">
        <v>57</v>
      </c>
      <c r="E174" s="37">
        <v>6</v>
      </c>
      <c r="F174" s="37">
        <v>11</v>
      </c>
      <c r="G174" s="37">
        <v>3</v>
      </c>
      <c r="H174" s="37">
        <v>0</v>
      </c>
      <c r="I174" s="37">
        <v>1418</v>
      </c>
      <c r="J174" s="37">
        <v>38</v>
      </c>
      <c r="K174" s="37">
        <v>16</v>
      </c>
      <c r="L174" s="37">
        <v>11</v>
      </c>
      <c r="M174" s="37">
        <v>2</v>
      </c>
      <c r="N174" s="37">
        <v>1</v>
      </c>
    </row>
    <row r="175" spans="1:14" hidden="1" outlineLevel="1">
      <c r="A175" s="25" t="s">
        <v>43</v>
      </c>
      <c r="B175" s="37">
        <v>11</v>
      </c>
      <c r="C175" s="37">
        <v>5</v>
      </c>
      <c r="D175" s="37">
        <v>0</v>
      </c>
      <c r="E175" s="37">
        <v>0</v>
      </c>
      <c r="F175" s="37">
        <v>0</v>
      </c>
      <c r="G175" s="37">
        <v>0</v>
      </c>
      <c r="H175" s="37">
        <v>0</v>
      </c>
      <c r="I175" s="37">
        <v>6</v>
      </c>
      <c r="J175" s="37">
        <v>0</v>
      </c>
      <c r="K175" s="37">
        <v>0</v>
      </c>
      <c r="L175" s="37">
        <v>0</v>
      </c>
      <c r="M175" s="37">
        <v>0</v>
      </c>
      <c r="N175" s="37">
        <v>0</v>
      </c>
    </row>
    <row r="176" spans="1:14" hidden="1" outlineLevel="1">
      <c r="A176" s="25" t="s">
        <v>51</v>
      </c>
      <c r="B176" s="37">
        <v>13</v>
      </c>
      <c r="C176" s="37">
        <v>6</v>
      </c>
      <c r="D176" s="37">
        <v>1</v>
      </c>
      <c r="E176" s="37">
        <v>0</v>
      </c>
      <c r="F176" s="37">
        <v>0</v>
      </c>
      <c r="G176" s="37">
        <v>0</v>
      </c>
      <c r="H176" s="37">
        <v>0</v>
      </c>
      <c r="I176" s="37">
        <v>6</v>
      </c>
      <c r="J176" s="37">
        <v>0</v>
      </c>
      <c r="K176" s="37">
        <v>0</v>
      </c>
      <c r="L176" s="37">
        <v>0</v>
      </c>
      <c r="M176" s="37">
        <v>0</v>
      </c>
      <c r="N176" s="37">
        <v>0</v>
      </c>
    </row>
    <row r="177" spans="1:14" hidden="1" outlineLevel="1">
      <c r="A177" s="25" t="s">
        <v>52</v>
      </c>
      <c r="B177" s="37">
        <v>613</v>
      </c>
      <c r="C177" s="37">
        <v>269</v>
      </c>
      <c r="D177" s="37">
        <v>16</v>
      </c>
      <c r="E177" s="37">
        <v>4</v>
      </c>
      <c r="F177" s="37">
        <v>1</v>
      </c>
      <c r="G177" s="37">
        <v>0</v>
      </c>
      <c r="H177" s="37">
        <v>0</v>
      </c>
      <c r="I177" s="37">
        <v>305</v>
      </c>
      <c r="J177" s="37">
        <v>13</v>
      </c>
      <c r="K177" s="37">
        <v>2</v>
      </c>
      <c r="L177" s="37">
        <v>2</v>
      </c>
      <c r="M177" s="37">
        <v>1</v>
      </c>
      <c r="N177" s="37">
        <v>0</v>
      </c>
    </row>
    <row r="178" spans="1:14" hidden="1" outlineLevel="1">
      <c r="A178" s="25" t="s">
        <v>56</v>
      </c>
      <c r="B178" s="37">
        <v>1</v>
      </c>
      <c r="C178" s="37">
        <v>1</v>
      </c>
      <c r="D178" s="37">
        <v>0</v>
      </c>
      <c r="E178" s="37">
        <v>0</v>
      </c>
      <c r="F178" s="37">
        <v>0</v>
      </c>
      <c r="G178" s="37">
        <v>0</v>
      </c>
      <c r="H178" s="37">
        <v>0</v>
      </c>
      <c r="I178" s="37">
        <v>0</v>
      </c>
      <c r="J178" s="37">
        <v>0</v>
      </c>
      <c r="K178" s="37">
        <v>0</v>
      </c>
      <c r="L178" s="37">
        <v>0</v>
      </c>
      <c r="M178" s="37">
        <v>0</v>
      </c>
      <c r="N178" s="37">
        <v>0</v>
      </c>
    </row>
    <row r="179" spans="1:14" hidden="1" outlineLevel="1">
      <c r="A179" s="25" t="s">
        <v>57</v>
      </c>
      <c r="B179" s="37">
        <v>1</v>
      </c>
      <c r="C179" s="37">
        <v>0</v>
      </c>
      <c r="D179" s="37">
        <v>0</v>
      </c>
      <c r="E179" s="37">
        <v>0</v>
      </c>
      <c r="F179" s="37">
        <v>0</v>
      </c>
      <c r="G179" s="37">
        <v>0</v>
      </c>
      <c r="H179" s="37">
        <v>0</v>
      </c>
      <c r="I179" s="37">
        <v>1</v>
      </c>
      <c r="J179" s="37">
        <v>0</v>
      </c>
      <c r="K179" s="37">
        <v>0</v>
      </c>
      <c r="L179" s="37">
        <v>0</v>
      </c>
      <c r="M179" s="37">
        <v>0</v>
      </c>
      <c r="N179" s="37">
        <v>0</v>
      </c>
    </row>
    <row r="180" spans="1:14" hidden="1" outlineLevel="1">
      <c r="A180" s="25" t="s">
        <v>58</v>
      </c>
      <c r="B180" s="37">
        <v>29</v>
      </c>
      <c r="C180" s="37">
        <v>13</v>
      </c>
      <c r="D180" s="37">
        <v>0</v>
      </c>
      <c r="E180" s="37">
        <v>0</v>
      </c>
      <c r="F180" s="37">
        <v>0</v>
      </c>
      <c r="G180" s="37">
        <v>0</v>
      </c>
      <c r="H180" s="37">
        <v>0</v>
      </c>
      <c r="I180" s="37">
        <v>14</v>
      </c>
      <c r="J180" s="37">
        <v>1</v>
      </c>
      <c r="K180" s="37">
        <v>0</v>
      </c>
      <c r="L180" s="37">
        <v>1</v>
      </c>
      <c r="M180" s="37">
        <v>0</v>
      </c>
      <c r="N180" s="37">
        <v>0</v>
      </c>
    </row>
    <row r="181" spans="1:14" hidden="1" outlineLevel="1">
      <c r="A181" s="25" t="s">
        <v>59</v>
      </c>
      <c r="B181" s="37">
        <v>7</v>
      </c>
      <c r="C181" s="37">
        <v>5</v>
      </c>
      <c r="D181" s="37">
        <v>0</v>
      </c>
      <c r="E181" s="37">
        <v>0</v>
      </c>
      <c r="F181" s="37">
        <v>0</v>
      </c>
      <c r="G181" s="37">
        <v>0</v>
      </c>
      <c r="H181" s="37">
        <v>0</v>
      </c>
      <c r="I181" s="37">
        <v>1</v>
      </c>
      <c r="J181" s="37">
        <v>1</v>
      </c>
      <c r="K181" s="37">
        <v>0</v>
      </c>
      <c r="L181" s="37">
        <v>0</v>
      </c>
      <c r="M181" s="37">
        <v>0</v>
      </c>
      <c r="N181" s="37">
        <v>0</v>
      </c>
    </row>
    <row r="182" spans="1:14" hidden="1" outlineLevel="1">
      <c r="A182" s="25" t="s">
        <v>60</v>
      </c>
      <c r="B182" s="37">
        <v>25</v>
      </c>
      <c r="C182" s="37">
        <v>5</v>
      </c>
      <c r="D182" s="37">
        <v>1</v>
      </c>
      <c r="E182" s="37">
        <v>0</v>
      </c>
      <c r="F182" s="37">
        <v>0</v>
      </c>
      <c r="G182" s="37">
        <v>0</v>
      </c>
      <c r="H182" s="37">
        <v>0</v>
      </c>
      <c r="I182" s="37">
        <v>19</v>
      </c>
      <c r="J182" s="37">
        <v>0</v>
      </c>
      <c r="K182" s="37">
        <v>0</v>
      </c>
      <c r="L182" s="37">
        <v>0</v>
      </c>
      <c r="M182" s="37">
        <v>0</v>
      </c>
      <c r="N182" s="37">
        <v>0</v>
      </c>
    </row>
    <row r="183" spans="1:14" hidden="1" outlineLevel="1">
      <c r="A183" s="25" t="s">
        <v>67</v>
      </c>
      <c r="B183" s="37">
        <v>6</v>
      </c>
      <c r="C183" s="37">
        <v>2</v>
      </c>
      <c r="D183" s="37">
        <v>0</v>
      </c>
      <c r="E183" s="37">
        <v>0</v>
      </c>
      <c r="F183" s="37">
        <v>0</v>
      </c>
      <c r="G183" s="37">
        <v>0</v>
      </c>
      <c r="H183" s="37">
        <v>0</v>
      </c>
      <c r="I183" s="37">
        <v>4</v>
      </c>
      <c r="J183" s="37">
        <v>0</v>
      </c>
      <c r="K183" s="37">
        <v>0</v>
      </c>
      <c r="L183" s="37">
        <v>0</v>
      </c>
      <c r="M183" s="37">
        <v>0</v>
      </c>
      <c r="N183" s="37">
        <v>0</v>
      </c>
    </row>
    <row r="184" spans="1:14" hidden="1" outlineLevel="1">
      <c r="A184" s="25" t="s">
        <v>70</v>
      </c>
      <c r="B184" s="37">
        <v>560</v>
      </c>
      <c r="C184" s="37">
        <v>202</v>
      </c>
      <c r="D184" s="37">
        <v>4</v>
      </c>
      <c r="E184" s="37">
        <v>0</v>
      </c>
      <c r="F184" s="37">
        <v>0</v>
      </c>
      <c r="G184" s="37">
        <v>0</v>
      </c>
      <c r="H184" s="37">
        <v>0</v>
      </c>
      <c r="I184" s="37">
        <v>340</v>
      </c>
      <c r="J184" s="37">
        <v>2</v>
      </c>
      <c r="K184" s="37">
        <v>8</v>
      </c>
      <c r="L184" s="37">
        <v>3</v>
      </c>
      <c r="M184" s="37">
        <v>1</v>
      </c>
      <c r="N184" s="37">
        <v>0</v>
      </c>
    </row>
    <row r="185" spans="1:14" hidden="1" outlineLevel="1">
      <c r="A185" s="25" t="s">
        <v>82</v>
      </c>
      <c r="B185" s="37">
        <v>2</v>
      </c>
      <c r="C185" s="37">
        <v>2</v>
      </c>
      <c r="D185" s="37">
        <v>0</v>
      </c>
      <c r="E185" s="37">
        <v>0</v>
      </c>
      <c r="F185" s="37">
        <v>0</v>
      </c>
      <c r="G185" s="37">
        <v>0</v>
      </c>
      <c r="H185" s="37">
        <v>0</v>
      </c>
      <c r="I185" s="37">
        <v>0</v>
      </c>
      <c r="J185" s="37">
        <v>0</v>
      </c>
      <c r="K185" s="37">
        <v>0</v>
      </c>
      <c r="L185" s="37">
        <v>0</v>
      </c>
      <c r="M185" s="37">
        <v>0</v>
      </c>
      <c r="N185" s="37">
        <v>0</v>
      </c>
    </row>
    <row r="186" spans="1:14" hidden="1" outlineLevel="1">
      <c r="A186" s="25" t="s">
        <v>85</v>
      </c>
      <c r="B186" s="37">
        <v>1</v>
      </c>
      <c r="C186" s="37">
        <v>1</v>
      </c>
      <c r="D186" s="37">
        <v>0</v>
      </c>
      <c r="E186" s="37">
        <v>0</v>
      </c>
      <c r="F186" s="37">
        <v>0</v>
      </c>
      <c r="G186" s="37">
        <v>0</v>
      </c>
      <c r="H186" s="37">
        <v>0</v>
      </c>
      <c r="I186" s="37">
        <v>0</v>
      </c>
      <c r="J186" s="37">
        <v>0</v>
      </c>
      <c r="K186" s="37">
        <v>0</v>
      </c>
      <c r="L186" s="37">
        <v>0</v>
      </c>
      <c r="M186" s="37">
        <v>0</v>
      </c>
      <c r="N186" s="37">
        <v>0</v>
      </c>
    </row>
    <row r="187" spans="1:14" hidden="1" outlineLevel="1">
      <c r="A187" s="25" t="s">
        <v>91</v>
      </c>
      <c r="B187" s="37">
        <v>42</v>
      </c>
      <c r="C187" s="37">
        <v>18</v>
      </c>
      <c r="D187" s="37">
        <v>0</v>
      </c>
      <c r="E187" s="37">
        <v>0</v>
      </c>
      <c r="F187" s="37">
        <v>1</v>
      </c>
      <c r="G187" s="37">
        <v>0</v>
      </c>
      <c r="H187" s="37">
        <v>0</v>
      </c>
      <c r="I187" s="37">
        <v>20</v>
      </c>
      <c r="J187" s="37">
        <v>3</v>
      </c>
      <c r="K187" s="37">
        <v>0</v>
      </c>
      <c r="L187" s="37">
        <v>0</v>
      </c>
      <c r="M187" s="37">
        <v>0</v>
      </c>
      <c r="N187" s="37">
        <v>0</v>
      </c>
    </row>
    <row r="188" spans="1:14" hidden="1" outlineLevel="1">
      <c r="A188" s="25" t="s">
        <v>93</v>
      </c>
      <c r="B188" s="37">
        <v>3</v>
      </c>
      <c r="C188" s="37">
        <v>1</v>
      </c>
      <c r="D188" s="37">
        <v>1</v>
      </c>
      <c r="E188" s="37">
        <v>0</v>
      </c>
      <c r="F188" s="37">
        <v>0</v>
      </c>
      <c r="G188" s="37">
        <v>0</v>
      </c>
      <c r="H188" s="37">
        <v>0</v>
      </c>
      <c r="I188" s="37">
        <v>1</v>
      </c>
      <c r="J188" s="37">
        <v>0</v>
      </c>
      <c r="K188" s="37">
        <v>0</v>
      </c>
      <c r="L188" s="37">
        <v>0</v>
      </c>
      <c r="M188" s="37">
        <v>0</v>
      </c>
      <c r="N188" s="37">
        <v>0</v>
      </c>
    </row>
    <row r="189" spans="1:14" hidden="1" outlineLevel="1">
      <c r="A189" s="25" t="s">
        <v>94</v>
      </c>
      <c r="B189" s="37">
        <v>678</v>
      </c>
      <c r="C189" s="37">
        <v>305</v>
      </c>
      <c r="D189" s="37">
        <v>19</v>
      </c>
      <c r="E189" s="37">
        <v>0</v>
      </c>
      <c r="F189" s="37">
        <v>7</v>
      </c>
      <c r="G189" s="37">
        <v>3</v>
      </c>
      <c r="H189" s="37">
        <v>0</v>
      </c>
      <c r="I189" s="37">
        <v>330</v>
      </c>
      <c r="J189" s="37">
        <v>8</v>
      </c>
      <c r="K189" s="37">
        <v>2</v>
      </c>
      <c r="L189" s="37">
        <v>3</v>
      </c>
      <c r="M189" s="37">
        <v>0</v>
      </c>
      <c r="N189" s="37">
        <v>1</v>
      </c>
    </row>
    <row r="190" spans="1:14" hidden="1" outlineLevel="1">
      <c r="A190" s="25" t="s">
        <v>100</v>
      </c>
      <c r="B190" s="37">
        <v>10</v>
      </c>
      <c r="C190" s="37">
        <v>9</v>
      </c>
      <c r="D190" s="37">
        <v>0</v>
      </c>
      <c r="E190" s="37">
        <v>0</v>
      </c>
      <c r="F190" s="37">
        <v>0</v>
      </c>
      <c r="G190" s="37">
        <v>0</v>
      </c>
      <c r="H190" s="37">
        <v>0</v>
      </c>
      <c r="I190" s="37">
        <v>1</v>
      </c>
      <c r="J190" s="37">
        <v>0</v>
      </c>
      <c r="K190" s="37">
        <v>0</v>
      </c>
      <c r="L190" s="37">
        <v>0</v>
      </c>
      <c r="M190" s="37">
        <v>0</v>
      </c>
      <c r="N190" s="37">
        <v>0</v>
      </c>
    </row>
    <row r="191" spans="1:14" hidden="1" outlineLevel="1">
      <c r="A191" s="25" t="s">
        <v>101</v>
      </c>
      <c r="B191" s="37">
        <v>312</v>
      </c>
      <c r="C191" s="37">
        <v>130</v>
      </c>
      <c r="D191" s="37">
        <v>9</v>
      </c>
      <c r="E191" s="37">
        <v>1</v>
      </c>
      <c r="F191" s="37">
        <v>2</v>
      </c>
      <c r="G191" s="37">
        <v>0</v>
      </c>
      <c r="H191" s="37">
        <v>0</v>
      </c>
      <c r="I191" s="37">
        <v>159</v>
      </c>
      <c r="J191" s="37">
        <v>9</v>
      </c>
      <c r="K191" s="37">
        <v>2</v>
      </c>
      <c r="L191" s="37">
        <v>0</v>
      </c>
      <c r="M191" s="37">
        <v>0</v>
      </c>
      <c r="N191" s="37">
        <v>0</v>
      </c>
    </row>
    <row r="192" spans="1:14" hidden="1" outlineLevel="1">
      <c r="A192" s="25" t="s">
        <v>104</v>
      </c>
      <c r="B192" s="37">
        <v>12</v>
      </c>
      <c r="C192" s="37">
        <v>4</v>
      </c>
      <c r="D192" s="37">
        <v>1</v>
      </c>
      <c r="E192" s="37">
        <v>1</v>
      </c>
      <c r="F192" s="37">
        <v>0</v>
      </c>
      <c r="G192" s="37">
        <v>0</v>
      </c>
      <c r="H192" s="37">
        <v>0</v>
      </c>
      <c r="I192" s="37">
        <v>5</v>
      </c>
      <c r="J192" s="37">
        <v>0</v>
      </c>
      <c r="K192" s="37">
        <v>1</v>
      </c>
      <c r="L192" s="37">
        <v>0</v>
      </c>
      <c r="M192" s="37">
        <v>0</v>
      </c>
      <c r="N192" s="37">
        <v>0</v>
      </c>
    </row>
    <row r="193" spans="1:14" hidden="1" outlineLevel="1">
      <c r="A193" s="25" t="s">
        <v>107</v>
      </c>
      <c r="B193" s="37">
        <v>14</v>
      </c>
      <c r="C193" s="37">
        <v>13</v>
      </c>
      <c r="D193" s="37">
        <v>0</v>
      </c>
      <c r="E193" s="37">
        <v>0</v>
      </c>
      <c r="F193" s="37">
        <v>0</v>
      </c>
      <c r="G193" s="37">
        <v>0</v>
      </c>
      <c r="H193" s="37">
        <v>0</v>
      </c>
      <c r="I193" s="37">
        <v>1</v>
      </c>
      <c r="J193" s="37">
        <v>0</v>
      </c>
      <c r="K193" s="37">
        <v>0</v>
      </c>
      <c r="L193" s="37">
        <v>0</v>
      </c>
      <c r="M193" s="37">
        <v>0</v>
      </c>
      <c r="N193" s="37">
        <v>0</v>
      </c>
    </row>
    <row r="194" spans="1:14" hidden="1" outlineLevel="1">
      <c r="A194" s="25" t="s">
        <v>108</v>
      </c>
      <c r="B194" s="37">
        <v>11</v>
      </c>
      <c r="C194" s="37">
        <v>5</v>
      </c>
      <c r="D194" s="37">
        <v>0</v>
      </c>
      <c r="E194" s="37">
        <v>0</v>
      </c>
      <c r="F194" s="37">
        <v>0</v>
      </c>
      <c r="G194" s="37">
        <v>0</v>
      </c>
      <c r="H194" s="37">
        <v>0</v>
      </c>
      <c r="I194" s="37">
        <v>5</v>
      </c>
      <c r="J194" s="37">
        <v>0</v>
      </c>
      <c r="K194" s="37">
        <v>0</v>
      </c>
      <c r="L194" s="37">
        <v>1</v>
      </c>
      <c r="M194" s="37">
        <v>0</v>
      </c>
      <c r="N194" s="37">
        <v>0</v>
      </c>
    </row>
    <row r="195" spans="1:14" hidden="1" outlineLevel="1">
      <c r="A195" s="25" t="s">
        <v>110</v>
      </c>
      <c r="B195" s="37">
        <v>345</v>
      </c>
      <c r="C195" s="37">
        <v>142</v>
      </c>
      <c r="D195" s="37">
        <v>5</v>
      </c>
      <c r="E195" s="37">
        <v>0</v>
      </c>
      <c r="F195" s="37">
        <v>0</v>
      </c>
      <c r="G195" s="37">
        <v>0</v>
      </c>
      <c r="H195" s="37">
        <v>0</v>
      </c>
      <c r="I195" s="37">
        <v>195</v>
      </c>
      <c r="J195" s="37">
        <v>1</v>
      </c>
      <c r="K195" s="37">
        <v>1</v>
      </c>
      <c r="L195" s="37">
        <v>1</v>
      </c>
      <c r="M195" s="37">
        <v>0</v>
      </c>
      <c r="N195" s="37">
        <v>0</v>
      </c>
    </row>
    <row r="196" spans="1:14" hidden="1" outlineLevel="1">
      <c r="A196" s="25" t="s">
        <v>116</v>
      </c>
      <c r="B196" s="37">
        <v>8</v>
      </c>
      <c r="C196" s="37">
        <v>5</v>
      </c>
      <c r="D196" s="37">
        <v>0</v>
      </c>
      <c r="E196" s="37">
        <v>0</v>
      </c>
      <c r="F196" s="37">
        <v>0</v>
      </c>
      <c r="G196" s="37">
        <v>0</v>
      </c>
      <c r="H196" s="37">
        <v>0</v>
      </c>
      <c r="I196" s="37">
        <v>3</v>
      </c>
      <c r="J196" s="37">
        <v>0</v>
      </c>
      <c r="K196" s="37">
        <v>0</v>
      </c>
      <c r="L196" s="37">
        <v>0</v>
      </c>
      <c r="M196" s="37">
        <v>0</v>
      </c>
      <c r="N196" s="37">
        <v>0</v>
      </c>
    </row>
    <row r="197" spans="1:14" hidden="1" outlineLevel="1">
      <c r="A197" s="25" t="s">
        <v>120</v>
      </c>
      <c r="B197" s="37">
        <v>10</v>
      </c>
      <c r="C197" s="37">
        <v>8</v>
      </c>
      <c r="D197" s="37">
        <v>0</v>
      </c>
      <c r="E197" s="37">
        <v>0</v>
      </c>
      <c r="F197" s="37">
        <v>0</v>
      </c>
      <c r="G197" s="37">
        <v>0</v>
      </c>
      <c r="H197" s="37">
        <v>0</v>
      </c>
      <c r="I197" s="37">
        <v>2</v>
      </c>
      <c r="J197" s="37">
        <v>0</v>
      </c>
      <c r="K197" s="37">
        <v>0</v>
      </c>
      <c r="L197" s="37">
        <v>0</v>
      </c>
      <c r="M197" s="37">
        <v>0</v>
      </c>
      <c r="N197" s="37">
        <v>0</v>
      </c>
    </row>
    <row r="198" spans="1:14" hidden="1" outlineLevel="1">
      <c r="A198" s="1" t="s">
        <v>131</v>
      </c>
      <c r="B198" s="37">
        <v>891</v>
      </c>
      <c r="C198" s="37">
        <v>476</v>
      </c>
      <c r="D198" s="37">
        <v>8</v>
      </c>
      <c r="E198" s="37">
        <v>0</v>
      </c>
      <c r="F198" s="37">
        <v>1</v>
      </c>
      <c r="G198" s="37">
        <v>0</v>
      </c>
      <c r="H198" s="37">
        <v>0</v>
      </c>
      <c r="I198" s="37">
        <v>385</v>
      </c>
      <c r="J198" s="37">
        <v>20</v>
      </c>
      <c r="K198" s="37">
        <v>0</v>
      </c>
      <c r="L198" s="37">
        <v>1</v>
      </c>
      <c r="M198" s="37">
        <v>0</v>
      </c>
      <c r="N198" s="37">
        <v>0</v>
      </c>
    </row>
    <row r="199" spans="1:14" hidden="1" outlineLevel="1">
      <c r="A199" s="25" t="s">
        <v>45</v>
      </c>
      <c r="B199" s="37">
        <v>178</v>
      </c>
      <c r="C199" s="37">
        <v>97</v>
      </c>
      <c r="D199" s="37">
        <v>0</v>
      </c>
      <c r="E199" s="37">
        <v>0</v>
      </c>
      <c r="F199" s="37">
        <v>0</v>
      </c>
      <c r="G199" s="37">
        <v>0</v>
      </c>
      <c r="H199" s="37">
        <v>0</v>
      </c>
      <c r="I199" s="37">
        <v>78</v>
      </c>
      <c r="J199" s="37">
        <v>3</v>
      </c>
      <c r="K199" s="37">
        <v>0</v>
      </c>
      <c r="L199" s="37">
        <v>0</v>
      </c>
      <c r="M199" s="37">
        <v>0</v>
      </c>
      <c r="N199" s="37">
        <v>0</v>
      </c>
    </row>
    <row r="200" spans="1:14" hidden="1" outlineLevel="1">
      <c r="A200" s="25" t="s">
        <v>80</v>
      </c>
      <c r="B200" s="37">
        <v>28</v>
      </c>
      <c r="C200" s="37">
        <v>12</v>
      </c>
      <c r="D200" s="37">
        <v>1</v>
      </c>
      <c r="E200" s="37">
        <v>0</v>
      </c>
      <c r="F200" s="37">
        <v>0</v>
      </c>
      <c r="G200" s="37">
        <v>0</v>
      </c>
      <c r="H200" s="37">
        <v>0</v>
      </c>
      <c r="I200" s="37">
        <v>15</v>
      </c>
      <c r="J200" s="37">
        <v>0</v>
      </c>
      <c r="K200" s="37">
        <v>0</v>
      </c>
      <c r="L200" s="37">
        <v>0</v>
      </c>
      <c r="M200" s="37">
        <v>0</v>
      </c>
      <c r="N200" s="37">
        <v>0</v>
      </c>
    </row>
    <row r="201" spans="1:14" hidden="1" outlineLevel="1">
      <c r="A201" s="25" t="s">
        <v>87</v>
      </c>
      <c r="B201" s="37">
        <v>43</v>
      </c>
      <c r="C201" s="37">
        <v>18</v>
      </c>
      <c r="D201" s="37">
        <v>0</v>
      </c>
      <c r="E201" s="37">
        <v>0</v>
      </c>
      <c r="F201" s="37">
        <v>0</v>
      </c>
      <c r="G201" s="37">
        <v>0</v>
      </c>
      <c r="H201" s="37">
        <v>0</v>
      </c>
      <c r="I201" s="37">
        <v>24</v>
      </c>
      <c r="J201" s="37">
        <v>1</v>
      </c>
      <c r="K201" s="37">
        <v>0</v>
      </c>
      <c r="L201" s="37">
        <v>0</v>
      </c>
      <c r="M201" s="37">
        <v>0</v>
      </c>
      <c r="N201" s="37">
        <v>0</v>
      </c>
    </row>
    <row r="202" spans="1:14" hidden="1" outlineLevel="1">
      <c r="A202" s="25" t="s">
        <v>106</v>
      </c>
      <c r="B202" s="37">
        <v>289</v>
      </c>
      <c r="C202" s="37">
        <v>127</v>
      </c>
      <c r="D202" s="37">
        <v>4</v>
      </c>
      <c r="E202" s="37">
        <v>0</v>
      </c>
      <c r="F202" s="37">
        <v>1</v>
      </c>
      <c r="G202" s="37">
        <v>0</v>
      </c>
      <c r="H202" s="37">
        <v>0</v>
      </c>
      <c r="I202" s="37">
        <v>142</v>
      </c>
      <c r="J202" s="37">
        <v>14</v>
      </c>
      <c r="K202" s="37">
        <v>0</v>
      </c>
      <c r="L202" s="37">
        <v>1</v>
      </c>
      <c r="M202" s="37">
        <v>0</v>
      </c>
      <c r="N202" s="37">
        <v>0</v>
      </c>
    </row>
    <row r="203" spans="1:14" hidden="1" outlineLevel="1">
      <c r="A203" s="25" t="s">
        <v>118</v>
      </c>
      <c r="B203" s="37">
        <v>76</v>
      </c>
      <c r="C203" s="37">
        <v>41</v>
      </c>
      <c r="D203" s="37">
        <v>1</v>
      </c>
      <c r="E203" s="37">
        <v>0</v>
      </c>
      <c r="F203" s="37">
        <v>0</v>
      </c>
      <c r="G203" s="37">
        <v>0</v>
      </c>
      <c r="H203" s="37">
        <v>0</v>
      </c>
      <c r="I203" s="37">
        <v>33</v>
      </c>
      <c r="J203" s="37">
        <v>1</v>
      </c>
      <c r="K203" s="37">
        <v>0</v>
      </c>
      <c r="L203" s="37">
        <v>0</v>
      </c>
      <c r="M203" s="37">
        <v>0</v>
      </c>
      <c r="N203" s="37">
        <v>0</v>
      </c>
    </row>
    <row r="204" spans="1:14" hidden="1" outlineLevel="1">
      <c r="A204" s="25" t="s">
        <v>132</v>
      </c>
      <c r="B204" s="37">
        <v>277</v>
      </c>
      <c r="C204" s="37">
        <v>181</v>
      </c>
      <c r="D204" s="37">
        <v>2</v>
      </c>
      <c r="E204" s="37">
        <v>0</v>
      </c>
      <c r="F204" s="37">
        <v>0</v>
      </c>
      <c r="G204" s="37">
        <v>0</v>
      </c>
      <c r="H204" s="37">
        <v>0</v>
      </c>
      <c r="I204" s="37">
        <v>93</v>
      </c>
      <c r="J204" s="37">
        <v>1</v>
      </c>
      <c r="K204" s="37">
        <v>0</v>
      </c>
      <c r="L204" s="37">
        <v>0</v>
      </c>
      <c r="M204" s="37">
        <v>0</v>
      </c>
      <c r="N204" s="37">
        <v>0</v>
      </c>
    </row>
    <row r="205" spans="1:14" collapsed="1">
      <c r="A205" s="1" t="s">
        <v>200</v>
      </c>
      <c r="B205" s="37">
        <v>4443</v>
      </c>
      <c r="C205" s="37">
        <v>1978</v>
      </c>
      <c r="D205" s="37">
        <v>109</v>
      </c>
      <c r="E205" s="37">
        <v>13</v>
      </c>
      <c r="F205" s="37">
        <v>14</v>
      </c>
      <c r="G205" s="37">
        <v>3</v>
      </c>
      <c r="H205" s="37">
        <v>0</v>
      </c>
      <c r="I205" s="37">
        <v>2197</v>
      </c>
      <c r="J205" s="37">
        <v>82</v>
      </c>
      <c r="K205" s="37">
        <v>27</v>
      </c>
      <c r="L205" s="37">
        <v>15</v>
      </c>
      <c r="M205" s="37">
        <v>4</v>
      </c>
      <c r="N205" s="37">
        <v>1</v>
      </c>
    </row>
    <row r="206" spans="1:14" hidden="1" outlineLevel="1">
      <c r="A206" s="1" t="s">
        <v>105</v>
      </c>
      <c r="B206" s="37">
        <v>862</v>
      </c>
      <c r="C206" s="37">
        <v>367</v>
      </c>
      <c r="D206" s="37">
        <v>38</v>
      </c>
      <c r="E206" s="37">
        <v>1</v>
      </c>
      <c r="F206" s="37">
        <v>2</v>
      </c>
      <c r="G206" s="37">
        <v>0</v>
      </c>
      <c r="H206" s="37">
        <v>0</v>
      </c>
      <c r="I206" s="37">
        <v>413</v>
      </c>
      <c r="J206" s="37">
        <v>25</v>
      </c>
      <c r="K206" s="37">
        <v>11</v>
      </c>
      <c r="L206" s="37">
        <v>3</v>
      </c>
      <c r="M206" s="37">
        <v>2</v>
      </c>
      <c r="N206" s="37">
        <v>0</v>
      </c>
    </row>
    <row r="207" spans="1:14" hidden="1" outlineLevel="1">
      <c r="A207" s="1" t="s">
        <v>820</v>
      </c>
      <c r="B207" s="37">
        <v>2637</v>
      </c>
      <c r="C207" s="37">
        <v>1113</v>
      </c>
      <c r="D207" s="37">
        <v>58</v>
      </c>
      <c r="E207" s="37">
        <v>12</v>
      </c>
      <c r="F207" s="37">
        <v>11</v>
      </c>
      <c r="G207" s="37">
        <v>3</v>
      </c>
      <c r="H207" s="37">
        <v>0</v>
      </c>
      <c r="I207" s="37">
        <v>1374</v>
      </c>
      <c r="J207" s="37">
        <v>37</v>
      </c>
      <c r="K207" s="37">
        <v>15</v>
      </c>
      <c r="L207" s="37">
        <v>11</v>
      </c>
      <c r="M207" s="37">
        <v>2</v>
      </c>
      <c r="N207" s="37">
        <v>1</v>
      </c>
    </row>
    <row r="208" spans="1:14" hidden="1" outlineLevel="1">
      <c r="A208" s="25" t="s">
        <v>43</v>
      </c>
      <c r="B208" s="37">
        <v>13</v>
      </c>
      <c r="C208" s="37">
        <v>5</v>
      </c>
      <c r="D208" s="37">
        <v>1</v>
      </c>
      <c r="E208" s="37">
        <v>0</v>
      </c>
      <c r="F208" s="37">
        <v>0</v>
      </c>
      <c r="G208" s="37">
        <v>0</v>
      </c>
      <c r="H208" s="37">
        <v>0</v>
      </c>
      <c r="I208" s="37">
        <v>7</v>
      </c>
      <c r="J208" s="37">
        <v>0</v>
      </c>
      <c r="K208" s="37">
        <v>0</v>
      </c>
      <c r="L208" s="37">
        <v>0</v>
      </c>
      <c r="M208" s="37">
        <v>0</v>
      </c>
      <c r="N208" s="37">
        <v>0</v>
      </c>
    </row>
    <row r="209" spans="1:14" hidden="1" outlineLevel="1">
      <c r="A209" s="25" t="s">
        <v>51</v>
      </c>
      <c r="B209" s="37">
        <v>10</v>
      </c>
      <c r="C209" s="37">
        <v>5</v>
      </c>
      <c r="D209" s="37">
        <v>0</v>
      </c>
      <c r="E209" s="37">
        <v>0</v>
      </c>
      <c r="F209" s="37">
        <v>0</v>
      </c>
      <c r="G209" s="37">
        <v>0</v>
      </c>
      <c r="H209" s="37">
        <v>0</v>
      </c>
      <c r="I209" s="37">
        <v>5</v>
      </c>
      <c r="J209" s="37">
        <v>0</v>
      </c>
      <c r="K209" s="37">
        <v>0</v>
      </c>
      <c r="L209" s="37">
        <v>0</v>
      </c>
      <c r="M209" s="37">
        <v>0</v>
      </c>
      <c r="N209" s="37">
        <v>0</v>
      </c>
    </row>
    <row r="210" spans="1:14" hidden="1" outlineLevel="1">
      <c r="A210" s="25" t="s">
        <v>52</v>
      </c>
      <c r="B210" s="37">
        <v>612</v>
      </c>
      <c r="C210" s="37">
        <v>271</v>
      </c>
      <c r="D210" s="37">
        <v>16</v>
      </c>
      <c r="E210" s="37">
        <v>5</v>
      </c>
      <c r="F210" s="37">
        <v>1</v>
      </c>
      <c r="G210" s="37">
        <v>0</v>
      </c>
      <c r="H210" s="37">
        <v>0</v>
      </c>
      <c r="I210" s="37">
        <v>306</v>
      </c>
      <c r="J210" s="37">
        <v>8</v>
      </c>
      <c r="K210" s="37">
        <v>3</v>
      </c>
      <c r="L210" s="37">
        <v>1</v>
      </c>
      <c r="M210" s="37">
        <v>1</v>
      </c>
      <c r="N210" s="37">
        <v>0</v>
      </c>
    </row>
    <row r="211" spans="1:14" hidden="1" outlineLevel="1">
      <c r="A211" s="25" t="s">
        <v>56</v>
      </c>
      <c r="B211" s="37">
        <v>1</v>
      </c>
      <c r="C211" s="37">
        <v>1</v>
      </c>
      <c r="D211" s="37">
        <v>0</v>
      </c>
      <c r="E211" s="37">
        <v>0</v>
      </c>
      <c r="F211" s="37">
        <v>0</v>
      </c>
      <c r="G211" s="37">
        <v>0</v>
      </c>
      <c r="H211" s="37">
        <v>0</v>
      </c>
      <c r="I211" s="37">
        <v>0</v>
      </c>
      <c r="J211" s="37">
        <v>0</v>
      </c>
      <c r="K211" s="37">
        <v>0</v>
      </c>
      <c r="L211" s="37">
        <v>0</v>
      </c>
      <c r="M211" s="37">
        <v>0</v>
      </c>
      <c r="N211" s="37">
        <v>0</v>
      </c>
    </row>
    <row r="212" spans="1:14" hidden="1" outlineLevel="1">
      <c r="A212" s="25" t="s">
        <v>57</v>
      </c>
      <c r="B212" s="37">
        <v>1</v>
      </c>
      <c r="C212" s="37">
        <v>1</v>
      </c>
      <c r="D212" s="37">
        <v>0</v>
      </c>
      <c r="E212" s="37">
        <v>0</v>
      </c>
      <c r="F212" s="37">
        <v>0</v>
      </c>
      <c r="G212" s="37">
        <v>0</v>
      </c>
      <c r="H212" s="37">
        <v>0</v>
      </c>
      <c r="I212" s="37">
        <v>0</v>
      </c>
      <c r="J212" s="37">
        <v>0</v>
      </c>
      <c r="K212" s="37">
        <v>0</v>
      </c>
      <c r="L212" s="37">
        <v>0</v>
      </c>
      <c r="M212" s="37">
        <v>0</v>
      </c>
      <c r="N212" s="37">
        <v>0</v>
      </c>
    </row>
    <row r="213" spans="1:14" hidden="1" outlineLevel="1">
      <c r="A213" s="25" t="s">
        <v>58</v>
      </c>
      <c r="B213" s="37">
        <v>32</v>
      </c>
      <c r="C213" s="37">
        <v>13</v>
      </c>
      <c r="D213" s="37">
        <v>1</v>
      </c>
      <c r="E213" s="37">
        <v>0</v>
      </c>
      <c r="F213" s="37">
        <v>0</v>
      </c>
      <c r="G213" s="37">
        <v>0</v>
      </c>
      <c r="H213" s="37">
        <v>0</v>
      </c>
      <c r="I213" s="37">
        <v>16</v>
      </c>
      <c r="J213" s="37">
        <v>2</v>
      </c>
      <c r="K213" s="37">
        <v>0</v>
      </c>
      <c r="L213" s="37">
        <v>0</v>
      </c>
      <c r="M213" s="37">
        <v>0</v>
      </c>
      <c r="N213" s="37">
        <v>0</v>
      </c>
    </row>
    <row r="214" spans="1:14" hidden="1" outlineLevel="1">
      <c r="A214" s="25" t="s">
        <v>59</v>
      </c>
      <c r="B214" s="37">
        <v>7</v>
      </c>
      <c r="C214" s="37">
        <v>5</v>
      </c>
      <c r="D214" s="37">
        <v>0</v>
      </c>
      <c r="E214" s="37">
        <v>0</v>
      </c>
      <c r="F214" s="37">
        <v>0</v>
      </c>
      <c r="G214" s="37">
        <v>0</v>
      </c>
      <c r="H214" s="37">
        <v>0</v>
      </c>
      <c r="I214" s="37">
        <v>1</v>
      </c>
      <c r="J214" s="37">
        <v>1</v>
      </c>
      <c r="K214" s="37">
        <v>0</v>
      </c>
      <c r="L214" s="37">
        <v>0</v>
      </c>
      <c r="M214" s="37">
        <v>0</v>
      </c>
      <c r="N214" s="37">
        <v>0</v>
      </c>
    </row>
    <row r="215" spans="1:14" hidden="1" outlineLevel="1">
      <c r="A215" s="25" t="s">
        <v>60</v>
      </c>
      <c r="B215" s="37">
        <v>22</v>
      </c>
      <c r="C215" s="37">
        <v>6</v>
      </c>
      <c r="D215" s="37">
        <v>0</v>
      </c>
      <c r="E215" s="37">
        <v>1</v>
      </c>
      <c r="F215" s="37">
        <v>0</v>
      </c>
      <c r="G215" s="37">
        <v>0</v>
      </c>
      <c r="H215" s="37">
        <v>0</v>
      </c>
      <c r="I215" s="37">
        <v>15</v>
      </c>
      <c r="J215" s="37">
        <v>0</v>
      </c>
      <c r="K215" s="37">
        <v>0</v>
      </c>
      <c r="L215" s="37">
        <v>0</v>
      </c>
      <c r="M215" s="37">
        <v>0</v>
      </c>
      <c r="N215" s="37">
        <v>0</v>
      </c>
    </row>
    <row r="216" spans="1:14" hidden="1" outlineLevel="1">
      <c r="A216" s="25" t="s">
        <v>67</v>
      </c>
      <c r="B216" s="37">
        <v>7</v>
      </c>
      <c r="C216" s="37">
        <v>2</v>
      </c>
      <c r="D216" s="37">
        <v>0</v>
      </c>
      <c r="E216" s="37">
        <v>0</v>
      </c>
      <c r="F216" s="37">
        <v>0</v>
      </c>
      <c r="G216" s="37">
        <v>0</v>
      </c>
      <c r="H216" s="37">
        <v>0</v>
      </c>
      <c r="I216" s="37">
        <v>5</v>
      </c>
      <c r="J216" s="37">
        <v>0</v>
      </c>
      <c r="K216" s="37">
        <v>0</v>
      </c>
      <c r="L216" s="37">
        <v>0</v>
      </c>
      <c r="M216" s="37">
        <v>0</v>
      </c>
      <c r="N216" s="37">
        <v>0</v>
      </c>
    </row>
    <row r="217" spans="1:14" hidden="1" outlineLevel="1">
      <c r="A217" s="25" t="s">
        <v>70</v>
      </c>
      <c r="B217" s="37">
        <v>538</v>
      </c>
      <c r="C217" s="37">
        <v>195</v>
      </c>
      <c r="D217" s="37">
        <v>2</v>
      </c>
      <c r="E217" s="37">
        <v>1</v>
      </c>
      <c r="F217" s="37">
        <v>0</v>
      </c>
      <c r="G217" s="37">
        <v>0</v>
      </c>
      <c r="H217" s="37">
        <v>0</v>
      </c>
      <c r="I217" s="37">
        <v>329</v>
      </c>
      <c r="J217" s="37">
        <v>2</v>
      </c>
      <c r="K217" s="37">
        <v>5</v>
      </c>
      <c r="L217" s="37">
        <v>3</v>
      </c>
      <c r="M217" s="37">
        <v>1</v>
      </c>
      <c r="N217" s="37">
        <v>0</v>
      </c>
    </row>
    <row r="218" spans="1:14" hidden="1" outlineLevel="1">
      <c r="A218" s="25" t="s">
        <v>82</v>
      </c>
      <c r="B218" s="37">
        <v>2</v>
      </c>
      <c r="C218" s="37">
        <v>2</v>
      </c>
      <c r="D218" s="37">
        <v>0</v>
      </c>
      <c r="E218" s="37">
        <v>0</v>
      </c>
      <c r="F218" s="37">
        <v>0</v>
      </c>
      <c r="G218" s="37">
        <v>0</v>
      </c>
      <c r="H218" s="37">
        <v>0</v>
      </c>
      <c r="I218" s="37">
        <v>0</v>
      </c>
      <c r="J218" s="37">
        <v>0</v>
      </c>
      <c r="K218" s="37">
        <v>0</v>
      </c>
      <c r="L218" s="37">
        <v>0</v>
      </c>
      <c r="M218" s="37">
        <v>0</v>
      </c>
      <c r="N218" s="37">
        <v>0</v>
      </c>
    </row>
    <row r="219" spans="1:14" hidden="1" outlineLevel="1">
      <c r="A219" s="25" t="s">
        <v>85</v>
      </c>
      <c r="B219" s="37">
        <v>1</v>
      </c>
      <c r="C219" s="37">
        <v>1</v>
      </c>
      <c r="D219" s="37">
        <v>0</v>
      </c>
      <c r="E219" s="37">
        <v>0</v>
      </c>
      <c r="F219" s="37">
        <v>0</v>
      </c>
      <c r="G219" s="37">
        <v>0</v>
      </c>
      <c r="H219" s="37">
        <v>0</v>
      </c>
      <c r="I219" s="37">
        <v>0</v>
      </c>
      <c r="J219" s="37">
        <v>0</v>
      </c>
      <c r="K219" s="37">
        <v>0</v>
      </c>
      <c r="L219" s="37">
        <v>0</v>
      </c>
      <c r="M219" s="37">
        <v>0</v>
      </c>
      <c r="N219" s="37">
        <v>0</v>
      </c>
    </row>
    <row r="220" spans="1:14" hidden="1" outlineLevel="1">
      <c r="A220" s="25" t="s">
        <v>91</v>
      </c>
      <c r="B220" s="37">
        <v>37</v>
      </c>
      <c r="C220" s="37">
        <v>18</v>
      </c>
      <c r="D220" s="37">
        <v>0</v>
      </c>
      <c r="E220" s="37">
        <v>0</v>
      </c>
      <c r="F220" s="37">
        <v>1</v>
      </c>
      <c r="G220" s="37">
        <v>0</v>
      </c>
      <c r="H220" s="37">
        <v>0</v>
      </c>
      <c r="I220" s="37">
        <v>15</v>
      </c>
      <c r="J220" s="37">
        <v>3</v>
      </c>
      <c r="K220" s="37">
        <v>0</v>
      </c>
      <c r="L220" s="37">
        <v>0</v>
      </c>
      <c r="M220" s="37">
        <v>0</v>
      </c>
      <c r="N220" s="37">
        <v>0</v>
      </c>
    </row>
    <row r="221" spans="1:14" hidden="1" outlineLevel="1">
      <c r="A221" s="25" t="s">
        <v>93</v>
      </c>
      <c r="B221" s="37">
        <v>2</v>
      </c>
      <c r="C221" s="37">
        <v>0</v>
      </c>
      <c r="D221" s="37">
        <v>1</v>
      </c>
      <c r="E221" s="37">
        <v>0</v>
      </c>
      <c r="F221" s="37">
        <v>0</v>
      </c>
      <c r="G221" s="37">
        <v>0</v>
      </c>
      <c r="H221" s="37">
        <v>0</v>
      </c>
      <c r="I221" s="37">
        <v>1</v>
      </c>
      <c r="J221" s="37">
        <v>0</v>
      </c>
      <c r="K221" s="37">
        <v>0</v>
      </c>
      <c r="L221" s="37">
        <v>0</v>
      </c>
      <c r="M221" s="37">
        <v>0</v>
      </c>
      <c r="N221" s="37">
        <v>0</v>
      </c>
    </row>
    <row r="222" spans="1:14" hidden="1" outlineLevel="1">
      <c r="A222" s="25" t="s">
        <v>94</v>
      </c>
      <c r="B222" s="37">
        <v>687</v>
      </c>
      <c r="C222" s="37">
        <v>301</v>
      </c>
      <c r="D222" s="37">
        <v>24</v>
      </c>
      <c r="E222" s="37">
        <v>1</v>
      </c>
      <c r="F222" s="37">
        <v>7</v>
      </c>
      <c r="G222" s="37">
        <v>3</v>
      </c>
      <c r="H222" s="37">
        <v>0</v>
      </c>
      <c r="I222" s="37">
        <v>336</v>
      </c>
      <c r="J222" s="37">
        <v>7</v>
      </c>
      <c r="K222" s="37">
        <v>3</v>
      </c>
      <c r="L222" s="37">
        <v>4</v>
      </c>
      <c r="M222" s="37">
        <v>0</v>
      </c>
      <c r="N222" s="37">
        <v>1</v>
      </c>
    </row>
    <row r="223" spans="1:14" hidden="1" outlineLevel="1">
      <c r="A223" s="25" t="s">
        <v>100</v>
      </c>
      <c r="B223" s="37">
        <v>4</v>
      </c>
      <c r="C223" s="37">
        <v>4</v>
      </c>
      <c r="D223" s="37">
        <v>0</v>
      </c>
      <c r="E223" s="37">
        <v>0</v>
      </c>
      <c r="F223" s="37">
        <v>0</v>
      </c>
      <c r="G223" s="37">
        <v>0</v>
      </c>
      <c r="H223" s="37">
        <v>0</v>
      </c>
      <c r="I223" s="37">
        <v>0</v>
      </c>
      <c r="J223" s="37">
        <v>0</v>
      </c>
      <c r="K223" s="37">
        <v>0</v>
      </c>
      <c r="L223" s="37">
        <v>0</v>
      </c>
      <c r="M223" s="37">
        <v>0</v>
      </c>
      <c r="N223" s="37">
        <v>0</v>
      </c>
    </row>
    <row r="224" spans="1:14" hidden="1" outlineLevel="1">
      <c r="A224" s="25" t="s">
        <v>101</v>
      </c>
      <c r="B224" s="37">
        <v>294</v>
      </c>
      <c r="C224" s="37">
        <v>125</v>
      </c>
      <c r="D224" s="37">
        <v>3</v>
      </c>
      <c r="E224" s="37">
        <v>3</v>
      </c>
      <c r="F224" s="37">
        <v>2</v>
      </c>
      <c r="G224" s="37">
        <v>0</v>
      </c>
      <c r="H224" s="37">
        <v>0</v>
      </c>
      <c r="I224" s="37">
        <v>147</v>
      </c>
      <c r="J224" s="37">
        <v>9</v>
      </c>
      <c r="K224" s="37">
        <v>4</v>
      </c>
      <c r="L224" s="37">
        <v>1</v>
      </c>
      <c r="M224" s="37">
        <v>0</v>
      </c>
      <c r="N224" s="37">
        <v>0</v>
      </c>
    </row>
    <row r="225" spans="1:14" hidden="1" outlineLevel="1">
      <c r="A225" s="25" t="s">
        <v>104</v>
      </c>
      <c r="B225" s="37">
        <v>12</v>
      </c>
      <c r="C225" s="37">
        <v>1</v>
      </c>
      <c r="D225" s="37">
        <v>4</v>
      </c>
      <c r="E225" s="37">
        <v>1</v>
      </c>
      <c r="F225" s="37">
        <v>0</v>
      </c>
      <c r="G225" s="37">
        <v>0</v>
      </c>
      <c r="H225" s="37">
        <v>0</v>
      </c>
      <c r="I225" s="37">
        <v>5</v>
      </c>
      <c r="J225" s="37">
        <v>0</v>
      </c>
      <c r="K225" s="37">
        <v>0</v>
      </c>
      <c r="L225" s="37">
        <v>1</v>
      </c>
      <c r="M225" s="37">
        <v>0</v>
      </c>
      <c r="N225" s="37">
        <v>0</v>
      </c>
    </row>
    <row r="226" spans="1:14" hidden="1" outlineLevel="1">
      <c r="A226" s="25" t="s">
        <v>107</v>
      </c>
      <c r="B226" s="37">
        <v>16</v>
      </c>
      <c r="C226" s="37">
        <v>14</v>
      </c>
      <c r="D226" s="37">
        <v>1</v>
      </c>
      <c r="E226" s="37">
        <v>0</v>
      </c>
      <c r="F226" s="37">
        <v>0</v>
      </c>
      <c r="G226" s="37">
        <v>0</v>
      </c>
      <c r="H226" s="37">
        <v>0</v>
      </c>
      <c r="I226" s="37">
        <v>0</v>
      </c>
      <c r="J226" s="37">
        <v>1</v>
      </c>
      <c r="K226" s="37">
        <v>0</v>
      </c>
      <c r="L226" s="37">
        <v>0</v>
      </c>
      <c r="M226" s="37">
        <v>0</v>
      </c>
      <c r="N226" s="37">
        <v>0</v>
      </c>
    </row>
    <row r="227" spans="1:14" hidden="1" outlineLevel="1">
      <c r="A227" s="25" t="s">
        <v>108</v>
      </c>
      <c r="B227" s="37">
        <v>12</v>
      </c>
      <c r="C227" s="37">
        <v>6</v>
      </c>
      <c r="D227" s="37">
        <v>0</v>
      </c>
      <c r="E227" s="37">
        <v>0</v>
      </c>
      <c r="F227" s="37">
        <v>0</v>
      </c>
      <c r="G227" s="37">
        <v>0</v>
      </c>
      <c r="H227" s="37">
        <v>0</v>
      </c>
      <c r="I227" s="37">
        <v>6</v>
      </c>
      <c r="J227" s="37">
        <v>0</v>
      </c>
      <c r="K227" s="37">
        <v>0</v>
      </c>
      <c r="L227" s="37">
        <v>0</v>
      </c>
      <c r="M227" s="37">
        <v>0</v>
      </c>
      <c r="N227" s="37">
        <v>0</v>
      </c>
    </row>
    <row r="228" spans="1:14" hidden="1" outlineLevel="1">
      <c r="A228" s="25" t="s">
        <v>110</v>
      </c>
      <c r="B228" s="37">
        <v>307</v>
      </c>
      <c r="C228" s="37">
        <v>123</v>
      </c>
      <c r="D228" s="37">
        <v>5</v>
      </c>
      <c r="E228" s="37">
        <v>0</v>
      </c>
      <c r="F228" s="37">
        <v>0</v>
      </c>
      <c r="G228" s="37">
        <v>0</v>
      </c>
      <c r="H228" s="37">
        <v>0</v>
      </c>
      <c r="I228" s="37">
        <v>174</v>
      </c>
      <c r="J228" s="37">
        <v>4</v>
      </c>
      <c r="K228" s="37">
        <v>0</v>
      </c>
      <c r="L228" s="37">
        <v>1</v>
      </c>
      <c r="M228" s="37">
        <v>0</v>
      </c>
      <c r="N228" s="37">
        <v>0</v>
      </c>
    </row>
    <row r="229" spans="1:14" hidden="1" outlineLevel="1">
      <c r="A229" s="25" t="s">
        <v>116</v>
      </c>
      <c r="B229" s="37">
        <v>11</v>
      </c>
      <c r="C229" s="37">
        <v>6</v>
      </c>
      <c r="D229" s="37">
        <v>0</v>
      </c>
      <c r="E229" s="37">
        <v>0</v>
      </c>
      <c r="F229" s="37">
        <v>0</v>
      </c>
      <c r="G229" s="37">
        <v>0</v>
      </c>
      <c r="H229" s="37">
        <v>0</v>
      </c>
      <c r="I229" s="37">
        <v>5</v>
      </c>
      <c r="J229" s="37">
        <v>0</v>
      </c>
      <c r="K229" s="37">
        <v>0</v>
      </c>
      <c r="L229" s="37">
        <v>0</v>
      </c>
      <c r="M229" s="37">
        <v>0</v>
      </c>
      <c r="N229" s="37">
        <v>0</v>
      </c>
    </row>
    <row r="230" spans="1:14" hidden="1" outlineLevel="1">
      <c r="A230" s="25" t="s">
        <v>120</v>
      </c>
      <c r="B230" s="37">
        <v>9</v>
      </c>
      <c r="C230" s="37">
        <v>8</v>
      </c>
      <c r="D230" s="37">
        <v>0</v>
      </c>
      <c r="E230" s="37">
        <v>0</v>
      </c>
      <c r="F230" s="37">
        <v>0</v>
      </c>
      <c r="G230" s="37">
        <v>0</v>
      </c>
      <c r="H230" s="37">
        <v>0</v>
      </c>
      <c r="I230" s="37">
        <v>1</v>
      </c>
      <c r="J230" s="37">
        <v>0</v>
      </c>
      <c r="K230" s="37">
        <v>0</v>
      </c>
      <c r="L230" s="37">
        <v>0</v>
      </c>
      <c r="M230" s="37">
        <v>0</v>
      </c>
      <c r="N230" s="37">
        <v>0</v>
      </c>
    </row>
    <row r="231" spans="1:14" hidden="1" outlineLevel="1">
      <c r="A231" s="1" t="s">
        <v>131</v>
      </c>
      <c r="B231" s="37">
        <v>944</v>
      </c>
      <c r="C231" s="37">
        <v>498</v>
      </c>
      <c r="D231" s="37">
        <v>13</v>
      </c>
      <c r="E231" s="37">
        <v>0</v>
      </c>
      <c r="F231" s="37">
        <v>1</v>
      </c>
      <c r="G231" s="37">
        <v>0</v>
      </c>
      <c r="H231" s="37">
        <v>0</v>
      </c>
      <c r="I231" s="37">
        <v>410</v>
      </c>
      <c r="J231" s="37">
        <v>20</v>
      </c>
      <c r="K231" s="37">
        <v>1</v>
      </c>
      <c r="L231" s="37">
        <v>1</v>
      </c>
      <c r="M231" s="37">
        <v>0</v>
      </c>
      <c r="N231" s="37">
        <v>0</v>
      </c>
    </row>
    <row r="232" spans="1:14" hidden="1" outlineLevel="1">
      <c r="A232" s="25" t="s">
        <v>45</v>
      </c>
      <c r="B232" s="37">
        <v>169</v>
      </c>
      <c r="C232" s="37">
        <v>95</v>
      </c>
      <c r="D232" s="37">
        <v>0</v>
      </c>
      <c r="E232" s="37">
        <v>0</v>
      </c>
      <c r="F232" s="37">
        <v>0</v>
      </c>
      <c r="G232" s="37">
        <v>0</v>
      </c>
      <c r="H232" s="37">
        <v>0</v>
      </c>
      <c r="I232" s="37">
        <v>72</v>
      </c>
      <c r="J232" s="37">
        <v>2</v>
      </c>
      <c r="K232" s="37">
        <v>0</v>
      </c>
      <c r="L232" s="37">
        <v>0</v>
      </c>
      <c r="M232" s="37">
        <v>0</v>
      </c>
      <c r="N232" s="37">
        <v>0</v>
      </c>
    </row>
    <row r="233" spans="1:14" hidden="1" outlineLevel="1">
      <c r="A233" s="25" t="s">
        <v>80</v>
      </c>
      <c r="B233" s="37">
        <v>28</v>
      </c>
      <c r="C233" s="37">
        <v>14</v>
      </c>
      <c r="D233" s="37">
        <v>0</v>
      </c>
      <c r="E233" s="37">
        <v>0</v>
      </c>
      <c r="F233" s="37">
        <v>0</v>
      </c>
      <c r="G233" s="37">
        <v>0</v>
      </c>
      <c r="H233" s="37">
        <v>0</v>
      </c>
      <c r="I233" s="37">
        <v>13</v>
      </c>
      <c r="J233" s="37">
        <v>1</v>
      </c>
      <c r="K233" s="37">
        <v>0</v>
      </c>
      <c r="L233" s="37">
        <v>0</v>
      </c>
      <c r="M233" s="37">
        <v>0</v>
      </c>
      <c r="N233" s="37">
        <v>0</v>
      </c>
    </row>
    <row r="234" spans="1:14" hidden="1" outlineLevel="1">
      <c r="A234" s="25" t="s">
        <v>106</v>
      </c>
      <c r="B234" s="37">
        <v>324</v>
      </c>
      <c r="C234" s="37">
        <v>141</v>
      </c>
      <c r="D234" s="37">
        <v>7</v>
      </c>
      <c r="E234" s="37">
        <v>0</v>
      </c>
      <c r="F234" s="37">
        <v>1</v>
      </c>
      <c r="G234" s="37">
        <v>0</v>
      </c>
      <c r="H234" s="37">
        <v>0</v>
      </c>
      <c r="I234" s="37">
        <v>159</v>
      </c>
      <c r="J234" s="37">
        <v>15</v>
      </c>
      <c r="K234" s="37">
        <v>0</v>
      </c>
      <c r="L234" s="37">
        <v>1</v>
      </c>
      <c r="M234" s="37">
        <v>0</v>
      </c>
      <c r="N234" s="37">
        <v>0</v>
      </c>
    </row>
    <row r="235" spans="1:14" hidden="1" outlineLevel="1">
      <c r="A235" s="25" t="s">
        <v>118</v>
      </c>
      <c r="B235" s="37">
        <v>78</v>
      </c>
      <c r="C235" s="37">
        <v>41</v>
      </c>
      <c r="D235" s="37">
        <v>1</v>
      </c>
      <c r="E235" s="37">
        <v>0</v>
      </c>
      <c r="F235" s="37">
        <v>0</v>
      </c>
      <c r="G235" s="37">
        <v>0</v>
      </c>
      <c r="H235" s="37">
        <v>0</v>
      </c>
      <c r="I235" s="37">
        <v>35</v>
      </c>
      <c r="J235" s="37">
        <v>0</v>
      </c>
      <c r="K235" s="37">
        <v>1</v>
      </c>
      <c r="L235" s="37">
        <v>0</v>
      </c>
      <c r="M235" s="37">
        <v>0</v>
      </c>
      <c r="N235" s="37">
        <v>0</v>
      </c>
    </row>
    <row r="236" spans="1:14" hidden="1" outlineLevel="1">
      <c r="A236" s="25" t="s">
        <v>132</v>
      </c>
      <c r="B236" s="37">
        <v>345</v>
      </c>
      <c r="C236" s="37">
        <v>207</v>
      </c>
      <c r="D236" s="37">
        <v>5</v>
      </c>
      <c r="E236" s="37">
        <v>0</v>
      </c>
      <c r="F236" s="37">
        <v>0</v>
      </c>
      <c r="G236" s="37">
        <v>0</v>
      </c>
      <c r="H236" s="37">
        <v>0</v>
      </c>
      <c r="I236" s="37">
        <v>131</v>
      </c>
      <c r="J236" s="37">
        <v>2</v>
      </c>
      <c r="K236" s="37">
        <v>0</v>
      </c>
      <c r="L236" s="37">
        <v>0</v>
      </c>
      <c r="M236" s="37">
        <v>0</v>
      </c>
      <c r="N236" s="37">
        <v>0</v>
      </c>
    </row>
    <row r="237" spans="1:14" collapsed="1">
      <c r="A237" s="1" t="s">
        <v>199</v>
      </c>
      <c r="B237" s="37">
        <v>4466</v>
      </c>
      <c r="C237" s="37">
        <v>1952</v>
      </c>
      <c r="D237" s="37">
        <v>131</v>
      </c>
      <c r="E237" s="37">
        <v>25</v>
      </c>
      <c r="F237" s="37">
        <v>14</v>
      </c>
      <c r="G237" s="37">
        <v>3</v>
      </c>
      <c r="H237" s="37">
        <v>0</v>
      </c>
      <c r="I237" s="37">
        <v>2190</v>
      </c>
      <c r="J237" s="37">
        <v>96</v>
      </c>
      <c r="K237" s="37">
        <v>32</v>
      </c>
      <c r="L237" s="37">
        <v>17</v>
      </c>
      <c r="M237" s="37">
        <v>5</v>
      </c>
      <c r="N237" s="37">
        <v>1</v>
      </c>
    </row>
    <row r="238" spans="1:14" hidden="1" outlineLevel="1">
      <c r="A238" s="1" t="s">
        <v>105</v>
      </c>
      <c r="B238" s="37">
        <v>860</v>
      </c>
      <c r="C238" s="37">
        <v>343</v>
      </c>
      <c r="D238" s="37">
        <v>46</v>
      </c>
      <c r="E238" s="37">
        <v>5</v>
      </c>
      <c r="F238" s="37">
        <v>2</v>
      </c>
      <c r="G238" s="37">
        <v>0</v>
      </c>
      <c r="H238" s="37">
        <v>0</v>
      </c>
      <c r="I238" s="37">
        <v>410</v>
      </c>
      <c r="J238" s="37">
        <v>36</v>
      </c>
      <c r="K238" s="37">
        <v>12</v>
      </c>
      <c r="L238" s="37">
        <v>4</v>
      </c>
      <c r="M238" s="37">
        <v>2</v>
      </c>
      <c r="N238" s="37">
        <v>0</v>
      </c>
    </row>
    <row r="239" spans="1:14" hidden="1" outlineLevel="1">
      <c r="A239" s="1" t="s">
        <v>819</v>
      </c>
      <c r="B239" s="37">
        <v>2644</v>
      </c>
      <c r="C239" s="37">
        <v>1098</v>
      </c>
      <c r="D239" s="37">
        <v>67</v>
      </c>
      <c r="E239" s="37">
        <v>19</v>
      </c>
      <c r="F239" s="37">
        <v>11</v>
      </c>
      <c r="G239" s="37">
        <v>3</v>
      </c>
      <c r="H239" s="37">
        <v>0</v>
      </c>
      <c r="I239" s="37">
        <v>1371</v>
      </c>
      <c r="J239" s="37">
        <v>44</v>
      </c>
      <c r="K239" s="37">
        <v>15</v>
      </c>
      <c r="L239" s="37">
        <v>13</v>
      </c>
      <c r="M239" s="37">
        <v>2</v>
      </c>
      <c r="N239" s="37">
        <v>1</v>
      </c>
    </row>
    <row r="240" spans="1:14" hidden="1" outlineLevel="1">
      <c r="A240" s="25" t="s">
        <v>43</v>
      </c>
      <c r="B240" s="37">
        <v>13</v>
      </c>
      <c r="C240" s="37">
        <v>5</v>
      </c>
      <c r="D240" s="37">
        <v>1</v>
      </c>
      <c r="E240" s="37">
        <v>0</v>
      </c>
      <c r="F240" s="37">
        <v>0</v>
      </c>
      <c r="G240" s="37">
        <v>0</v>
      </c>
      <c r="H240" s="37">
        <v>0</v>
      </c>
      <c r="I240" s="37">
        <v>7</v>
      </c>
      <c r="J240" s="37">
        <v>0</v>
      </c>
      <c r="K240" s="37">
        <v>0</v>
      </c>
      <c r="L240" s="37">
        <v>0</v>
      </c>
      <c r="M240" s="37">
        <v>0</v>
      </c>
      <c r="N240" s="37">
        <v>0</v>
      </c>
    </row>
    <row r="241" spans="1:14" hidden="1" outlineLevel="1">
      <c r="A241" s="25" t="s">
        <v>51</v>
      </c>
      <c r="B241" s="37">
        <v>8</v>
      </c>
      <c r="C241" s="37">
        <v>4</v>
      </c>
      <c r="D241" s="37">
        <v>0</v>
      </c>
      <c r="E241" s="37">
        <v>0</v>
      </c>
      <c r="F241" s="37">
        <v>0</v>
      </c>
      <c r="G241" s="37">
        <v>0</v>
      </c>
      <c r="H241" s="37">
        <v>0</v>
      </c>
      <c r="I241" s="37">
        <v>4</v>
      </c>
      <c r="J241" s="37">
        <v>0</v>
      </c>
      <c r="K241" s="37">
        <v>0</v>
      </c>
      <c r="L241" s="37">
        <v>0</v>
      </c>
      <c r="M241" s="37">
        <v>0</v>
      </c>
      <c r="N241" s="37">
        <v>0</v>
      </c>
    </row>
    <row r="242" spans="1:14" hidden="1" outlineLevel="1">
      <c r="A242" s="25" t="s">
        <v>52</v>
      </c>
      <c r="B242" s="37">
        <v>659</v>
      </c>
      <c r="C242" s="37">
        <v>290</v>
      </c>
      <c r="D242" s="37">
        <v>19</v>
      </c>
      <c r="E242" s="37">
        <v>6</v>
      </c>
      <c r="F242" s="37">
        <v>2</v>
      </c>
      <c r="G242" s="37">
        <v>0</v>
      </c>
      <c r="H242" s="37">
        <v>0</v>
      </c>
      <c r="I242" s="37">
        <v>329</v>
      </c>
      <c r="J242" s="37">
        <v>8</v>
      </c>
      <c r="K242" s="37">
        <v>3</v>
      </c>
      <c r="L242" s="37">
        <v>1</v>
      </c>
      <c r="M242" s="37">
        <v>1</v>
      </c>
      <c r="N242" s="37">
        <v>0</v>
      </c>
    </row>
    <row r="243" spans="1:14" hidden="1" outlineLevel="1">
      <c r="A243" s="25" t="s">
        <v>56</v>
      </c>
      <c r="B243" s="37">
        <v>1</v>
      </c>
      <c r="C243" s="37">
        <v>1</v>
      </c>
      <c r="D243" s="37">
        <v>0</v>
      </c>
      <c r="E243" s="37">
        <v>0</v>
      </c>
      <c r="F243" s="37">
        <v>0</v>
      </c>
      <c r="G243" s="37">
        <v>0</v>
      </c>
      <c r="H243" s="37">
        <v>0</v>
      </c>
      <c r="I243" s="37">
        <v>0</v>
      </c>
      <c r="J243" s="37">
        <v>0</v>
      </c>
      <c r="K243" s="37">
        <v>0</v>
      </c>
      <c r="L243" s="37">
        <v>0</v>
      </c>
      <c r="M243" s="37">
        <v>0</v>
      </c>
      <c r="N243" s="37">
        <v>0</v>
      </c>
    </row>
    <row r="244" spans="1:14" hidden="1" outlineLevel="1">
      <c r="A244" s="25" t="s">
        <v>57</v>
      </c>
      <c r="B244" s="37">
        <v>3</v>
      </c>
      <c r="C244" s="37">
        <v>2</v>
      </c>
      <c r="D244" s="37">
        <v>0</v>
      </c>
      <c r="E244" s="37">
        <v>0</v>
      </c>
      <c r="F244" s="37">
        <v>0</v>
      </c>
      <c r="G244" s="37">
        <v>0</v>
      </c>
      <c r="H244" s="37">
        <v>0</v>
      </c>
      <c r="I244" s="37">
        <v>1</v>
      </c>
      <c r="J244" s="37">
        <v>0</v>
      </c>
      <c r="K244" s="37">
        <v>0</v>
      </c>
      <c r="L244" s="37">
        <v>0</v>
      </c>
      <c r="M244" s="37">
        <v>0</v>
      </c>
      <c r="N244" s="37">
        <v>0</v>
      </c>
    </row>
    <row r="245" spans="1:14" hidden="1" outlineLevel="1">
      <c r="A245" s="25" t="s">
        <v>58</v>
      </c>
      <c r="B245" s="37">
        <v>33</v>
      </c>
      <c r="C245" s="37">
        <v>11</v>
      </c>
      <c r="D245" s="37">
        <v>2</v>
      </c>
      <c r="E245" s="37">
        <v>0</v>
      </c>
      <c r="F245" s="37">
        <v>0</v>
      </c>
      <c r="G245" s="37">
        <v>0</v>
      </c>
      <c r="H245" s="37">
        <v>0</v>
      </c>
      <c r="I245" s="37">
        <v>18</v>
      </c>
      <c r="J245" s="37">
        <v>1</v>
      </c>
      <c r="K245" s="37">
        <v>1</v>
      </c>
      <c r="L245" s="37">
        <v>0</v>
      </c>
      <c r="M245" s="37">
        <v>0</v>
      </c>
      <c r="N245" s="37">
        <v>0</v>
      </c>
    </row>
    <row r="246" spans="1:14" hidden="1" outlineLevel="1">
      <c r="A246" s="25" t="s">
        <v>59</v>
      </c>
      <c r="B246" s="37">
        <v>5</v>
      </c>
      <c r="C246" s="37">
        <v>3</v>
      </c>
      <c r="D246" s="37">
        <v>0</v>
      </c>
      <c r="E246" s="37">
        <v>0</v>
      </c>
      <c r="F246" s="37">
        <v>0</v>
      </c>
      <c r="G246" s="37">
        <v>0</v>
      </c>
      <c r="H246" s="37">
        <v>0</v>
      </c>
      <c r="I246" s="37">
        <v>1</v>
      </c>
      <c r="J246" s="37">
        <v>1</v>
      </c>
      <c r="K246" s="37">
        <v>0</v>
      </c>
      <c r="L246" s="37">
        <v>0</v>
      </c>
      <c r="M246" s="37">
        <v>0</v>
      </c>
      <c r="N246" s="37">
        <v>0</v>
      </c>
    </row>
    <row r="247" spans="1:14" hidden="1" outlineLevel="1">
      <c r="A247" s="25" t="s">
        <v>60</v>
      </c>
      <c r="B247" s="37">
        <v>23</v>
      </c>
      <c r="C247" s="37">
        <v>7</v>
      </c>
      <c r="D247" s="37">
        <v>0</v>
      </c>
      <c r="E247" s="37">
        <v>1</v>
      </c>
      <c r="F247" s="37">
        <v>0</v>
      </c>
      <c r="G247" s="37">
        <v>0</v>
      </c>
      <c r="H247" s="37">
        <v>0</v>
      </c>
      <c r="I247" s="37">
        <v>15</v>
      </c>
      <c r="J247" s="37">
        <v>0</v>
      </c>
      <c r="K247" s="37">
        <v>0</v>
      </c>
      <c r="L247" s="37">
        <v>0</v>
      </c>
      <c r="M247" s="37">
        <v>0</v>
      </c>
      <c r="N247" s="37">
        <v>0</v>
      </c>
    </row>
    <row r="248" spans="1:14" hidden="1" outlineLevel="1">
      <c r="A248" s="25" t="s">
        <v>67</v>
      </c>
      <c r="B248" s="37">
        <v>8</v>
      </c>
      <c r="C248" s="37">
        <v>2</v>
      </c>
      <c r="D248" s="37">
        <v>0</v>
      </c>
      <c r="E248" s="37">
        <v>0</v>
      </c>
      <c r="F248" s="37">
        <v>0</v>
      </c>
      <c r="G248" s="37">
        <v>0</v>
      </c>
      <c r="H248" s="37">
        <v>0</v>
      </c>
      <c r="I248" s="37">
        <v>6</v>
      </c>
      <c r="J248" s="37">
        <v>0</v>
      </c>
      <c r="K248" s="37">
        <v>0</v>
      </c>
      <c r="L248" s="37">
        <v>0</v>
      </c>
      <c r="M248" s="37">
        <v>0</v>
      </c>
      <c r="N248" s="37">
        <v>0</v>
      </c>
    </row>
    <row r="249" spans="1:14" hidden="1" outlineLevel="1">
      <c r="A249" s="25" t="s">
        <v>70</v>
      </c>
      <c r="B249" s="37">
        <v>540</v>
      </c>
      <c r="C249" s="37">
        <v>193</v>
      </c>
      <c r="D249" s="37">
        <v>3</v>
      </c>
      <c r="E249" s="37">
        <v>1</v>
      </c>
      <c r="F249" s="37">
        <v>0</v>
      </c>
      <c r="G249" s="37">
        <v>0</v>
      </c>
      <c r="H249" s="37">
        <v>0</v>
      </c>
      <c r="I249" s="37">
        <v>327</v>
      </c>
      <c r="J249" s="37">
        <v>7</v>
      </c>
      <c r="K249" s="37">
        <v>4</v>
      </c>
      <c r="L249" s="37">
        <v>4</v>
      </c>
      <c r="M249" s="37">
        <v>1</v>
      </c>
      <c r="N249" s="37">
        <v>0</v>
      </c>
    </row>
    <row r="250" spans="1:14" hidden="1" outlineLevel="1">
      <c r="A250" s="25" t="s">
        <v>82</v>
      </c>
      <c r="B250" s="37">
        <v>3</v>
      </c>
      <c r="C250" s="37">
        <v>2</v>
      </c>
      <c r="D250" s="37">
        <v>0</v>
      </c>
      <c r="E250" s="37">
        <v>0</v>
      </c>
      <c r="F250" s="37">
        <v>0</v>
      </c>
      <c r="G250" s="37">
        <v>0</v>
      </c>
      <c r="H250" s="37">
        <v>0</v>
      </c>
      <c r="I250" s="37">
        <v>1</v>
      </c>
      <c r="J250" s="37">
        <v>0</v>
      </c>
      <c r="K250" s="37">
        <v>0</v>
      </c>
      <c r="L250" s="37">
        <v>0</v>
      </c>
      <c r="M250" s="37">
        <v>0</v>
      </c>
      <c r="N250" s="37">
        <v>0</v>
      </c>
    </row>
    <row r="251" spans="1:14" hidden="1" outlineLevel="1">
      <c r="A251" s="25" t="s">
        <v>85</v>
      </c>
      <c r="B251" s="37">
        <v>1</v>
      </c>
      <c r="C251" s="37">
        <v>1</v>
      </c>
      <c r="D251" s="37">
        <v>0</v>
      </c>
      <c r="E251" s="37">
        <v>0</v>
      </c>
      <c r="F251" s="37">
        <v>0</v>
      </c>
      <c r="G251" s="37">
        <v>0</v>
      </c>
      <c r="H251" s="37">
        <v>0</v>
      </c>
      <c r="I251" s="37">
        <v>0</v>
      </c>
      <c r="J251" s="37">
        <v>0</v>
      </c>
      <c r="K251" s="37">
        <v>0</v>
      </c>
      <c r="L251" s="37">
        <v>0</v>
      </c>
      <c r="M251" s="37">
        <v>0</v>
      </c>
      <c r="N251" s="37">
        <v>0</v>
      </c>
    </row>
    <row r="252" spans="1:14" hidden="1" outlineLevel="1">
      <c r="A252" s="25" t="s">
        <v>91</v>
      </c>
      <c r="B252" s="37">
        <v>33</v>
      </c>
      <c r="C252" s="37">
        <v>15</v>
      </c>
      <c r="D252" s="37">
        <v>0</v>
      </c>
      <c r="E252" s="37">
        <v>0</v>
      </c>
      <c r="F252" s="37">
        <v>1</v>
      </c>
      <c r="G252" s="37">
        <v>0</v>
      </c>
      <c r="H252" s="37">
        <v>0</v>
      </c>
      <c r="I252" s="37">
        <v>14</v>
      </c>
      <c r="J252" s="37">
        <v>3</v>
      </c>
      <c r="K252" s="37">
        <v>0</v>
      </c>
      <c r="L252" s="37">
        <v>0</v>
      </c>
      <c r="M252" s="37">
        <v>0</v>
      </c>
      <c r="N252" s="37">
        <v>0</v>
      </c>
    </row>
    <row r="253" spans="1:14" hidden="1" outlineLevel="1">
      <c r="A253" s="25" t="s">
        <v>93</v>
      </c>
      <c r="B253" s="37">
        <v>2</v>
      </c>
      <c r="C253" s="37">
        <v>0</v>
      </c>
      <c r="D253" s="37">
        <v>0</v>
      </c>
      <c r="E253" s="37">
        <v>1</v>
      </c>
      <c r="F253" s="37">
        <v>0</v>
      </c>
      <c r="G253" s="37">
        <v>0</v>
      </c>
      <c r="H253" s="37">
        <v>0</v>
      </c>
      <c r="I253" s="37">
        <v>1</v>
      </c>
      <c r="J253" s="37">
        <v>0</v>
      </c>
      <c r="K253" s="37">
        <v>0</v>
      </c>
      <c r="L253" s="37">
        <v>0</v>
      </c>
      <c r="M253" s="37">
        <v>0</v>
      </c>
      <c r="N253" s="37">
        <v>0</v>
      </c>
    </row>
    <row r="254" spans="1:14" hidden="1" outlineLevel="1">
      <c r="A254" s="25" t="s">
        <v>94</v>
      </c>
      <c r="B254" s="37">
        <v>695</v>
      </c>
      <c r="C254" s="37">
        <v>301</v>
      </c>
      <c r="D254" s="37">
        <v>20</v>
      </c>
      <c r="E254" s="37">
        <v>5</v>
      </c>
      <c r="F254" s="37">
        <v>7</v>
      </c>
      <c r="G254" s="37">
        <v>3</v>
      </c>
      <c r="H254" s="37">
        <v>0</v>
      </c>
      <c r="I254" s="37">
        <v>339</v>
      </c>
      <c r="J254" s="37">
        <v>10</v>
      </c>
      <c r="K254" s="37">
        <v>4</v>
      </c>
      <c r="L254" s="37">
        <v>5</v>
      </c>
      <c r="M254" s="37">
        <v>0</v>
      </c>
      <c r="N254" s="37">
        <v>1</v>
      </c>
    </row>
    <row r="255" spans="1:14" hidden="1" outlineLevel="1">
      <c r="A255" s="25" t="s">
        <v>100</v>
      </c>
      <c r="B255" s="37">
        <v>4</v>
      </c>
      <c r="C255" s="37">
        <v>4</v>
      </c>
      <c r="D255" s="37">
        <v>0</v>
      </c>
      <c r="E255" s="37">
        <v>0</v>
      </c>
      <c r="F255" s="37">
        <v>0</v>
      </c>
      <c r="G255" s="37">
        <v>0</v>
      </c>
      <c r="H255" s="37">
        <v>0</v>
      </c>
      <c r="I255" s="37">
        <v>0</v>
      </c>
      <c r="J255" s="37">
        <v>0</v>
      </c>
      <c r="K255" s="37">
        <v>0</v>
      </c>
      <c r="L255" s="37">
        <v>0</v>
      </c>
      <c r="M255" s="37">
        <v>0</v>
      </c>
      <c r="N255" s="37">
        <v>0</v>
      </c>
    </row>
    <row r="256" spans="1:14" hidden="1" outlineLevel="1">
      <c r="A256" s="25" t="s">
        <v>101</v>
      </c>
      <c r="B256" s="37">
        <v>291</v>
      </c>
      <c r="C256" s="37">
        <v>118</v>
      </c>
      <c r="D256" s="37">
        <v>11</v>
      </c>
      <c r="E256" s="37">
        <v>3</v>
      </c>
      <c r="F256" s="37">
        <v>1</v>
      </c>
      <c r="G256" s="37">
        <v>0</v>
      </c>
      <c r="H256" s="37">
        <v>0</v>
      </c>
      <c r="I256" s="37">
        <v>145</v>
      </c>
      <c r="J256" s="37">
        <v>8</v>
      </c>
      <c r="K256" s="37">
        <v>3</v>
      </c>
      <c r="L256" s="37">
        <v>2</v>
      </c>
      <c r="M256" s="37">
        <v>0</v>
      </c>
      <c r="N256" s="37">
        <v>0</v>
      </c>
    </row>
    <row r="257" spans="1:14" hidden="1" outlineLevel="1">
      <c r="A257" s="25" t="s">
        <v>104</v>
      </c>
      <c r="B257" s="37">
        <v>11</v>
      </c>
      <c r="C257" s="37">
        <v>1</v>
      </c>
      <c r="D257" s="37">
        <v>3</v>
      </c>
      <c r="E257" s="37">
        <v>2</v>
      </c>
      <c r="F257" s="37">
        <v>0</v>
      </c>
      <c r="G257" s="37">
        <v>0</v>
      </c>
      <c r="H257" s="37">
        <v>0</v>
      </c>
      <c r="I257" s="37">
        <v>4</v>
      </c>
      <c r="J257" s="37">
        <v>0</v>
      </c>
      <c r="K257" s="37">
        <v>0</v>
      </c>
      <c r="L257" s="37">
        <v>1</v>
      </c>
      <c r="M257" s="37">
        <v>0</v>
      </c>
      <c r="N257" s="37">
        <v>0</v>
      </c>
    </row>
    <row r="258" spans="1:14" hidden="1" outlineLevel="1">
      <c r="A258" s="25" t="s">
        <v>107</v>
      </c>
      <c r="B258" s="37">
        <v>17</v>
      </c>
      <c r="C258" s="37">
        <v>14</v>
      </c>
      <c r="D258" s="37">
        <v>1</v>
      </c>
      <c r="E258" s="37">
        <v>0</v>
      </c>
      <c r="F258" s="37">
        <v>0</v>
      </c>
      <c r="G258" s="37">
        <v>0</v>
      </c>
      <c r="H258" s="37">
        <v>0</v>
      </c>
      <c r="I258" s="37">
        <v>1</v>
      </c>
      <c r="J258" s="37">
        <v>1</v>
      </c>
      <c r="K258" s="37">
        <v>0</v>
      </c>
      <c r="L258" s="37">
        <v>0</v>
      </c>
      <c r="M258" s="37">
        <v>0</v>
      </c>
      <c r="N258" s="37">
        <v>0</v>
      </c>
    </row>
    <row r="259" spans="1:14" hidden="1" outlineLevel="1">
      <c r="A259" s="25" t="s">
        <v>108</v>
      </c>
      <c r="B259" s="37">
        <v>12</v>
      </c>
      <c r="C259" s="37">
        <v>6</v>
      </c>
      <c r="D259" s="37">
        <v>0</v>
      </c>
      <c r="E259" s="37">
        <v>0</v>
      </c>
      <c r="F259" s="37">
        <v>0</v>
      </c>
      <c r="G259" s="37">
        <v>0</v>
      </c>
      <c r="H259" s="37">
        <v>0</v>
      </c>
      <c r="I259" s="37">
        <v>6</v>
      </c>
      <c r="J259" s="37">
        <v>0</v>
      </c>
      <c r="K259" s="37">
        <v>0</v>
      </c>
      <c r="L259" s="37">
        <v>0</v>
      </c>
      <c r="M259" s="37">
        <v>0</v>
      </c>
      <c r="N259" s="37">
        <v>0</v>
      </c>
    </row>
    <row r="260" spans="1:14" hidden="1" outlineLevel="1">
      <c r="A260" s="25" t="s">
        <v>110</v>
      </c>
      <c r="B260" s="37">
        <v>262</v>
      </c>
      <c r="C260" s="37">
        <v>104</v>
      </c>
      <c r="D260" s="37">
        <v>6</v>
      </c>
      <c r="E260" s="37">
        <v>0</v>
      </c>
      <c r="F260" s="37">
        <v>0</v>
      </c>
      <c r="G260" s="37">
        <v>0</v>
      </c>
      <c r="H260" s="37">
        <v>0</v>
      </c>
      <c r="I260" s="37">
        <v>147</v>
      </c>
      <c r="J260" s="37">
        <v>5</v>
      </c>
      <c r="K260" s="37">
        <v>0</v>
      </c>
      <c r="L260" s="37">
        <v>0</v>
      </c>
      <c r="M260" s="37">
        <v>0</v>
      </c>
      <c r="N260" s="37">
        <v>0</v>
      </c>
    </row>
    <row r="261" spans="1:14" hidden="1" outlineLevel="1">
      <c r="A261" s="25" t="s">
        <v>116</v>
      </c>
      <c r="B261" s="37">
        <v>8</v>
      </c>
      <c r="C261" s="37">
        <v>4</v>
      </c>
      <c r="D261" s="37">
        <v>1</v>
      </c>
      <c r="E261" s="37">
        <v>0</v>
      </c>
      <c r="F261" s="37">
        <v>0</v>
      </c>
      <c r="G261" s="37">
        <v>0</v>
      </c>
      <c r="H261" s="37">
        <v>0</v>
      </c>
      <c r="I261" s="37">
        <v>3</v>
      </c>
      <c r="J261" s="37">
        <v>0</v>
      </c>
      <c r="K261" s="37">
        <v>0</v>
      </c>
      <c r="L261" s="37">
        <v>0</v>
      </c>
      <c r="M261" s="37">
        <v>0</v>
      </c>
      <c r="N261" s="37">
        <v>0</v>
      </c>
    </row>
    <row r="262" spans="1:14" hidden="1" outlineLevel="1">
      <c r="A262" s="25" t="s">
        <v>120</v>
      </c>
      <c r="B262" s="37">
        <v>12</v>
      </c>
      <c r="C262" s="37">
        <v>10</v>
      </c>
      <c r="D262" s="37">
        <v>0</v>
      </c>
      <c r="E262" s="37">
        <v>0</v>
      </c>
      <c r="F262" s="37">
        <v>0</v>
      </c>
      <c r="G262" s="37">
        <v>0</v>
      </c>
      <c r="H262" s="37">
        <v>0</v>
      </c>
      <c r="I262" s="37">
        <v>2</v>
      </c>
      <c r="J262" s="37">
        <v>0</v>
      </c>
      <c r="K262" s="37">
        <v>0</v>
      </c>
      <c r="L262" s="37">
        <v>0</v>
      </c>
      <c r="M262" s="37">
        <v>0</v>
      </c>
      <c r="N262" s="37">
        <v>0</v>
      </c>
    </row>
    <row r="263" spans="1:14" hidden="1" outlineLevel="1">
      <c r="A263" s="1" t="s">
        <v>131</v>
      </c>
      <c r="B263" s="37">
        <v>962</v>
      </c>
      <c r="C263" s="37">
        <v>511</v>
      </c>
      <c r="D263" s="37">
        <v>18</v>
      </c>
      <c r="E263" s="37">
        <v>1</v>
      </c>
      <c r="F263" s="37">
        <v>1</v>
      </c>
      <c r="G263" s="37">
        <v>0</v>
      </c>
      <c r="H263" s="37">
        <v>0</v>
      </c>
      <c r="I263" s="37">
        <v>409</v>
      </c>
      <c r="J263" s="37">
        <v>16</v>
      </c>
      <c r="K263" s="37">
        <v>5</v>
      </c>
      <c r="L263" s="37">
        <v>0</v>
      </c>
      <c r="M263" s="37">
        <v>1</v>
      </c>
      <c r="N263" s="37">
        <v>0</v>
      </c>
    </row>
    <row r="264" spans="1:14" hidden="1" outlineLevel="1">
      <c r="A264" s="25" t="s">
        <v>45</v>
      </c>
      <c r="B264" s="37">
        <v>165</v>
      </c>
      <c r="C264" s="37">
        <v>91</v>
      </c>
      <c r="D264" s="37">
        <v>0</v>
      </c>
      <c r="E264" s="37">
        <v>0</v>
      </c>
      <c r="F264" s="37">
        <v>0</v>
      </c>
      <c r="G264" s="37">
        <v>0</v>
      </c>
      <c r="H264" s="37">
        <v>0</v>
      </c>
      <c r="I264" s="37">
        <v>71</v>
      </c>
      <c r="J264" s="37">
        <v>1</v>
      </c>
      <c r="K264" s="37">
        <v>2</v>
      </c>
      <c r="L264" s="37">
        <v>0</v>
      </c>
      <c r="M264" s="37">
        <v>0</v>
      </c>
      <c r="N264" s="37">
        <v>0</v>
      </c>
    </row>
    <row r="265" spans="1:14" hidden="1" outlineLevel="1">
      <c r="A265" s="25" t="s">
        <v>80</v>
      </c>
      <c r="B265" s="37">
        <v>29</v>
      </c>
      <c r="C265" s="37">
        <v>15</v>
      </c>
      <c r="D265" s="37">
        <v>1</v>
      </c>
      <c r="E265" s="37">
        <v>0</v>
      </c>
      <c r="F265" s="37">
        <v>0</v>
      </c>
      <c r="G265" s="37">
        <v>0</v>
      </c>
      <c r="H265" s="37">
        <v>0</v>
      </c>
      <c r="I265" s="37">
        <v>12</v>
      </c>
      <c r="J265" s="37">
        <v>1</v>
      </c>
      <c r="K265" s="37">
        <v>0</v>
      </c>
      <c r="L265" s="37">
        <v>0</v>
      </c>
      <c r="M265" s="37">
        <v>0</v>
      </c>
      <c r="N265" s="37">
        <v>0</v>
      </c>
    </row>
    <row r="266" spans="1:14" hidden="1" outlineLevel="1">
      <c r="A266" s="25" t="s">
        <v>106</v>
      </c>
      <c r="B266" s="37">
        <v>344</v>
      </c>
      <c r="C266" s="37">
        <v>154</v>
      </c>
      <c r="D266" s="37">
        <v>10</v>
      </c>
      <c r="E266" s="37">
        <v>0</v>
      </c>
      <c r="F266" s="37">
        <v>1</v>
      </c>
      <c r="G266" s="37">
        <v>0</v>
      </c>
      <c r="H266" s="37">
        <v>0</v>
      </c>
      <c r="I266" s="37">
        <v>164</v>
      </c>
      <c r="J266" s="37">
        <v>12</v>
      </c>
      <c r="K266" s="37">
        <v>2</v>
      </c>
      <c r="L266" s="37">
        <v>0</v>
      </c>
      <c r="M266" s="37">
        <v>1</v>
      </c>
      <c r="N266" s="37">
        <v>0</v>
      </c>
    </row>
    <row r="267" spans="1:14" hidden="1" outlineLevel="1">
      <c r="A267" s="25" t="s">
        <v>118</v>
      </c>
      <c r="B267" s="37">
        <v>71</v>
      </c>
      <c r="C267" s="37">
        <v>36</v>
      </c>
      <c r="D267" s="37">
        <v>1</v>
      </c>
      <c r="E267" s="37">
        <v>0</v>
      </c>
      <c r="F267" s="37">
        <v>0</v>
      </c>
      <c r="G267" s="37">
        <v>0</v>
      </c>
      <c r="H267" s="37">
        <v>0</v>
      </c>
      <c r="I267" s="37">
        <v>32</v>
      </c>
      <c r="J267" s="37">
        <v>1</v>
      </c>
      <c r="K267" s="37">
        <v>1</v>
      </c>
      <c r="L267" s="37">
        <v>0</v>
      </c>
      <c r="M267" s="37">
        <v>0</v>
      </c>
      <c r="N267" s="37">
        <v>0</v>
      </c>
    </row>
    <row r="268" spans="1:14" hidden="1" outlineLevel="1">
      <c r="A268" s="25" t="s">
        <v>132</v>
      </c>
      <c r="B268" s="37">
        <v>353</v>
      </c>
      <c r="C268" s="37">
        <v>215</v>
      </c>
      <c r="D268" s="37">
        <v>6</v>
      </c>
      <c r="E268" s="37">
        <v>1</v>
      </c>
      <c r="F268" s="37">
        <v>0</v>
      </c>
      <c r="G268" s="37">
        <v>0</v>
      </c>
      <c r="H268" s="37">
        <v>0</v>
      </c>
      <c r="I268" s="37">
        <v>130</v>
      </c>
      <c r="J268" s="37">
        <v>1</v>
      </c>
      <c r="K268" s="37">
        <v>0</v>
      </c>
      <c r="L268" s="37">
        <v>0</v>
      </c>
      <c r="M268" s="37">
        <v>0</v>
      </c>
      <c r="N268" s="37">
        <v>0</v>
      </c>
    </row>
    <row r="269" spans="1:14" collapsed="1">
      <c r="A269" s="1" t="s">
        <v>241</v>
      </c>
      <c r="B269" s="37">
        <v>4410</v>
      </c>
      <c r="C269" s="37">
        <v>1898</v>
      </c>
      <c r="D269" s="37">
        <v>121</v>
      </c>
      <c r="E269" s="37">
        <v>41</v>
      </c>
      <c r="F269" s="37">
        <v>16</v>
      </c>
      <c r="G269" s="37">
        <v>4</v>
      </c>
      <c r="H269" s="37">
        <v>0</v>
      </c>
      <c r="I269" s="37">
        <v>2168</v>
      </c>
      <c r="J269" s="37">
        <v>94</v>
      </c>
      <c r="K269" s="37">
        <v>39</v>
      </c>
      <c r="L269" s="37">
        <v>23</v>
      </c>
      <c r="M269" s="37">
        <v>5</v>
      </c>
      <c r="N269" s="37">
        <v>1</v>
      </c>
    </row>
    <row r="270" spans="1:14" hidden="1" outlineLevel="1">
      <c r="A270" s="1" t="s">
        <v>105</v>
      </c>
      <c r="B270" s="37">
        <v>895</v>
      </c>
      <c r="C270" s="37">
        <v>346</v>
      </c>
      <c r="D270" s="37">
        <v>42</v>
      </c>
      <c r="E270" s="37">
        <v>13</v>
      </c>
      <c r="F270" s="37">
        <v>2</v>
      </c>
      <c r="G270" s="37">
        <v>0</v>
      </c>
      <c r="H270" s="37">
        <v>0</v>
      </c>
      <c r="I270" s="37">
        <v>434</v>
      </c>
      <c r="J270" s="37">
        <v>35</v>
      </c>
      <c r="K270" s="37">
        <v>14</v>
      </c>
      <c r="L270" s="37">
        <v>7</v>
      </c>
      <c r="M270" s="37">
        <v>2</v>
      </c>
      <c r="N270" s="37">
        <v>0</v>
      </c>
    </row>
    <row r="271" spans="1:14" hidden="1" outlineLevel="1">
      <c r="A271" s="1" t="s">
        <v>819</v>
      </c>
      <c r="B271" s="37">
        <v>2611</v>
      </c>
      <c r="C271" s="37">
        <v>1066</v>
      </c>
      <c r="D271" s="37">
        <v>65</v>
      </c>
      <c r="E271" s="37">
        <v>23</v>
      </c>
      <c r="F271" s="37">
        <v>13</v>
      </c>
      <c r="G271" s="37">
        <v>4</v>
      </c>
      <c r="H271" s="37">
        <v>0</v>
      </c>
      <c r="I271" s="37">
        <v>1355</v>
      </c>
      <c r="J271" s="37">
        <v>49</v>
      </c>
      <c r="K271" s="37">
        <v>17</v>
      </c>
      <c r="L271" s="37">
        <v>16</v>
      </c>
      <c r="M271" s="37">
        <v>2</v>
      </c>
      <c r="N271" s="37">
        <v>1</v>
      </c>
    </row>
    <row r="272" spans="1:14" hidden="1" outlineLevel="1">
      <c r="A272" s="25" t="s">
        <v>43</v>
      </c>
      <c r="B272" s="37">
        <v>14</v>
      </c>
      <c r="C272" s="37">
        <v>6</v>
      </c>
      <c r="D272" s="37">
        <v>1</v>
      </c>
      <c r="E272" s="37">
        <v>0</v>
      </c>
      <c r="F272" s="37">
        <v>0</v>
      </c>
      <c r="G272" s="37">
        <v>0</v>
      </c>
      <c r="H272" s="37">
        <v>0</v>
      </c>
      <c r="I272" s="37">
        <v>7</v>
      </c>
      <c r="J272" s="37">
        <v>0</v>
      </c>
      <c r="K272" s="37">
        <v>0</v>
      </c>
      <c r="L272" s="37">
        <v>0</v>
      </c>
      <c r="M272" s="37">
        <v>0</v>
      </c>
      <c r="N272" s="37">
        <v>0</v>
      </c>
    </row>
    <row r="273" spans="1:14" hidden="1" outlineLevel="1">
      <c r="A273" s="25" t="s">
        <v>51</v>
      </c>
      <c r="B273" s="37">
        <v>5</v>
      </c>
      <c r="C273" s="37">
        <v>2</v>
      </c>
      <c r="D273" s="37">
        <v>0</v>
      </c>
      <c r="E273" s="37">
        <v>0</v>
      </c>
      <c r="F273" s="37">
        <v>0</v>
      </c>
      <c r="G273" s="37">
        <v>0</v>
      </c>
      <c r="H273" s="37">
        <v>0</v>
      </c>
      <c r="I273" s="37">
        <v>3</v>
      </c>
      <c r="J273" s="37">
        <v>0</v>
      </c>
      <c r="K273" s="37">
        <v>0</v>
      </c>
      <c r="L273" s="37">
        <v>0</v>
      </c>
      <c r="M273" s="37">
        <v>0</v>
      </c>
      <c r="N273" s="37">
        <v>0</v>
      </c>
    </row>
    <row r="274" spans="1:14" hidden="1" outlineLevel="1">
      <c r="A274" s="25" t="s">
        <v>52</v>
      </c>
      <c r="B274" s="37">
        <v>710</v>
      </c>
      <c r="C274" s="37">
        <v>304</v>
      </c>
      <c r="D274" s="37">
        <v>17</v>
      </c>
      <c r="E274" s="37">
        <v>7</v>
      </c>
      <c r="F274" s="37">
        <v>3</v>
      </c>
      <c r="G274" s="37">
        <v>0</v>
      </c>
      <c r="H274" s="37">
        <v>0</v>
      </c>
      <c r="I274" s="37">
        <v>361</v>
      </c>
      <c r="J274" s="37">
        <v>13</v>
      </c>
      <c r="K274" s="37">
        <v>1</v>
      </c>
      <c r="L274" s="37">
        <v>3</v>
      </c>
      <c r="M274" s="37">
        <v>1</v>
      </c>
      <c r="N274" s="37">
        <v>0</v>
      </c>
    </row>
    <row r="275" spans="1:14" hidden="1" outlineLevel="1">
      <c r="A275" s="25" t="s">
        <v>57</v>
      </c>
      <c r="B275" s="37">
        <v>3</v>
      </c>
      <c r="C275" s="37">
        <v>2</v>
      </c>
      <c r="D275" s="37">
        <v>0</v>
      </c>
      <c r="E275" s="37">
        <v>0</v>
      </c>
      <c r="F275" s="37">
        <v>0</v>
      </c>
      <c r="G275" s="37">
        <v>0</v>
      </c>
      <c r="H275" s="37">
        <v>0</v>
      </c>
      <c r="I275" s="37">
        <v>1</v>
      </c>
      <c r="J275" s="37">
        <v>0</v>
      </c>
      <c r="K275" s="37">
        <v>0</v>
      </c>
      <c r="L275" s="37">
        <v>0</v>
      </c>
      <c r="M275" s="37">
        <v>0</v>
      </c>
      <c r="N275" s="37">
        <v>0</v>
      </c>
    </row>
    <row r="276" spans="1:14" hidden="1" outlineLevel="1">
      <c r="A276" s="25" t="s">
        <v>58</v>
      </c>
      <c r="B276" s="37">
        <v>25</v>
      </c>
      <c r="C276" s="37">
        <v>9</v>
      </c>
      <c r="D276" s="37">
        <v>1</v>
      </c>
      <c r="E276" s="37">
        <v>0</v>
      </c>
      <c r="F276" s="37">
        <v>0</v>
      </c>
      <c r="G276" s="37">
        <v>0</v>
      </c>
      <c r="H276" s="37">
        <v>0</v>
      </c>
      <c r="I276" s="37">
        <v>14</v>
      </c>
      <c r="J276" s="37">
        <v>0</v>
      </c>
      <c r="K276" s="37">
        <v>1</v>
      </c>
      <c r="L276" s="37">
        <v>0</v>
      </c>
      <c r="M276" s="37">
        <v>0</v>
      </c>
      <c r="N276" s="37">
        <v>0</v>
      </c>
    </row>
    <row r="277" spans="1:14" hidden="1" outlineLevel="1">
      <c r="A277" s="25" t="s">
        <v>59</v>
      </c>
      <c r="B277" s="37">
        <v>7</v>
      </c>
      <c r="C277" s="37">
        <v>5</v>
      </c>
      <c r="D277" s="37">
        <v>0</v>
      </c>
      <c r="E277" s="37">
        <v>0</v>
      </c>
      <c r="F277" s="37">
        <v>0</v>
      </c>
      <c r="G277" s="37">
        <v>0</v>
      </c>
      <c r="H277" s="37">
        <v>0</v>
      </c>
      <c r="I277" s="37">
        <v>1</v>
      </c>
      <c r="J277" s="37">
        <v>0</v>
      </c>
      <c r="K277" s="37">
        <v>1</v>
      </c>
      <c r="L277" s="37">
        <v>0</v>
      </c>
      <c r="M277" s="37">
        <v>0</v>
      </c>
      <c r="N277" s="37">
        <v>0</v>
      </c>
    </row>
    <row r="278" spans="1:14" hidden="1" outlineLevel="1">
      <c r="A278" s="25" t="s">
        <v>60</v>
      </c>
      <c r="B278" s="37">
        <v>23</v>
      </c>
      <c r="C278" s="37">
        <v>7</v>
      </c>
      <c r="D278" s="37">
        <v>0</v>
      </c>
      <c r="E278" s="37">
        <v>1</v>
      </c>
      <c r="F278" s="37">
        <v>0</v>
      </c>
      <c r="G278" s="37">
        <v>0</v>
      </c>
      <c r="H278" s="37">
        <v>0</v>
      </c>
      <c r="I278" s="37">
        <v>15</v>
      </c>
      <c r="J278" s="37">
        <v>0</v>
      </c>
      <c r="K278" s="37">
        <v>0</v>
      </c>
      <c r="L278" s="37">
        <v>0</v>
      </c>
      <c r="M278" s="37">
        <v>0</v>
      </c>
      <c r="N278" s="37">
        <v>0</v>
      </c>
    </row>
    <row r="279" spans="1:14" hidden="1" outlineLevel="1">
      <c r="A279" s="25" t="s">
        <v>67</v>
      </c>
      <c r="B279" s="37">
        <v>5</v>
      </c>
      <c r="C279" s="37">
        <v>1</v>
      </c>
      <c r="D279" s="37">
        <v>0</v>
      </c>
      <c r="E279" s="37">
        <v>0</v>
      </c>
      <c r="F279" s="37">
        <v>0</v>
      </c>
      <c r="G279" s="37">
        <v>0</v>
      </c>
      <c r="H279" s="37">
        <v>0</v>
      </c>
      <c r="I279" s="37">
        <v>4</v>
      </c>
      <c r="J279" s="37">
        <v>0</v>
      </c>
      <c r="K279" s="37">
        <v>0</v>
      </c>
      <c r="L279" s="37">
        <v>0</v>
      </c>
      <c r="M279" s="37">
        <v>0</v>
      </c>
      <c r="N279" s="37">
        <v>0</v>
      </c>
    </row>
    <row r="280" spans="1:14" hidden="1" outlineLevel="1">
      <c r="A280" s="25" t="s">
        <v>70</v>
      </c>
      <c r="B280" s="37">
        <v>487</v>
      </c>
      <c r="C280" s="37">
        <v>167</v>
      </c>
      <c r="D280" s="37">
        <v>4</v>
      </c>
      <c r="E280" s="37">
        <v>1</v>
      </c>
      <c r="F280" s="37">
        <v>0</v>
      </c>
      <c r="G280" s="37">
        <v>0</v>
      </c>
      <c r="H280" s="37">
        <v>0</v>
      </c>
      <c r="I280" s="37">
        <v>300</v>
      </c>
      <c r="J280" s="37">
        <v>8</v>
      </c>
      <c r="K280" s="37">
        <v>1</v>
      </c>
      <c r="L280" s="37">
        <v>5</v>
      </c>
      <c r="M280" s="37">
        <v>1</v>
      </c>
      <c r="N280" s="37">
        <v>0</v>
      </c>
    </row>
    <row r="281" spans="1:14" hidden="1" outlineLevel="1">
      <c r="A281" s="25" t="s">
        <v>189</v>
      </c>
      <c r="B281" s="37">
        <v>3</v>
      </c>
      <c r="C281" s="37">
        <v>2</v>
      </c>
      <c r="D281" s="37">
        <v>0</v>
      </c>
      <c r="E281" s="37">
        <v>0</v>
      </c>
      <c r="F281" s="37">
        <v>0</v>
      </c>
      <c r="G281" s="37">
        <v>0</v>
      </c>
      <c r="H281" s="37">
        <v>0</v>
      </c>
      <c r="I281" s="37">
        <v>1</v>
      </c>
      <c r="J281" s="37">
        <v>0</v>
      </c>
      <c r="K281" s="37">
        <v>0</v>
      </c>
      <c r="L281" s="37">
        <v>0</v>
      </c>
      <c r="M281" s="37">
        <v>0</v>
      </c>
      <c r="N281" s="37">
        <v>0</v>
      </c>
    </row>
    <row r="282" spans="1:14" hidden="1" outlineLevel="1">
      <c r="A282" s="25" t="s">
        <v>85</v>
      </c>
      <c r="B282" s="37">
        <v>1</v>
      </c>
      <c r="C282" s="37">
        <v>0</v>
      </c>
      <c r="D282" s="37">
        <v>1</v>
      </c>
      <c r="E282" s="37">
        <v>0</v>
      </c>
      <c r="F282" s="37">
        <v>0</v>
      </c>
      <c r="G282" s="37">
        <v>0</v>
      </c>
      <c r="H282" s="37">
        <v>0</v>
      </c>
      <c r="I282" s="37">
        <v>0</v>
      </c>
      <c r="J282" s="37">
        <v>0</v>
      </c>
      <c r="K282" s="37">
        <v>0</v>
      </c>
      <c r="L282" s="37">
        <v>0</v>
      </c>
      <c r="M282" s="37">
        <v>0</v>
      </c>
      <c r="N282" s="37">
        <v>0</v>
      </c>
    </row>
    <row r="283" spans="1:14" hidden="1" outlineLevel="1">
      <c r="A283" s="25" t="s">
        <v>91</v>
      </c>
      <c r="B283" s="37">
        <v>34</v>
      </c>
      <c r="C283" s="37">
        <v>14</v>
      </c>
      <c r="D283" s="37">
        <v>0</v>
      </c>
      <c r="E283" s="37">
        <v>0</v>
      </c>
      <c r="F283" s="37">
        <v>1</v>
      </c>
      <c r="G283" s="37">
        <v>0</v>
      </c>
      <c r="H283" s="37">
        <v>0</v>
      </c>
      <c r="I283" s="37">
        <v>15</v>
      </c>
      <c r="J283" s="37">
        <v>2</v>
      </c>
      <c r="K283" s="37">
        <v>2</v>
      </c>
      <c r="L283" s="37">
        <v>0</v>
      </c>
      <c r="M283" s="37">
        <v>0</v>
      </c>
      <c r="N283" s="37">
        <v>0</v>
      </c>
    </row>
    <row r="284" spans="1:14" hidden="1" outlineLevel="1">
      <c r="A284" s="25" t="s">
        <v>93</v>
      </c>
      <c r="B284" s="37">
        <v>2</v>
      </c>
      <c r="C284" s="37">
        <v>0</v>
      </c>
      <c r="D284" s="37">
        <v>0</v>
      </c>
      <c r="E284" s="37">
        <v>1</v>
      </c>
      <c r="F284" s="37">
        <v>0</v>
      </c>
      <c r="G284" s="37">
        <v>0</v>
      </c>
      <c r="H284" s="37">
        <v>0</v>
      </c>
      <c r="I284" s="37">
        <v>1</v>
      </c>
      <c r="J284" s="37">
        <v>0</v>
      </c>
      <c r="K284" s="37">
        <v>0</v>
      </c>
      <c r="L284" s="37">
        <v>0</v>
      </c>
      <c r="M284" s="37">
        <v>0</v>
      </c>
      <c r="N284" s="37">
        <v>0</v>
      </c>
    </row>
    <row r="285" spans="1:14" hidden="1" outlineLevel="1">
      <c r="A285" s="25" t="s">
        <v>94</v>
      </c>
      <c r="B285" s="37">
        <v>710</v>
      </c>
      <c r="C285" s="37">
        <v>307</v>
      </c>
      <c r="D285" s="37">
        <v>18</v>
      </c>
      <c r="E285" s="37">
        <v>9</v>
      </c>
      <c r="F285" s="37">
        <v>6</v>
      </c>
      <c r="G285" s="37">
        <v>4</v>
      </c>
      <c r="H285" s="37">
        <v>0</v>
      </c>
      <c r="I285" s="37">
        <v>343</v>
      </c>
      <c r="J285" s="37">
        <v>11</v>
      </c>
      <c r="K285" s="37">
        <v>6</v>
      </c>
      <c r="L285" s="37">
        <v>5</v>
      </c>
      <c r="M285" s="37">
        <v>0</v>
      </c>
      <c r="N285" s="37">
        <v>1</v>
      </c>
    </row>
    <row r="286" spans="1:14" hidden="1" outlineLevel="1">
      <c r="A286" s="25" t="s">
        <v>100</v>
      </c>
      <c r="B286" s="37">
        <v>6</v>
      </c>
      <c r="C286" s="37">
        <v>6</v>
      </c>
      <c r="D286" s="37">
        <v>0</v>
      </c>
      <c r="E286" s="37">
        <v>0</v>
      </c>
      <c r="F286" s="37">
        <v>0</v>
      </c>
      <c r="G286" s="37">
        <v>0</v>
      </c>
      <c r="H286" s="37">
        <v>0</v>
      </c>
      <c r="I286" s="37">
        <v>0</v>
      </c>
      <c r="J286" s="37">
        <v>0</v>
      </c>
      <c r="K286" s="37">
        <v>0</v>
      </c>
      <c r="L286" s="37">
        <v>0</v>
      </c>
      <c r="M286" s="37">
        <v>0</v>
      </c>
      <c r="N286" s="37">
        <v>0</v>
      </c>
    </row>
    <row r="287" spans="1:14" hidden="1" outlineLevel="1">
      <c r="A287" s="25" t="s">
        <v>101</v>
      </c>
      <c r="B287" s="37">
        <v>293</v>
      </c>
      <c r="C287" s="37">
        <v>115</v>
      </c>
      <c r="D287" s="37">
        <v>14</v>
      </c>
      <c r="E287" s="37">
        <v>3</v>
      </c>
      <c r="F287" s="37">
        <v>2</v>
      </c>
      <c r="G287" s="37">
        <v>0</v>
      </c>
      <c r="H287" s="37">
        <v>0</v>
      </c>
      <c r="I287" s="37">
        <v>145</v>
      </c>
      <c r="J287" s="37">
        <v>7</v>
      </c>
      <c r="K287" s="37">
        <v>5</v>
      </c>
      <c r="L287" s="37">
        <v>2</v>
      </c>
      <c r="M287" s="37">
        <v>0</v>
      </c>
      <c r="N287" s="37">
        <v>0</v>
      </c>
    </row>
    <row r="288" spans="1:14" hidden="1" outlineLevel="1">
      <c r="A288" s="25" t="s">
        <v>104</v>
      </c>
      <c r="B288" s="37">
        <v>12</v>
      </c>
      <c r="C288" s="37">
        <v>2</v>
      </c>
      <c r="D288" s="37">
        <v>3</v>
      </c>
      <c r="E288" s="37">
        <v>1</v>
      </c>
      <c r="F288" s="37">
        <v>1</v>
      </c>
      <c r="G288" s="37">
        <v>0</v>
      </c>
      <c r="H288" s="37">
        <v>0</v>
      </c>
      <c r="I288" s="37">
        <v>4</v>
      </c>
      <c r="J288" s="37">
        <v>0</v>
      </c>
      <c r="K288" s="37">
        <v>0</v>
      </c>
      <c r="L288" s="37">
        <v>1</v>
      </c>
      <c r="M288" s="37">
        <v>0</v>
      </c>
      <c r="N288" s="37">
        <v>0</v>
      </c>
    </row>
    <row r="289" spans="1:14" hidden="1" outlineLevel="1">
      <c r="A289" s="25" t="s">
        <v>107</v>
      </c>
      <c r="B289" s="37">
        <v>16</v>
      </c>
      <c r="C289" s="37">
        <v>14</v>
      </c>
      <c r="D289" s="37">
        <v>0</v>
      </c>
      <c r="E289" s="37">
        <v>0</v>
      </c>
      <c r="F289" s="37">
        <v>0</v>
      </c>
      <c r="G289" s="37">
        <v>0</v>
      </c>
      <c r="H289" s="37">
        <v>0</v>
      </c>
      <c r="I289" s="37">
        <v>1</v>
      </c>
      <c r="J289" s="37">
        <v>1</v>
      </c>
      <c r="K289" s="37">
        <v>0</v>
      </c>
      <c r="L289" s="37">
        <v>0</v>
      </c>
      <c r="M289" s="37">
        <v>0</v>
      </c>
      <c r="N289" s="37">
        <v>0</v>
      </c>
    </row>
    <row r="290" spans="1:14" hidden="1" outlineLevel="1">
      <c r="A290" s="25" t="s">
        <v>108</v>
      </c>
      <c r="B290" s="37">
        <v>10</v>
      </c>
      <c r="C290" s="37">
        <v>6</v>
      </c>
      <c r="D290" s="37">
        <v>0</v>
      </c>
      <c r="E290" s="37">
        <v>0</v>
      </c>
      <c r="F290" s="37">
        <v>0</v>
      </c>
      <c r="G290" s="37">
        <v>0</v>
      </c>
      <c r="H290" s="37">
        <v>0</v>
      </c>
      <c r="I290" s="37">
        <v>4</v>
      </c>
      <c r="J290" s="37">
        <v>0</v>
      </c>
      <c r="K290" s="37">
        <v>0</v>
      </c>
      <c r="L290" s="37">
        <v>0</v>
      </c>
      <c r="M290" s="37">
        <v>0</v>
      </c>
      <c r="N290" s="37">
        <v>0</v>
      </c>
    </row>
    <row r="291" spans="1:14" hidden="1" outlineLevel="1">
      <c r="A291" s="25" t="s">
        <v>110</v>
      </c>
      <c r="B291" s="37">
        <v>225</v>
      </c>
      <c r="C291" s="37">
        <v>83</v>
      </c>
      <c r="D291" s="37">
        <v>5</v>
      </c>
      <c r="E291" s="37">
        <v>0</v>
      </c>
      <c r="F291" s="37">
        <v>0</v>
      </c>
      <c r="G291" s="37">
        <v>0</v>
      </c>
      <c r="H291" s="37">
        <v>0</v>
      </c>
      <c r="I291" s="37">
        <v>130</v>
      </c>
      <c r="J291" s="37">
        <v>7</v>
      </c>
      <c r="K291" s="37">
        <v>0</v>
      </c>
      <c r="L291" s="37">
        <v>0</v>
      </c>
      <c r="M291" s="37">
        <v>0</v>
      </c>
      <c r="N291" s="37">
        <v>0</v>
      </c>
    </row>
    <row r="292" spans="1:14" hidden="1" outlineLevel="1">
      <c r="A292" s="25" t="s">
        <v>116</v>
      </c>
      <c r="B292" s="37">
        <v>8</v>
      </c>
      <c r="C292" s="37">
        <v>4</v>
      </c>
      <c r="D292" s="37">
        <v>1</v>
      </c>
      <c r="E292" s="37">
        <v>0</v>
      </c>
      <c r="F292" s="37">
        <v>0</v>
      </c>
      <c r="G292" s="37">
        <v>0</v>
      </c>
      <c r="H292" s="37">
        <v>0</v>
      </c>
      <c r="I292" s="37">
        <v>3</v>
      </c>
      <c r="J292" s="37">
        <v>0</v>
      </c>
      <c r="K292" s="37">
        <v>0</v>
      </c>
      <c r="L292" s="37">
        <v>0</v>
      </c>
      <c r="M292" s="37">
        <v>0</v>
      </c>
      <c r="N292" s="37">
        <v>0</v>
      </c>
    </row>
    <row r="293" spans="1:14" hidden="1" outlineLevel="1">
      <c r="A293" s="25" t="s">
        <v>120</v>
      </c>
      <c r="B293" s="37">
        <v>12</v>
      </c>
      <c r="C293" s="37">
        <v>10</v>
      </c>
      <c r="D293" s="37">
        <v>0</v>
      </c>
      <c r="E293" s="37">
        <v>0</v>
      </c>
      <c r="F293" s="37">
        <v>0</v>
      </c>
      <c r="G293" s="37">
        <v>0</v>
      </c>
      <c r="H293" s="37">
        <v>0</v>
      </c>
      <c r="I293" s="37">
        <v>2</v>
      </c>
      <c r="J293" s="37">
        <v>0</v>
      </c>
      <c r="K293" s="37">
        <v>0</v>
      </c>
      <c r="L293" s="37">
        <v>0</v>
      </c>
      <c r="M293" s="37">
        <v>0</v>
      </c>
      <c r="N293" s="37">
        <v>0</v>
      </c>
    </row>
    <row r="294" spans="1:14" hidden="1" outlineLevel="1">
      <c r="A294" s="1" t="s">
        <v>131</v>
      </c>
      <c r="B294" s="37">
        <v>904</v>
      </c>
      <c r="C294" s="37">
        <v>486</v>
      </c>
      <c r="D294" s="37">
        <v>14</v>
      </c>
      <c r="E294" s="37">
        <v>5</v>
      </c>
      <c r="F294" s="37">
        <v>1</v>
      </c>
      <c r="G294" s="37">
        <v>0</v>
      </c>
      <c r="H294" s="37">
        <v>0</v>
      </c>
      <c r="I294" s="37">
        <v>379</v>
      </c>
      <c r="J294" s="37">
        <v>10</v>
      </c>
      <c r="K294" s="37">
        <v>8</v>
      </c>
      <c r="L294" s="37">
        <v>0</v>
      </c>
      <c r="M294" s="37">
        <v>1</v>
      </c>
      <c r="N294" s="37">
        <v>0</v>
      </c>
    </row>
    <row r="295" spans="1:14" hidden="1" outlineLevel="1">
      <c r="A295" s="25" t="s">
        <v>45</v>
      </c>
      <c r="B295" s="37">
        <v>128</v>
      </c>
      <c r="C295" s="37">
        <v>65</v>
      </c>
      <c r="D295" s="37">
        <v>0</v>
      </c>
      <c r="E295" s="37">
        <v>0</v>
      </c>
      <c r="F295" s="37">
        <v>0</v>
      </c>
      <c r="G295" s="37">
        <v>0</v>
      </c>
      <c r="H295" s="37">
        <v>0</v>
      </c>
      <c r="I295" s="37">
        <v>61</v>
      </c>
      <c r="J295" s="37">
        <v>0</v>
      </c>
      <c r="K295" s="37">
        <v>2</v>
      </c>
      <c r="L295" s="37">
        <v>0</v>
      </c>
      <c r="M295" s="37">
        <v>0</v>
      </c>
      <c r="N295" s="37">
        <v>0</v>
      </c>
    </row>
    <row r="296" spans="1:14" hidden="1" outlineLevel="1">
      <c r="A296" s="25" t="s">
        <v>80</v>
      </c>
      <c r="B296" s="37">
        <v>29</v>
      </c>
      <c r="C296" s="37">
        <v>16</v>
      </c>
      <c r="D296" s="37">
        <v>1</v>
      </c>
      <c r="E296" s="37">
        <v>0</v>
      </c>
      <c r="F296" s="37">
        <v>0</v>
      </c>
      <c r="G296" s="37">
        <v>0</v>
      </c>
      <c r="H296" s="37">
        <v>0</v>
      </c>
      <c r="I296" s="37">
        <v>11</v>
      </c>
      <c r="J296" s="37">
        <v>1</v>
      </c>
      <c r="K296" s="37">
        <v>0</v>
      </c>
      <c r="L296" s="37">
        <v>0</v>
      </c>
      <c r="M296" s="37">
        <v>0</v>
      </c>
      <c r="N296" s="37">
        <v>0</v>
      </c>
    </row>
    <row r="297" spans="1:14" hidden="1" outlineLevel="1">
      <c r="A297" s="25" t="s">
        <v>106</v>
      </c>
      <c r="B297" s="37">
        <v>276</v>
      </c>
      <c r="C297" s="37">
        <v>125</v>
      </c>
      <c r="D297" s="37">
        <v>7</v>
      </c>
      <c r="E297" s="37">
        <v>4</v>
      </c>
      <c r="F297" s="37">
        <v>1</v>
      </c>
      <c r="G297" s="37">
        <v>0</v>
      </c>
      <c r="H297" s="37">
        <v>0</v>
      </c>
      <c r="I297" s="37">
        <v>126</v>
      </c>
      <c r="J297" s="37">
        <v>7</v>
      </c>
      <c r="K297" s="37">
        <v>5</v>
      </c>
      <c r="L297" s="37">
        <v>0</v>
      </c>
      <c r="M297" s="37">
        <v>1</v>
      </c>
      <c r="N297" s="37">
        <v>0</v>
      </c>
    </row>
    <row r="298" spans="1:14" hidden="1" outlineLevel="1">
      <c r="A298" s="25" t="s">
        <v>118</v>
      </c>
      <c r="B298" s="37">
        <v>64</v>
      </c>
      <c r="C298" s="37">
        <v>35</v>
      </c>
      <c r="D298" s="37">
        <v>1</v>
      </c>
      <c r="E298" s="37">
        <v>0</v>
      </c>
      <c r="F298" s="37">
        <v>0</v>
      </c>
      <c r="G298" s="37">
        <v>0</v>
      </c>
      <c r="H298" s="37">
        <v>0</v>
      </c>
      <c r="I298" s="37">
        <v>27</v>
      </c>
      <c r="J298" s="37">
        <v>0</v>
      </c>
      <c r="K298" s="37">
        <v>1</v>
      </c>
      <c r="L298" s="37">
        <v>0</v>
      </c>
      <c r="M298" s="37">
        <v>0</v>
      </c>
      <c r="N298" s="37">
        <v>0</v>
      </c>
    </row>
    <row r="299" spans="1:14" hidden="1" outlineLevel="1">
      <c r="A299" s="25" t="s">
        <v>132</v>
      </c>
      <c r="B299" s="37">
        <v>407</v>
      </c>
      <c r="C299" s="37">
        <v>245</v>
      </c>
      <c r="D299" s="37">
        <v>5</v>
      </c>
      <c r="E299" s="37">
        <v>1</v>
      </c>
      <c r="F299" s="37">
        <v>0</v>
      </c>
      <c r="G299" s="37">
        <v>0</v>
      </c>
      <c r="H299" s="37">
        <v>0</v>
      </c>
      <c r="I299" s="37">
        <v>154</v>
      </c>
      <c r="J299" s="37">
        <v>2</v>
      </c>
      <c r="K299" s="37">
        <v>0</v>
      </c>
      <c r="L299" s="37">
        <v>0</v>
      </c>
      <c r="M299" s="37">
        <v>0</v>
      </c>
      <c r="N299" s="37">
        <v>0</v>
      </c>
    </row>
    <row r="300" spans="1:14" collapsed="1">
      <c r="A300" s="1" t="s">
        <v>532</v>
      </c>
      <c r="B300" s="37">
        <v>4399</v>
      </c>
      <c r="C300" s="37">
        <v>1833</v>
      </c>
      <c r="D300" s="37">
        <v>165</v>
      </c>
      <c r="E300" s="37">
        <v>40</v>
      </c>
      <c r="F300" s="37">
        <v>20</v>
      </c>
      <c r="G300" s="37">
        <v>2</v>
      </c>
      <c r="H300" s="37">
        <v>1</v>
      </c>
      <c r="I300" s="37">
        <v>2127</v>
      </c>
      <c r="J300" s="37">
        <v>139</v>
      </c>
      <c r="K300" s="37">
        <v>36</v>
      </c>
      <c r="L300" s="37">
        <v>29</v>
      </c>
      <c r="M300" s="37">
        <v>6</v>
      </c>
      <c r="N300" s="37">
        <v>1</v>
      </c>
    </row>
    <row r="301" spans="1:14" hidden="1" outlineLevel="1">
      <c r="A301" s="1" t="s">
        <v>105</v>
      </c>
      <c r="B301" s="37">
        <v>948</v>
      </c>
      <c r="C301" s="37">
        <v>351</v>
      </c>
      <c r="D301" s="37">
        <v>55</v>
      </c>
      <c r="E301" s="37">
        <v>15</v>
      </c>
      <c r="F301" s="37">
        <v>2</v>
      </c>
      <c r="G301" s="37">
        <v>0</v>
      </c>
      <c r="H301" s="37">
        <v>0</v>
      </c>
      <c r="I301" s="37">
        <v>451</v>
      </c>
      <c r="J301" s="37">
        <v>49</v>
      </c>
      <c r="K301" s="37">
        <v>14</v>
      </c>
      <c r="L301" s="37">
        <v>9</v>
      </c>
      <c r="M301" s="37">
        <v>2</v>
      </c>
      <c r="N301" s="37">
        <v>0</v>
      </c>
    </row>
    <row r="302" spans="1:14" hidden="1" outlineLevel="1">
      <c r="A302" s="1" t="s">
        <v>819</v>
      </c>
      <c r="B302" s="37">
        <v>2563</v>
      </c>
      <c r="C302" s="37">
        <v>1015</v>
      </c>
      <c r="D302" s="37">
        <v>79</v>
      </c>
      <c r="E302" s="37">
        <v>21</v>
      </c>
      <c r="F302" s="37">
        <v>18</v>
      </c>
      <c r="G302" s="37">
        <v>2</v>
      </c>
      <c r="H302" s="37">
        <v>1</v>
      </c>
      <c r="I302" s="37">
        <v>1319</v>
      </c>
      <c r="J302" s="37">
        <v>73</v>
      </c>
      <c r="K302" s="37">
        <v>12</v>
      </c>
      <c r="L302" s="37">
        <v>19</v>
      </c>
      <c r="M302" s="37">
        <v>3</v>
      </c>
      <c r="N302" s="37">
        <v>1</v>
      </c>
    </row>
    <row r="303" spans="1:14" hidden="1" outlineLevel="1">
      <c r="A303" s="25" t="s">
        <v>43</v>
      </c>
      <c r="B303" s="37">
        <v>13</v>
      </c>
      <c r="C303" s="37">
        <v>6</v>
      </c>
      <c r="D303" s="37">
        <v>1</v>
      </c>
      <c r="E303" s="37">
        <v>0</v>
      </c>
      <c r="F303" s="37">
        <v>0</v>
      </c>
      <c r="G303" s="37">
        <v>0</v>
      </c>
      <c r="H303" s="37">
        <v>0</v>
      </c>
      <c r="I303" s="37">
        <v>5</v>
      </c>
      <c r="J303" s="37">
        <v>1</v>
      </c>
      <c r="K303" s="37">
        <v>0</v>
      </c>
      <c r="L303" s="37">
        <v>0</v>
      </c>
      <c r="M303" s="37">
        <v>0</v>
      </c>
      <c r="N303" s="37">
        <v>0</v>
      </c>
    </row>
    <row r="304" spans="1:14" hidden="1" outlineLevel="1">
      <c r="A304" s="25" t="s">
        <v>51</v>
      </c>
      <c r="B304" s="37">
        <v>5</v>
      </c>
      <c r="C304" s="37">
        <v>2</v>
      </c>
      <c r="D304" s="37">
        <v>0</v>
      </c>
      <c r="E304" s="37">
        <v>0</v>
      </c>
      <c r="F304" s="37">
        <v>0</v>
      </c>
      <c r="G304" s="37">
        <v>0</v>
      </c>
      <c r="H304" s="37">
        <v>0</v>
      </c>
      <c r="I304" s="37">
        <v>3</v>
      </c>
      <c r="J304" s="37">
        <v>0</v>
      </c>
      <c r="K304" s="37">
        <v>0</v>
      </c>
      <c r="L304" s="37">
        <v>0</v>
      </c>
      <c r="M304" s="37">
        <v>0</v>
      </c>
      <c r="N304" s="37">
        <v>0</v>
      </c>
    </row>
    <row r="305" spans="1:14" hidden="1" outlineLevel="1">
      <c r="A305" s="25" t="s">
        <v>52</v>
      </c>
      <c r="B305" s="37">
        <v>733</v>
      </c>
      <c r="C305" s="37">
        <v>305</v>
      </c>
      <c r="D305" s="37">
        <v>16</v>
      </c>
      <c r="E305" s="37">
        <v>7</v>
      </c>
      <c r="F305" s="37">
        <v>4</v>
      </c>
      <c r="G305" s="37">
        <v>0</v>
      </c>
      <c r="H305" s="37">
        <v>0</v>
      </c>
      <c r="I305" s="37">
        <v>379</v>
      </c>
      <c r="J305" s="37">
        <v>17</v>
      </c>
      <c r="K305" s="37">
        <v>1</v>
      </c>
      <c r="L305" s="37">
        <v>3</v>
      </c>
      <c r="M305" s="37">
        <v>1</v>
      </c>
      <c r="N305" s="37">
        <v>0</v>
      </c>
    </row>
    <row r="306" spans="1:14" hidden="1" outlineLevel="1">
      <c r="A306" s="25" t="s">
        <v>57</v>
      </c>
      <c r="B306" s="37">
        <v>5</v>
      </c>
      <c r="C306" s="37">
        <v>3</v>
      </c>
      <c r="D306" s="37">
        <v>0</v>
      </c>
      <c r="E306" s="37">
        <v>0</v>
      </c>
      <c r="F306" s="37">
        <v>0</v>
      </c>
      <c r="G306" s="37">
        <v>0</v>
      </c>
      <c r="H306" s="37">
        <v>0</v>
      </c>
      <c r="I306" s="37">
        <v>2</v>
      </c>
      <c r="J306" s="37">
        <v>0</v>
      </c>
      <c r="K306" s="37">
        <v>0</v>
      </c>
      <c r="L306" s="37">
        <v>0</v>
      </c>
      <c r="M306" s="37">
        <v>0</v>
      </c>
      <c r="N306" s="37">
        <v>0</v>
      </c>
    </row>
    <row r="307" spans="1:14" hidden="1" outlineLevel="1">
      <c r="A307" s="25" t="s">
        <v>58</v>
      </c>
      <c r="B307" s="37">
        <v>28</v>
      </c>
      <c r="C307" s="37">
        <v>8</v>
      </c>
      <c r="D307" s="37">
        <v>2</v>
      </c>
      <c r="E307" s="37">
        <v>0</v>
      </c>
      <c r="F307" s="37">
        <v>0</v>
      </c>
      <c r="G307" s="37">
        <v>0</v>
      </c>
      <c r="H307" s="37">
        <v>0</v>
      </c>
      <c r="I307" s="37">
        <v>17</v>
      </c>
      <c r="J307" s="37">
        <v>0</v>
      </c>
      <c r="K307" s="37">
        <v>1</v>
      </c>
      <c r="L307" s="37">
        <v>0</v>
      </c>
      <c r="M307" s="37">
        <v>0</v>
      </c>
      <c r="N307" s="37">
        <v>0</v>
      </c>
    </row>
    <row r="308" spans="1:14" hidden="1" outlineLevel="1">
      <c r="A308" s="25" t="s">
        <v>59</v>
      </c>
      <c r="B308" s="37">
        <v>8</v>
      </c>
      <c r="C308" s="37">
        <v>5</v>
      </c>
      <c r="D308" s="37">
        <v>0</v>
      </c>
      <c r="E308" s="37">
        <v>0</v>
      </c>
      <c r="F308" s="37">
        <v>0</v>
      </c>
      <c r="G308" s="37">
        <v>0</v>
      </c>
      <c r="H308" s="37">
        <v>0</v>
      </c>
      <c r="I308" s="37">
        <v>2</v>
      </c>
      <c r="J308" s="37">
        <v>0</v>
      </c>
      <c r="K308" s="37">
        <v>1</v>
      </c>
      <c r="L308" s="37">
        <v>0</v>
      </c>
      <c r="M308" s="37">
        <v>0</v>
      </c>
      <c r="N308" s="37">
        <v>0</v>
      </c>
    </row>
    <row r="309" spans="1:14" hidden="1" outlineLevel="1">
      <c r="A309" s="25" t="s">
        <v>60</v>
      </c>
      <c r="B309" s="37">
        <v>23</v>
      </c>
      <c r="C309" s="37">
        <v>7</v>
      </c>
      <c r="D309" s="37">
        <v>0</v>
      </c>
      <c r="E309" s="37">
        <v>0</v>
      </c>
      <c r="F309" s="37">
        <v>1</v>
      </c>
      <c r="G309" s="37">
        <v>0</v>
      </c>
      <c r="H309" s="37">
        <v>0</v>
      </c>
      <c r="I309" s="37">
        <v>15</v>
      </c>
      <c r="J309" s="37">
        <v>0</v>
      </c>
      <c r="K309" s="37">
        <v>0</v>
      </c>
      <c r="L309" s="37">
        <v>0</v>
      </c>
      <c r="M309" s="37">
        <v>0</v>
      </c>
      <c r="N309" s="37">
        <v>0</v>
      </c>
    </row>
    <row r="310" spans="1:14" hidden="1" outlineLevel="1">
      <c r="A310" s="25" t="s">
        <v>67</v>
      </c>
      <c r="B310" s="37">
        <v>5</v>
      </c>
      <c r="C310" s="37">
        <v>1</v>
      </c>
      <c r="D310" s="37">
        <v>0</v>
      </c>
      <c r="E310" s="37">
        <v>0</v>
      </c>
      <c r="F310" s="37">
        <v>0</v>
      </c>
      <c r="G310" s="37">
        <v>0</v>
      </c>
      <c r="H310" s="37">
        <v>0</v>
      </c>
      <c r="I310" s="37">
        <v>4</v>
      </c>
      <c r="J310" s="37">
        <v>0</v>
      </c>
      <c r="K310" s="37">
        <v>0</v>
      </c>
      <c r="L310" s="37">
        <v>0</v>
      </c>
      <c r="M310" s="37">
        <v>0</v>
      </c>
      <c r="N310" s="37">
        <v>0</v>
      </c>
    </row>
    <row r="311" spans="1:14" hidden="1" outlineLevel="1">
      <c r="A311" s="25" t="s">
        <v>70</v>
      </c>
      <c r="B311" s="37">
        <v>451</v>
      </c>
      <c r="C311" s="37">
        <v>144</v>
      </c>
      <c r="D311" s="37">
        <v>9</v>
      </c>
      <c r="E311" s="37">
        <v>1</v>
      </c>
      <c r="F311" s="37">
        <v>1</v>
      </c>
      <c r="G311" s="37">
        <v>0</v>
      </c>
      <c r="H311" s="37">
        <v>0</v>
      </c>
      <c r="I311" s="37">
        <v>273</v>
      </c>
      <c r="J311" s="37">
        <v>16</v>
      </c>
      <c r="K311" s="37">
        <v>1</v>
      </c>
      <c r="L311" s="37">
        <v>5</v>
      </c>
      <c r="M311" s="37">
        <v>1</v>
      </c>
      <c r="N311" s="37">
        <v>0</v>
      </c>
    </row>
    <row r="312" spans="1:14" hidden="1" outlineLevel="1">
      <c r="A312" s="25" t="s">
        <v>82</v>
      </c>
      <c r="B312" s="37">
        <v>1</v>
      </c>
      <c r="C312" s="37">
        <v>1</v>
      </c>
      <c r="D312" s="37">
        <v>0</v>
      </c>
      <c r="E312" s="37">
        <v>0</v>
      </c>
      <c r="F312" s="37">
        <v>0</v>
      </c>
      <c r="G312" s="37">
        <v>0</v>
      </c>
      <c r="H312" s="37">
        <v>0</v>
      </c>
      <c r="I312" s="37">
        <v>0</v>
      </c>
      <c r="J312" s="37">
        <v>0</v>
      </c>
      <c r="K312" s="37">
        <v>0</v>
      </c>
      <c r="L312" s="37">
        <v>0</v>
      </c>
      <c r="M312" s="37">
        <v>0</v>
      </c>
      <c r="N312" s="37">
        <v>0</v>
      </c>
    </row>
    <row r="313" spans="1:14" hidden="1" outlineLevel="1">
      <c r="A313" s="25" t="s">
        <v>189</v>
      </c>
      <c r="B313" s="37">
        <v>2</v>
      </c>
      <c r="C313" s="37">
        <v>2</v>
      </c>
      <c r="D313" s="37">
        <v>0</v>
      </c>
      <c r="E313" s="37">
        <v>0</v>
      </c>
      <c r="F313" s="37">
        <v>0</v>
      </c>
      <c r="G313" s="37">
        <v>0</v>
      </c>
      <c r="H313" s="37">
        <v>0</v>
      </c>
      <c r="I313" s="37">
        <v>0</v>
      </c>
      <c r="J313" s="37">
        <v>0</v>
      </c>
      <c r="K313" s="37">
        <v>0</v>
      </c>
      <c r="L313" s="37">
        <v>0</v>
      </c>
      <c r="M313" s="37">
        <v>0</v>
      </c>
      <c r="N313" s="37">
        <v>0</v>
      </c>
    </row>
    <row r="314" spans="1:14" hidden="1" outlineLevel="1">
      <c r="A314" s="25" t="s">
        <v>85</v>
      </c>
      <c r="B314" s="37">
        <v>2</v>
      </c>
      <c r="C314" s="37">
        <v>0</v>
      </c>
      <c r="D314" s="37">
        <v>1</v>
      </c>
      <c r="E314" s="37">
        <v>0</v>
      </c>
      <c r="F314" s="37">
        <v>0</v>
      </c>
      <c r="G314" s="37">
        <v>0</v>
      </c>
      <c r="H314" s="37">
        <v>0</v>
      </c>
      <c r="I314" s="37">
        <v>1</v>
      </c>
      <c r="J314" s="37">
        <v>0</v>
      </c>
      <c r="K314" s="37">
        <v>0</v>
      </c>
      <c r="L314" s="37">
        <v>0</v>
      </c>
      <c r="M314" s="37">
        <v>0</v>
      </c>
      <c r="N314" s="37">
        <v>0</v>
      </c>
    </row>
    <row r="315" spans="1:14" hidden="1" outlineLevel="1">
      <c r="A315" s="25" t="s">
        <v>91</v>
      </c>
      <c r="B315" s="37">
        <v>33</v>
      </c>
      <c r="C315" s="37">
        <v>12</v>
      </c>
      <c r="D315" s="37">
        <v>1</v>
      </c>
      <c r="E315" s="37">
        <v>0</v>
      </c>
      <c r="F315" s="37">
        <v>1</v>
      </c>
      <c r="G315" s="37">
        <v>0</v>
      </c>
      <c r="H315" s="37">
        <v>0</v>
      </c>
      <c r="I315" s="37">
        <v>15</v>
      </c>
      <c r="J315" s="37">
        <v>2</v>
      </c>
      <c r="K315" s="37">
        <v>2</v>
      </c>
      <c r="L315" s="37">
        <v>0</v>
      </c>
      <c r="M315" s="37">
        <v>0</v>
      </c>
      <c r="N315" s="37">
        <v>0</v>
      </c>
    </row>
    <row r="316" spans="1:14" hidden="1" outlineLevel="1">
      <c r="A316" s="25" t="s">
        <v>93</v>
      </c>
      <c r="B316" s="37">
        <v>1</v>
      </c>
      <c r="C316" s="37">
        <v>0</v>
      </c>
      <c r="D316" s="37">
        <v>0</v>
      </c>
      <c r="E316" s="37">
        <v>1</v>
      </c>
      <c r="F316" s="37">
        <v>0</v>
      </c>
      <c r="G316" s="37">
        <v>0</v>
      </c>
      <c r="H316" s="37">
        <v>0</v>
      </c>
      <c r="I316" s="37">
        <v>0</v>
      </c>
      <c r="J316" s="37">
        <v>0</v>
      </c>
      <c r="K316" s="37">
        <v>0</v>
      </c>
      <c r="L316" s="37">
        <v>0</v>
      </c>
      <c r="M316" s="37">
        <v>0</v>
      </c>
      <c r="N316" s="37">
        <v>0</v>
      </c>
    </row>
    <row r="317" spans="1:14" hidden="1" outlineLevel="1">
      <c r="A317" s="25" t="s">
        <v>94</v>
      </c>
      <c r="B317" s="37">
        <v>714</v>
      </c>
      <c r="C317" s="37">
        <v>312</v>
      </c>
      <c r="D317" s="37">
        <v>22</v>
      </c>
      <c r="E317" s="37">
        <v>9</v>
      </c>
      <c r="F317" s="37">
        <v>7</v>
      </c>
      <c r="G317" s="37">
        <v>2</v>
      </c>
      <c r="H317" s="37">
        <v>1</v>
      </c>
      <c r="I317" s="37">
        <v>334</v>
      </c>
      <c r="J317" s="37">
        <v>15</v>
      </c>
      <c r="K317" s="37">
        <v>4</v>
      </c>
      <c r="L317" s="37">
        <v>6</v>
      </c>
      <c r="M317" s="37">
        <v>1</v>
      </c>
      <c r="N317" s="37">
        <v>1</v>
      </c>
    </row>
    <row r="318" spans="1:14" hidden="1" outlineLevel="1">
      <c r="A318" s="25" t="s">
        <v>100</v>
      </c>
      <c r="B318" s="37">
        <v>8</v>
      </c>
      <c r="C318" s="37">
        <v>8</v>
      </c>
      <c r="D318" s="37">
        <v>0</v>
      </c>
      <c r="E318" s="37">
        <v>0</v>
      </c>
      <c r="F318" s="37">
        <v>0</v>
      </c>
      <c r="G318" s="37">
        <v>0</v>
      </c>
      <c r="H318" s="37">
        <v>0</v>
      </c>
      <c r="I318" s="37">
        <v>0</v>
      </c>
      <c r="J318" s="37">
        <v>0</v>
      </c>
      <c r="K318" s="37">
        <v>0</v>
      </c>
      <c r="L318" s="37">
        <v>0</v>
      </c>
      <c r="M318" s="37">
        <v>0</v>
      </c>
      <c r="N318" s="37">
        <v>0</v>
      </c>
    </row>
    <row r="319" spans="1:14" hidden="1" outlineLevel="1">
      <c r="A319" s="25" t="s">
        <v>101</v>
      </c>
      <c r="B319" s="37">
        <v>260</v>
      </c>
      <c r="C319" s="37">
        <v>90</v>
      </c>
      <c r="D319" s="37">
        <v>13</v>
      </c>
      <c r="E319" s="37">
        <v>1</v>
      </c>
      <c r="F319" s="37">
        <v>3</v>
      </c>
      <c r="G319" s="37">
        <v>0</v>
      </c>
      <c r="H319" s="37">
        <v>0</v>
      </c>
      <c r="I319" s="37">
        <v>138</v>
      </c>
      <c r="J319" s="37">
        <v>9</v>
      </c>
      <c r="K319" s="37">
        <v>2</v>
      </c>
      <c r="L319" s="37">
        <v>4</v>
      </c>
      <c r="M319" s="37">
        <v>0</v>
      </c>
      <c r="N319" s="37">
        <v>0</v>
      </c>
    </row>
    <row r="320" spans="1:14" hidden="1" outlineLevel="1">
      <c r="A320" s="25" t="s">
        <v>104</v>
      </c>
      <c r="B320" s="37">
        <v>12</v>
      </c>
      <c r="C320" s="37">
        <v>2</v>
      </c>
      <c r="D320" s="37">
        <v>3</v>
      </c>
      <c r="E320" s="37">
        <v>1</v>
      </c>
      <c r="F320" s="37">
        <v>1</v>
      </c>
      <c r="G320" s="37">
        <v>0</v>
      </c>
      <c r="H320" s="37">
        <v>0</v>
      </c>
      <c r="I320" s="37">
        <v>4</v>
      </c>
      <c r="J320" s="37">
        <v>0</v>
      </c>
      <c r="K320" s="37">
        <v>0</v>
      </c>
      <c r="L320" s="37">
        <v>1</v>
      </c>
      <c r="M320" s="37">
        <v>0</v>
      </c>
      <c r="N320" s="37">
        <v>0</v>
      </c>
    </row>
    <row r="321" spans="1:14" hidden="1" outlineLevel="1">
      <c r="A321" s="25" t="s">
        <v>107</v>
      </c>
      <c r="B321" s="37">
        <v>17</v>
      </c>
      <c r="C321" s="37">
        <v>15</v>
      </c>
      <c r="D321" s="37">
        <v>0</v>
      </c>
      <c r="E321" s="37">
        <v>0</v>
      </c>
      <c r="F321" s="37">
        <v>0</v>
      </c>
      <c r="G321" s="37">
        <v>0</v>
      </c>
      <c r="H321" s="37">
        <v>0</v>
      </c>
      <c r="I321" s="37">
        <v>1</v>
      </c>
      <c r="J321" s="37">
        <v>1</v>
      </c>
      <c r="K321" s="37">
        <v>0</v>
      </c>
      <c r="L321" s="37">
        <v>0</v>
      </c>
      <c r="M321" s="37">
        <v>0</v>
      </c>
      <c r="N321" s="37">
        <v>0</v>
      </c>
    </row>
    <row r="322" spans="1:14" hidden="1" outlineLevel="1">
      <c r="A322" s="25" t="s">
        <v>108</v>
      </c>
      <c r="B322" s="37">
        <v>12</v>
      </c>
      <c r="C322" s="37">
        <v>7</v>
      </c>
      <c r="D322" s="37">
        <v>0</v>
      </c>
      <c r="E322" s="37">
        <v>0</v>
      </c>
      <c r="F322" s="37">
        <v>0</v>
      </c>
      <c r="G322" s="37">
        <v>0</v>
      </c>
      <c r="H322" s="37">
        <v>0</v>
      </c>
      <c r="I322" s="37">
        <v>5</v>
      </c>
      <c r="J322" s="37">
        <v>0</v>
      </c>
      <c r="K322" s="37">
        <v>0</v>
      </c>
      <c r="L322" s="37">
        <v>0</v>
      </c>
      <c r="M322" s="37">
        <v>0</v>
      </c>
      <c r="N322" s="37">
        <v>0</v>
      </c>
    </row>
    <row r="323" spans="1:14" hidden="1" outlineLevel="1">
      <c r="A323" s="25" t="s">
        <v>110</v>
      </c>
      <c r="B323" s="37">
        <v>207</v>
      </c>
      <c r="C323" s="37">
        <v>70</v>
      </c>
      <c r="D323" s="37">
        <v>9</v>
      </c>
      <c r="E323" s="37">
        <v>1</v>
      </c>
      <c r="F323" s="37">
        <v>0</v>
      </c>
      <c r="G323" s="37">
        <v>0</v>
      </c>
      <c r="H323" s="37">
        <v>0</v>
      </c>
      <c r="I323" s="37">
        <v>115</v>
      </c>
      <c r="J323" s="37">
        <v>12</v>
      </c>
      <c r="K323" s="37">
        <v>0</v>
      </c>
      <c r="L323" s="37">
        <v>0</v>
      </c>
      <c r="M323" s="37">
        <v>0</v>
      </c>
      <c r="N323" s="37">
        <v>0</v>
      </c>
    </row>
    <row r="324" spans="1:14" hidden="1" outlineLevel="1">
      <c r="A324" s="25" t="s">
        <v>116</v>
      </c>
      <c r="B324" s="37">
        <v>9</v>
      </c>
      <c r="C324" s="37">
        <v>5</v>
      </c>
      <c r="D324" s="37">
        <v>1</v>
      </c>
      <c r="E324" s="37">
        <v>0</v>
      </c>
      <c r="F324" s="37">
        <v>0</v>
      </c>
      <c r="G324" s="37">
        <v>0</v>
      </c>
      <c r="H324" s="37">
        <v>0</v>
      </c>
      <c r="I324" s="37">
        <v>3</v>
      </c>
      <c r="J324" s="37">
        <v>0</v>
      </c>
      <c r="K324" s="37">
        <v>0</v>
      </c>
      <c r="L324" s="37">
        <v>0</v>
      </c>
      <c r="M324" s="37">
        <v>0</v>
      </c>
      <c r="N324" s="37">
        <v>0</v>
      </c>
    </row>
    <row r="325" spans="1:14" hidden="1" outlineLevel="1">
      <c r="A325" s="25" t="s">
        <v>120</v>
      </c>
      <c r="B325" s="37">
        <v>14</v>
      </c>
      <c r="C325" s="37">
        <v>10</v>
      </c>
      <c r="D325" s="37">
        <v>1</v>
      </c>
      <c r="E325" s="37">
        <v>0</v>
      </c>
      <c r="F325" s="37">
        <v>0</v>
      </c>
      <c r="G325" s="37">
        <v>0</v>
      </c>
      <c r="H325" s="37">
        <v>0</v>
      </c>
      <c r="I325" s="37">
        <v>3</v>
      </c>
      <c r="J325" s="37">
        <v>0</v>
      </c>
      <c r="K325" s="37">
        <v>0</v>
      </c>
      <c r="L325" s="37">
        <v>0</v>
      </c>
      <c r="M325" s="37">
        <v>0</v>
      </c>
      <c r="N325" s="37">
        <v>0</v>
      </c>
    </row>
    <row r="326" spans="1:14" hidden="1" outlineLevel="1">
      <c r="A326" s="1" t="s">
        <v>131</v>
      </c>
      <c r="B326" s="37">
        <v>888</v>
      </c>
      <c r="C326" s="37">
        <v>467</v>
      </c>
      <c r="D326" s="37">
        <v>31</v>
      </c>
      <c r="E326" s="37">
        <v>4</v>
      </c>
      <c r="F326" s="37">
        <v>0</v>
      </c>
      <c r="G326" s="37">
        <v>0</v>
      </c>
      <c r="H326" s="37">
        <v>0</v>
      </c>
      <c r="I326" s="37">
        <v>357</v>
      </c>
      <c r="J326" s="37">
        <v>17</v>
      </c>
      <c r="K326" s="37">
        <v>10</v>
      </c>
      <c r="L326" s="37">
        <v>1</v>
      </c>
      <c r="M326" s="37">
        <v>1</v>
      </c>
      <c r="N326" s="37">
        <v>0</v>
      </c>
    </row>
    <row r="327" spans="1:14" hidden="1" outlineLevel="1">
      <c r="A327" s="25" t="s">
        <v>45</v>
      </c>
      <c r="B327" s="37">
        <v>91</v>
      </c>
      <c r="C327" s="37">
        <v>40</v>
      </c>
      <c r="D327" s="37">
        <v>6</v>
      </c>
      <c r="E327" s="37">
        <v>0</v>
      </c>
      <c r="F327" s="37">
        <v>0</v>
      </c>
      <c r="G327" s="37">
        <v>0</v>
      </c>
      <c r="H327" s="37">
        <v>0</v>
      </c>
      <c r="I327" s="37">
        <v>38</v>
      </c>
      <c r="J327" s="37">
        <v>5</v>
      </c>
      <c r="K327" s="37">
        <v>2</v>
      </c>
      <c r="L327" s="37">
        <v>0</v>
      </c>
      <c r="M327" s="37">
        <v>0</v>
      </c>
      <c r="N327" s="37">
        <v>0</v>
      </c>
    </row>
    <row r="328" spans="1:14" hidden="1" outlineLevel="1">
      <c r="A328" s="25" t="s">
        <v>80</v>
      </c>
      <c r="B328" s="37">
        <v>29</v>
      </c>
      <c r="C328" s="37">
        <v>13</v>
      </c>
      <c r="D328" s="37">
        <v>5</v>
      </c>
      <c r="E328" s="37">
        <v>0</v>
      </c>
      <c r="F328" s="37">
        <v>0</v>
      </c>
      <c r="G328" s="37">
        <v>0</v>
      </c>
      <c r="H328" s="37">
        <v>0</v>
      </c>
      <c r="I328" s="37">
        <v>9</v>
      </c>
      <c r="J328" s="37">
        <v>2</v>
      </c>
      <c r="K328" s="37">
        <v>0</v>
      </c>
      <c r="L328" s="37">
        <v>0</v>
      </c>
      <c r="M328" s="37">
        <v>0</v>
      </c>
      <c r="N328" s="37">
        <v>0</v>
      </c>
    </row>
    <row r="329" spans="1:14" hidden="1" outlineLevel="1">
      <c r="A329" s="25" t="s">
        <v>106</v>
      </c>
      <c r="B329" s="37">
        <v>159</v>
      </c>
      <c r="C329" s="37">
        <v>66</v>
      </c>
      <c r="D329" s="37">
        <v>8</v>
      </c>
      <c r="E329" s="37">
        <v>2</v>
      </c>
      <c r="F329" s="37">
        <v>0</v>
      </c>
      <c r="G329" s="37">
        <v>0</v>
      </c>
      <c r="H329" s="37">
        <v>0</v>
      </c>
      <c r="I329" s="37">
        <v>74</v>
      </c>
      <c r="J329" s="37">
        <v>5</v>
      </c>
      <c r="K329" s="37">
        <v>4</v>
      </c>
      <c r="L329" s="37">
        <v>0</v>
      </c>
      <c r="M329" s="37">
        <v>0</v>
      </c>
      <c r="N329" s="37">
        <v>0</v>
      </c>
    </row>
    <row r="330" spans="1:14" hidden="1" outlineLevel="1">
      <c r="A330" s="25" t="s">
        <v>118</v>
      </c>
      <c r="B330" s="37">
        <v>83</v>
      </c>
      <c r="C330" s="37">
        <v>43</v>
      </c>
      <c r="D330" s="37">
        <v>2</v>
      </c>
      <c r="E330" s="37">
        <v>0</v>
      </c>
      <c r="F330" s="37">
        <v>0</v>
      </c>
      <c r="G330" s="37">
        <v>0</v>
      </c>
      <c r="H330" s="37">
        <v>0</v>
      </c>
      <c r="I330" s="37">
        <v>37</v>
      </c>
      <c r="J330" s="37">
        <v>0</v>
      </c>
      <c r="K330" s="37">
        <v>0</v>
      </c>
      <c r="L330" s="37">
        <v>1</v>
      </c>
      <c r="M330" s="37">
        <v>0</v>
      </c>
      <c r="N330" s="37">
        <v>0</v>
      </c>
    </row>
    <row r="331" spans="1:14" hidden="1" outlineLevel="1">
      <c r="A331" s="25" t="s">
        <v>132</v>
      </c>
      <c r="B331" s="37">
        <v>526</v>
      </c>
      <c r="C331" s="37">
        <v>305</v>
      </c>
      <c r="D331" s="37">
        <v>10</v>
      </c>
      <c r="E331" s="37">
        <v>2</v>
      </c>
      <c r="F331" s="37">
        <v>0</v>
      </c>
      <c r="G331" s="37">
        <v>0</v>
      </c>
      <c r="H331" s="37">
        <v>0</v>
      </c>
      <c r="I331" s="37">
        <v>199</v>
      </c>
      <c r="J331" s="37">
        <v>5</v>
      </c>
      <c r="K331" s="37">
        <v>4</v>
      </c>
      <c r="L331" s="37">
        <v>0</v>
      </c>
      <c r="M331" s="37">
        <v>1</v>
      </c>
      <c r="N331" s="37">
        <v>0</v>
      </c>
    </row>
    <row r="332" spans="1:14" collapsed="1">
      <c r="A332" s="1" t="s">
        <v>593</v>
      </c>
      <c r="B332" s="37">
        <v>4183</v>
      </c>
      <c r="C332" s="37">
        <v>1729</v>
      </c>
      <c r="D332" s="37">
        <v>167</v>
      </c>
      <c r="E332" s="37">
        <v>54</v>
      </c>
      <c r="F332" s="37">
        <v>29</v>
      </c>
      <c r="G332" s="37">
        <v>3</v>
      </c>
      <c r="H332" s="37">
        <v>1</v>
      </c>
      <c r="I332" s="37">
        <v>1955</v>
      </c>
      <c r="J332" s="37">
        <v>169</v>
      </c>
      <c r="K332" s="37">
        <v>36</v>
      </c>
      <c r="L332" s="37">
        <v>35</v>
      </c>
      <c r="M332" s="37">
        <v>3</v>
      </c>
      <c r="N332" s="37">
        <v>2</v>
      </c>
    </row>
    <row r="333" spans="1:14" hidden="1" outlineLevel="1">
      <c r="A333" s="1" t="s">
        <v>105</v>
      </c>
      <c r="B333" s="37">
        <v>951</v>
      </c>
      <c r="C333" s="37">
        <v>346</v>
      </c>
      <c r="D333" s="37">
        <v>56</v>
      </c>
      <c r="E333" s="37">
        <v>20</v>
      </c>
      <c r="F333" s="37">
        <v>5</v>
      </c>
      <c r="G333" s="37">
        <v>0</v>
      </c>
      <c r="H333" s="37">
        <v>0</v>
      </c>
      <c r="I333" s="37">
        <v>439</v>
      </c>
      <c r="J333" s="37">
        <v>56</v>
      </c>
      <c r="K333" s="37">
        <v>16</v>
      </c>
      <c r="L333" s="37">
        <v>11</v>
      </c>
      <c r="M333" s="37">
        <v>2</v>
      </c>
      <c r="N333" s="37">
        <v>0</v>
      </c>
    </row>
    <row r="334" spans="1:14" hidden="1" outlineLevel="1">
      <c r="A334" s="1" t="s">
        <v>819</v>
      </c>
      <c r="B334" s="37">
        <v>2373</v>
      </c>
      <c r="C334" s="37">
        <v>931</v>
      </c>
      <c r="D334" s="37">
        <v>73</v>
      </c>
      <c r="E334" s="37">
        <v>29</v>
      </c>
      <c r="F334" s="37">
        <v>23</v>
      </c>
      <c r="G334" s="37">
        <v>2</v>
      </c>
      <c r="H334" s="37">
        <v>1</v>
      </c>
      <c r="I334" s="37">
        <v>1192</v>
      </c>
      <c r="J334" s="37">
        <v>86</v>
      </c>
      <c r="K334" s="37">
        <v>13</v>
      </c>
      <c r="L334" s="37">
        <v>20</v>
      </c>
      <c r="M334" s="37">
        <v>1</v>
      </c>
      <c r="N334" s="37">
        <v>2</v>
      </c>
    </row>
    <row r="335" spans="1:14" hidden="1" outlineLevel="1">
      <c r="A335" s="25" t="s">
        <v>43</v>
      </c>
      <c r="B335" s="37">
        <v>11</v>
      </c>
      <c r="C335" s="37">
        <v>5</v>
      </c>
      <c r="D335" s="37">
        <v>0</v>
      </c>
      <c r="E335" s="37">
        <v>0</v>
      </c>
      <c r="F335" s="37">
        <v>0</v>
      </c>
      <c r="G335" s="37">
        <v>0</v>
      </c>
      <c r="H335" s="37">
        <v>0</v>
      </c>
      <c r="I335" s="37">
        <v>5</v>
      </c>
      <c r="J335" s="37">
        <v>1</v>
      </c>
      <c r="K335" s="37">
        <v>0</v>
      </c>
      <c r="L335" s="37">
        <v>0</v>
      </c>
      <c r="M335" s="37">
        <v>0</v>
      </c>
      <c r="N335" s="37">
        <v>0</v>
      </c>
    </row>
    <row r="336" spans="1:14" hidden="1" outlineLevel="1">
      <c r="A336" s="25" t="s">
        <v>51</v>
      </c>
      <c r="B336" s="37">
        <v>6</v>
      </c>
      <c r="C336" s="37">
        <v>3</v>
      </c>
      <c r="D336" s="37">
        <v>0</v>
      </c>
      <c r="E336" s="37">
        <v>0</v>
      </c>
      <c r="F336" s="37">
        <v>0</v>
      </c>
      <c r="G336" s="37">
        <v>0</v>
      </c>
      <c r="H336" s="37">
        <v>0</v>
      </c>
      <c r="I336" s="37">
        <v>3</v>
      </c>
      <c r="J336" s="37">
        <v>0</v>
      </c>
      <c r="K336" s="37">
        <v>0</v>
      </c>
      <c r="L336" s="37">
        <v>0</v>
      </c>
      <c r="M336" s="37">
        <v>0</v>
      </c>
      <c r="N336" s="37">
        <v>0</v>
      </c>
    </row>
    <row r="337" spans="1:14" hidden="1" outlineLevel="1">
      <c r="A337" s="25" t="s">
        <v>52</v>
      </c>
      <c r="B337" s="37">
        <v>694</v>
      </c>
      <c r="C337" s="37">
        <v>283</v>
      </c>
      <c r="D337" s="37">
        <v>11</v>
      </c>
      <c r="E337" s="37">
        <v>9</v>
      </c>
      <c r="F337" s="37">
        <v>5</v>
      </c>
      <c r="G337" s="37">
        <v>0</v>
      </c>
      <c r="H337" s="37">
        <v>0</v>
      </c>
      <c r="I337" s="37">
        <v>360</v>
      </c>
      <c r="J337" s="37">
        <v>21</v>
      </c>
      <c r="K337" s="37">
        <v>1</v>
      </c>
      <c r="L337" s="37">
        <v>3</v>
      </c>
      <c r="M337" s="37">
        <v>0</v>
      </c>
      <c r="N337" s="37">
        <v>1</v>
      </c>
    </row>
    <row r="338" spans="1:14" hidden="1" outlineLevel="1">
      <c r="A338" s="25" t="s">
        <v>57</v>
      </c>
      <c r="B338" s="37">
        <v>4</v>
      </c>
      <c r="C338" s="37">
        <v>3</v>
      </c>
      <c r="D338" s="37">
        <v>0</v>
      </c>
      <c r="E338" s="37">
        <v>0</v>
      </c>
      <c r="F338" s="37">
        <v>0</v>
      </c>
      <c r="G338" s="37">
        <v>0</v>
      </c>
      <c r="H338" s="37">
        <v>0</v>
      </c>
      <c r="I338" s="37">
        <v>1</v>
      </c>
      <c r="J338" s="37">
        <v>0</v>
      </c>
      <c r="K338" s="37">
        <v>0</v>
      </c>
      <c r="L338" s="37">
        <v>0</v>
      </c>
      <c r="M338" s="37">
        <v>0</v>
      </c>
      <c r="N338" s="37">
        <v>0</v>
      </c>
    </row>
    <row r="339" spans="1:14" hidden="1" outlineLevel="1">
      <c r="A339" s="25" t="s">
        <v>58</v>
      </c>
      <c r="B339" s="37">
        <v>24</v>
      </c>
      <c r="C339" s="37">
        <v>8</v>
      </c>
      <c r="D339" s="37">
        <v>1</v>
      </c>
      <c r="E339" s="37">
        <v>0</v>
      </c>
      <c r="F339" s="37">
        <v>0</v>
      </c>
      <c r="G339" s="37">
        <v>0</v>
      </c>
      <c r="H339" s="37">
        <v>0</v>
      </c>
      <c r="I339" s="37">
        <v>15</v>
      </c>
      <c r="J339" s="37">
        <v>0</v>
      </c>
      <c r="K339" s="37">
        <v>0</v>
      </c>
      <c r="L339" s="37">
        <v>0</v>
      </c>
      <c r="M339" s="37">
        <v>0</v>
      </c>
      <c r="N339" s="37">
        <v>0</v>
      </c>
    </row>
    <row r="340" spans="1:14" hidden="1" outlineLevel="1">
      <c r="A340" s="25" t="s">
        <v>59</v>
      </c>
      <c r="B340" s="37">
        <v>9</v>
      </c>
      <c r="C340" s="37">
        <v>6</v>
      </c>
      <c r="D340" s="37">
        <v>0</v>
      </c>
      <c r="E340" s="37">
        <v>0</v>
      </c>
      <c r="F340" s="37">
        <v>0</v>
      </c>
      <c r="G340" s="37">
        <v>0</v>
      </c>
      <c r="H340" s="37">
        <v>0</v>
      </c>
      <c r="I340" s="37">
        <v>2</v>
      </c>
      <c r="J340" s="37">
        <v>0</v>
      </c>
      <c r="K340" s="37">
        <v>1</v>
      </c>
      <c r="L340" s="37">
        <v>0</v>
      </c>
      <c r="M340" s="37">
        <v>0</v>
      </c>
      <c r="N340" s="37">
        <v>0</v>
      </c>
    </row>
    <row r="341" spans="1:14" hidden="1" outlineLevel="1">
      <c r="A341" s="25" t="s">
        <v>60</v>
      </c>
      <c r="B341" s="37">
        <v>21</v>
      </c>
      <c r="C341" s="37">
        <v>8</v>
      </c>
      <c r="D341" s="37">
        <v>0</v>
      </c>
      <c r="E341" s="37">
        <v>0</v>
      </c>
      <c r="F341" s="37">
        <v>1</v>
      </c>
      <c r="G341" s="37">
        <v>0</v>
      </c>
      <c r="H341" s="37">
        <v>0</v>
      </c>
      <c r="I341" s="37">
        <v>12</v>
      </c>
      <c r="J341" s="37">
        <v>0</v>
      </c>
      <c r="K341" s="37">
        <v>0</v>
      </c>
      <c r="L341" s="37">
        <v>0</v>
      </c>
      <c r="M341" s="37">
        <v>0</v>
      </c>
      <c r="N341" s="37">
        <v>0</v>
      </c>
    </row>
    <row r="342" spans="1:14" hidden="1" outlineLevel="1">
      <c r="A342" s="25" t="s">
        <v>67</v>
      </c>
      <c r="B342" s="37">
        <v>5</v>
      </c>
      <c r="C342" s="37">
        <v>1</v>
      </c>
      <c r="D342" s="37">
        <v>0</v>
      </c>
      <c r="E342" s="37">
        <v>0</v>
      </c>
      <c r="F342" s="37">
        <v>0</v>
      </c>
      <c r="G342" s="37">
        <v>0</v>
      </c>
      <c r="H342" s="37">
        <v>0</v>
      </c>
      <c r="I342" s="37">
        <v>4</v>
      </c>
      <c r="J342" s="37">
        <v>0</v>
      </c>
      <c r="K342" s="37">
        <v>0</v>
      </c>
      <c r="L342" s="37">
        <v>0</v>
      </c>
      <c r="M342" s="37">
        <v>0</v>
      </c>
      <c r="N342" s="37">
        <v>0</v>
      </c>
    </row>
    <row r="343" spans="1:14" hidden="1" outlineLevel="1">
      <c r="A343" s="25" t="s">
        <v>70</v>
      </c>
      <c r="B343" s="37">
        <v>375</v>
      </c>
      <c r="C343" s="37">
        <v>115</v>
      </c>
      <c r="D343" s="37">
        <v>12</v>
      </c>
      <c r="E343" s="37">
        <v>2</v>
      </c>
      <c r="F343" s="37">
        <v>0</v>
      </c>
      <c r="G343" s="37">
        <v>0</v>
      </c>
      <c r="H343" s="37">
        <v>0</v>
      </c>
      <c r="I343" s="37">
        <v>221</v>
      </c>
      <c r="J343" s="37">
        <v>18</v>
      </c>
      <c r="K343" s="37">
        <v>1</v>
      </c>
      <c r="L343" s="37">
        <v>5</v>
      </c>
      <c r="M343" s="37">
        <v>1</v>
      </c>
      <c r="N343" s="37">
        <v>0</v>
      </c>
    </row>
    <row r="344" spans="1:14" hidden="1" outlineLevel="1">
      <c r="A344" s="25" t="s">
        <v>82</v>
      </c>
      <c r="B344" s="37">
        <v>2</v>
      </c>
      <c r="C344" s="37">
        <v>2</v>
      </c>
      <c r="D344" s="37">
        <v>0</v>
      </c>
      <c r="E344" s="37">
        <v>0</v>
      </c>
      <c r="F344" s="37">
        <v>0</v>
      </c>
      <c r="G344" s="37">
        <v>0</v>
      </c>
      <c r="H344" s="37">
        <v>0</v>
      </c>
      <c r="I344" s="37">
        <v>0</v>
      </c>
      <c r="J344" s="37">
        <v>0</v>
      </c>
      <c r="K344" s="37">
        <v>0</v>
      </c>
      <c r="L344" s="37">
        <v>0</v>
      </c>
      <c r="M344" s="37">
        <v>0</v>
      </c>
      <c r="N344" s="37">
        <v>0</v>
      </c>
    </row>
    <row r="345" spans="1:14" hidden="1" outlineLevel="1">
      <c r="A345" s="25" t="s">
        <v>189</v>
      </c>
      <c r="B345" s="37">
        <v>1</v>
      </c>
      <c r="C345" s="37">
        <v>1</v>
      </c>
      <c r="D345" s="37">
        <v>0</v>
      </c>
      <c r="E345" s="37">
        <v>0</v>
      </c>
      <c r="F345" s="37">
        <v>0</v>
      </c>
      <c r="G345" s="37">
        <v>0</v>
      </c>
      <c r="H345" s="37">
        <v>0</v>
      </c>
      <c r="I345" s="37">
        <v>0</v>
      </c>
      <c r="J345" s="37">
        <v>0</v>
      </c>
      <c r="K345" s="37">
        <v>0</v>
      </c>
      <c r="L345" s="37">
        <v>0</v>
      </c>
      <c r="M345" s="37">
        <v>0</v>
      </c>
      <c r="N345" s="37">
        <v>0</v>
      </c>
    </row>
    <row r="346" spans="1:14" hidden="1" outlineLevel="1">
      <c r="A346" s="25" t="s">
        <v>85</v>
      </c>
      <c r="B346" s="37">
        <v>2</v>
      </c>
      <c r="C346" s="37">
        <v>0</v>
      </c>
      <c r="D346" s="37">
        <v>1</v>
      </c>
      <c r="E346" s="37">
        <v>0</v>
      </c>
      <c r="F346" s="37">
        <v>0</v>
      </c>
      <c r="G346" s="37">
        <v>0</v>
      </c>
      <c r="H346" s="37">
        <v>0</v>
      </c>
      <c r="I346" s="37">
        <v>1</v>
      </c>
      <c r="J346" s="37">
        <v>0</v>
      </c>
      <c r="K346" s="37">
        <v>0</v>
      </c>
      <c r="L346" s="37">
        <v>0</v>
      </c>
      <c r="M346" s="37">
        <v>0</v>
      </c>
      <c r="N346" s="37">
        <v>0</v>
      </c>
    </row>
    <row r="347" spans="1:14" hidden="1" outlineLevel="1">
      <c r="A347" s="25" t="s">
        <v>91</v>
      </c>
      <c r="B347" s="37">
        <v>41</v>
      </c>
      <c r="C347" s="37">
        <v>16</v>
      </c>
      <c r="D347" s="37">
        <v>1</v>
      </c>
      <c r="E347" s="37">
        <v>0</v>
      </c>
      <c r="F347" s="37">
        <v>1</v>
      </c>
      <c r="G347" s="37">
        <v>0</v>
      </c>
      <c r="H347" s="37">
        <v>0</v>
      </c>
      <c r="I347" s="37">
        <v>18</v>
      </c>
      <c r="J347" s="37">
        <v>2</v>
      </c>
      <c r="K347" s="37">
        <v>3</v>
      </c>
      <c r="L347" s="37">
        <v>0</v>
      </c>
      <c r="M347" s="37">
        <v>0</v>
      </c>
      <c r="N347" s="37">
        <v>0</v>
      </c>
    </row>
    <row r="348" spans="1:14" hidden="1" outlineLevel="1">
      <c r="A348" s="25" t="s">
        <v>93</v>
      </c>
      <c r="B348" s="37">
        <v>2</v>
      </c>
      <c r="C348" s="37">
        <v>0</v>
      </c>
      <c r="D348" s="37">
        <v>0</v>
      </c>
      <c r="E348" s="37">
        <v>0</v>
      </c>
      <c r="F348" s="37">
        <v>1</v>
      </c>
      <c r="G348" s="37">
        <v>0</v>
      </c>
      <c r="H348" s="37">
        <v>0</v>
      </c>
      <c r="I348" s="37">
        <v>1</v>
      </c>
      <c r="J348" s="37">
        <v>0</v>
      </c>
      <c r="K348" s="37">
        <v>0</v>
      </c>
      <c r="L348" s="37">
        <v>0</v>
      </c>
      <c r="M348" s="37">
        <v>0</v>
      </c>
      <c r="N348" s="37">
        <v>0</v>
      </c>
    </row>
    <row r="349" spans="1:14" hidden="1" outlineLevel="1">
      <c r="A349" s="25" t="s">
        <v>94</v>
      </c>
      <c r="B349" s="37">
        <v>691</v>
      </c>
      <c r="C349" s="37">
        <v>293</v>
      </c>
      <c r="D349" s="37">
        <v>23</v>
      </c>
      <c r="E349" s="37">
        <v>14</v>
      </c>
      <c r="F349" s="37">
        <v>11</v>
      </c>
      <c r="G349" s="37">
        <v>2</v>
      </c>
      <c r="H349" s="37">
        <v>1</v>
      </c>
      <c r="I349" s="37">
        <v>315</v>
      </c>
      <c r="J349" s="37">
        <v>20</v>
      </c>
      <c r="K349" s="37">
        <v>3</v>
      </c>
      <c r="L349" s="37">
        <v>8</v>
      </c>
      <c r="M349" s="37">
        <v>0</v>
      </c>
      <c r="N349" s="37">
        <v>1</v>
      </c>
    </row>
    <row r="350" spans="1:14" hidden="1" outlineLevel="1">
      <c r="A350" s="25" t="s">
        <v>100</v>
      </c>
      <c r="B350" s="37">
        <v>10</v>
      </c>
      <c r="C350" s="37">
        <v>8</v>
      </c>
      <c r="D350" s="37">
        <v>0</v>
      </c>
      <c r="E350" s="37">
        <v>0</v>
      </c>
      <c r="F350" s="37">
        <v>0</v>
      </c>
      <c r="G350" s="37">
        <v>0</v>
      </c>
      <c r="H350" s="37">
        <v>0</v>
      </c>
      <c r="I350" s="37">
        <v>2</v>
      </c>
      <c r="J350" s="37">
        <v>0</v>
      </c>
      <c r="K350" s="37">
        <v>0</v>
      </c>
      <c r="L350" s="37">
        <v>0</v>
      </c>
      <c r="M350" s="37">
        <v>0</v>
      </c>
      <c r="N350" s="37">
        <v>0</v>
      </c>
    </row>
    <row r="351" spans="1:14" hidden="1" outlineLevel="1">
      <c r="A351" s="25" t="s">
        <v>101</v>
      </c>
      <c r="B351" s="37">
        <v>235</v>
      </c>
      <c r="C351" s="37">
        <v>82</v>
      </c>
      <c r="D351" s="37">
        <v>12</v>
      </c>
      <c r="E351" s="37">
        <v>1</v>
      </c>
      <c r="F351" s="37">
        <v>3</v>
      </c>
      <c r="G351" s="37">
        <v>0</v>
      </c>
      <c r="H351" s="37">
        <v>0</v>
      </c>
      <c r="I351" s="37">
        <v>123</v>
      </c>
      <c r="J351" s="37">
        <v>9</v>
      </c>
      <c r="K351" s="37">
        <v>1</v>
      </c>
      <c r="L351" s="37">
        <v>4</v>
      </c>
      <c r="M351" s="37">
        <v>0</v>
      </c>
      <c r="N351" s="37">
        <v>0</v>
      </c>
    </row>
    <row r="352" spans="1:14" hidden="1" outlineLevel="1">
      <c r="A352" s="25" t="s">
        <v>104</v>
      </c>
      <c r="B352" s="37">
        <v>9</v>
      </c>
      <c r="C352" s="37">
        <v>2</v>
      </c>
      <c r="D352" s="37">
        <v>0</v>
      </c>
      <c r="E352" s="37">
        <v>3</v>
      </c>
      <c r="F352" s="37">
        <v>1</v>
      </c>
      <c r="G352" s="37">
        <v>0</v>
      </c>
      <c r="H352" s="37">
        <v>0</v>
      </c>
      <c r="I352" s="37">
        <v>3</v>
      </c>
      <c r="J352" s="37">
        <v>0</v>
      </c>
      <c r="K352" s="37">
        <v>0</v>
      </c>
      <c r="L352" s="37">
        <v>0</v>
      </c>
      <c r="M352" s="37">
        <v>0</v>
      </c>
      <c r="N352" s="37">
        <v>0</v>
      </c>
    </row>
    <row r="353" spans="1:14" hidden="1" outlineLevel="1">
      <c r="A353" s="25" t="s">
        <v>542</v>
      </c>
      <c r="B353" s="37">
        <v>16</v>
      </c>
      <c r="C353" s="37">
        <v>13</v>
      </c>
      <c r="D353" s="37">
        <v>0</v>
      </c>
      <c r="E353" s="37">
        <v>0</v>
      </c>
      <c r="F353" s="37">
        <v>0</v>
      </c>
      <c r="G353" s="37">
        <v>0</v>
      </c>
      <c r="H353" s="37">
        <v>0</v>
      </c>
      <c r="I353" s="37">
        <v>2</v>
      </c>
      <c r="J353" s="37">
        <v>0</v>
      </c>
      <c r="K353" s="37">
        <v>1</v>
      </c>
      <c r="L353" s="37">
        <v>0</v>
      </c>
      <c r="M353" s="37">
        <v>0</v>
      </c>
      <c r="N353" s="37">
        <v>0</v>
      </c>
    </row>
    <row r="354" spans="1:14" hidden="1" outlineLevel="1">
      <c r="A354" s="25" t="s">
        <v>108</v>
      </c>
      <c r="B354" s="37">
        <v>9</v>
      </c>
      <c r="C354" s="37">
        <v>6</v>
      </c>
      <c r="D354" s="37">
        <v>0</v>
      </c>
      <c r="E354" s="37">
        <v>0</v>
      </c>
      <c r="F354" s="37">
        <v>0</v>
      </c>
      <c r="G354" s="37">
        <v>0</v>
      </c>
      <c r="H354" s="37">
        <v>0</v>
      </c>
      <c r="I354" s="37">
        <v>3</v>
      </c>
      <c r="J354" s="37">
        <v>0</v>
      </c>
      <c r="K354" s="37">
        <v>0</v>
      </c>
      <c r="L354" s="37">
        <v>0</v>
      </c>
      <c r="M354" s="37">
        <v>0</v>
      </c>
      <c r="N354" s="37">
        <v>0</v>
      </c>
    </row>
    <row r="355" spans="1:14" hidden="1" outlineLevel="1">
      <c r="A355" s="25" t="s">
        <v>110</v>
      </c>
      <c r="B355" s="37">
        <v>180</v>
      </c>
      <c r="C355" s="37">
        <v>61</v>
      </c>
      <c r="D355" s="37">
        <v>10</v>
      </c>
      <c r="E355" s="37">
        <v>0</v>
      </c>
      <c r="F355" s="37">
        <v>0</v>
      </c>
      <c r="G355" s="37">
        <v>0</v>
      </c>
      <c r="H355" s="37">
        <v>0</v>
      </c>
      <c r="I355" s="37">
        <v>92</v>
      </c>
      <c r="J355" s="37">
        <v>15</v>
      </c>
      <c r="K355" s="37">
        <v>2</v>
      </c>
      <c r="L355" s="37">
        <v>0</v>
      </c>
      <c r="M355" s="37">
        <v>0</v>
      </c>
      <c r="N355" s="37">
        <v>0</v>
      </c>
    </row>
    <row r="356" spans="1:14" hidden="1" outlineLevel="1">
      <c r="A356" s="25" t="s">
        <v>544</v>
      </c>
      <c r="B356" s="37">
        <v>5</v>
      </c>
      <c r="C356" s="37">
        <v>2</v>
      </c>
      <c r="D356" s="37">
        <v>1</v>
      </c>
      <c r="E356" s="37">
        <v>0</v>
      </c>
      <c r="F356" s="37">
        <v>0</v>
      </c>
      <c r="G356" s="37">
        <v>0</v>
      </c>
      <c r="H356" s="37">
        <v>0</v>
      </c>
      <c r="I356" s="37">
        <v>2</v>
      </c>
      <c r="J356" s="37">
        <v>0</v>
      </c>
      <c r="K356" s="37">
        <v>0</v>
      </c>
      <c r="L356" s="37">
        <v>0</v>
      </c>
      <c r="M356" s="37">
        <v>0</v>
      </c>
      <c r="N356" s="37">
        <v>0</v>
      </c>
    </row>
    <row r="357" spans="1:14" hidden="1" outlineLevel="1">
      <c r="A357" s="25" t="s">
        <v>120</v>
      </c>
      <c r="B357" s="37">
        <v>21</v>
      </c>
      <c r="C357" s="37">
        <v>13</v>
      </c>
      <c r="D357" s="37">
        <v>1</v>
      </c>
      <c r="E357" s="37">
        <v>0</v>
      </c>
      <c r="F357" s="37">
        <v>0</v>
      </c>
      <c r="G357" s="37">
        <v>0</v>
      </c>
      <c r="H357" s="37">
        <v>0</v>
      </c>
      <c r="I357" s="37">
        <v>7</v>
      </c>
      <c r="J357" s="37">
        <v>0</v>
      </c>
      <c r="K357" s="37">
        <v>0</v>
      </c>
      <c r="L357" s="37">
        <v>0</v>
      </c>
      <c r="M357" s="37">
        <v>0</v>
      </c>
      <c r="N357" s="37">
        <v>0</v>
      </c>
    </row>
    <row r="358" spans="1:14" hidden="1" outlineLevel="1">
      <c r="A358" s="1" t="s">
        <v>131</v>
      </c>
      <c r="B358" s="37">
        <v>859</v>
      </c>
      <c r="C358" s="37">
        <v>452</v>
      </c>
      <c r="D358" s="37">
        <v>38</v>
      </c>
      <c r="E358" s="37">
        <v>5</v>
      </c>
      <c r="F358" s="37">
        <v>1</v>
      </c>
      <c r="G358" s="37">
        <v>1</v>
      </c>
      <c r="H358" s="37">
        <v>0</v>
      </c>
      <c r="I358" s="37">
        <v>324</v>
      </c>
      <c r="J358" s="37">
        <v>27</v>
      </c>
      <c r="K358" s="37">
        <v>7</v>
      </c>
      <c r="L358" s="37">
        <v>4</v>
      </c>
      <c r="M358" s="37">
        <v>0</v>
      </c>
      <c r="N358" s="37">
        <v>0</v>
      </c>
    </row>
    <row r="359" spans="1:14" hidden="1" outlineLevel="1">
      <c r="A359" s="25" t="s">
        <v>45</v>
      </c>
      <c r="B359" s="37">
        <v>64</v>
      </c>
      <c r="C359" s="37">
        <v>28</v>
      </c>
      <c r="D359" s="37">
        <v>3</v>
      </c>
      <c r="E359" s="37">
        <v>0</v>
      </c>
      <c r="F359" s="37">
        <v>0</v>
      </c>
      <c r="G359" s="37">
        <v>0</v>
      </c>
      <c r="H359" s="37">
        <v>0</v>
      </c>
      <c r="I359" s="37">
        <v>27</v>
      </c>
      <c r="J359" s="37">
        <v>5</v>
      </c>
      <c r="K359" s="37">
        <v>0</v>
      </c>
      <c r="L359" s="37">
        <v>1</v>
      </c>
      <c r="M359" s="37">
        <v>0</v>
      </c>
      <c r="N359" s="37">
        <v>0</v>
      </c>
    </row>
    <row r="360" spans="1:14" hidden="1" outlineLevel="1">
      <c r="A360" s="25" t="s">
        <v>80</v>
      </c>
      <c r="B360" s="37">
        <v>28</v>
      </c>
      <c r="C360" s="37">
        <v>15</v>
      </c>
      <c r="D360" s="37">
        <v>4</v>
      </c>
      <c r="E360" s="37">
        <v>0</v>
      </c>
      <c r="F360" s="37">
        <v>0</v>
      </c>
      <c r="G360" s="37">
        <v>0</v>
      </c>
      <c r="H360" s="37">
        <v>0</v>
      </c>
      <c r="I360" s="37">
        <v>8</v>
      </c>
      <c r="J360" s="37">
        <v>1</v>
      </c>
      <c r="K360" s="37">
        <v>0</v>
      </c>
      <c r="L360" s="37">
        <v>0</v>
      </c>
      <c r="M360" s="37">
        <v>0</v>
      </c>
      <c r="N360" s="37">
        <v>0</v>
      </c>
    </row>
    <row r="361" spans="1:14" hidden="1" outlineLevel="1">
      <c r="A361" s="25" t="s">
        <v>106</v>
      </c>
      <c r="B361" s="37">
        <v>76</v>
      </c>
      <c r="C361" s="37">
        <v>31</v>
      </c>
      <c r="D361" s="37">
        <v>7</v>
      </c>
      <c r="E361" s="37">
        <v>0</v>
      </c>
      <c r="F361" s="37">
        <v>0</v>
      </c>
      <c r="G361" s="37">
        <v>0</v>
      </c>
      <c r="H361" s="37">
        <v>0</v>
      </c>
      <c r="I361" s="37">
        <v>34</v>
      </c>
      <c r="J361" s="37">
        <v>3</v>
      </c>
      <c r="K361" s="37">
        <v>1</v>
      </c>
      <c r="L361" s="37">
        <v>0</v>
      </c>
      <c r="M361" s="37">
        <v>0</v>
      </c>
      <c r="N361" s="37">
        <v>0</v>
      </c>
    </row>
    <row r="362" spans="1:14" hidden="1" outlineLevel="1">
      <c r="A362" s="25" t="s">
        <v>118</v>
      </c>
      <c r="B362" s="37">
        <v>87</v>
      </c>
      <c r="C362" s="37">
        <v>43</v>
      </c>
      <c r="D362" s="37">
        <v>3</v>
      </c>
      <c r="E362" s="37">
        <v>1</v>
      </c>
      <c r="F362" s="37">
        <v>0</v>
      </c>
      <c r="G362" s="37">
        <v>0</v>
      </c>
      <c r="H362" s="37">
        <v>0</v>
      </c>
      <c r="I362" s="37">
        <v>37</v>
      </c>
      <c r="J362" s="37">
        <v>2</v>
      </c>
      <c r="K362" s="37">
        <v>0</v>
      </c>
      <c r="L362" s="37">
        <v>1</v>
      </c>
      <c r="M362" s="37">
        <v>0</v>
      </c>
      <c r="N362" s="37">
        <v>0</v>
      </c>
    </row>
    <row r="363" spans="1:14" hidden="1" outlineLevel="1">
      <c r="A363" s="25" t="s">
        <v>132</v>
      </c>
      <c r="B363" s="37">
        <v>604</v>
      </c>
      <c r="C363" s="37">
        <v>335</v>
      </c>
      <c r="D363" s="37">
        <v>21</v>
      </c>
      <c r="E363" s="37">
        <v>4</v>
      </c>
      <c r="F363" s="37">
        <v>1</v>
      </c>
      <c r="G363" s="37">
        <v>1</v>
      </c>
      <c r="H363" s="37">
        <v>0</v>
      </c>
      <c r="I363" s="37">
        <v>218</v>
      </c>
      <c r="J363" s="37">
        <v>16</v>
      </c>
      <c r="K363" s="37">
        <v>6</v>
      </c>
      <c r="L363" s="37">
        <v>2</v>
      </c>
      <c r="M363" s="37">
        <v>0</v>
      </c>
      <c r="N363" s="37">
        <v>0</v>
      </c>
    </row>
    <row r="364" spans="1:14" collapsed="1">
      <c r="A364" s="1" t="s">
        <v>607</v>
      </c>
      <c r="B364" s="37">
        <v>4120</v>
      </c>
      <c r="C364" s="37">
        <v>1667</v>
      </c>
      <c r="D364" s="37">
        <v>205</v>
      </c>
      <c r="E364" s="37">
        <v>50</v>
      </c>
      <c r="F364" s="37">
        <v>40</v>
      </c>
      <c r="G364" s="37">
        <v>4</v>
      </c>
      <c r="H364" s="37">
        <v>0</v>
      </c>
      <c r="I364" s="37">
        <v>1833</v>
      </c>
      <c r="J364" s="37">
        <v>226</v>
      </c>
      <c r="K364" s="37">
        <v>45</v>
      </c>
      <c r="L364" s="37">
        <v>44</v>
      </c>
      <c r="M364" s="37">
        <v>4</v>
      </c>
      <c r="N364" s="37">
        <v>2</v>
      </c>
    </row>
    <row r="365" spans="1:14" hidden="1" outlineLevel="1">
      <c r="A365" s="1" t="s">
        <v>105</v>
      </c>
      <c r="B365" s="37">
        <v>981</v>
      </c>
      <c r="C365" s="37">
        <v>362</v>
      </c>
      <c r="D365" s="37">
        <v>57</v>
      </c>
      <c r="E365" s="37">
        <v>20</v>
      </c>
      <c r="F365" s="37">
        <v>11</v>
      </c>
      <c r="G365" s="37">
        <v>1</v>
      </c>
      <c r="H365" s="37">
        <v>0</v>
      </c>
      <c r="I365" s="37">
        <v>436</v>
      </c>
      <c r="J365" s="37">
        <v>51</v>
      </c>
      <c r="K365" s="37">
        <v>26</v>
      </c>
      <c r="L365" s="37">
        <v>14</v>
      </c>
      <c r="M365" s="37">
        <v>3</v>
      </c>
      <c r="N365" s="37">
        <v>0</v>
      </c>
    </row>
    <row r="366" spans="1:14" hidden="1" outlineLevel="1">
      <c r="A366" s="1" t="s">
        <v>819</v>
      </c>
      <c r="B366" s="37">
        <v>2279</v>
      </c>
      <c r="C366" s="37">
        <v>880</v>
      </c>
      <c r="D366" s="37">
        <v>82</v>
      </c>
      <c r="E366" s="37">
        <v>22</v>
      </c>
      <c r="F366" s="37">
        <v>27</v>
      </c>
      <c r="G366" s="37">
        <v>2</v>
      </c>
      <c r="H366" s="37">
        <v>0</v>
      </c>
      <c r="I366" s="37">
        <v>1099</v>
      </c>
      <c r="J366" s="37">
        <v>126</v>
      </c>
      <c r="K366" s="37">
        <v>14</v>
      </c>
      <c r="L366" s="37">
        <v>24</v>
      </c>
      <c r="M366" s="37">
        <v>1</v>
      </c>
      <c r="N366" s="37">
        <v>2</v>
      </c>
    </row>
    <row r="367" spans="1:14" hidden="1" outlineLevel="1">
      <c r="A367" s="25" t="s">
        <v>43</v>
      </c>
      <c r="B367" s="37">
        <v>7</v>
      </c>
      <c r="C367" s="37">
        <v>4</v>
      </c>
      <c r="D367" s="37">
        <v>0</v>
      </c>
      <c r="E367" s="37">
        <v>0</v>
      </c>
      <c r="F367" s="37">
        <v>0</v>
      </c>
      <c r="G367" s="37">
        <v>0</v>
      </c>
      <c r="H367" s="37">
        <v>0</v>
      </c>
      <c r="I367" s="37">
        <v>3</v>
      </c>
      <c r="J367" s="37">
        <v>0</v>
      </c>
      <c r="K367" s="37">
        <v>0</v>
      </c>
      <c r="L367" s="37">
        <v>0</v>
      </c>
      <c r="M367" s="37">
        <v>0</v>
      </c>
      <c r="N367" s="37">
        <v>0</v>
      </c>
    </row>
    <row r="368" spans="1:14" hidden="1" outlineLevel="1">
      <c r="A368" s="25" t="s">
        <v>51</v>
      </c>
      <c r="B368" s="37">
        <v>5</v>
      </c>
      <c r="C368" s="37">
        <v>3</v>
      </c>
      <c r="D368" s="37">
        <v>0</v>
      </c>
      <c r="E368" s="37">
        <v>0</v>
      </c>
      <c r="F368" s="37">
        <v>0</v>
      </c>
      <c r="G368" s="37">
        <v>0</v>
      </c>
      <c r="H368" s="37">
        <v>0</v>
      </c>
      <c r="I368" s="37">
        <v>2</v>
      </c>
      <c r="J368" s="37">
        <v>0</v>
      </c>
      <c r="K368" s="37">
        <v>0</v>
      </c>
      <c r="L368" s="37">
        <v>0</v>
      </c>
      <c r="M368" s="37">
        <v>0</v>
      </c>
      <c r="N368" s="37">
        <v>0</v>
      </c>
    </row>
    <row r="369" spans="1:14" hidden="1" outlineLevel="1">
      <c r="A369" s="25" t="s">
        <v>52</v>
      </c>
      <c r="B369" s="37">
        <v>677</v>
      </c>
      <c r="C369" s="37">
        <v>272</v>
      </c>
      <c r="D369" s="37">
        <v>12</v>
      </c>
      <c r="E369" s="37">
        <v>5</v>
      </c>
      <c r="F369" s="37">
        <v>8</v>
      </c>
      <c r="G369" s="37">
        <v>0</v>
      </c>
      <c r="H369" s="37">
        <v>0</v>
      </c>
      <c r="I369" s="37">
        <v>347</v>
      </c>
      <c r="J369" s="37">
        <v>27</v>
      </c>
      <c r="K369" s="37">
        <v>1</v>
      </c>
      <c r="L369" s="37">
        <v>4</v>
      </c>
      <c r="M369" s="37">
        <v>0</v>
      </c>
      <c r="N369" s="37">
        <v>1</v>
      </c>
    </row>
    <row r="370" spans="1:14" hidden="1" outlineLevel="1">
      <c r="A370" s="25" t="s">
        <v>58</v>
      </c>
      <c r="B370" s="37">
        <v>22</v>
      </c>
      <c r="C370" s="37">
        <v>6</v>
      </c>
      <c r="D370" s="37">
        <v>2</v>
      </c>
      <c r="E370" s="37">
        <v>0</v>
      </c>
      <c r="F370" s="37">
        <v>0</v>
      </c>
      <c r="G370" s="37">
        <v>0</v>
      </c>
      <c r="H370" s="37">
        <v>0</v>
      </c>
      <c r="I370" s="37">
        <v>14</v>
      </c>
      <c r="J370" s="37">
        <v>0</v>
      </c>
      <c r="K370" s="37">
        <v>0</v>
      </c>
      <c r="L370" s="37">
        <v>0</v>
      </c>
      <c r="M370" s="37">
        <v>0</v>
      </c>
      <c r="N370" s="37">
        <v>0</v>
      </c>
    </row>
    <row r="371" spans="1:14" hidden="1" outlineLevel="1">
      <c r="A371" s="25" t="s">
        <v>59</v>
      </c>
      <c r="B371" s="37">
        <v>10</v>
      </c>
      <c r="C371" s="37">
        <v>6</v>
      </c>
      <c r="D371" s="37">
        <v>1</v>
      </c>
      <c r="E371" s="37">
        <v>0</v>
      </c>
      <c r="F371" s="37">
        <v>0</v>
      </c>
      <c r="G371" s="37">
        <v>0</v>
      </c>
      <c r="H371" s="37">
        <v>0</v>
      </c>
      <c r="I371" s="37">
        <v>2</v>
      </c>
      <c r="J371" s="37">
        <v>0</v>
      </c>
      <c r="K371" s="37">
        <v>0</v>
      </c>
      <c r="L371" s="37">
        <v>1</v>
      </c>
      <c r="M371" s="37">
        <v>0</v>
      </c>
      <c r="N371" s="37">
        <v>0</v>
      </c>
    </row>
    <row r="372" spans="1:14" hidden="1" outlineLevel="1">
      <c r="A372" s="25" t="s">
        <v>60</v>
      </c>
      <c r="B372" s="37">
        <v>24</v>
      </c>
      <c r="C372" s="37">
        <v>9</v>
      </c>
      <c r="D372" s="37">
        <v>0</v>
      </c>
      <c r="E372" s="37">
        <v>0</v>
      </c>
      <c r="F372" s="37">
        <v>0</v>
      </c>
      <c r="G372" s="37">
        <v>0</v>
      </c>
      <c r="H372" s="37">
        <v>0</v>
      </c>
      <c r="I372" s="37">
        <v>14</v>
      </c>
      <c r="J372" s="37">
        <v>1</v>
      </c>
      <c r="K372" s="37">
        <v>0</v>
      </c>
      <c r="L372" s="37">
        <v>0</v>
      </c>
      <c r="M372" s="37">
        <v>0</v>
      </c>
      <c r="N372" s="37">
        <v>0</v>
      </c>
    </row>
    <row r="373" spans="1:14" hidden="1" outlineLevel="1">
      <c r="A373" s="25" t="s">
        <v>67</v>
      </c>
      <c r="B373" s="37">
        <v>6</v>
      </c>
      <c r="C373" s="37">
        <v>3</v>
      </c>
      <c r="D373" s="37">
        <v>0</v>
      </c>
      <c r="E373" s="37">
        <v>0</v>
      </c>
      <c r="F373" s="37">
        <v>0</v>
      </c>
      <c r="G373" s="37">
        <v>0</v>
      </c>
      <c r="H373" s="37">
        <v>0</v>
      </c>
      <c r="I373" s="37">
        <v>3</v>
      </c>
      <c r="J373" s="37">
        <v>0</v>
      </c>
      <c r="K373" s="37">
        <v>0</v>
      </c>
      <c r="L373" s="37">
        <v>0</v>
      </c>
      <c r="M373" s="37">
        <v>0</v>
      </c>
      <c r="N373" s="37">
        <v>0</v>
      </c>
    </row>
    <row r="374" spans="1:14" hidden="1" outlineLevel="1">
      <c r="A374" s="25" t="s">
        <v>70</v>
      </c>
      <c r="B374" s="37">
        <v>331</v>
      </c>
      <c r="C374" s="37">
        <v>99</v>
      </c>
      <c r="D374" s="37">
        <v>13</v>
      </c>
      <c r="E374" s="37">
        <v>3</v>
      </c>
      <c r="F374" s="37">
        <v>0</v>
      </c>
      <c r="G374" s="37">
        <v>0</v>
      </c>
      <c r="H374" s="37">
        <v>0</v>
      </c>
      <c r="I374" s="37">
        <v>181</v>
      </c>
      <c r="J374" s="37">
        <v>28</v>
      </c>
      <c r="K374" s="37">
        <v>2</v>
      </c>
      <c r="L374" s="37">
        <v>4</v>
      </c>
      <c r="M374" s="37">
        <v>1</v>
      </c>
      <c r="N374" s="37">
        <v>0</v>
      </c>
    </row>
    <row r="375" spans="1:14" hidden="1" outlineLevel="1">
      <c r="A375" s="25" t="s">
        <v>189</v>
      </c>
      <c r="B375" s="37">
        <v>3</v>
      </c>
      <c r="C375" s="37">
        <v>2</v>
      </c>
      <c r="D375" s="37">
        <v>0</v>
      </c>
      <c r="E375" s="37">
        <v>0</v>
      </c>
      <c r="F375" s="37">
        <v>0</v>
      </c>
      <c r="G375" s="37">
        <v>0</v>
      </c>
      <c r="H375" s="37">
        <v>0</v>
      </c>
      <c r="I375" s="37">
        <v>1</v>
      </c>
      <c r="J375" s="37">
        <v>0</v>
      </c>
      <c r="K375" s="37">
        <v>0</v>
      </c>
      <c r="L375" s="37">
        <v>0</v>
      </c>
      <c r="M375" s="37">
        <v>0</v>
      </c>
      <c r="N375" s="37">
        <v>0</v>
      </c>
    </row>
    <row r="376" spans="1:14" hidden="1" outlineLevel="1">
      <c r="A376" s="25" t="s">
        <v>85</v>
      </c>
      <c r="B376" s="37">
        <v>2</v>
      </c>
      <c r="C376" s="37">
        <v>0</v>
      </c>
      <c r="D376" s="37">
        <v>1</v>
      </c>
      <c r="E376" s="37">
        <v>0</v>
      </c>
      <c r="F376" s="37">
        <v>0</v>
      </c>
      <c r="G376" s="37">
        <v>0</v>
      </c>
      <c r="H376" s="37">
        <v>0</v>
      </c>
      <c r="I376" s="37">
        <v>1</v>
      </c>
      <c r="J376" s="37">
        <v>0</v>
      </c>
      <c r="K376" s="37">
        <v>0</v>
      </c>
      <c r="L376" s="37">
        <v>0</v>
      </c>
      <c r="M376" s="37">
        <v>0</v>
      </c>
      <c r="N376" s="37">
        <v>0</v>
      </c>
    </row>
    <row r="377" spans="1:14" hidden="1" outlineLevel="1">
      <c r="A377" s="25" t="s">
        <v>91</v>
      </c>
      <c r="B377" s="37">
        <v>39</v>
      </c>
      <c r="C377" s="37">
        <v>12</v>
      </c>
      <c r="D377" s="37">
        <v>4</v>
      </c>
      <c r="E377" s="37">
        <v>0</v>
      </c>
      <c r="F377" s="37">
        <v>1</v>
      </c>
      <c r="G377" s="37">
        <v>0</v>
      </c>
      <c r="H377" s="37">
        <v>0</v>
      </c>
      <c r="I377" s="37">
        <v>15</v>
      </c>
      <c r="J377" s="37">
        <v>4</v>
      </c>
      <c r="K377" s="37">
        <v>1</v>
      </c>
      <c r="L377" s="37">
        <v>2</v>
      </c>
      <c r="M377" s="37">
        <v>0</v>
      </c>
      <c r="N377" s="37">
        <v>0</v>
      </c>
    </row>
    <row r="378" spans="1:14" hidden="1" outlineLevel="1">
      <c r="A378" s="25" t="s">
        <v>93</v>
      </c>
      <c r="B378" s="37">
        <v>2</v>
      </c>
      <c r="C378" s="37">
        <v>0</v>
      </c>
      <c r="D378" s="37">
        <v>0</v>
      </c>
      <c r="E378" s="37">
        <v>0</v>
      </c>
      <c r="F378" s="37">
        <v>1</v>
      </c>
      <c r="G378" s="37">
        <v>0</v>
      </c>
      <c r="H378" s="37">
        <v>0</v>
      </c>
      <c r="I378" s="37">
        <v>1</v>
      </c>
      <c r="J378" s="37">
        <v>0</v>
      </c>
      <c r="K378" s="37">
        <v>0</v>
      </c>
      <c r="L378" s="37">
        <v>0</v>
      </c>
      <c r="M378" s="37">
        <v>0</v>
      </c>
      <c r="N378" s="37">
        <v>0</v>
      </c>
    </row>
    <row r="379" spans="1:14" hidden="1" outlineLevel="1">
      <c r="A379" s="25" t="s">
        <v>94</v>
      </c>
      <c r="B379" s="37">
        <v>722</v>
      </c>
      <c r="C379" s="37">
        <v>297</v>
      </c>
      <c r="D379" s="37">
        <v>32</v>
      </c>
      <c r="E379" s="37">
        <v>11</v>
      </c>
      <c r="F379" s="37">
        <v>14</v>
      </c>
      <c r="G379" s="37">
        <v>2</v>
      </c>
      <c r="H379" s="37">
        <v>0</v>
      </c>
      <c r="I379" s="37">
        <v>320</v>
      </c>
      <c r="J379" s="37">
        <v>30</v>
      </c>
      <c r="K379" s="37">
        <v>6</v>
      </c>
      <c r="L379" s="37">
        <v>9</v>
      </c>
      <c r="M379" s="37">
        <v>0</v>
      </c>
      <c r="N379" s="37">
        <v>1</v>
      </c>
    </row>
    <row r="380" spans="1:14" hidden="1" outlineLevel="1">
      <c r="A380" s="25" t="s">
        <v>100</v>
      </c>
      <c r="B380" s="37">
        <v>13</v>
      </c>
      <c r="C380" s="37">
        <v>10</v>
      </c>
      <c r="D380" s="37">
        <v>0</v>
      </c>
      <c r="E380" s="37">
        <v>0</v>
      </c>
      <c r="F380" s="37">
        <v>0</v>
      </c>
      <c r="G380" s="37">
        <v>0</v>
      </c>
      <c r="H380" s="37">
        <v>0</v>
      </c>
      <c r="I380" s="37">
        <v>3</v>
      </c>
      <c r="J380" s="37">
        <v>0</v>
      </c>
      <c r="K380" s="37">
        <v>0</v>
      </c>
      <c r="L380" s="37">
        <v>0</v>
      </c>
      <c r="M380" s="37">
        <v>0</v>
      </c>
      <c r="N380" s="37">
        <v>0</v>
      </c>
    </row>
    <row r="381" spans="1:14" hidden="1" outlineLevel="1">
      <c r="A381" s="25" t="s">
        <v>101</v>
      </c>
      <c r="B381" s="37">
        <v>224</v>
      </c>
      <c r="C381" s="37">
        <v>85</v>
      </c>
      <c r="D381" s="37">
        <v>6</v>
      </c>
      <c r="E381" s="37">
        <v>1</v>
      </c>
      <c r="F381" s="37">
        <v>2</v>
      </c>
      <c r="G381" s="37">
        <v>0</v>
      </c>
      <c r="H381" s="37">
        <v>0</v>
      </c>
      <c r="I381" s="37">
        <v>111</v>
      </c>
      <c r="J381" s="37">
        <v>14</v>
      </c>
      <c r="K381" s="37">
        <v>1</v>
      </c>
      <c r="L381" s="37">
        <v>4</v>
      </c>
      <c r="M381" s="37">
        <v>0</v>
      </c>
      <c r="N381" s="37">
        <v>0</v>
      </c>
    </row>
    <row r="382" spans="1:14" hidden="1" outlineLevel="1">
      <c r="A382" s="25" t="s">
        <v>104</v>
      </c>
      <c r="B382" s="37">
        <v>7</v>
      </c>
      <c r="C382" s="37">
        <v>3</v>
      </c>
      <c r="D382" s="37">
        <v>0</v>
      </c>
      <c r="E382" s="37">
        <v>1</v>
      </c>
      <c r="F382" s="37">
        <v>1</v>
      </c>
      <c r="G382" s="37">
        <v>0</v>
      </c>
      <c r="H382" s="37">
        <v>0</v>
      </c>
      <c r="I382" s="37">
        <v>1</v>
      </c>
      <c r="J382" s="37">
        <v>1</v>
      </c>
      <c r="K382" s="37">
        <v>0</v>
      </c>
      <c r="L382" s="37">
        <v>0</v>
      </c>
      <c r="M382" s="37">
        <v>0</v>
      </c>
      <c r="N382" s="37">
        <v>0</v>
      </c>
    </row>
    <row r="383" spans="1:14" hidden="1" outlineLevel="1">
      <c r="A383" s="25" t="s">
        <v>110</v>
      </c>
      <c r="B383" s="37">
        <v>164</v>
      </c>
      <c r="C383" s="37">
        <v>57</v>
      </c>
      <c r="D383" s="37">
        <v>9</v>
      </c>
      <c r="E383" s="37">
        <v>1</v>
      </c>
      <c r="F383" s="37">
        <v>0</v>
      </c>
      <c r="G383" s="37">
        <v>0</v>
      </c>
      <c r="H383" s="37">
        <v>0</v>
      </c>
      <c r="I383" s="37">
        <v>73</v>
      </c>
      <c r="J383" s="37">
        <v>21</v>
      </c>
      <c r="K383" s="37">
        <v>3</v>
      </c>
      <c r="L383" s="37">
        <v>0</v>
      </c>
      <c r="M383" s="37">
        <v>0</v>
      </c>
      <c r="N383" s="37">
        <v>0</v>
      </c>
    </row>
    <row r="384" spans="1:14" hidden="1" outlineLevel="1">
      <c r="A384" s="25" t="s">
        <v>120</v>
      </c>
      <c r="B384" s="37">
        <v>21</v>
      </c>
      <c r="C384" s="37">
        <v>12</v>
      </c>
      <c r="D384" s="37">
        <v>2</v>
      </c>
      <c r="E384" s="37">
        <v>0</v>
      </c>
      <c r="F384" s="37">
        <v>0</v>
      </c>
      <c r="G384" s="37">
        <v>0</v>
      </c>
      <c r="H384" s="37">
        <v>0</v>
      </c>
      <c r="I384" s="37">
        <v>7</v>
      </c>
      <c r="J384" s="37">
        <v>0</v>
      </c>
      <c r="K384" s="37">
        <v>0</v>
      </c>
      <c r="L384" s="37">
        <v>0</v>
      </c>
      <c r="M384" s="37">
        <v>0</v>
      </c>
      <c r="N384" s="37">
        <v>0</v>
      </c>
    </row>
    <row r="385" spans="1:14" hidden="1" outlineLevel="1">
      <c r="A385" s="1" t="s">
        <v>131</v>
      </c>
      <c r="B385" s="37">
        <v>860</v>
      </c>
      <c r="C385" s="37">
        <v>425</v>
      </c>
      <c r="D385" s="37">
        <v>66</v>
      </c>
      <c r="E385" s="37">
        <v>8</v>
      </c>
      <c r="F385" s="37">
        <v>2</v>
      </c>
      <c r="G385" s="37">
        <v>1</v>
      </c>
      <c r="H385" s="37">
        <v>0</v>
      </c>
      <c r="I385" s="37">
        <v>298</v>
      </c>
      <c r="J385" s="37">
        <v>49</v>
      </c>
      <c r="K385" s="37">
        <v>5</v>
      </c>
      <c r="L385" s="37">
        <v>6</v>
      </c>
      <c r="M385" s="37">
        <v>0</v>
      </c>
      <c r="N385" s="37">
        <v>0</v>
      </c>
    </row>
    <row r="386" spans="1:14" hidden="1" outlineLevel="1">
      <c r="A386" s="25" t="s">
        <v>80</v>
      </c>
      <c r="B386" s="37">
        <v>27</v>
      </c>
      <c r="C386" s="37">
        <v>13</v>
      </c>
      <c r="D386" s="37">
        <v>4</v>
      </c>
      <c r="E386" s="37">
        <v>1</v>
      </c>
      <c r="F386" s="37">
        <v>0</v>
      </c>
      <c r="G386" s="37">
        <v>0</v>
      </c>
      <c r="H386" s="37">
        <v>0</v>
      </c>
      <c r="I386" s="37">
        <v>8</v>
      </c>
      <c r="J386" s="37">
        <v>1</v>
      </c>
      <c r="K386" s="37">
        <v>0</v>
      </c>
      <c r="L386" s="37">
        <v>0</v>
      </c>
      <c r="M386" s="37">
        <v>0</v>
      </c>
      <c r="N386" s="37">
        <v>0</v>
      </c>
    </row>
    <row r="387" spans="1:14" hidden="1" outlineLevel="1">
      <c r="A387" s="25" t="s">
        <v>106</v>
      </c>
      <c r="B387" s="37">
        <v>31</v>
      </c>
      <c r="C387" s="37">
        <v>9</v>
      </c>
      <c r="D387" s="37">
        <v>9</v>
      </c>
      <c r="E387" s="37">
        <v>0</v>
      </c>
      <c r="F387" s="37">
        <v>0</v>
      </c>
      <c r="G387" s="37">
        <v>0</v>
      </c>
      <c r="H387" s="37">
        <v>0</v>
      </c>
      <c r="I387" s="37">
        <v>10</v>
      </c>
      <c r="J387" s="37">
        <v>3</v>
      </c>
      <c r="K387" s="37">
        <v>0</v>
      </c>
      <c r="L387" s="37">
        <v>0</v>
      </c>
      <c r="M387" s="37">
        <v>0</v>
      </c>
      <c r="N387" s="37">
        <v>0</v>
      </c>
    </row>
    <row r="388" spans="1:14" hidden="1" outlineLevel="1">
      <c r="A388" s="25" t="s">
        <v>118</v>
      </c>
      <c r="B388" s="37">
        <v>99</v>
      </c>
      <c r="C388" s="37">
        <v>48</v>
      </c>
      <c r="D388" s="37">
        <v>3</v>
      </c>
      <c r="E388" s="37">
        <v>1</v>
      </c>
      <c r="F388" s="37">
        <v>0</v>
      </c>
      <c r="G388" s="37">
        <v>0</v>
      </c>
      <c r="H388" s="37">
        <v>0</v>
      </c>
      <c r="I388" s="37">
        <v>45</v>
      </c>
      <c r="J388" s="37">
        <v>1</v>
      </c>
      <c r="K388" s="37">
        <v>0</v>
      </c>
      <c r="L388" s="37">
        <v>1</v>
      </c>
      <c r="M388" s="37">
        <v>0</v>
      </c>
      <c r="N388" s="37">
        <v>0</v>
      </c>
    </row>
    <row r="389" spans="1:14" hidden="1" outlineLevel="1">
      <c r="A389" s="25" t="s">
        <v>132</v>
      </c>
      <c r="B389" s="37">
        <v>703</v>
      </c>
      <c r="C389" s="37">
        <v>355</v>
      </c>
      <c r="D389" s="37">
        <v>50</v>
      </c>
      <c r="E389" s="37">
        <v>6</v>
      </c>
      <c r="F389" s="37">
        <v>2</v>
      </c>
      <c r="G389" s="37">
        <v>1</v>
      </c>
      <c r="H389" s="37">
        <v>0</v>
      </c>
      <c r="I389" s="37">
        <v>235</v>
      </c>
      <c r="J389" s="37">
        <v>44</v>
      </c>
      <c r="K389" s="37">
        <v>5</v>
      </c>
      <c r="L389" s="37">
        <v>5</v>
      </c>
      <c r="M389" s="37">
        <v>0</v>
      </c>
      <c r="N389" s="37">
        <v>0</v>
      </c>
    </row>
    <row r="390" spans="1:14" collapsed="1">
      <c r="A390" s="1" t="s">
        <v>723</v>
      </c>
      <c r="B390" s="37">
        <v>4180</v>
      </c>
      <c r="C390" s="37">
        <v>1662</v>
      </c>
      <c r="D390" s="37">
        <v>260</v>
      </c>
      <c r="E390" s="37">
        <v>56</v>
      </c>
      <c r="F390" s="37">
        <v>42</v>
      </c>
      <c r="G390" s="37">
        <v>3</v>
      </c>
      <c r="H390" s="37">
        <v>1</v>
      </c>
      <c r="I390" s="37">
        <v>1770</v>
      </c>
      <c r="J390" s="37">
        <v>288</v>
      </c>
      <c r="K390" s="37">
        <v>46</v>
      </c>
      <c r="L390" s="37">
        <v>47</v>
      </c>
      <c r="M390" s="37">
        <v>3</v>
      </c>
      <c r="N390" s="37">
        <v>2</v>
      </c>
    </row>
    <row r="391" spans="1:14" hidden="1" outlineLevel="1">
      <c r="A391" s="1" t="s">
        <v>105</v>
      </c>
      <c r="B391" s="37">
        <v>1026</v>
      </c>
      <c r="C391" s="37">
        <v>375</v>
      </c>
      <c r="D391" s="37">
        <v>67</v>
      </c>
      <c r="E391" s="37">
        <v>25</v>
      </c>
      <c r="F391" s="37">
        <v>11</v>
      </c>
      <c r="G391" s="37">
        <v>1</v>
      </c>
      <c r="H391" s="37">
        <v>0</v>
      </c>
      <c r="I391" s="37">
        <v>436</v>
      </c>
      <c r="J391" s="37">
        <v>66</v>
      </c>
      <c r="K391" s="37">
        <v>24</v>
      </c>
      <c r="L391" s="37">
        <v>18</v>
      </c>
      <c r="M391" s="37">
        <v>3</v>
      </c>
      <c r="N391" s="37">
        <v>0</v>
      </c>
    </row>
    <row r="392" spans="1:14" hidden="1" outlineLevel="1">
      <c r="A392" s="1" t="s">
        <v>819</v>
      </c>
      <c r="B392" s="37">
        <v>2324</v>
      </c>
      <c r="C392" s="37">
        <v>893</v>
      </c>
      <c r="D392" s="37">
        <v>119</v>
      </c>
      <c r="E392" s="37">
        <v>24</v>
      </c>
      <c r="F392" s="37">
        <v>29</v>
      </c>
      <c r="G392" s="37">
        <v>1</v>
      </c>
      <c r="H392" s="37">
        <v>1</v>
      </c>
      <c r="I392" s="37">
        <v>1058</v>
      </c>
      <c r="J392" s="37">
        <v>156</v>
      </c>
      <c r="K392" s="37">
        <v>19</v>
      </c>
      <c r="L392" s="37">
        <v>22</v>
      </c>
      <c r="M392" s="37">
        <v>0</v>
      </c>
      <c r="N392" s="37">
        <v>2</v>
      </c>
    </row>
    <row r="393" spans="1:14" hidden="1" outlineLevel="1">
      <c r="A393" s="25" t="s">
        <v>52</v>
      </c>
      <c r="B393" s="37">
        <v>686</v>
      </c>
      <c r="C393" s="37">
        <v>267</v>
      </c>
      <c r="D393" s="37">
        <v>25</v>
      </c>
      <c r="E393" s="37">
        <v>4</v>
      </c>
      <c r="F393" s="37">
        <v>9</v>
      </c>
      <c r="G393" s="37">
        <v>0</v>
      </c>
      <c r="H393" s="37">
        <v>0</v>
      </c>
      <c r="I393" s="37">
        <v>348</v>
      </c>
      <c r="J393" s="37">
        <v>26</v>
      </c>
      <c r="K393" s="37">
        <v>3</v>
      </c>
      <c r="L393" s="37">
        <v>4</v>
      </c>
      <c r="M393" s="37">
        <v>0</v>
      </c>
      <c r="N393" s="37">
        <v>0</v>
      </c>
    </row>
    <row r="394" spans="1:14" hidden="1" outlineLevel="1">
      <c r="A394" s="25" t="s">
        <v>58</v>
      </c>
      <c r="B394" s="37">
        <v>23</v>
      </c>
      <c r="C394" s="37">
        <v>7</v>
      </c>
      <c r="D394" s="37">
        <v>1</v>
      </c>
      <c r="E394" s="37">
        <v>0</v>
      </c>
      <c r="F394" s="37">
        <v>0</v>
      </c>
      <c r="G394" s="37">
        <v>0</v>
      </c>
      <c r="H394" s="37">
        <v>0</v>
      </c>
      <c r="I394" s="37">
        <v>14</v>
      </c>
      <c r="J394" s="37">
        <v>1</v>
      </c>
      <c r="K394" s="37">
        <v>0</v>
      </c>
      <c r="L394" s="37">
        <v>0</v>
      </c>
      <c r="M394" s="37">
        <v>0</v>
      </c>
      <c r="N394" s="37">
        <v>0</v>
      </c>
    </row>
    <row r="395" spans="1:14" hidden="1" outlineLevel="1">
      <c r="A395" s="25" t="s">
        <v>59</v>
      </c>
      <c r="B395" s="37">
        <v>9</v>
      </c>
      <c r="C395" s="37">
        <v>6</v>
      </c>
      <c r="D395" s="37">
        <v>0</v>
      </c>
      <c r="E395" s="37">
        <v>0</v>
      </c>
      <c r="F395" s="37">
        <v>0</v>
      </c>
      <c r="G395" s="37">
        <v>0</v>
      </c>
      <c r="H395" s="37">
        <v>0</v>
      </c>
      <c r="I395" s="37">
        <v>2</v>
      </c>
      <c r="J395" s="37">
        <v>0</v>
      </c>
      <c r="K395" s="37">
        <v>0</v>
      </c>
      <c r="L395" s="37">
        <v>1</v>
      </c>
      <c r="M395" s="37">
        <v>0</v>
      </c>
      <c r="N395" s="37">
        <v>0</v>
      </c>
    </row>
    <row r="396" spans="1:14" hidden="1" outlineLevel="1">
      <c r="A396" s="25" t="s">
        <v>60</v>
      </c>
      <c r="B396" s="37">
        <v>26</v>
      </c>
      <c r="C396" s="37">
        <v>10</v>
      </c>
      <c r="D396" s="37">
        <v>0</v>
      </c>
      <c r="E396" s="37">
        <v>0</v>
      </c>
      <c r="F396" s="37">
        <v>0</v>
      </c>
      <c r="G396" s="37">
        <v>0</v>
      </c>
      <c r="H396" s="37">
        <v>0</v>
      </c>
      <c r="I396" s="37">
        <v>14</v>
      </c>
      <c r="J396" s="37">
        <v>2</v>
      </c>
      <c r="K396" s="37">
        <v>0</v>
      </c>
      <c r="L396" s="37">
        <v>0</v>
      </c>
      <c r="M396" s="37">
        <v>0</v>
      </c>
      <c r="N396" s="37">
        <v>0</v>
      </c>
    </row>
    <row r="397" spans="1:14" hidden="1" outlineLevel="1">
      <c r="A397" s="25" t="s">
        <v>70</v>
      </c>
      <c r="B397" s="37">
        <v>316</v>
      </c>
      <c r="C397" s="37">
        <v>94</v>
      </c>
      <c r="D397" s="37">
        <v>17</v>
      </c>
      <c r="E397" s="37">
        <v>2</v>
      </c>
      <c r="F397" s="37">
        <v>1</v>
      </c>
      <c r="G397" s="37">
        <v>0</v>
      </c>
      <c r="H397" s="37">
        <v>0</v>
      </c>
      <c r="I397" s="37">
        <v>157</v>
      </c>
      <c r="J397" s="37">
        <v>39</v>
      </c>
      <c r="K397" s="37">
        <v>2</v>
      </c>
      <c r="L397" s="37">
        <v>3</v>
      </c>
      <c r="M397" s="37">
        <v>0</v>
      </c>
      <c r="N397" s="37">
        <v>1</v>
      </c>
    </row>
    <row r="398" spans="1:14" hidden="1" outlineLevel="1">
      <c r="A398" s="25" t="s">
        <v>91</v>
      </c>
      <c r="B398" s="37">
        <v>41</v>
      </c>
      <c r="C398" s="37">
        <v>13</v>
      </c>
      <c r="D398" s="37">
        <v>5</v>
      </c>
      <c r="E398" s="37">
        <v>0</v>
      </c>
      <c r="F398" s="37">
        <v>1</v>
      </c>
      <c r="G398" s="37">
        <v>0</v>
      </c>
      <c r="H398" s="37">
        <v>0</v>
      </c>
      <c r="I398" s="37">
        <v>16</v>
      </c>
      <c r="J398" s="37">
        <v>2</v>
      </c>
      <c r="K398" s="37">
        <v>2</v>
      </c>
      <c r="L398" s="37">
        <v>2</v>
      </c>
      <c r="M398" s="37">
        <v>0</v>
      </c>
      <c r="N398" s="37">
        <v>0</v>
      </c>
    </row>
    <row r="399" spans="1:14" hidden="1" outlineLevel="1">
      <c r="A399" s="25" t="s">
        <v>94</v>
      </c>
      <c r="B399" s="37">
        <v>721</v>
      </c>
      <c r="C399" s="37">
        <v>284</v>
      </c>
      <c r="D399" s="37">
        <v>50</v>
      </c>
      <c r="E399" s="37">
        <v>12</v>
      </c>
      <c r="F399" s="37">
        <v>14</v>
      </c>
      <c r="G399" s="37">
        <v>1</v>
      </c>
      <c r="H399" s="37">
        <v>1</v>
      </c>
      <c r="I399" s="37">
        <v>300</v>
      </c>
      <c r="J399" s="37">
        <v>42</v>
      </c>
      <c r="K399" s="37">
        <v>6</v>
      </c>
      <c r="L399" s="37">
        <v>10</v>
      </c>
      <c r="M399" s="37">
        <v>0</v>
      </c>
      <c r="N399" s="37">
        <v>1</v>
      </c>
    </row>
    <row r="400" spans="1:14" hidden="1" outlineLevel="1">
      <c r="A400" s="25" t="s">
        <v>101</v>
      </c>
      <c r="B400" s="37">
        <v>223</v>
      </c>
      <c r="C400" s="37">
        <v>84</v>
      </c>
      <c r="D400" s="37">
        <v>7</v>
      </c>
      <c r="E400" s="37">
        <v>1</v>
      </c>
      <c r="F400" s="37">
        <v>2</v>
      </c>
      <c r="G400" s="37">
        <v>0</v>
      </c>
      <c r="H400" s="37">
        <v>0</v>
      </c>
      <c r="I400" s="37">
        <v>109</v>
      </c>
      <c r="J400" s="37">
        <v>17</v>
      </c>
      <c r="K400" s="37">
        <v>1</v>
      </c>
      <c r="L400" s="37">
        <v>2</v>
      </c>
      <c r="M400" s="37">
        <v>0</v>
      </c>
      <c r="N400" s="37">
        <v>0</v>
      </c>
    </row>
    <row r="401" spans="1:14" hidden="1" outlineLevel="1">
      <c r="A401" s="25" t="s">
        <v>108</v>
      </c>
      <c r="B401" s="37">
        <v>10</v>
      </c>
      <c r="C401" s="37">
        <v>4</v>
      </c>
      <c r="D401" s="37">
        <v>0</v>
      </c>
      <c r="E401" s="37">
        <v>0</v>
      </c>
      <c r="F401" s="37">
        <v>0</v>
      </c>
      <c r="G401" s="37">
        <v>0</v>
      </c>
      <c r="H401" s="37">
        <v>0</v>
      </c>
      <c r="I401" s="37">
        <v>6</v>
      </c>
      <c r="J401" s="37">
        <v>0</v>
      </c>
      <c r="K401" s="37">
        <v>0</v>
      </c>
      <c r="L401" s="37">
        <v>0</v>
      </c>
      <c r="M401" s="37">
        <v>0</v>
      </c>
      <c r="N401" s="37">
        <v>0</v>
      </c>
    </row>
    <row r="402" spans="1:14" hidden="1" outlineLevel="1">
      <c r="A402" s="25" t="s">
        <v>110</v>
      </c>
      <c r="B402" s="37">
        <v>150</v>
      </c>
      <c r="C402" s="37">
        <v>48</v>
      </c>
      <c r="D402" s="37">
        <v>11</v>
      </c>
      <c r="E402" s="37">
        <v>2</v>
      </c>
      <c r="F402" s="37">
        <v>0</v>
      </c>
      <c r="G402" s="37">
        <v>0</v>
      </c>
      <c r="H402" s="37">
        <v>0</v>
      </c>
      <c r="I402" s="37">
        <v>59</v>
      </c>
      <c r="J402" s="37">
        <v>26</v>
      </c>
      <c r="K402" s="37">
        <v>4</v>
      </c>
      <c r="L402" s="37">
        <v>0</v>
      </c>
      <c r="M402" s="37">
        <v>0</v>
      </c>
      <c r="N402" s="37">
        <v>0</v>
      </c>
    </row>
    <row r="403" spans="1:14" hidden="1" outlineLevel="1">
      <c r="A403" s="25" t="s">
        <v>132</v>
      </c>
      <c r="B403" s="37">
        <v>119</v>
      </c>
      <c r="C403" s="37">
        <v>76</v>
      </c>
      <c r="D403" s="37">
        <v>3</v>
      </c>
      <c r="E403" s="37">
        <v>3</v>
      </c>
      <c r="F403" s="37">
        <v>2</v>
      </c>
      <c r="G403" s="37">
        <v>0</v>
      </c>
      <c r="H403" s="37">
        <v>0</v>
      </c>
      <c r="I403" s="37">
        <v>33</v>
      </c>
      <c r="J403" s="37">
        <v>1</v>
      </c>
      <c r="K403" s="37">
        <v>1</v>
      </c>
      <c r="L403" s="37">
        <v>0</v>
      </c>
      <c r="M403" s="37">
        <v>0</v>
      </c>
      <c r="N403" s="37">
        <v>0</v>
      </c>
    </row>
    <row r="404" spans="1:14" hidden="1" outlineLevel="1">
      <c r="A404" s="1" t="s">
        <v>178</v>
      </c>
      <c r="B404" s="37">
        <v>554</v>
      </c>
      <c r="C404" s="37">
        <v>227</v>
      </c>
      <c r="D404" s="37">
        <v>65</v>
      </c>
      <c r="E404" s="37">
        <v>6</v>
      </c>
      <c r="F404" s="37">
        <v>1</v>
      </c>
      <c r="G404" s="37">
        <v>1</v>
      </c>
      <c r="H404" s="37">
        <v>0</v>
      </c>
      <c r="I404" s="37">
        <v>185</v>
      </c>
      <c r="J404" s="37">
        <v>59</v>
      </c>
      <c r="K404" s="37">
        <v>3</v>
      </c>
      <c r="L404" s="37">
        <v>7</v>
      </c>
      <c r="M404" s="37">
        <v>0</v>
      </c>
      <c r="N404" s="37">
        <v>0</v>
      </c>
    </row>
    <row r="405" spans="1:14" hidden="1" outlineLevel="1">
      <c r="A405" s="25" t="s">
        <v>45</v>
      </c>
      <c r="B405" s="37">
        <v>50</v>
      </c>
      <c r="C405" s="37">
        <v>13</v>
      </c>
      <c r="D405" s="37">
        <v>8</v>
      </c>
      <c r="E405" s="37">
        <v>0</v>
      </c>
      <c r="F405" s="37">
        <v>0</v>
      </c>
      <c r="G405" s="37">
        <v>0</v>
      </c>
      <c r="H405" s="37">
        <v>0</v>
      </c>
      <c r="I405" s="37">
        <v>17</v>
      </c>
      <c r="J405" s="37">
        <v>11</v>
      </c>
      <c r="K405" s="37">
        <v>0</v>
      </c>
      <c r="L405" s="37">
        <v>1</v>
      </c>
      <c r="M405" s="37">
        <v>0</v>
      </c>
      <c r="N405" s="37">
        <v>0</v>
      </c>
    </row>
    <row r="406" spans="1:14" hidden="1" outlineLevel="1">
      <c r="A406" s="25" t="s">
        <v>538</v>
      </c>
      <c r="B406" s="37">
        <v>195</v>
      </c>
      <c r="C406" s="37">
        <v>80</v>
      </c>
      <c r="D406" s="37">
        <v>27</v>
      </c>
      <c r="E406" s="37">
        <v>2</v>
      </c>
      <c r="F406" s="37">
        <v>1</v>
      </c>
      <c r="G406" s="37">
        <v>0</v>
      </c>
      <c r="H406" s="37">
        <v>0</v>
      </c>
      <c r="I406" s="37">
        <v>57</v>
      </c>
      <c r="J406" s="37">
        <v>24</v>
      </c>
      <c r="K406" s="37">
        <v>0</v>
      </c>
      <c r="L406" s="37">
        <v>4</v>
      </c>
      <c r="M406" s="37">
        <v>0</v>
      </c>
      <c r="N406" s="37">
        <v>0</v>
      </c>
    </row>
    <row r="407" spans="1:14" hidden="1" outlineLevel="1">
      <c r="A407" s="25" t="s">
        <v>80</v>
      </c>
      <c r="B407" s="37">
        <v>28</v>
      </c>
      <c r="C407" s="37">
        <v>13</v>
      </c>
      <c r="D407" s="37">
        <v>5</v>
      </c>
      <c r="E407" s="37">
        <v>1</v>
      </c>
      <c r="F407" s="37">
        <v>0</v>
      </c>
      <c r="G407" s="37">
        <v>0</v>
      </c>
      <c r="H407" s="37">
        <v>0</v>
      </c>
      <c r="I407" s="37">
        <v>8</v>
      </c>
      <c r="J407" s="37">
        <v>1</v>
      </c>
      <c r="K407" s="37">
        <v>0</v>
      </c>
      <c r="L407" s="37">
        <v>0</v>
      </c>
      <c r="M407" s="37">
        <v>0</v>
      </c>
      <c r="N407" s="37">
        <v>0</v>
      </c>
    </row>
    <row r="408" spans="1:14" hidden="1" outlineLevel="1">
      <c r="A408" s="25" t="s">
        <v>87</v>
      </c>
      <c r="B408" s="37">
        <v>41</v>
      </c>
      <c r="C408" s="37">
        <v>19</v>
      </c>
      <c r="D408" s="37">
        <v>3</v>
      </c>
      <c r="E408" s="37">
        <v>1</v>
      </c>
      <c r="F408" s="37">
        <v>0</v>
      </c>
      <c r="G408" s="37">
        <v>0</v>
      </c>
      <c r="H408" s="37">
        <v>0</v>
      </c>
      <c r="I408" s="37">
        <v>11</v>
      </c>
      <c r="J408" s="37">
        <v>7</v>
      </c>
      <c r="K408" s="37">
        <v>0</v>
      </c>
      <c r="L408" s="37">
        <v>0</v>
      </c>
      <c r="M408" s="37">
        <v>0</v>
      </c>
      <c r="N408" s="37">
        <v>0</v>
      </c>
    </row>
    <row r="409" spans="1:14" hidden="1" outlineLevel="1">
      <c r="A409" s="25" t="s">
        <v>541</v>
      </c>
      <c r="B409" s="37">
        <v>88</v>
      </c>
      <c r="C409" s="37">
        <v>23</v>
      </c>
      <c r="D409" s="37">
        <v>15</v>
      </c>
      <c r="E409" s="37">
        <v>1</v>
      </c>
      <c r="F409" s="37">
        <v>0</v>
      </c>
      <c r="G409" s="37">
        <v>1</v>
      </c>
      <c r="H409" s="37">
        <v>0</v>
      </c>
      <c r="I409" s="37">
        <v>33</v>
      </c>
      <c r="J409" s="37">
        <v>11</v>
      </c>
      <c r="K409" s="37">
        <v>3</v>
      </c>
      <c r="L409" s="37">
        <v>1</v>
      </c>
      <c r="M409" s="37">
        <v>0</v>
      </c>
      <c r="N409" s="37">
        <v>0</v>
      </c>
    </row>
    <row r="410" spans="1:14" hidden="1" outlineLevel="1">
      <c r="A410" s="25" t="s">
        <v>118</v>
      </c>
      <c r="B410" s="37">
        <v>104</v>
      </c>
      <c r="C410" s="37">
        <v>46</v>
      </c>
      <c r="D410" s="37">
        <v>3</v>
      </c>
      <c r="E410" s="37">
        <v>1</v>
      </c>
      <c r="F410" s="37">
        <v>0</v>
      </c>
      <c r="G410" s="37">
        <v>0</v>
      </c>
      <c r="H410" s="37">
        <v>0</v>
      </c>
      <c r="I410" s="37">
        <v>50</v>
      </c>
      <c r="J410" s="37">
        <v>3</v>
      </c>
      <c r="K410" s="37">
        <v>0</v>
      </c>
      <c r="L410" s="37">
        <v>1</v>
      </c>
      <c r="M410" s="37">
        <v>0</v>
      </c>
      <c r="N410" s="37">
        <v>0</v>
      </c>
    </row>
    <row r="411" spans="1:14" hidden="1" outlineLevel="1">
      <c r="A411" s="25" t="s">
        <v>132</v>
      </c>
      <c r="B411" s="37">
        <v>48</v>
      </c>
      <c r="C411" s="37">
        <v>33</v>
      </c>
      <c r="D411" s="37">
        <v>4</v>
      </c>
      <c r="E411" s="37">
        <v>0</v>
      </c>
      <c r="F411" s="37">
        <v>0</v>
      </c>
      <c r="G411" s="37">
        <v>0</v>
      </c>
      <c r="H411" s="37">
        <v>0</v>
      </c>
      <c r="I411" s="37">
        <v>9</v>
      </c>
      <c r="J411" s="37">
        <v>2</v>
      </c>
      <c r="K411" s="37">
        <v>0</v>
      </c>
      <c r="L411" s="37">
        <v>0</v>
      </c>
      <c r="M411" s="37">
        <v>0</v>
      </c>
      <c r="N411" s="37">
        <v>0</v>
      </c>
    </row>
    <row r="412" spans="1:14" hidden="1" outlineLevel="1">
      <c r="A412" s="1" t="s">
        <v>417</v>
      </c>
      <c r="B412" s="37">
        <v>55</v>
      </c>
      <c r="C412" s="37">
        <v>26</v>
      </c>
      <c r="D412" s="37">
        <v>0</v>
      </c>
      <c r="E412" s="37">
        <v>0</v>
      </c>
      <c r="F412" s="37">
        <v>0</v>
      </c>
      <c r="G412" s="37">
        <v>0</v>
      </c>
      <c r="H412" s="37">
        <v>0</v>
      </c>
      <c r="I412" s="37">
        <v>28</v>
      </c>
      <c r="J412" s="37">
        <v>1</v>
      </c>
      <c r="K412" s="37">
        <v>0</v>
      </c>
      <c r="L412" s="37">
        <v>0</v>
      </c>
      <c r="M412" s="37">
        <v>0</v>
      </c>
      <c r="N412" s="37">
        <v>0</v>
      </c>
    </row>
    <row r="413" spans="1:14" hidden="1" outlineLevel="1">
      <c r="A413" s="1" t="s">
        <v>418</v>
      </c>
      <c r="B413" s="37">
        <v>123</v>
      </c>
      <c r="C413" s="37">
        <v>79</v>
      </c>
      <c r="D413" s="37">
        <v>6</v>
      </c>
      <c r="E413" s="37">
        <v>1</v>
      </c>
      <c r="F413" s="37">
        <v>1</v>
      </c>
      <c r="G413" s="37">
        <v>0</v>
      </c>
      <c r="H413" s="37">
        <v>0</v>
      </c>
      <c r="I413" s="37">
        <v>32</v>
      </c>
      <c r="J413" s="37">
        <v>4</v>
      </c>
      <c r="K413" s="37">
        <v>0</v>
      </c>
      <c r="L413" s="37">
        <v>0</v>
      </c>
      <c r="M413" s="37">
        <v>0</v>
      </c>
      <c r="N413" s="37">
        <v>0</v>
      </c>
    </row>
    <row r="414" spans="1:14" hidden="1" outlineLevel="1">
      <c r="A414" s="25" t="s">
        <v>121</v>
      </c>
      <c r="B414" s="37">
        <v>12</v>
      </c>
      <c r="C414" s="37">
        <v>4</v>
      </c>
      <c r="D414" s="37">
        <v>1</v>
      </c>
      <c r="E414" s="37">
        <v>1</v>
      </c>
      <c r="F414" s="37">
        <v>0</v>
      </c>
      <c r="G414" s="37">
        <v>0</v>
      </c>
      <c r="H414" s="37">
        <v>0</v>
      </c>
      <c r="I414" s="37">
        <v>4</v>
      </c>
      <c r="J414" s="37">
        <v>2</v>
      </c>
      <c r="K414" s="37">
        <v>0</v>
      </c>
      <c r="L414" s="37">
        <v>0</v>
      </c>
      <c r="M414" s="37">
        <v>0</v>
      </c>
      <c r="N414" s="37">
        <v>0</v>
      </c>
    </row>
    <row r="415" spans="1:14" hidden="1" outlineLevel="1">
      <c r="A415" s="25" t="s">
        <v>46</v>
      </c>
      <c r="B415" s="37">
        <v>44</v>
      </c>
      <c r="C415" s="37">
        <v>28</v>
      </c>
      <c r="D415" s="37">
        <v>4</v>
      </c>
      <c r="E415" s="37">
        <v>0</v>
      </c>
      <c r="F415" s="37">
        <v>0</v>
      </c>
      <c r="G415" s="37">
        <v>0</v>
      </c>
      <c r="H415" s="37">
        <v>0</v>
      </c>
      <c r="I415" s="37">
        <v>11</v>
      </c>
      <c r="J415" s="37">
        <v>1</v>
      </c>
      <c r="K415" s="37">
        <v>0</v>
      </c>
      <c r="L415" s="37">
        <v>0</v>
      </c>
      <c r="M415" s="37">
        <v>0</v>
      </c>
      <c r="N415" s="37">
        <v>0</v>
      </c>
    </row>
    <row r="416" spans="1:14" hidden="1" outlineLevel="1">
      <c r="A416" s="25" t="s">
        <v>132</v>
      </c>
      <c r="B416" s="37">
        <v>67</v>
      </c>
      <c r="C416" s="37">
        <v>47</v>
      </c>
      <c r="D416" s="37">
        <v>1</v>
      </c>
      <c r="E416" s="37">
        <v>0</v>
      </c>
      <c r="F416" s="37">
        <v>1</v>
      </c>
      <c r="G416" s="37">
        <v>0</v>
      </c>
      <c r="H416" s="37">
        <v>0</v>
      </c>
      <c r="I416" s="37">
        <v>17</v>
      </c>
      <c r="J416" s="37">
        <v>1</v>
      </c>
      <c r="K416" s="37">
        <v>0</v>
      </c>
      <c r="L416" s="37">
        <v>0</v>
      </c>
      <c r="M416" s="37">
        <v>0</v>
      </c>
      <c r="N416" s="37">
        <v>0</v>
      </c>
    </row>
    <row r="417" spans="1:14" hidden="1" outlineLevel="1">
      <c r="A417" s="1" t="s">
        <v>416</v>
      </c>
      <c r="B417" s="37">
        <v>91</v>
      </c>
      <c r="C417" s="37">
        <v>59</v>
      </c>
      <c r="D417" s="37">
        <v>2</v>
      </c>
      <c r="E417" s="37">
        <v>0</v>
      </c>
      <c r="F417" s="37">
        <v>0</v>
      </c>
      <c r="G417" s="37">
        <v>0</v>
      </c>
      <c r="H417" s="37">
        <v>0</v>
      </c>
      <c r="I417" s="37">
        <v>28</v>
      </c>
      <c r="J417" s="37">
        <v>2</v>
      </c>
      <c r="K417" s="37">
        <v>0</v>
      </c>
      <c r="L417" s="37">
        <v>0</v>
      </c>
      <c r="M417" s="37">
        <v>0</v>
      </c>
      <c r="N417" s="37">
        <v>0</v>
      </c>
    </row>
    <row r="418" spans="1:14" hidden="1" outlineLevel="1">
      <c r="A418" s="25" t="s">
        <v>439</v>
      </c>
      <c r="B418" s="37">
        <v>19</v>
      </c>
      <c r="C418" s="37">
        <v>9</v>
      </c>
      <c r="D418" s="37">
        <v>0</v>
      </c>
      <c r="E418" s="37">
        <v>0</v>
      </c>
      <c r="F418" s="37">
        <v>0</v>
      </c>
      <c r="G418" s="37">
        <v>0</v>
      </c>
      <c r="H418" s="37">
        <v>0</v>
      </c>
      <c r="I418" s="37">
        <v>10</v>
      </c>
      <c r="J418" s="37">
        <v>0</v>
      </c>
      <c r="K418" s="37">
        <v>0</v>
      </c>
      <c r="L418" s="37">
        <v>0</v>
      </c>
      <c r="M418" s="37">
        <v>0</v>
      </c>
      <c r="N418" s="37">
        <v>0</v>
      </c>
    </row>
    <row r="419" spans="1:14" hidden="1" outlineLevel="1">
      <c r="A419" s="25" t="s">
        <v>115</v>
      </c>
      <c r="B419" s="37">
        <v>22</v>
      </c>
      <c r="C419" s="37">
        <v>17</v>
      </c>
      <c r="D419" s="37">
        <v>0</v>
      </c>
      <c r="E419" s="37">
        <v>0</v>
      </c>
      <c r="F419" s="37">
        <v>0</v>
      </c>
      <c r="G419" s="37">
        <v>0</v>
      </c>
      <c r="H419" s="37">
        <v>0</v>
      </c>
      <c r="I419" s="37">
        <v>4</v>
      </c>
      <c r="J419" s="37">
        <v>1</v>
      </c>
      <c r="K419" s="37">
        <v>0</v>
      </c>
      <c r="L419" s="37">
        <v>0</v>
      </c>
      <c r="M419" s="37">
        <v>0</v>
      </c>
      <c r="N419" s="37">
        <v>0</v>
      </c>
    </row>
    <row r="420" spans="1:14" hidden="1" outlineLevel="1">
      <c r="A420" s="25" t="s">
        <v>132</v>
      </c>
      <c r="B420" s="37">
        <v>50</v>
      </c>
      <c r="C420" s="37">
        <v>33</v>
      </c>
      <c r="D420" s="37">
        <v>2</v>
      </c>
      <c r="E420" s="37">
        <v>0</v>
      </c>
      <c r="F420" s="37">
        <v>0</v>
      </c>
      <c r="G420" s="37">
        <v>0</v>
      </c>
      <c r="H420" s="37">
        <v>0</v>
      </c>
      <c r="I420" s="37">
        <v>14</v>
      </c>
      <c r="J420" s="37">
        <v>1</v>
      </c>
      <c r="K420" s="37">
        <v>0</v>
      </c>
      <c r="L420" s="37">
        <v>0</v>
      </c>
      <c r="M420" s="37">
        <v>0</v>
      </c>
      <c r="N420" s="37">
        <v>0</v>
      </c>
    </row>
    <row r="421" spans="1:14" hidden="1" outlineLevel="1">
      <c r="A421" s="1" t="s">
        <v>781</v>
      </c>
      <c r="B421" s="37">
        <v>6</v>
      </c>
      <c r="C421" s="37">
        <v>3</v>
      </c>
      <c r="D421" s="37">
        <v>1</v>
      </c>
      <c r="E421" s="37">
        <v>0</v>
      </c>
      <c r="F421" s="37">
        <v>0</v>
      </c>
      <c r="G421" s="37">
        <v>0</v>
      </c>
      <c r="H421" s="37">
        <v>0</v>
      </c>
      <c r="I421" s="37">
        <v>2</v>
      </c>
      <c r="J421" s="37">
        <v>0</v>
      </c>
      <c r="K421" s="37">
        <v>0</v>
      </c>
      <c r="L421" s="37">
        <v>0</v>
      </c>
      <c r="M421" s="37">
        <v>0</v>
      </c>
      <c r="N421" s="37">
        <v>0</v>
      </c>
    </row>
    <row r="422" spans="1:14" hidden="1" outlineLevel="1">
      <c r="A422" s="1" t="s">
        <v>112</v>
      </c>
      <c r="B422" s="37">
        <v>1</v>
      </c>
      <c r="C422" s="37">
        <v>0</v>
      </c>
      <c r="D422" s="37">
        <v>0</v>
      </c>
      <c r="E422" s="37">
        <v>0</v>
      </c>
      <c r="F422" s="37">
        <v>0</v>
      </c>
      <c r="G422" s="37">
        <v>0</v>
      </c>
      <c r="H422" s="37">
        <v>0</v>
      </c>
      <c r="I422" s="37">
        <v>1</v>
      </c>
      <c r="J422" s="37">
        <v>0</v>
      </c>
      <c r="K422" s="37">
        <v>0</v>
      </c>
      <c r="L422" s="37">
        <v>0</v>
      </c>
      <c r="M422" s="37">
        <v>0</v>
      </c>
      <c r="N422" s="37">
        <v>0</v>
      </c>
    </row>
    <row r="423" spans="1:14" collapsed="1">
      <c r="A423" s="1" t="s">
        <v>810</v>
      </c>
      <c r="B423" s="37">
        <v>4254</v>
      </c>
      <c r="C423" s="37">
        <v>1649</v>
      </c>
      <c r="D423" s="37">
        <v>311</v>
      </c>
      <c r="E423" s="37">
        <v>66</v>
      </c>
      <c r="F423" s="37">
        <v>66</v>
      </c>
      <c r="G423" s="37">
        <v>3</v>
      </c>
      <c r="H423" s="37">
        <v>1</v>
      </c>
      <c r="I423" s="37">
        <v>1689</v>
      </c>
      <c r="J423" s="37">
        <v>356</v>
      </c>
      <c r="K423" s="37">
        <v>51</v>
      </c>
      <c r="L423" s="37">
        <v>57</v>
      </c>
      <c r="M423" s="37">
        <v>3</v>
      </c>
      <c r="N423" s="37">
        <v>2</v>
      </c>
    </row>
    <row r="424" spans="1:14" hidden="1" outlineLevel="1">
      <c r="A424" s="1" t="s">
        <v>105</v>
      </c>
      <c r="B424" s="37">
        <v>1047</v>
      </c>
      <c r="C424" s="37">
        <v>360</v>
      </c>
      <c r="D424" s="37">
        <v>85</v>
      </c>
      <c r="E424" s="37">
        <v>28</v>
      </c>
      <c r="F424" s="37">
        <v>21</v>
      </c>
      <c r="G424" s="37">
        <v>1</v>
      </c>
      <c r="H424" s="37">
        <v>0</v>
      </c>
      <c r="I424" s="37">
        <v>413</v>
      </c>
      <c r="J424" s="37">
        <v>87</v>
      </c>
      <c r="K424" s="37">
        <v>25</v>
      </c>
      <c r="L424" s="37">
        <v>24</v>
      </c>
      <c r="M424" s="37">
        <v>3</v>
      </c>
      <c r="N424" s="37">
        <v>0</v>
      </c>
    </row>
    <row r="425" spans="1:14" hidden="1" outlineLevel="1">
      <c r="A425" s="1" t="s">
        <v>818</v>
      </c>
      <c r="B425" s="37">
        <v>2381</v>
      </c>
      <c r="C425" s="37">
        <v>908</v>
      </c>
      <c r="D425" s="37">
        <v>151</v>
      </c>
      <c r="E425" s="37">
        <v>29</v>
      </c>
      <c r="F425" s="37">
        <v>40</v>
      </c>
      <c r="G425" s="37">
        <v>1</v>
      </c>
      <c r="H425" s="37">
        <v>1</v>
      </c>
      <c r="I425" s="37">
        <v>1007</v>
      </c>
      <c r="J425" s="37">
        <v>194</v>
      </c>
      <c r="K425" s="37">
        <v>22</v>
      </c>
      <c r="L425" s="37">
        <v>26</v>
      </c>
      <c r="M425" s="37">
        <v>0</v>
      </c>
      <c r="N425" s="37">
        <v>2</v>
      </c>
    </row>
    <row r="426" spans="1:14" hidden="1" outlineLevel="1">
      <c r="A426" s="25" t="s">
        <v>52</v>
      </c>
      <c r="B426" s="37">
        <v>683</v>
      </c>
      <c r="C426" s="37">
        <v>259</v>
      </c>
      <c r="D426" s="37">
        <v>29</v>
      </c>
      <c r="E426" s="37">
        <v>4</v>
      </c>
      <c r="F426" s="37">
        <v>11</v>
      </c>
      <c r="G426" s="37">
        <v>0</v>
      </c>
      <c r="H426" s="37">
        <v>0</v>
      </c>
      <c r="I426" s="37">
        <v>344</v>
      </c>
      <c r="J426" s="37">
        <v>26</v>
      </c>
      <c r="K426" s="37">
        <v>7</v>
      </c>
      <c r="L426" s="37">
        <v>3</v>
      </c>
      <c r="M426" s="37">
        <v>0</v>
      </c>
      <c r="N426" s="37">
        <v>0</v>
      </c>
    </row>
    <row r="427" spans="1:14" hidden="1" outlineLevel="1">
      <c r="A427" s="25" t="s">
        <v>58</v>
      </c>
      <c r="B427" s="37">
        <v>27</v>
      </c>
      <c r="C427" s="37">
        <v>10</v>
      </c>
      <c r="D427" s="37">
        <v>1</v>
      </c>
      <c r="E427" s="37">
        <v>1</v>
      </c>
      <c r="F427" s="37">
        <v>0</v>
      </c>
      <c r="G427" s="37">
        <v>0</v>
      </c>
      <c r="H427" s="37">
        <v>0</v>
      </c>
      <c r="I427" s="37">
        <v>13</v>
      </c>
      <c r="J427" s="37">
        <v>2</v>
      </c>
      <c r="K427" s="37">
        <v>0</v>
      </c>
      <c r="L427" s="37">
        <v>0</v>
      </c>
      <c r="M427" s="37">
        <v>0</v>
      </c>
      <c r="N427" s="37">
        <v>0</v>
      </c>
    </row>
    <row r="428" spans="1:14" hidden="1" outlineLevel="1">
      <c r="A428" s="25" t="s">
        <v>59</v>
      </c>
      <c r="B428" s="37">
        <v>11</v>
      </c>
      <c r="C428" s="37">
        <v>6</v>
      </c>
      <c r="D428" s="37">
        <v>0</v>
      </c>
      <c r="E428" s="37">
        <v>0</v>
      </c>
      <c r="F428" s="37">
        <v>0</v>
      </c>
      <c r="G428" s="37">
        <v>0</v>
      </c>
      <c r="H428" s="37">
        <v>0</v>
      </c>
      <c r="I428" s="37">
        <v>4</v>
      </c>
      <c r="J428" s="37">
        <v>0</v>
      </c>
      <c r="K428" s="37">
        <v>0</v>
      </c>
      <c r="L428" s="37">
        <v>1</v>
      </c>
      <c r="M428" s="37">
        <v>0</v>
      </c>
      <c r="N428" s="37">
        <v>0</v>
      </c>
    </row>
    <row r="429" spans="1:14" hidden="1" outlineLevel="1">
      <c r="A429" s="25" t="s">
        <v>60</v>
      </c>
      <c r="B429" s="37">
        <v>32</v>
      </c>
      <c r="C429" s="37">
        <v>11</v>
      </c>
      <c r="D429" s="37">
        <v>1</v>
      </c>
      <c r="E429" s="37">
        <v>0</v>
      </c>
      <c r="F429" s="37">
        <v>0</v>
      </c>
      <c r="G429" s="37">
        <v>0</v>
      </c>
      <c r="H429" s="37">
        <v>0</v>
      </c>
      <c r="I429" s="37">
        <v>16</v>
      </c>
      <c r="J429" s="37">
        <v>4</v>
      </c>
      <c r="K429" s="37">
        <v>0</v>
      </c>
      <c r="L429" s="37">
        <v>0</v>
      </c>
      <c r="M429" s="37">
        <v>0</v>
      </c>
      <c r="N429" s="37">
        <v>0</v>
      </c>
    </row>
    <row r="430" spans="1:14" hidden="1" outlineLevel="1">
      <c r="A430" s="25" t="s">
        <v>70</v>
      </c>
      <c r="B430" s="37">
        <v>292</v>
      </c>
      <c r="C430" s="37">
        <v>93</v>
      </c>
      <c r="D430" s="37">
        <v>19</v>
      </c>
      <c r="E430" s="37">
        <v>3</v>
      </c>
      <c r="F430" s="37">
        <v>2</v>
      </c>
      <c r="G430" s="37">
        <v>0</v>
      </c>
      <c r="H430" s="37">
        <v>0</v>
      </c>
      <c r="I430" s="37">
        <v>124</v>
      </c>
      <c r="J430" s="37">
        <v>45</v>
      </c>
      <c r="K430" s="37">
        <v>1</v>
      </c>
      <c r="L430" s="37">
        <v>4</v>
      </c>
      <c r="M430" s="37">
        <v>0</v>
      </c>
      <c r="N430" s="37">
        <v>1</v>
      </c>
    </row>
    <row r="431" spans="1:14" hidden="1" outlineLevel="1">
      <c r="A431" s="25" t="s">
        <v>80</v>
      </c>
      <c r="B431" s="37">
        <v>26</v>
      </c>
      <c r="C431" s="37">
        <v>11</v>
      </c>
      <c r="D431" s="37">
        <v>1</v>
      </c>
      <c r="E431" s="37">
        <v>5</v>
      </c>
      <c r="F431" s="37">
        <v>0</v>
      </c>
      <c r="G431" s="37">
        <v>0</v>
      </c>
      <c r="H431" s="37">
        <v>0</v>
      </c>
      <c r="I431" s="37">
        <v>7</v>
      </c>
      <c r="J431" s="37">
        <v>2</v>
      </c>
      <c r="K431" s="37">
        <v>0</v>
      </c>
      <c r="L431" s="37">
        <v>0</v>
      </c>
      <c r="M431" s="37">
        <v>0</v>
      </c>
      <c r="N431" s="37">
        <v>0</v>
      </c>
    </row>
    <row r="432" spans="1:14" hidden="1" outlineLevel="1">
      <c r="A432" s="25" t="s">
        <v>91</v>
      </c>
      <c r="B432" s="37">
        <v>39</v>
      </c>
      <c r="C432" s="37">
        <v>12</v>
      </c>
      <c r="D432" s="37">
        <v>4</v>
      </c>
      <c r="E432" s="37">
        <v>0</v>
      </c>
      <c r="F432" s="37">
        <v>1</v>
      </c>
      <c r="G432" s="37">
        <v>0</v>
      </c>
      <c r="H432" s="37">
        <v>0</v>
      </c>
      <c r="I432" s="37">
        <v>14</v>
      </c>
      <c r="J432" s="37">
        <v>5</v>
      </c>
      <c r="K432" s="37">
        <v>1</v>
      </c>
      <c r="L432" s="37">
        <v>2</v>
      </c>
      <c r="M432" s="37">
        <v>0</v>
      </c>
      <c r="N432" s="37">
        <v>0</v>
      </c>
    </row>
    <row r="433" spans="1:14" hidden="1" outlineLevel="1">
      <c r="A433" s="25" t="s">
        <v>94</v>
      </c>
      <c r="B433" s="37">
        <v>758</v>
      </c>
      <c r="C433" s="37">
        <v>296</v>
      </c>
      <c r="D433" s="37">
        <v>62</v>
      </c>
      <c r="E433" s="37">
        <v>7</v>
      </c>
      <c r="F433" s="37">
        <v>21</v>
      </c>
      <c r="G433" s="37">
        <v>1</v>
      </c>
      <c r="H433" s="37">
        <v>1</v>
      </c>
      <c r="I433" s="37">
        <v>296</v>
      </c>
      <c r="J433" s="37">
        <v>56</v>
      </c>
      <c r="K433" s="37">
        <v>7</v>
      </c>
      <c r="L433" s="37">
        <v>10</v>
      </c>
      <c r="M433" s="37">
        <v>0</v>
      </c>
      <c r="N433" s="37">
        <v>1</v>
      </c>
    </row>
    <row r="434" spans="1:14" hidden="1" outlineLevel="1">
      <c r="A434" s="25" t="s">
        <v>101</v>
      </c>
      <c r="B434" s="37">
        <v>221</v>
      </c>
      <c r="C434" s="37">
        <v>74</v>
      </c>
      <c r="D434" s="37">
        <v>15</v>
      </c>
      <c r="E434" s="37">
        <v>1</v>
      </c>
      <c r="F434" s="37">
        <v>2</v>
      </c>
      <c r="G434" s="37">
        <v>0</v>
      </c>
      <c r="H434" s="37">
        <v>0</v>
      </c>
      <c r="I434" s="37">
        <v>99</v>
      </c>
      <c r="J434" s="37">
        <v>27</v>
      </c>
      <c r="K434" s="37">
        <v>0</v>
      </c>
      <c r="L434" s="37">
        <v>3</v>
      </c>
      <c r="M434" s="37">
        <v>0</v>
      </c>
      <c r="N434" s="37">
        <v>0</v>
      </c>
    </row>
    <row r="435" spans="1:14" hidden="1" outlineLevel="1">
      <c r="A435" s="25" t="s">
        <v>108</v>
      </c>
      <c r="B435" s="37">
        <v>11</v>
      </c>
      <c r="C435" s="37">
        <v>4</v>
      </c>
      <c r="D435" s="37">
        <v>1</v>
      </c>
      <c r="E435" s="37">
        <v>0</v>
      </c>
      <c r="F435" s="37">
        <v>0</v>
      </c>
      <c r="G435" s="37">
        <v>0</v>
      </c>
      <c r="H435" s="37">
        <v>0</v>
      </c>
      <c r="I435" s="37">
        <v>6</v>
      </c>
      <c r="J435" s="37">
        <v>0</v>
      </c>
      <c r="K435" s="37">
        <v>0</v>
      </c>
      <c r="L435" s="37">
        <v>0</v>
      </c>
      <c r="M435" s="37">
        <v>0</v>
      </c>
      <c r="N435" s="37">
        <v>0</v>
      </c>
    </row>
    <row r="436" spans="1:14" hidden="1" outlineLevel="1">
      <c r="A436" s="25" t="s">
        <v>110</v>
      </c>
      <c r="B436" s="37">
        <v>151</v>
      </c>
      <c r="C436" s="37">
        <v>48</v>
      </c>
      <c r="D436" s="37">
        <v>14</v>
      </c>
      <c r="E436" s="37">
        <v>5</v>
      </c>
      <c r="F436" s="37">
        <v>0</v>
      </c>
      <c r="G436" s="37">
        <v>0</v>
      </c>
      <c r="H436" s="37">
        <v>0</v>
      </c>
      <c r="I436" s="37">
        <v>50</v>
      </c>
      <c r="J436" s="37">
        <v>26</v>
      </c>
      <c r="K436" s="37">
        <v>6</v>
      </c>
      <c r="L436" s="37">
        <v>2</v>
      </c>
      <c r="M436" s="37">
        <v>0</v>
      </c>
      <c r="N436" s="37">
        <v>0</v>
      </c>
    </row>
    <row r="437" spans="1:14" hidden="1" outlineLevel="1">
      <c r="A437" s="25" t="s">
        <v>132</v>
      </c>
      <c r="B437" s="37">
        <v>130</v>
      </c>
      <c r="C437" s="37">
        <v>84</v>
      </c>
      <c r="D437" s="37">
        <v>4</v>
      </c>
      <c r="E437" s="37">
        <v>3</v>
      </c>
      <c r="F437" s="37">
        <v>3</v>
      </c>
      <c r="G437" s="37">
        <v>0</v>
      </c>
      <c r="H437" s="37">
        <v>0</v>
      </c>
      <c r="I437" s="37">
        <v>34</v>
      </c>
      <c r="J437" s="37">
        <v>1</v>
      </c>
      <c r="K437" s="37">
        <v>0</v>
      </c>
      <c r="L437" s="37">
        <v>1</v>
      </c>
      <c r="M437" s="37">
        <v>0</v>
      </c>
      <c r="N437" s="37">
        <v>0</v>
      </c>
    </row>
    <row r="438" spans="1:14" hidden="1" outlineLevel="1">
      <c r="A438" s="1" t="s">
        <v>178</v>
      </c>
      <c r="B438" s="37">
        <v>546</v>
      </c>
      <c r="C438" s="37">
        <v>209</v>
      </c>
      <c r="D438" s="37">
        <v>65</v>
      </c>
      <c r="E438" s="37">
        <v>7</v>
      </c>
      <c r="F438" s="37">
        <v>4</v>
      </c>
      <c r="G438" s="37">
        <v>1</v>
      </c>
      <c r="H438" s="37">
        <v>0</v>
      </c>
      <c r="I438" s="37">
        <v>186</v>
      </c>
      <c r="J438" s="37">
        <v>63</v>
      </c>
      <c r="K438" s="37">
        <v>4</v>
      </c>
      <c r="L438" s="37">
        <v>7</v>
      </c>
      <c r="M438" s="37">
        <v>0</v>
      </c>
      <c r="N438" s="37">
        <v>0</v>
      </c>
    </row>
    <row r="439" spans="1:14" hidden="1" outlineLevel="1">
      <c r="A439" s="25" t="s">
        <v>45</v>
      </c>
      <c r="B439" s="37">
        <v>47</v>
      </c>
      <c r="C439" s="37">
        <v>16</v>
      </c>
      <c r="D439" s="37">
        <v>5</v>
      </c>
      <c r="E439" s="37">
        <v>1</v>
      </c>
      <c r="F439" s="37">
        <v>0</v>
      </c>
      <c r="G439" s="37">
        <v>0</v>
      </c>
      <c r="H439" s="37">
        <v>0</v>
      </c>
      <c r="I439" s="37">
        <v>16</v>
      </c>
      <c r="J439" s="37">
        <v>9</v>
      </c>
      <c r="K439" s="37">
        <v>0</v>
      </c>
      <c r="L439" s="37">
        <v>0</v>
      </c>
      <c r="M439" s="37">
        <v>0</v>
      </c>
      <c r="N439" s="37">
        <v>0</v>
      </c>
    </row>
    <row r="440" spans="1:14" hidden="1" outlineLevel="1">
      <c r="A440" s="25" t="s">
        <v>538</v>
      </c>
      <c r="B440" s="37">
        <v>209</v>
      </c>
      <c r="C440" s="37">
        <v>72</v>
      </c>
      <c r="D440" s="37">
        <v>37</v>
      </c>
      <c r="E440" s="37">
        <v>2</v>
      </c>
      <c r="F440" s="37">
        <v>2</v>
      </c>
      <c r="G440" s="37">
        <v>0</v>
      </c>
      <c r="H440" s="37">
        <v>0</v>
      </c>
      <c r="I440" s="37">
        <v>63</v>
      </c>
      <c r="J440" s="37">
        <v>29</v>
      </c>
      <c r="K440" s="37">
        <v>0</v>
      </c>
      <c r="L440" s="37">
        <v>4</v>
      </c>
      <c r="M440" s="37">
        <v>0</v>
      </c>
      <c r="N440" s="37">
        <v>0</v>
      </c>
    </row>
    <row r="441" spans="1:14" hidden="1" outlineLevel="1">
      <c r="A441" s="25" t="s">
        <v>87</v>
      </c>
      <c r="B441" s="37">
        <v>48</v>
      </c>
      <c r="C441" s="37">
        <v>19</v>
      </c>
      <c r="D441" s="37">
        <v>6</v>
      </c>
      <c r="E441" s="37">
        <v>0</v>
      </c>
      <c r="F441" s="37">
        <v>1</v>
      </c>
      <c r="G441" s="37">
        <v>0</v>
      </c>
      <c r="H441" s="37">
        <v>0</v>
      </c>
      <c r="I441" s="37">
        <v>13</v>
      </c>
      <c r="J441" s="37">
        <v>8</v>
      </c>
      <c r="K441" s="37">
        <v>1</v>
      </c>
      <c r="L441" s="37">
        <v>0</v>
      </c>
      <c r="M441" s="37">
        <v>0</v>
      </c>
      <c r="N441" s="37">
        <v>0</v>
      </c>
    </row>
    <row r="442" spans="1:14" hidden="1" outlineLevel="1">
      <c r="A442" s="25" t="s">
        <v>541</v>
      </c>
      <c r="B442" s="37">
        <v>84</v>
      </c>
      <c r="C442" s="37">
        <v>26</v>
      </c>
      <c r="D442" s="37">
        <v>9</v>
      </c>
      <c r="E442" s="37">
        <v>3</v>
      </c>
      <c r="F442" s="37">
        <v>0</v>
      </c>
      <c r="G442" s="37">
        <v>1</v>
      </c>
      <c r="H442" s="37">
        <v>0</v>
      </c>
      <c r="I442" s="37">
        <v>33</v>
      </c>
      <c r="J442" s="37">
        <v>8</v>
      </c>
      <c r="K442" s="37">
        <v>2</v>
      </c>
      <c r="L442" s="37">
        <v>2</v>
      </c>
      <c r="M442" s="37">
        <v>0</v>
      </c>
      <c r="N442" s="37">
        <v>0</v>
      </c>
    </row>
    <row r="443" spans="1:14" hidden="1" outlineLevel="1">
      <c r="A443" s="25" t="s">
        <v>118</v>
      </c>
      <c r="B443" s="37">
        <v>112</v>
      </c>
      <c r="C443" s="37">
        <v>44</v>
      </c>
      <c r="D443" s="37">
        <v>5</v>
      </c>
      <c r="E443" s="37">
        <v>1</v>
      </c>
      <c r="F443" s="37">
        <v>1</v>
      </c>
      <c r="G443" s="37">
        <v>0</v>
      </c>
      <c r="H443" s="37">
        <v>0</v>
      </c>
      <c r="I443" s="37">
        <v>53</v>
      </c>
      <c r="J443" s="37">
        <v>7</v>
      </c>
      <c r="K443" s="37">
        <v>0</v>
      </c>
      <c r="L443" s="37">
        <v>1</v>
      </c>
      <c r="M443" s="37">
        <v>0</v>
      </c>
      <c r="N443" s="37">
        <v>0</v>
      </c>
    </row>
    <row r="444" spans="1:14" hidden="1" outlineLevel="1">
      <c r="A444" s="25" t="s">
        <v>132</v>
      </c>
      <c r="B444" s="37">
        <v>46</v>
      </c>
      <c r="C444" s="37">
        <v>32</v>
      </c>
      <c r="D444" s="37">
        <v>3</v>
      </c>
      <c r="E444" s="37">
        <v>0</v>
      </c>
      <c r="F444" s="37">
        <v>0</v>
      </c>
      <c r="G444" s="37">
        <v>0</v>
      </c>
      <c r="H444" s="37">
        <v>0</v>
      </c>
      <c r="I444" s="37">
        <v>8</v>
      </c>
      <c r="J444" s="37">
        <v>2</v>
      </c>
      <c r="K444" s="37">
        <v>1</v>
      </c>
      <c r="L444" s="37">
        <v>0</v>
      </c>
      <c r="M444" s="37">
        <v>0</v>
      </c>
      <c r="N444" s="37">
        <v>0</v>
      </c>
    </row>
    <row r="445" spans="1:14" hidden="1" outlineLevel="1">
      <c r="A445" s="1" t="s">
        <v>417</v>
      </c>
      <c r="B445" s="37">
        <v>53</v>
      </c>
      <c r="C445" s="37">
        <v>28</v>
      </c>
      <c r="D445" s="37">
        <v>0</v>
      </c>
      <c r="E445" s="37">
        <v>0</v>
      </c>
      <c r="F445" s="37">
        <v>0</v>
      </c>
      <c r="G445" s="37">
        <v>0</v>
      </c>
      <c r="H445" s="37">
        <v>0</v>
      </c>
      <c r="I445" s="37">
        <v>24</v>
      </c>
      <c r="J445" s="37">
        <v>1</v>
      </c>
      <c r="K445" s="37">
        <v>0</v>
      </c>
      <c r="L445" s="37">
        <v>0</v>
      </c>
      <c r="M445" s="37">
        <v>0</v>
      </c>
      <c r="N445" s="37">
        <v>0</v>
      </c>
    </row>
    <row r="446" spans="1:14" hidden="1" outlineLevel="1">
      <c r="A446" s="1" t="s">
        <v>418</v>
      </c>
      <c r="B446" s="37">
        <v>119</v>
      </c>
      <c r="C446" s="37">
        <v>77</v>
      </c>
      <c r="D446" s="37">
        <v>8</v>
      </c>
      <c r="E446" s="37">
        <v>1</v>
      </c>
      <c r="F446" s="37">
        <v>1</v>
      </c>
      <c r="G446" s="37">
        <v>0</v>
      </c>
      <c r="H446" s="37">
        <v>0</v>
      </c>
      <c r="I446" s="37">
        <v>25</v>
      </c>
      <c r="J446" s="37">
        <v>7</v>
      </c>
      <c r="K446" s="37">
        <v>0</v>
      </c>
      <c r="L446" s="37">
        <v>0</v>
      </c>
      <c r="M446" s="37">
        <v>0</v>
      </c>
      <c r="N446" s="37">
        <v>0</v>
      </c>
    </row>
    <row r="447" spans="1:14" hidden="1" outlineLevel="1">
      <c r="A447" s="25" t="s">
        <v>121</v>
      </c>
      <c r="B447" s="37">
        <v>11</v>
      </c>
      <c r="C447" s="37">
        <v>3</v>
      </c>
      <c r="D447" s="37">
        <v>2</v>
      </c>
      <c r="E447" s="37">
        <v>1</v>
      </c>
      <c r="F447" s="37">
        <v>0</v>
      </c>
      <c r="G447" s="37">
        <v>0</v>
      </c>
      <c r="H447" s="37">
        <v>0</v>
      </c>
      <c r="I447" s="37">
        <v>3</v>
      </c>
      <c r="J447" s="37">
        <v>2</v>
      </c>
      <c r="K447" s="37">
        <v>0</v>
      </c>
      <c r="L447" s="37">
        <v>0</v>
      </c>
      <c r="M447" s="37">
        <v>0</v>
      </c>
      <c r="N447" s="37">
        <v>0</v>
      </c>
    </row>
    <row r="448" spans="1:14" hidden="1" outlineLevel="1">
      <c r="A448" s="25" t="s">
        <v>46</v>
      </c>
      <c r="B448" s="37">
        <v>43</v>
      </c>
      <c r="C448" s="37">
        <v>26</v>
      </c>
      <c r="D448" s="37">
        <v>5</v>
      </c>
      <c r="E448" s="37">
        <v>0</v>
      </c>
      <c r="F448" s="37">
        <v>0</v>
      </c>
      <c r="G448" s="37">
        <v>0</v>
      </c>
      <c r="H448" s="37">
        <v>0</v>
      </c>
      <c r="I448" s="37">
        <v>10</v>
      </c>
      <c r="J448" s="37">
        <v>2</v>
      </c>
      <c r="K448" s="37">
        <v>0</v>
      </c>
      <c r="L448" s="37">
        <v>0</v>
      </c>
      <c r="M448" s="37">
        <v>0</v>
      </c>
      <c r="N448" s="37">
        <v>0</v>
      </c>
    </row>
    <row r="449" spans="1:14" hidden="1" outlineLevel="1">
      <c r="A449" s="25" t="s">
        <v>132</v>
      </c>
      <c r="B449" s="37">
        <v>65</v>
      </c>
      <c r="C449" s="37">
        <v>48</v>
      </c>
      <c r="D449" s="37">
        <v>1</v>
      </c>
      <c r="E449" s="37">
        <v>0</v>
      </c>
      <c r="F449" s="37">
        <v>1</v>
      </c>
      <c r="G449" s="37">
        <v>0</v>
      </c>
      <c r="H449" s="37">
        <v>0</v>
      </c>
      <c r="I449" s="37">
        <v>12</v>
      </c>
      <c r="J449" s="37">
        <v>3</v>
      </c>
      <c r="K449" s="37">
        <v>0</v>
      </c>
      <c r="L449" s="37">
        <v>0</v>
      </c>
      <c r="M449" s="37">
        <v>0</v>
      </c>
      <c r="N449" s="37">
        <v>0</v>
      </c>
    </row>
    <row r="450" spans="1:14" hidden="1" outlineLevel="1">
      <c r="A450" s="1" t="s">
        <v>416</v>
      </c>
      <c r="B450" s="37">
        <v>102</v>
      </c>
      <c r="C450" s="37">
        <v>65</v>
      </c>
      <c r="D450" s="37">
        <v>2</v>
      </c>
      <c r="E450" s="37">
        <v>0</v>
      </c>
      <c r="F450" s="37">
        <v>0</v>
      </c>
      <c r="G450" s="37">
        <v>0</v>
      </c>
      <c r="H450" s="37">
        <v>0</v>
      </c>
      <c r="I450" s="37">
        <v>32</v>
      </c>
      <c r="J450" s="37">
        <v>3</v>
      </c>
      <c r="K450" s="37">
        <v>0</v>
      </c>
      <c r="L450" s="37">
        <v>0</v>
      </c>
      <c r="M450" s="37">
        <v>0</v>
      </c>
      <c r="N450" s="37">
        <v>0</v>
      </c>
    </row>
    <row r="451" spans="1:14" hidden="1" outlineLevel="1">
      <c r="A451" s="25" t="s">
        <v>439</v>
      </c>
      <c r="B451" s="37">
        <v>22</v>
      </c>
      <c r="C451" s="37">
        <v>10</v>
      </c>
      <c r="D451" s="37">
        <v>0</v>
      </c>
      <c r="E451" s="37">
        <v>0</v>
      </c>
      <c r="F451" s="37">
        <v>0</v>
      </c>
      <c r="G451" s="37">
        <v>0</v>
      </c>
      <c r="H451" s="37">
        <v>0</v>
      </c>
      <c r="I451" s="37">
        <v>12</v>
      </c>
      <c r="J451" s="37">
        <v>0</v>
      </c>
      <c r="K451" s="37">
        <v>0</v>
      </c>
      <c r="L451" s="37">
        <v>0</v>
      </c>
      <c r="M451" s="37">
        <v>0</v>
      </c>
      <c r="N451" s="37">
        <v>0</v>
      </c>
    </row>
    <row r="452" spans="1:14" hidden="1" outlineLevel="1">
      <c r="A452" s="25" t="s">
        <v>115</v>
      </c>
      <c r="B452" s="37">
        <v>25</v>
      </c>
      <c r="C452" s="37">
        <v>20</v>
      </c>
      <c r="D452" s="37">
        <v>1</v>
      </c>
      <c r="E452" s="37">
        <v>0</v>
      </c>
      <c r="F452" s="37">
        <v>0</v>
      </c>
      <c r="G452" s="37">
        <v>0</v>
      </c>
      <c r="H452" s="37">
        <v>0</v>
      </c>
      <c r="I452" s="37">
        <v>2</v>
      </c>
      <c r="J452" s="37">
        <v>2</v>
      </c>
      <c r="K452" s="37">
        <v>0</v>
      </c>
      <c r="L452" s="37">
        <v>0</v>
      </c>
      <c r="M452" s="37">
        <v>0</v>
      </c>
      <c r="N452" s="37">
        <v>0</v>
      </c>
    </row>
    <row r="453" spans="1:14" hidden="1" outlineLevel="1">
      <c r="A453" s="25" t="s">
        <v>132</v>
      </c>
      <c r="B453" s="37">
        <v>55</v>
      </c>
      <c r="C453" s="37">
        <v>35</v>
      </c>
      <c r="D453" s="37">
        <v>1</v>
      </c>
      <c r="E453" s="37">
        <v>0</v>
      </c>
      <c r="F453" s="37">
        <v>0</v>
      </c>
      <c r="G453" s="37">
        <v>0</v>
      </c>
      <c r="H453" s="37">
        <v>0</v>
      </c>
      <c r="I453" s="37">
        <v>18</v>
      </c>
      <c r="J453" s="37">
        <v>1</v>
      </c>
      <c r="K453" s="37">
        <v>0</v>
      </c>
      <c r="L453" s="37">
        <v>0</v>
      </c>
      <c r="M453" s="37">
        <v>0</v>
      </c>
      <c r="N453" s="37">
        <v>0</v>
      </c>
    </row>
    <row r="454" spans="1:14" hidden="1" outlineLevel="1">
      <c r="A454" s="1" t="s">
        <v>781</v>
      </c>
      <c r="B454" s="37">
        <v>5</v>
      </c>
      <c r="C454" s="37">
        <v>2</v>
      </c>
      <c r="D454" s="37">
        <v>0</v>
      </c>
      <c r="E454" s="37">
        <v>1</v>
      </c>
      <c r="F454" s="37">
        <v>0</v>
      </c>
      <c r="G454" s="37">
        <v>0</v>
      </c>
      <c r="H454" s="37">
        <v>0</v>
      </c>
      <c r="I454" s="37">
        <v>2</v>
      </c>
      <c r="J454" s="37">
        <v>0</v>
      </c>
      <c r="K454" s="37">
        <v>0</v>
      </c>
      <c r="L454" s="37">
        <v>0</v>
      </c>
      <c r="M454" s="37">
        <v>0</v>
      </c>
      <c r="N454" s="37">
        <v>0</v>
      </c>
    </row>
    <row r="455" spans="1:14" hidden="1" outlineLevel="1">
      <c r="A455" s="1" t="s">
        <v>112</v>
      </c>
      <c r="B455" s="37">
        <v>1</v>
      </c>
      <c r="C455" s="37">
        <v>0</v>
      </c>
      <c r="D455" s="37">
        <v>0</v>
      </c>
      <c r="E455" s="37">
        <v>0</v>
      </c>
      <c r="F455" s="37">
        <v>0</v>
      </c>
      <c r="G455" s="37">
        <v>0</v>
      </c>
      <c r="H455" s="37">
        <v>0</v>
      </c>
      <c r="I455" s="37">
        <v>0</v>
      </c>
      <c r="J455" s="37">
        <v>1</v>
      </c>
      <c r="K455" s="37">
        <v>0</v>
      </c>
      <c r="L455" s="37">
        <v>0</v>
      </c>
      <c r="M455" s="37">
        <v>0</v>
      </c>
      <c r="N455" s="37">
        <v>0</v>
      </c>
    </row>
    <row r="456" spans="1:14" collapsed="1">
      <c r="A456" s="1" t="s">
        <v>822</v>
      </c>
      <c r="B456" s="37">
        <v>4247</v>
      </c>
      <c r="C456" s="37">
        <v>1645</v>
      </c>
      <c r="D456" s="37">
        <v>287</v>
      </c>
      <c r="E456" s="37">
        <v>68</v>
      </c>
      <c r="F456" s="37">
        <v>82</v>
      </c>
      <c r="G456" s="37">
        <v>3</v>
      </c>
      <c r="H456" s="37">
        <v>1</v>
      </c>
      <c r="I456" s="37">
        <v>1693</v>
      </c>
      <c r="J456" s="37">
        <v>333</v>
      </c>
      <c r="K456" s="37">
        <v>59</v>
      </c>
      <c r="L456" s="37">
        <v>71</v>
      </c>
      <c r="M456" s="37">
        <v>3</v>
      </c>
      <c r="N456" s="37">
        <v>2</v>
      </c>
    </row>
    <row r="457" spans="1:14" hidden="1" outlineLevel="1">
      <c r="A457" s="1" t="s">
        <v>105</v>
      </c>
      <c r="B457" s="37">
        <v>1065</v>
      </c>
      <c r="C457" s="37">
        <v>361</v>
      </c>
      <c r="D457" s="37">
        <v>80</v>
      </c>
      <c r="E457" s="37">
        <v>32</v>
      </c>
      <c r="F457" s="37">
        <v>28</v>
      </c>
      <c r="G457" s="37">
        <v>1</v>
      </c>
      <c r="H457" s="37">
        <v>0</v>
      </c>
      <c r="I457" s="37">
        <v>415</v>
      </c>
      <c r="J457" s="37">
        <v>86</v>
      </c>
      <c r="K457" s="37">
        <v>23</v>
      </c>
      <c r="L457" s="37">
        <v>36</v>
      </c>
      <c r="M457" s="37">
        <v>3</v>
      </c>
      <c r="N457" s="37">
        <v>0</v>
      </c>
    </row>
    <row r="458" spans="1:14" hidden="1" outlineLevel="1">
      <c r="A458" s="1" t="s">
        <v>826</v>
      </c>
      <c r="B458" s="37">
        <v>2361</v>
      </c>
      <c r="C458" s="37">
        <v>916</v>
      </c>
      <c r="D458" s="37">
        <v>139</v>
      </c>
      <c r="E458" s="37">
        <v>20</v>
      </c>
      <c r="F458" s="37">
        <v>48</v>
      </c>
      <c r="G458" s="37">
        <v>1</v>
      </c>
      <c r="H458" s="37">
        <v>1</v>
      </c>
      <c r="I458" s="37">
        <v>993</v>
      </c>
      <c r="J458" s="37">
        <v>186</v>
      </c>
      <c r="K458" s="37">
        <v>27</v>
      </c>
      <c r="L458" s="37">
        <v>28</v>
      </c>
      <c r="M458" s="37">
        <v>0</v>
      </c>
      <c r="N458" s="37">
        <v>2</v>
      </c>
    </row>
    <row r="459" spans="1:14" hidden="1" outlineLevel="1">
      <c r="A459" s="25" t="s">
        <v>52</v>
      </c>
      <c r="B459" s="37">
        <v>673</v>
      </c>
      <c r="C459" s="37">
        <v>267</v>
      </c>
      <c r="D459" s="37">
        <v>29</v>
      </c>
      <c r="E459" s="37">
        <v>1</v>
      </c>
      <c r="F459" s="37">
        <v>13</v>
      </c>
      <c r="G459" s="37">
        <v>0</v>
      </c>
      <c r="H459" s="37">
        <v>0</v>
      </c>
      <c r="I459" s="37">
        <v>328</v>
      </c>
      <c r="J459" s="37">
        <v>22</v>
      </c>
      <c r="K459" s="37">
        <v>9</v>
      </c>
      <c r="L459" s="37">
        <v>4</v>
      </c>
      <c r="M459" s="37">
        <v>0</v>
      </c>
      <c r="N459" s="37">
        <v>0</v>
      </c>
    </row>
    <row r="460" spans="1:14" hidden="1" outlineLevel="1">
      <c r="A460" s="25" t="s">
        <v>58</v>
      </c>
      <c r="B460" s="37">
        <v>29</v>
      </c>
      <c r="C460" s="37">
        <v>12</v>
      </c>
      <c r="D460" s="37">
        <v>1</v>
      </c>
      <c r="E460" s="37">
        <v>0</v>
      </c>
      <c r="F460" s="37">
        <v>0</v>
      </c>
      <c r="G460" s="37">
        <v>0</v>
      </c>
      <c r="H460" s="37">
        <v>0</v>
      </c>
      <c r="I460" s="37">
        <v>14</v>
      </c>
      <c r="J460" s="37">
        <v>2</v>
      </c>
      <c r="K460" s="37">
        <v>0</v>
      </c>
      <c r="L460" s="37">
        <v>0</v>
      </c>
      <c r="M460" s="37">
        <v>0</v>
      </c>
      <c r="N460" s="37">
        <v>0</v>
      </c>
    </row>
    <row r="461" spans="1:14" hidden="1" outlineLevel="1">
      <c r="A461" s="25" t="s">
        <v>59</v>
      </c>
      <c r="B461" s="37">
        <v>10</v>
      </c>
      <c r="C461" s="37">
        <v>3</v>
      </c>
      <c r="D461" s="37">
        <v>2</v>
      </c>
      <c r="E461" s="37">
        <v>0</v>
      </c>
      <c r="F461" s="37">
        <v>0</v>
      </c>
      <c r="G461" s="37">
        <v>0</v>
      </c>
      <c r="H461" s="37">
        <v>0</v>
      </c>
      <c r="I461" s="37">
        <v>3</v>
      </c>
      <c r="J461" s="37">
        <v>1</v>
      </c>
      <c r="K461" s="37">
        <v>0</v>
      </c>
      <c r="L461" s="37">
        <v>1</v>
      </c>
      <c r="M461" s="37">
        <v>0</v>
      </c>
      <c r="N461" s="37">
        <v>0</v>
      </c>
    </row>
    <row r="462" spans="1:14" hidden="1" outlineLevel="1">
      <c r="A462" s="25" t="s">
        <v>60</v>
      </c>
      <c r="B462" s="37">
        <v>31</v>
      </c>
      <c r="C462" s="37">
        <v>9</v>
      </c>
      <c r="D462" s="37">
        <v>3</v>
      </c>
      <c r="E462" s="37">
        <v>0</v>
      </c>
      <c r="F462" s="37">
        <v>0</v>
      </c>
      <c r="G462" s="37">
        <v>0</v>
      </c>
      <c r="H462" s="37">
        <v>0</v>
      </c>
      <c r="I462" s="37">
        <v>15</v>
      </c>
      <c r="J462" s="37">
        <v>4</v>
      </c>
      <c r="K462" s="37">
        <v>0</v>
      </c>
      <c r="L462" s="37">
        <v>0</v>
      </c>
      <c r="M462" s="37">
        <v>0</v>
      </c>
      <c r="N462" s="37">
        <v>0</v>
      </c>
    </row>
    <row r="463" spans="1:14" hidden="1" outlineLevel="1">
      <c r="A463" s="25" t="s">
        <v>70</v>
      </c>
      <c r="B463" s="37">
        <v>279</v>
      </c>
      <c r="C463" s="37">
        <v>88</v>
      </c>
      <c r="D463" s="37">
        <v>15</v>
      </c>
      <c r="E463" s="37">
        <v>3</v>
      </c>
      <c r="F463" s="37">
        <v>2</v>
      </c>
      <c r="G463" s="37">
        <v>0</v>
      </c>
      <c r="H463" s="37">
        <v>0</v>
      </c>
      <c r="I463" s="37">
        <v>119</v>
      </c>
      <c r="J463" s="37">
        <v>45</v>
      </c>
      <c r="K463" s="37">
        <v>3</v>
      </c>
      <c r="L463" s="37">
        <v>3</v>
      </c>
      <c r="M463" s="37">
        <v>0</v>
      </c>
      <c r="N463" s="37">
        <v>1</v>
      </c>
    </row>
    <row r="464" spans="1:14" hidden="1" outlineLevel="1">
      <c r="A464" s="25" t="s">
        <v>80</v>
      </c>
      <c r="B464" s="37">
        <v>17</v>
      </c>
      <c r="C464" s="37">
        <v>8</v>
      </c>
      <c r="D464" s="37">
        <v>0</v>
      </c>
      <c r="E464" s="37">
        <v>1</v>
      </c>
      <c r="F464" s="37">
        <v>1</v>
      </c>
      <c r="G464" s="37">
        <v>0</v>
      </c>
      <c r="H464" s="37">
        <v>0</v>
      </c>
      <c r="I464" s="37">
        <v>6</v>
      </c>
      <c r="J464" s="37">
        <v>1</v>
      </c>
      <c r="K464" s="37">
        <v>0</v>
      </c>
      <c r="L464" s="37">
        <v>0</v>
      </c>
      <c r="M464" s="37">
        <v>0</v>
      </c>
      <c r="N464" s="37">
        <v>0</v>
      </c>
    </row>
    <row r="465" spans="1:14" hidden="1" outlineLevel="1">
      <c r="A465" s="25" t="s">
        <v>91</v>
      </c>
      <c r="B465" s="37">
        <v>36</v>
      </c>
      <c r="C465" s="37">
        <v>11</v>
      </c>
      <c r="D465" s="37">
        <v>3</v>
      </c>
      <c r="E465" s="37">
        <v>0</v>
      </c>
      <c r="F465" s="37">
        <v>0</v>
      </c>
      <c r="G465" s="37">
        <v>0</v>
      </c>
      <c r="H465" s="37">
        <v>0</v>
      </c>
      <c r="I465" s="37">
        <v>15</v>
      </c>
      <c r="J465" s="37">
        <v>4</v>
      </c>
      <c r="K465" s="37">
        <v>1</v>
      </c>
      <c r="L465" s="37">
        <v>2</v>
      </c>
      <c r="M465" s="37">
        <v>0</v>
      </c>
      <c r="N465" s="37">
        <v>0</v>
      </c>
    </row>
    <row r="466" spans="1:14" hidden="1" outlineLevel="1">
      <c r="A466" s="25" t="s">
        <v>94</v>
      </c>
      <c r="B466" s="37">
        <v>768</v>
      </c>
      <c r="C466" s="37">
        <v>297</v>
      </c>
      <c r="D466" s="37">
        <v>55</v>
      </c>
      <c r="E466" s="37">
        <v>10</v>
      </c>
      <c r="F466" s="37">
        <v>23</v>
      </c>
      <c r="G466" s="37">
        <v>1</v>
      </c>
      <c r="H466" s="37">
        <v>1</v>
      </c>
      <c r="I466" s="37">
        <v>304</v>
      </c>
      <c r="J466" s="37">
        <v>57</v>
      </c>
      <c r="K466" s="37">
        <v>8</v>
      </c>
      <c r="L466" s="37">
        <v>11</v>
      </c>
      <c r="M466" s="37">
        <v>0</v>
      </c>
      <c r="N466" s="37">
        <v>1</v>
      </c>
    </row>
    <row r="467" spans="1:14" hidden="1" outlineLevel="1">
      <c r="A467" s="25" t="s">
        <v>101</v>
      </c>
      <c r="B467" s="37">
        <v>234</v>
      </c>
      <c r="C467" s="37">
        <v>72</v>
      </c>
      <c r="D467" s="37">
        <v>16</v>
      </c>
      <c r="E467" s="37">
        <v>2</v>
      </c>
      <c r="F467" s="37">
        <v>3</v>
      </c>
      <c r="G467" s="37">
        <v>0</v>
      </c>
      <c r="H467" s="37">
        <v>0</v>
      </c>
      <c r="I467" s="37">
        <v>111</v>
      </c>
      <c r="J467" s="37">
        <v>26</v>
      </c>
      <c r="K467" s="37">
        <v>1</v>
      </c>
      <c r="L467" s="37">
        <v>3</v>
      </c>
      <c r="M467" s="37">
        <v>0</v>
      </c>
      <c r="N467" s="37">
        <v>0</v>
      </c>
    </row>
    <row r="468" spans="1:14" hidden="1" outlineLevel="1">
      <c r="A468" s="25" t="s">
        <v>108</v>
      </c>
      <c r="B468" s="37">
        <v>8</v>
      </c>
      <c r="C468" s="37">
        <v>1</v>
      </c>
      <c r="D468" s="37">
        <v>2</v>
      </c>
      <c r="E468" s="37">
        <v>0</v>
      </c>
      <c r="F468" s="37">
        <v>0</v>
      </c>
      <c r="G468" s="37">
        <v>0</v>
      </c>
      <c r="H468" s="37">
        <v>0</v>
      </c>
      <c r="I468" s="37">
        <v>5</v>
      </c>
      <c r="J468" s="37">
        <v>0</v>
      </c>
      <c r="K468" s="37">
        <v>0</v>
      </c>
      <c r="L468" s="37">
        <v>0</v>
      </c>
      <c r="M468" s="37">
        <v>0</v>
      </c>
      <c r="N468" s="37">
        <v>0</v>
      </c>
    </row>
    <row r="469" spans="1:14" hidden="1" outlineLevel="1">
      <c r="A469" s="25" t="s">
        <v>110</v>
      </c>
      <c r="B469" s="37">
        <v>126</v>
      </c>
      <c r="C469" s="37">
        <v>50</v>
      </c>
      <c r="D469" s="37">
        <v>10</v>
      </c>
      <c r="E469" s="37">
        <v>1</v>
      </c>
      <c r="F469" s="37">
        <v>1</v>
      </c>
      <c r="G469" s="37">
        <v>0</v>
      </c>
      <c r="H469" s="37">
        <v>0</v>
      </c>
      <c r="I469" s="37">
        <v>33</v>
      </c>
      <c r="J469" s="37">
        <v>23</v>
      </c>
      <c r="K469" s="37">
        <v>5</v>
      </c>
      <c r="L469" s="37">
        <v>3</v>
      </c>
      <c r="M469" s="37">
        <v>0</v>
      </c>
      <c r="N469" s="37">
        <v>0</v>
      </c>
    </row>
    <row r="470" spans="1:14" hidden="1" outlineLevel="1">
      <c r="A470" s="25" t="s">
        <v>132</v>
      </c>
      <c r="B470" s="37">
        <v>150</v>
      </c>
      <c r="C470" s="37">
        <v>98</v>
      </c>
      <c r="D470" s="37">
        <v>3</v>
      </c>
      <c r="E470" s="37">
        <v>2</v>
      </c>
      <c r="F470" s="37">
        <v>5</v>
      </c>
      <c r="G470" s="37">
        <v>0</v>
      </c>
      <c r="H470" s="37">
        <v>0</v>
      </c>
      <c r="I470" s="37">
        <v>40</v>
      </c>
      <c r="J470" s="37">
        <v>1</v>
      </c>
      <c r="K470" s="37">
        <v>0</v>
      </c>
      <c r="L470" s="37">
        <v>1</v>
      </c>
      <c r="M470" s="37">
        <v>0</v>
      </c>
      <c r="N470" s="37">
        <v>0</v>
      </c>
    </row>
    <row r="471" spans="1:14" hidden="1" outlineLevel="1">
      <c r="A471" s="1" t="s">
        <v>178</v>
      </c>
      <c r="B471" s="37">
        <v>535</v>
      </c>
      <c r="C471" s="37">
        <v>203</v>
      </c>
      <c r="D471" s="37">
        <v>57</v>
      </c>
      <c r="E471" s="37">
        <v>15</v>
      </c>
      <c r="F471" s="37">
        <v>4</v>
      </c>
      <c r="G471" s="37">
        <v>1</v>
      </c>
      <c r="H471" s="37">
        <v>0</v>
      </c>
      <c r="I471" s="37">
        <v>187</v>
      </c>
      <c r="J471" s="37">
        <v>52</v>
      </c>
      <c r="K471" s="37">
        <v>9</v>
      </c>
      <c r="L471" s="37">
        <v>7</v>
      </c>
      <c r="M471" s="37">
        <v>0</v>
      </c>
      <c r="N471" s="37">
        <v>0</v>
      </c>
    </row>
    <row r="472" spans="1:14" hidden="1" outlineLevel="1">
      <c r="A472" s="25" t="s">
        <v>45</v>
      </c>
      <c r="B472" s="37">
        <v>53</v>
      </c>
      <c r="C472" s="37">
        <v>19</v>
      </c>
      <c r="D472" s="37">
        <v>5</v>
      </c>
      <c r="E472" s="37">
        <v>1</v>
      </c>
      <c r="F472" s="37">
        <v>0</v>
      </c>
      <c r="G472" s="37">
        <v>0</v>
      </c>
      <c r="H472" s="37">
        <v>0</v>
      </c>
      <c r="I472" s="37">
        <v>18</v>
      </c>
      <c r="J472" s="37">
        <v>10</v>
      </c>
      <c r="K472" s="37">
        <v>0</v>
      </c>
      <c r="L472" s="37">
        <v>0</v>
      </c>
      <c r="M472" s="37">
        <v>0</v>
      </c>
      <c r="N472" s="37">
        <v>0</v>
      </c>
    </row>
    <row r="473" spans="1:14" hidden="1" outlineLevel="1">
      <c r="A473" s="25" t="s">
        <v>538</v>
      </c>
      <c r="B473" s="37">
        <v>209</v>
      </c>
      <c r="C473" s="37">
        <v>69</v>
      </c>
      <c r="D473" s="37">
        <v>33</v>
      </c>
      <c r="E473" s="37">
        <v>7</v>
      </c>
      <c r="F473" s="37">
        <v>2</v>
      </c>
      <c r="G473" s="37">
        <v>0</v>
      </c>
      <c r="H473" s="37">
        <v>0</v>
      </c>
      <c r="I473" s="37">
        <v>67</v>
      </c>
      <c r="J473" s="37">
        <v>24</v>
      </c>
      <c r="K473" s="37">
        <v>3</v>
      </c>
      <c r="L473" s="37">
        <v>4</v>
      </c>
      <c r="M473" s="37">
        <v>0</v>
      </c>
      <c r="N473" s="37">
        <v>0</v>
      </c>
    </row>
    <row r="474" spans="1:14" hidden="1" outlineLevel="1">
      <c r="A474" s="25" t="s">
        <v>87</v>
      </c>
      <c r="B474" s="37">
        <v>52</v>
      </c>
      <c r="C474" s="37">
        <v>21</v>
      </c>
      <c r="D474" s="37">
        <v>6</v>
      </c>
      <c r="E474" s="37">
        <v>1</v>
      </c>
      <c r="F474" s="37">
        <v>0</v>
      </c>
      <c r="G474" s="37">
        <v>0</v>
      </c>
      <c r="H474" s="37">
        <v>0</v>
      </c>
      <c r="I474" s="37">
        <v>16</v>
      </c>
      <c r="J474" s="37">
        <v>7</v>
      </c>
      <c r="K474" s="37">
        <v>1</v>
      </c>
      <c r="L474" s="37">
        <v>0</v>
      </c>
      <c r="M474" s="37">
        <v>0</v>
      </c>
      <c r="N474" s="37">
        <v>0</v>
      </c>
    </row>
    <row r="475" spans="1:14" hidden="1" outlineLevel="1">
      <c r="A475" s="25" t="s">
        <v>541</v>
      </c>
      <c r="B475" s="37">
        <v>79</v>
      </c>
      <c r="C475" s="37">
        <v>26</v>
      </c>
      <c r="D475" s="37">
        <v>6</v>
      </c>
      <c r="E475" s="37">
        <v>5</v>
      </c>
      <c r="F475" s="37">
        <v>1</v>
      </c>
      <c r="G475" s="37">
        <v>1</v>
      </c>
      <c r="H475" s="37">
        <v>0</v>
      </c>
      <c r="I475" s="37">
        <v>29</v>
      </c>
      <c r="J475" s="37">
        <v>6</v>
      </c>
      <c r="K475" s="37">
        <v>3</v>
      </c>
      <c r="L475" s="37">
        <v>2</v>
      </c>
      <c r="M475" s="37">
        <v>0</v>
      </c>
      <c r="N475" s="37">
        <v>0</v>
      </c>
    </row>
    <row r="476" spans="1:14" hidden="1" outlineLevel="1">
      <c r="A476" s="25" t="s">
        <v>118</v>
      </c>
      <c r="B476" s="37">
        <v>104</v>
      </c>
      <c r="C476" s="37">
        <v>38</v>
      </c>
      <c r="D476" s="37">
        <v>6</v>
      </c>
      <c r="E476" s="37">
        <v>1</v>
      </c>
      <c r="F476" s="37">
        <v>1</v>
      </c>
      <c r="G476" s="37">
        <v>0</v>
      </c>
      <c r="H476" s="37">
        <v>0</v>
      </c>
      <c r="I476" s="37">
        <v>52</v>
      </c>
      <c r="J476" s="37">
        <v>4</v>
      </c>
      <c r="K476" s="37">
        <v>1</v>
      </c>
      <c r="L476" s="37">
        <v>1</v>
      </c>
      <c r="M476" s="37">
        <v>0</v>
      </c>
      <c r="N476" s="37">
        <v>0</v>
      </c>
    </row>
    <row r="477" spans="1:14" hidden="1" outlineLevel="1">
      <c r="A477" s="25" t="s">
        <v>132</v>
      </c>
      <c r="B477" s="37">
        <v>38</v>
      </c>
      <c r="C477" s="37">
        <v>30</v>
      </c>
      <c r="D477" s="37">
        <v>1</v>
      </c>
      <c r="E477" s="37">
        <v>0</v>
      </c>
      <c r="F477" s="37">
        <v>0</v>
      </c>
      <c r="G477" s="37">
        <v>0</v>
      </c>
      <c r="H477" s="37">
        <v>0</v>
      </c>
      <c r="I477" s="37">
        <v>5</v>
      </c>
      <c r="J477" s="37">
        <v>1</v>
      </c>
      <c r="K477" s="37">
        <v>1</v>
      </c>
      <c r="L477" s="37">
        <v>0</v>
      </c>
      <c r="M477" s="37">
        <v>0</v>
      </c>
      <c r="N477" s="37">
        <v>0</v>
      </c>
    </row>
    <row r="478" spans="1:14" hidden="1" outlineLevel="1">
      <c r="A478" s="1" t="s">
        <v>417</v>
      </c>
      <c r="B478" s="37">
        <v>62</v>
      </c>
      <c r="C478" s="37">
        <v>28</v>
      </c>
      <c r="D478" s="37">
        <v>1</v>
      </c>
      <c r="E478" s="37">
        <v>0</v>
      </c>
      <c r="F478" s="37">
        <v>0</v>
      </c>
      <c r="G478" s="37">
        <v>0</v>
      </c>
      <c r="H478" s="37">
        <v>0</v>
      </c>
      <c r="I478" s="37">
        <v>32</v>
      </c>
      <c r="J478" s="37">
        <v>1</v>
      </c>
      <c r="K478" s="37">
        <v>0</v>
      </c>
      <c r="L478" s="37">
        <v>0</v>
      </c>
      <c r="M478" s="37">
        <v>0</v>
      </c>
      <c r="N478" s="37">
        <v>0</v>
      </c>
    </row>
    <row r="479" spans="1:14" hidden="1" outlineLevel="1">
      <c r="A479" s="1" t="s">
        <v>418</v>
      </c>
      <c r="B479" s="37">
        <v>112</v>
      </c>
      <c r="C479" s="37">
        <v>71</v>
      </c>
      <c r="D479" s="37">
        <v>6</v>
      </c>
      <c r="E479" s="37">
        <v>0</v>
      </c>
      <c r="F479" s="37">
        <v>2</v>
      </c>
      <c r="G479" s="37">
        <v>0</v>
      </c>
      <c r="H479" s="37">
        <v>0</v>
      </c>
      <c r="I479" s="37">
        <v>29</v>
      </c>
      <c r="J479" s="37">
        <v>4</v>
      </c>
      <c r="K479" s="37">
        <v>0</v>
      </c>
      <c r="L479" s="37">
        <v>0</v>
      </c>
      <c r="M479" s="37">
        <v>0</v>
      </c>
      <c r="N479" s="37">
        <v>0</v>
      </c>
    </row>
    <row r="480" spans="1:14" hidden="1" outlineLevel="1">
      <c r="A480" s="25" t="s">
        <v>121</v>
      </c>
      <c r="B480" s="37">
        <v>10</v>
      </c>
      <c r="C480" s="37">
        <v>3</v>
      </c>
      <c r="D480" s="37">
        <v>1</v>
      </c>
      <c r="E480" s="37">
        <v>0</v>
      </c>
      <c r="F480" s="37">
        <v>1</v>
      </c>
      <c r="G480" s="37">
        <v>0</v>
      </c>
      <c r="H480" s="37">
        <v>0</v>
      </c>
      <c r="I480" s="37">
        <v>3</v>
      </c>
      <c r="J480" s="37">
        <v>2</v>
      </c>
      <c r="K480" s="37">
        <v>0</v>
      </c>
      <c r="L480" s="37">
        <v>0</v>
      </c>
      <c r="M480" s="37">
        <v>0</v>
      </c>
      <c r="N480" s="37">
        <v>0</v>
      </c>
    </row>
    <row r="481" spans="1:14" hidden="1" outlineLevel="1">
      <c r="A481" s="25" t="s">
        <v>46</v>
      </c>
      <c r="B481" s="37">
        <v>37</v>
      </c>
      <c r="C481" s="37">
        <v>24</v>
      </c>
      <c r="D481" s="37">
        <v>3</v>
      </c>
      <c r="E481" s="37">
        <v>0</v>
      </c>
      <c r="F481" s="37">
        <v>0</v>
      </c>
      <c r="G481" s="37">
        <v>0</v>
      </c>
      <c r="H481" s="37">
        <v>0</v>
      </c>
      <c r="I481" s="37">
        <v>9</v>
      </c>
      <c r="J481" s="37">
        <v>1</v>
      </c>
      <c r="K481" s="37">
        <v>0</v>
      </c>
      <c r="L481" s="37">
        <v>0</v>
      </c>
      <c r="M481" s="37">
        <v>0</v>
      </c>
      <c r="N481" s="37">
        <v>0</v>
      </c>
    </row>
    <row r="482" spans="1:14" hidden="1" outlineLevel="1">
      <c r="A482" s="25" t="s">
        <v>132</v>
      </c>
      <c r="B482" s="37">
        <v>65</v>
      </c>
      <c r="C482" s="37">
        <v>44</v>
      </c>
      <c r="D482" s="37">
        <v>2</v>
      </c>
      <c r="E482" s="37">
        <v>0</v>
      </c>
      <c r="F482" s="37">
        <v>1</v>
      </c>
      <c r="G482" s="37">
        <v>0</v>
      </c>
      <c r="H482" s="37">
        <v>0</v>
      </c>
      <c r="I482" s="37">
        <v>17</v>
      </c>
      <c r="J482" s="37">
        <v>1</v>
      </c>
      <c r="K482" s="37">
        <v>0</v>
      </c>
      <c r="L482" s="37">
        <v>0</v>
      </c>
      <c r="M482" s="37">
        <v>0</v>
      </c>
      <c r="N482" s="37">
        <v>0</v>
      </c>
    </row>
    <row r="483" spans="1:14" hidden="1" outlineLevel="1">
      <c r="A483" s="1" t="s">
        <v>416</v>
      </c>
      <c r="B483" s="37">
        <v>103</v>
      </c>
      <c r="C483" s="37">
        <v>64</v>
      </c>
      <c r="D483" s="37">
        <v>4</v>
      </c>
      <c r="E483" s="37">
        <v>0</v>
      </c>
      <c r="F483" s="37">
        <v>0</v>
      </c>
      <c r="G483" s="37">
        <v>0</v>
      </c>
      <c r="H483" s="37">
        <v>0</v>
      </c>
      <c r="I483" s="37">
        <v>32</v>
      </c>
      <c r="J483" s="37">
        <v>3</v>
      </c>
      <c r="K483" s="37">
        <v>0</v>
      </c>
      <c r="L483" s="37">
        <v>0</v>
      </c>
      <c r="M483" s="37">
        <v>0</v>
      </c>
      <c r="N483" s="37">
        <v>0</v>
      </c>
    </row>
    <row r="484" spans="1:14" hidden="1" outlineLevel="1">
      <c r="A484" s="25" t="s">
        <v>439</v>
      </c>
      <c r="B484" s="37">
        <v>22</v>
      </c>
      <c r="C484" s="37">
        <v>13</v>
      </c>
      <c r="D484" s="37">
        <v>0</v>
      </c>
      <c r="E484" s="37">
        <v>0</v>
      </c>
      <c r="F484" s="37">
        <v>0</v>
      </c>
      <c r="G484" s="37">
        <v>0</v>
      </c>
      <c r="H484" s="37">
        <v>0</v>
      </c>
      <c r="I484" s="37">
        <v>9</v>
      </c>
      <c r="J484" s="37">
        <v>0</v>
      </c>
      <c r="K484" s="37">
        <v>0</v>
      </c>
      <c r="L484" s="37">
        <v>0</v>
      </c>
      <c r="M484" s="37">
        <v>0</v>
      </c>
      <c r="N484" s="37">
        <v>0</v>
      </c>
    </row>
    <row r="485" spans="1:14" hidden="1" outlineLevel="1">
      <c r="A485" s="25" t="s">
        <v>115</v>
      </c>
      <c r="B485" s="37">
        <v>26</v>
      </c>
      <c r="C485" s="37">
        <v>20</v>
      </c>
      <c r="D485" s="37">
        <v>3</v>
      </c>
      <c r="E485" s="37">
        <v>0</v>
      </c>
      <c r="F485" s="37">
        <v>0</v>
      </c>
      <c r="G485" s="37">
        <v>0</v>
      </c>
      <c r="H485" s="37">
        <v>0</v>
      </c>
      <c r="I485" s="37">
        <v>1</v>
      </c>
      <c r="J485" s="37">
        <v>2</v>
      </c>
      <c r="K485" s="37">
        <v>0</v>
      </c>
      <c r="L485" s="37">
        <v>0</v>
      </c>
      <c r="M485" s="37">
        <v>0</v>
      </c>
      <c r="N485" s="37">
        <v>0</v>
      </c>
    </row>
    <row r="486" spans="1:14" hidden="1" outlineLevel="1">
      <c r="A486" s="25" t="s">
        <v>132</v>
      </c>
      <c r="B486" s="37">
        <v>55</v>
      </c>
      <c r="C486" s="37">
        <v>31</v>
      </c>
      <c r="D486" s="37">
        <v>1</v>
      </c>
      <c r="E486" s="37">
        <v>0</v>
      </c>
      <c r="F486" s="37">
        <v>0</v>
      </c>
      <c r="G486" s="37">
        <v>0</v>
      </c>
      <c r="H486" s="37">
        <v>0</v>
      </c>
      <c r="I486" s="37">
        <v>22</v>
      </c>
      <c r="J486" s="37">
        <v>1</v>
      </c>
      <c r="K486" s="37">
        <v>0</v>
      </c>
      <c r="L486" s="37">
        <v>0</v>
      </c>
      <c r="M486" s="37">
        <v>0</v>
      </c>
      <c r="N486" s="37">
        <v>0</v>
      </c>
    </row>
    <row r="487" spans="1:14" hidden="1" outlineLevel="1">
      <c r="A487" s="1" t="s">
        <v>781</v>
      </c>
      <c r="B487" s="37">
        <v>8</v>
      </c>
      <c r="C487" s="37">
        <v>2</v>
      </c>
      <c r="D487" s="37">
        <v>0</v>
      </c>
      <c r="E487" s="37">
        <v>1</v>
      </c>
      <c r="F487" s="37">
        <v>0</v>
      </c>
      <c r="G487" s="37">
        <v>0</v>
      </c>
      <c r="H487" s="37">
        <v>0</v>
      </c>
      <c r="I487" s="37">
        <v>5</v>
      </c>
      <c r="J487" s="37">
        <v>0</v>
      </c>
      <c r="K487" s="37">
        <v>0</v>
      </c>
      <c r="L487" s="37">
        <v>0</v>
      </c>
      <c r="M487" s="37">
        <v>0</v>
      </c>
      <c r="N487" s="37">
        <v>0</v>
      </c>
    </row>
    <row r="488" spans="1:14" hidden="1" outlineLevel="1">
      <c r="A488" s="1" t="s">
        <v>112</v>
      </c>
      <c r="B488" s="37">
        <v>1</v>
      </c>
      <c r="C488" s="37">
        <v>0</v>
      </c>
      <c r="D488" s="37">
        <v>0</v>
      </c>
      <c r="E488" s="37">
        <v>0</v>
      </c>
      <c r="F488" s="37">
        <v>0</v>
      </c>
      <c r="G488" s="37">
        <v>0</v>
      </c>
      <c r="H488" s="37">
        <v>0</v>
      </c>
      <c r="I488" s="37">
        <v>0</v>
      </c>
      <c r="J488" s="37">
        <v>1</v>
      </c>
      <c r="K488" s="37">
        <v>0</v>
      </c>
      <c r="L488" s="37">
        <v>0</v>
      </c>
      <c r="M488" s="37">
        <v>0</v>
      </c>
      <c r="N488" s="37">
        <v>0</v>
      </c>
    </row>
    <row r="489" spans="1:14" collapsed="1">
      <c r="A489" s="1" t="s">
        <v>836</v>
      </c>
      <c r="B489" s="37">
        <v>4190</v>
      </c>
      <c r="C489" s="37">
        <v>1686</v>
      </c>
      <c r="D489" s="37">
        <v>237</v>
      </c>
      <c r="E489" s="37">
        <v>86</v>
      </c>
      <c r="F489" s="37">
        <v>65</v>
      </c>
      <c r="G489" s="37">
        <v>6</v>
      </c>
      <c r="H489" s="37">
        <v>1</v>
      </c>
      <c r="I489" s="37">
        <v>1684</v>
      </c>
      <c r="J489" s="37">
        <v>267</v>
      </c>
      <c r="K489" s="37">
        <v>87</v>
      </c>
      <c r="L489" s="37">
        <v>68</v>
      </c>
      <c r="M489" s="37">
        <v>1</v>
      </c>
      <c r="N489" s="37">
        <v>2</v>
      </c>
    </row>
    <row r="490" spans="1:14" hidden="1" outlineLevel="1">
      <c r="A490" s="1" t="s">
        <v>105</v>
      </c>
      <c r="B490" s="37">
        <v>1013</v>
      </c>
      <c r="C490" s="37">
        <v>369</v>
      </c>
      <c r="D490" s="37">
        <v>67</v>
      </c>
      <c r="E490" s="37">
        <v>28</v>
      </c>
      <c r="F490" s="37">
        <v>27</v>
      </c>
      <c r="G490" s="37">
        <v>1</v>
      </c>
      <c r="H490" s="37">
        <v>0</v>
      </c>
      <c r="I490" s="37">
        <v>383</v>
      </c>
      <c r="J490" s="37">
        <v>76</v>
      </c>
      <c r="K490" s="37">
        <v>28</v>
      </c>
      <c r="L490" s="37">
        <v>32</v>
      </c>
      <c r="M490" s="37">
        <v>1</v>
      </c>
      <c r="N490" s="37">
        <v>1</v>
      </c>
    </row>
    <row r="491" spans="1:14" hidden="1" outlineLevel="1">
      <c r="A491" s="1" t="s">
        <v>826</v>
      </c>
      <c r="B491" s="37">
        <v>2319</v>
      </c>
      <c r="C491" s="37">
        <v>924</v>
      </c>
      <c r="D491" s="37">
        <v>118</v>
      </c>
      <c r="E491" s="37">
        <v>28</v>
      </c>
      <c r="F491" s="37">
        <v>33</v>
      </c>
      <c r="G491" s="37">
        <v>4</v>
      </c>
      <c r="H491" s="37">
        <v>1</v>
      </c>
      <c r="I491" s="37">
        <v>1002</v>
      </c>
      <c r="J491" s="37">
        <v>141</v>
      </c>
      <c r="K491" s="37">
        <v>38</v>
      </c>
      <c r="L491" s="37">
        <v>29</v>
      </c>
      <c r="M491" s="37">
        <v>0</v>
      </c>
      <c r="N491" s="37">
        <v>1</v>
      </c>
    </row>
    <row r="492" spans="1:14" hidden="1" outlineLevel="1">
      <c r="A492" s="25" t="s">
        <v>52</v>
      </c>
      <c r="B492" s="37">
        <v>683</v>
      </c>
      <c r="C492" s="37">
        <v>280</v>
      </c>
      <c r="D492" s="37">
        <v>23</v>
      </c>
      <c r="E492" s="37">
        <v>3</v>
      </c>
      <c r="F492" s="37">
        <v>9</v>
      </c>
      <c r="G492" s="37">
        <v>1</v>
      </c>
      <c r="H492" s="37">
        <v>0</v>
      </c>
      <c r="I492" s="37">
        <v>339</v>
      </c>
      <c r="J492" s="37">
        <v>15</v>
      </c>
      <c r="K492" s="37">
        <v>7</v>
      </c>
      <c r="L492" s="37">
        <v>6</v>
      </c>
      <c r="M492" s="37">
        <v>0</v>
      </c>
      <c r="N492" s="37">
        <v>0</v>
      </c>
    </row>
    <row r="493" spans="1:14" hidden="1" outlineLevel="1">
      <c r="A493" s="25" t="s">
        <v>58</v>
      </c>
      <c r="B493" s="37">
        <v>30</v>
      </c>
      <c r="C493" s="37">
        <v>12</v>
      </c>
      <c r="D493" s="37">
        <v>1</v>
      </c>
      <c r="E493" s="37">
        <v>0</v>
      </c>
      <c r="F493" s="37">
        <v>0</v>
      </c>
      <c r="G493" s="37">
        <v>0</v>
      </c>
      <c r="H493" s="37">
        <v>0</v>
      </c>
      <c r="I493" s="37">
        <v>15</v>
      </c>
      <c r="J493" s="37">
        <v>2</v>
      </c>
      <c r="K493" s="37">
        <v>0</v>
      </c>
      <c r="L493" s="37">
        <v>0</v>
      </c>
      <c r="M493" s="37">
        <v>0</v>
      </c>
      <c r="N493" s="37">
        <v>0</v>
      </c>
    </row>
    <row r="494" spans="1:14" hidden="1" outlineLevel="1">
      <c r="A494" s="25" t="s">
        <v>59</v>
      </c>
      <c r="B494" s="37">
        <v>12</v>
      </c>
      <c r="C494" s="37">
        <v>4</v>
      </c>
      <c r="D494" s="37">
        <v>2</v>
      </c>
      <c r="E494" s="37">
        <v>0</v>
      </c>
      <c r="F494" s="37">
        <v>0</v>
      </c>
      <c r="G494" s="37">
        <v>0</v>
      </c>
      <c r="H494" s="37">
        <v>0</v>
      </c>
      <c r="I494" s="37">
        <v>4</v>
      </c>
      <c r="J494" s="37">
        <v>1</v>
      </c>
      <c r="K494" s="37">
        <v>0</v>
      </c>
      <c r="L494" s="37">
        <v>1</v>
      </c>
      <c r="M494" s="37">
        <v>0</v>
      </c>
      <c r="N494" s="37">
        <v>0</v>
      </c>
    </row>
    <row r="495" spans="1:14" hidden="1" outlineLevel="1">
      <c r="A495" s="25" t="s">
        <v>60</v>
      </c>
      <c r="B495" s="37">
        <v>27</v>
      </c>
      <c r="C495" s="37">
        <v>8</v>
      </c>
      <c r="D495" s="37">
        <v>3</v>
      </c>
      <c r="E495" s="37">
        <v>0</v>
      </c>
      <c r="F495" s="37">
        <v>0</v>
      </c>
      <c r="G495" s="37">
        <v>0</v>
      </c>
      <c r="H495" s="37">
        <v>0</v>
      </c>
      <c r="I495" s="37">
        <v>12</v>
      </c>
      <c r="J495" s="37">
        <v>3</v>
      </c>
      <c r="K495" s="37">
        <v>1</v>
      </c>
      <c r="L495" s="37">
        <v>0</v>
      </c>
      <c r="M495" s="37">
        <v>0</v>
      </c>
      <c r="N495" s="37">
        <v>0</v>
      </c>
    </row>
    <row r="496" spans="1:14" hidden="1" outlineLevel="1">
      <c r="A496" s="25" t="s">
        <v>70</v>
      </c>
      <c r="B496" s="37">
        <v>277</v>
      </c>
      <c r="C496" s="37">
        <v>89</v>
      </c>
      <c r="D496" s="37">
        <v>14</v>
      </c>
      <c r="E496" s="37">
        <v>4</v>
      </c>
      <c r="F496" s="37">
        <v>1</v>
      </c>
      <c r="G496" s="37">
        <v>0</v>
      </c>
      <c r="H496" s="37">
        <v>0</v>
      </c>
      <c r="I496" s="37">
        <v>121</v>
      </c>
      <c r="J496" s="37">
        <v>36</v>
      </c>
      <c r="K496" s="37">
        <v>9</v>
      </c>
      <c r="L496" s="37">
        <v>3</v>
      </c>
      <c r="M496" s="37">
        <v>0</v>
      </c>
      <c r="N496" s="37">
        <v>0</v>
      </c>
    </row>
    <row r="497" spans="1:14" hidden="1" outlineLevel="1">
      <c r="A497" s="25" t="s">
        <v>80</v>
      </c>
      <c r="B497" s="37">
        <v>17</v>
      </c>
      <c r="C497" s="37">
        <v>8</v>
      </c>
      <c r="D497" s="37">
        <v>0</v>
      </c>
      <c r="E497" s="37">
        <v>1</v>
      </c>
      <c r="F497" s="37">
        <v>1</v>
      </c>
      <c r="G497" s="37">
        <v>0</v>
      </c>
      <c r="H497" s="37">
        <v>0</v>
      </c>
      <c r="I497" s="37">
        <v>7</v>
      </c>
      <c r="J497" s="37">
        <v>0</v>
      </c>
      <c r="K497" s="37">
        <v>0</v>
      </c>
      <c r="L497" s="37">
        <v>0</v>
      </c>
      <c r="M497" s="37">
        <v>0</v>
      </c>
      <c r="N497" s="37">
        <v>0</v>
      </c>
    </row>
    <row r="498" spans="1:14" hidden="1" outlineLevel="1">
      <c r="A498" s="25" t="s">
        <v>91</v>
      </c>
      <c r="B498" s="37">
        <v>27</v>
      </c>
      <c r="C498" s="37">
        <v>9</v>
      </c>
      <c r="D498" s="37">
        <v>3</v>
      </c>
      <c r="E498" s="37">
        <v>0</v>
      </c>
      <c r="F498" s="37">
        <v>0</v>
      </c>
      <c r="G498" s="37">
        <v>0</v>
      </c>
      <c r="H498" s="37">
        <v>0</v>
      </c>
      <c r="I498" s="37">
        <v>12</v>
      </c>
      <c r="J498" s="37">
        <v>1</v>
      </c>
      <c r="K498" s="37">
        <v>0</v>
      </c>
      <c r="L498" s="37">
        <v>2</v>
      </c>
      <c r="M498" s="37">
        <v>0</v>
      </c>
      <c r="N498" s="37">
        <v>0</v>
      </c>
    </row>
    <row r="499" spans="1:14" hidden="1" outlineLevel="1">
      <c r="A499" s="25" t="s">
        <v>94</v>
      </c>
      <c r="B499" s="37">
        <v>731</v>
      </c>
      <c r="C499" s="37">
        <v>292</v>
      </c>
      <c r="D499" s="37">
        <v>43</v>
      </c>
      <c r="E499" s="37">
        <v>16</v>
      </c>
      <c r="F499" s="37">
        <v>13</v>
      </c>
      <c r="G499" s="37">
        <v>3</v>
      </c>
      <c r="H499" s="37">
        <v>1</v>
      </c>
      <c r="I499" s="37">
        <v>296</v>
      </c>
      <c r="J499" s="37">
        <v>44</v>
      </c>
      <c r="K499" s="37">
        <v>10</v>
      </c>
      <c r="L499" s="37">
        <v>12</v>
      </c>
      <c r="M499" s="37">
        <v>0</v>
      </c>
      <c r="N499" s="37">
        <v>1</v>
      </c>
    </row>
    <row r="500" spans="1:14" hidden="1" outlineLevel="1">
      <c r="A500" s="25" t="s">
        <v>101</v>
      </c>
      <c r="B500" s="37">
        <v>236</v>
      </c>
      <c r="C500" s="37">
        <v>72</v>
      </c>
      <c r="D500" s="37">
        <v>15</v>
      </c>
      <c r="E500" s="37">
        <v>3</v>
      </c>
      <c r="F500" s="37">
        <v>2</v>
      </c>
      <c r="G500" s="37">
        <v>0</v>
      </c>
      <c r="H500" s="37">
        <v>0</v>
      </c>
      <c r="I500" s="37">
        <v>116</v>
      </c>
      <c r="J500" s="37">
        <v>21</v>
      </c>
      <c r="K500" s="37">
        <v>5</v>
      </c>
      <c r="L500" s="37">
        <v>2</v>
      </c>
      <c r="M500" s="37">
        <v>0</v>
      </c>
      <c r="N500" s="37">
        <v>0</v>
      </c>
    </row>
    <row r="501" spans="1:14" hidden="1" outlineLevel="1">
      <c r="A501" s="25" t="s">
        <v>108</v>
      </c>
      <c r="B501" s="37">
        <v>9</v>
      </c>
      <c r="C501" s="37">
        <v>1</v>
      </c>
      <c r="D501" s="37">
        <v>2</v>
      </c>
      <c r="E501" s="37">
        <v>0</v>
      </c>
      <c r="F501" s="37">
        <v>0</v>
      </c>
      <c r="G501" s="37">
        <v>0</v>
      </c>
      <c r="H501" s="37">
        <v>0</v>
      </c>
      <c r="I501" s="37">
        <v>6</v>
      </c>
      <c r="J501" s="37">
        <v>0</v>
      </c>
      <c r="K501" s="37">
        <v>0</v>
      </c>
      <c r="L501" s="37">
        <v>0</v>
      </c>
      <c r="M501" s="37">
        <v>0</v>
      </c>
      <c r="N501" s="37">
        <v>0</v>
      </c>
    </row>
    <row r="502" spans="1:14" hidden="1" outlineLevel="1">
      <c r="A502" s="25" t="s">
        <v>110</v>
      </c>
      <c r="B502" s="37">
        <v>122</v>
      </c>
      <c r="C502" s="37">
        <v>56</v>
      </c>
      <c r="D502" s="37">
        <v>9</v>
      </c>
      <c r="E502" s="37">
        <v>0</v>
      </c>
      <c r="F502" s="37">
        <v>1</v>
      </c>
      <c r="G502" s="37">
        <v>0</v>
      </c>
      <c r="H502" s="37">
        <v>0</v>
      </c>
      <c r="I502" s="37">
        <v>31</v>
      </c>
      <c r="J502" s="37">
        <v>18</v>
      </c>
      <c r="K502" s="37">
        <v>5</v>
      </c>
      <c r="L502" s="37">
        <v>2</v>
      </c>
      <c r="M502" s="37">
        <v>0</v>
      </c>
      <c r="N502" s="37">
        <v>0</v>
      </c>
    </row>
    <row r="503" spans="1:14" hidden="1" outlineLevel="1">
      <c r="A503" s="25" t="s">
        <v>132</v>
      </c>
      <c r="B503" s="37">
        <v>148</v>
      </c>
      <c r="C503" s="37">
        <v>93</v>
      </c>
      <c r="D503" s="37">
        <v>3</v>
      </c>
      <c r="E503" s="37">
        <v>1</v>
      </c>
      <c r="F503" s="37">
        <v>6</v>
      </c>
      <c r="G503" s="37">
        <v>0</v>
      </c>
      <c r="H503" s="37">
        <v>0</v>
      </c>
      <c r="I503" s="37">
        <v>43</v>
      </c>
      <c r="J503" s="37">
        <v>0</v>
      </c>
      <c r="K503" s="37">
        <v>1</v>
      </c>
      <c r="L503" s="37">
        <v>1</v>
      </c>
      <c r="M503" s="37">
        <v>0</v>
      </c>
      <c r="N503" s="37">
        <v>0</v>
      </c>
    </row>
    <row r="504" spans="1:14" hidden="1" outlineLevel="1">
      <c r="A504" s="1" t="s">
        <v>178</v>
      </c>
      <c r="B504" s="37">
        <v>535</v>
      </c>
      <c r="C504" s="37">
        <v>207</v>
      </c>
      <c r="D504" s="37">
        <v>43</v>
      </c>
      <c r="E504" s="37">
        <v>26</v>
      </c>
      <c r="F504" s="37">
        <v>3</v>
      </c>
      <c r="G504" s="37">
        <v>1</v>
      </c>
      <c r="H504" s="37">
        <v>0</v>
      </c>
      <c r="I504" s="37">
        <v>187</v>
      </c>
      <c r="J504" s="37">
        <v>42</v>
      </c>
      <c r="K504" s="37">
        <v>19</v>
      </c>
      <c r="L504" s="37">
        <v>7</v>
      </c>
      <c r="M504" s="37">
        <v>0</v>
      </c>
      <c r="N504" s="37">
        <v>0</v>
      </c>
    </row>
    <row r="505" spans="1:14" hidden="1" outlineLevel="1">
      <c r="A505" s="25" t="s">
        <v>45</v>
      </c>
      <c r="B505" s="37">
        <v>56</v>
      </c>
      <c r="C505" s="37">
        <v>20</v>
      </c>
      <c r="D505" s="37">
        <v>5</v>
      </c>
      <c r="E505" s="37">
        <v>1</v>
      </c>
      <c r="F505" s="37">
        <v>0</v>
      </c>
      <c r="G505" s="37">
        <v>0</v>
      </c>
      <c r="H505" s="37">
        <v>0</v>
      </c>
      <c r="I505" s="37">
        <v>20</v>
      </c>
      <c r="J505" s="37">
        <v>9</v>
      </c>
      <c r="K505" s="37">
        <v>1</v>
      </c>
      <c r="L505" s="37">
        <v>0</v>
      </c>
      <c r="M505" s="37">
        <v>0</v>
      </c>
      <c r="N505" s="37">
        <v>0</v>
      </c>
    </row>
    <row r="506" spans="1:14" hidden="1" outlineLevel="1">
      <c r="A506" s="25" t="s">
        <v>538</v>
      </c>
      <c r="B506" s="37">
        <v>219</v>
      </c>
      <c r="C506" s="37">
        <v>77</v>
      </c>
      <c r="D506" s="37">
        <v>19</v>
      </c>
      <c r="E506" s="37">
        <v>20</v>
      </c>
      <c r="F506" s="37">
        <v>1</v>
      </c>
      <c r="G506" s="37">
        <v>0</v>
      </c>
      <c r="H506" s="37">
        <v>0</v>
      </c>
      <c r="I506" s="37">
        <v>70</v>
      </c>
      <c r="J506" s="37">
        <v>16</v>
      </c>
      <c r="K506" s="37">
        <v>13</v>
      </c>
      <c r="L506" s="37">
        <v>3</v>
      </c>
      <c r="M506" s="37">
        <v>0</v>
      </c>
      <c r="N506" s="37">
        <v>0</v>
      </c>
    </row>
    <row r="507" spans="1:14" hidden="1" outlineLevel="1">
      <c r="A507" s="25" t="s">
        <v>87</v>
      </c>
      <c r="B507" s="37">
        <v>44</v>
      </c>
      <c r="C507" s="37">
        <v>19</v>
      </c>
      <c r="D507" s="37">
        <v>5</v>
      </c>
      <c r="E507" s="37">
        <v>0</v>
      </c>
      <c r="F507" s="37">
        <v>0</v>
      </c>
      <c r="G507" s="37">
        <v>0</v>
      </c>
      <c r="H507" s="37">
        <v>0</v>
      </c>
      <c r="I507" s="37">
        <v>14</v>
      </c>
      <c r="J507" s="37">
        <v>5</v>
      </c>
      <c r="K507" s="37">
        <v>1</v>
      </c>
      <c r="L507" s="37">
        <v>0</v>
      </c>
      <c r="M507" s="37">
        <v>0</v>
      </c>
      <c r="N507" s="37">
        <v>0</v>
      </c>
    </row>
    <row r="508" spans="1:14" hidden="1" outlineLevel="1">
      <c r="A508" s="25" t="s">
        <v>541</v>
      </c>
      <c r="B508" s="37">
        <v>79</v>
      </c>
      <c r="C508" s="37">
        <v>29</v>
      </c>
      <c r="D508" s="37">
        <v>4</v>
      </c>
      <c r="E508" s="37">
        <v>4</v>
      </c>
      <c r="F508" s="37">
        <v>1</v>
      </c>
      <c r="G508" s="37">
        <v>1</v>
      </c>
      <c r="H508" s="37">
        <v>0</v>
      </c>
      <c r="I508" s="37">
        <v>28</v>
      </c>
      <c r="J508" s="37">
        <v>6</v>
      </c>
      <c r="K508" s="37">
        <v>3</v>
      </c>
      <c r="L508" s="37">
        <v>3</v>
      </c>
      <c r="M508" s="37">
        <v>0</v>
      </c>
      <c r="N508" s="37">
        <v>0</v>
      </c>
    </row>
    <row r="509" spans="1:14" hidden="1" outlineLevel="1">
      <c r="A509" s="25" t="s">
        <v>118</v>
      </c>
      <c r="B509" s="37">
        <v>96</v>
      </c>
      <c r="C509" s="37">
        <v>35</v>
      </c>
      <c r="D509" s="37">
        <v>6</v>
      </c>
      <c r="E509" s="37">
        <v>1</v>
      </c>
      <c r="F509" s="37">
        <v>1</v>
      </c>
      <c r="G509" s="37">
        <v>0</v>
      </c>
      <c r="H509" s="37">
        <v>0</v>
      </c>
      <c r="I509" s="37">
        <v>46</v>
      </c>
      <c r="J509" s="37">
        <v>5</v>
      </c>
      <c r="K509" s="37">
        <v>1</v>
      </c>
      <c r="L509" s="37">
        <v>1</v>
      </c>
      <c r="M509" s="37">
        <v>0</v>
      </c>
      <c r="N509" s="37">
        <v>0</v>
      </c>
    </row>
    <row r="510" spans="1:14" hidden="1" outlineLevel="1">
      <c r="A510" s="25" t="s">
        <v>132</v>
      </c>
      <c r="B510" s="37">
        <v>41</v>
      </c>
      <c r="C510" s="37">
        <v>27</v>
      </c>
      <c r="D510" s="37">
        <v>4</v>
      </c>
      <c r="E510" s="37">
        <v>0</v>
      </c>
      <c r="F510" s="37">
        <v>0</v>
      </c>
      <c r="G510" s="37">
        <v>0</v>
      </c>
      <c r="H510" s="37">
        <v>0</v>
      </c>
      <c r="I510" s="37">
        <v>9</v>
      </c>
      <c r="J510" s="37">
        <v>1</v>
      </c>
      <c r="K510" s="37">
        <v>0</v>
      </c>
      <c r="L510" s="37">
        <v>0</v>
      </c>
      <c r="M510" s="37">
        <v>0</v>
      </c>
      <c r="N510" s="37">
        <v>0</v>
      </c>
    </row>
    <row r="511" spans="1:14" hidden="1" outlineLevel="1">
      <c r="A511" s="1" t="s">
        <v>417</v>
      </c>
      <c r="B511" s="37">
        <v>68</v>
      </c>
      <c r="C511" s="37">
        <v>28</v>
      </c>
      <c r="D511" s="37">
        <v>2</v>
      </c>
      <c r="E511" s="37">
        <v>0</v>
      </c>
      <c r="F511" s="37">
        <v>0</v>
      </c>
      <c r="G511" s="37">
        <v>0</v>
      </c>
      <c r="H511" s="37">
        <v>0</v>
      </c>
      <c r="I511" s="37">
        <v>37</v>
      </c>
      <c r="J511" s="37">
        <v>1</v>
      </c>
      <c r="K511" s="37">
        <v>0</v>
      </c>
      <c r="L511" s="37">
        <v>0</v>
      </c>
      <c r="M511" s="37">
        <v>0</v>
      </c>
      <c r="N511" s="37">
        <v>0</v>
      </c>
    </row>
    <row r="512" spans="1:14" hidden="1" outlineLevel="1">
      <c r="A512" s="1" t="s">
        <v>418</v>
      </c>
      <c r="B512" s="37">
        <v>123</v>
      </c>
      <c r="C512" s="37">
        <v>78</v>
      </c>
      <c r="D512" s="37">
        <v>4</v>
      </c>
      <c r="E512" s="37">
        <v>3</v>
      </c>
      <c r="F512" s="37">
        <v>2</v>
      </c>
      <c r="G512" s="37">
        <v>0</v>
      </c>
      <c r="H512" s="37">
        <v>0</v>
      </c>
      <c r="I512" s="37">
        <v>32</v>
      </c>
      <c r="J512" s="37">
        <v>3</v>
      </c>
      <c r="K512" s="37">
        <v>1</v>
      </c>
      <c r="L512" s="37">
        <v>0</v>
      </c>
      <c r="M512" s="37">
        <v>0</v>
      </c>
      <c r="N512" s="37">
        <v>0</v>
      </c>
    </row>
    <row r="513" spans="1:14" hidden="1" outlineLevel="1">
      <c r="A513" s="25" t="s">
        <v>121</v>
      </c>
      <c r="B513" s="37">
        <v>12</v>
      </c>
      <c r="C513" s="37">
        <v>4</v>
      </c>
      <c r="D513" s="37">
        <v>0</v>
      </c>
      <c r="E513" s="37">
        <v>1</v>
      </c>
      <c r="F513" s="37">
        <v>1</v>
      </c>
      <c r="G513" s="37">
        <v>0</v>
      </c>
      <c r="H513" s="37">
        <v>0</v>
      </c>
      <c r="I513" s="37">
        <v>4</v>
      </c>
      <c r="J513" s="37">
        <v>1</v>
      </c>
      <c r="K513" s="37">
        <v>1</v>
      </c>
      <c r="L513" s="37">
        <v>0</v>
      </c>
      <c r="M513" s="37">
        <v>0</v>
      </c>
      <c r="N513" s="37">
        <v>0</v>
      </c>
    </row>
    <row r="514" spans="1:14" hidden="1" outlineLevel="1">
      <c r="A514" s="25" t="s">
        <v>46</v>
      </c>
      <c r="B514" s="37">
        <v>35</v>
      </c>
      <c r="C514" s="37">
        <v>24</v>
      </c>
      <c r="D514" s="37">
        <v>1</v>
      </c>
      <c r="E514" s="37">
        <v>2</v>
      </c>
      <c r="F514" s="37">
        <v>0</v>
      </c>
      <c r="G514" s="37">
        <v>0</v>
      </c>
      <c r="H514" s="37">
        <v>0</v>
      </c>
      <c r="I514" s="37">
        <v>7</v>
      </c>
      <c r="J514" s="37">
        <v>1</v>
      </c>
      <c r="K514" s="37">
        <v>0</v>
      </c>
      <c r="L514" s="37">
        <v>0</v>
      </c>
      <c r="M514" s="37">
        <v>0</v>
      </c>
      <c r="N514" s="37">
        <v>0</v>
      </c>
    </row>
    <row r="515" spans="1:14" hidden="1" outlineLevel="1">
      <c r="A515" s="25" t="s">
        <v>132</v>
      </c>
      <c r="B515" s="37">
        <v>76</v>
      </c>
      <c r="C515" s="37">
        <v>50</v>
      </c>
      <c r="D515" s="37">
        <v>3</v>
      </c>
      <c r="E515" s="37">
        <v>0</v>
      </c>
      <c r="F515" s="37">
        <v>1</v>
      </c>
      <c r="G515" s="37">
        <v>0</v>
      </c>
      <c r="H515" s="37">
        <v>0</v>
      </c>
      <c r="I515" s="37">
        <v>21</v>
      </c>
      <c r="J515" s="37">
        <v>1</v>
      </c>
      <c r="K515" s="37">
        <v>0</v>
      </c>
      <c r="L515" s="37">
        <v>0</v>
      </c>
      <c r="M515" s="37">
        <v>0</v>
      </c>
      <c r="N515" s="37">
        <v>0</v>
      </c>
    </row>
    <row r="516" spans="1:14" hidden="1" outlineLevel="1">
      <c r="A516" s="1" t="s">
        <v>416</v>
      </c>
      <c r="B516" s="37">
        <v>122</v>
      </c>
      <c r="C516" s="37">
        <v>78</v>
      </c>
      <c r="D516" s="37">
        <v>3</v>
      </c>
      <c r="E516" s="37">
        <v>0</v>
      </c>
      <c r="F516" s="37">
        <v>0</v>
      </c>
      <c r="G516" s="37">
        <v>0</v>
      </c>
      <c r="H516" s="37">
        <v>0</v>
      </c>
      <c r="I516" s="37">
        <v>38</v>
      </c>
      <c r="J516" s="37">
        <v>2</v>
      </c>
      <c r="K516" s="37">
        <v>1</v>
      </c>
      <c r="L516" s="37">
        <v>0</v>
      </c>
      <c r="M516" s="37">
        <v>0</v>
      </c>
      <c r="N516" s="37">
        <v>0</v>
      </c>
    </row>
    <row r="517" spans="1:14" hidden="1" outlineLevel="1">
      <c r="A517" s="25" t="s">
        <v>439</v>
      </c>
      <c r="B517" s="37">
        <v>24</v>
      </c>
      <c r="C517" s="37">
        <v>14</v>
      </c>
      <c r="D517" s="37">
        <v>1</v>
      </c>
      <c r="E517" s="37">
        <v>0</v>
      </c>
      <c r="F517" s="37">
        <v>0</v>
      </c>
      <c r="G517" s="37">
        <v>0</v>
      </c>
      <c r="H517" s="37">
        <v>0</v>
      </c>
      <c r="I517" s="37">
        <v>9</v>
      </c>
      <c r="J517" s="37">
        <v>0</v>
      </c>
      <c r="K517" s="37">
        <v>0</v>
      </c>
      <c r="L517" s="37">
        <v>0</v>
      </c>
      <c r="M517" s="37">
        <v>0</v>
      </c>
      <c r="N517" s="37">
        <v>0</v>
      </c>
    </row>
    <row r="518" spans="1:14" hidden="1" outlineLevel="1">
      <c r="A518" s="25" t="s">
        <v>115</v>
      </c>
      <c r="B518" s="37">
        <v>23</v>
      </c>
      <c r="C518" s="37">
        <v>19</v>
      </c>
      <c r="D518" s="37">
        <v>2</v>
      </c>
      <c r="E518" s="37">
        <v>0</v>
      </c>
      <c r="F518" s="37">
        <v>0</v>
      </c>
      <c r="G518" s="37">
        <v>0</v>
      </c>
      <c r="H518" s="37">
        <v>0</v>
      </c>
      <c r="I518" s="37">
        <v>1</v>
      </c>
      <c r="J518" s="37">
        <v>1</v>
      </c>
      <c r="K518" s="37">
        <v>0</v>
      </c>
      <c r="L518" s="37">
        <v>0</v>
      </c>
      <c r="M518" s="37">
        <v>0</v>
      </c>
      <c r="N518" s="37">
        <v>0</v>
      </c>
    </row>
    <row r="519" spans="1:14" hidden="1" outlineLevel="1">
      <c r="A519" s="25" t="s">
        <v>132</v>
      </c>
      <c r="B519" s="37">
        <v>75</v>
      </c>
      <c r="C519" s="37">
        <v>45</v>
      </c>
      <c r="D519" s="37">
        <v>0</v>
      </c>
      <c r="E519" s="37">
        <v>0</v>
      </c>
      <c r="F519" s="37">
        <v>0</v>
      </c>
      <c r="G519" s="37">
        <v>0</v>
      </c>
      <c r="H519" s="37">
        <v>0</v>
      </c>
      <c r="I519" s="37">
        <v>28</v>
      </c>
      <c r="J519" s="37">
        <v>1</v>
      </c>
      <c r="K519" s="37">
        <v>1</v>
      </c>
      <c r="L519" s="37">
        <v>0</v>
      </c>
      <c r="M519" s="37">
        <v>0</v>
      </c>
      <c r="N519" s="37">
        <v>0</v>
      </c>
    </row>
    <row r="520" spans="1:14" hidden="1" outlineLevel="1">
      <c r="A520" s="1" t="s">
        <v>781</v>
      </c>
      <c r="B520" s="37">
        <v>8</v>
      </c>
      <c r="C520" s="37">
        <v>2</v>
      </c>
      <c r="D520" s="37">
        <v>0</v>
      </c>
      <c r="E520" s="37">
        <v>1</v>
      </c>
      <c r="F520" s="37">
        <v>0</v>
      </c>
      <c r="G520" s="37">
        <v>0</v>
      </c>
      <c r="H520" s="37">
        <v>0</v>
      </c>
      <c r="I520" s="37">
        <v>5</v>
      </c>
      <c r="J520" s="37">
        <v>0</v>
      </c>
      <c r="K520" s="37">
        <v>0</v>
      </c>
      <c r="L520" s="37">
        <v>0</v>
      </c>
      <c r="M520" s="37">
        <v>0</v>
      </c>
      <c r="N520" s="37">
        <v>0</v>
      </c>
    </row>
    <row r="521" spans="1:14" hidden="1" outlineLevel="1">
      <c r="A521" s="1" t="s">
        <v>112</v>
      </c>
      <c r="B521" s="37">
        <v>2</v>
      </c>
      <c r="C521" s="37">
        <v>0</v>
      </c>
      <c r="D521" s="37">
        <v>0</v>
      </c>
      <c r="E521" s="37">
        <v>0</v>
      </c>
      <c r="F521" s="37">
        <v>0</v>
      </c>
      <c r="G521" s="37">
        <v>0</v>
      </c>
      <c r="H521" s="37">
        <v>0</v>
      </c>
      <c r="I521" s="37">
        <v>0</v>
      </c>
      <c r="J521" s="37">
        <v>2</v>
      </c>
      <c r="K521" s="37">
        <v>0</v>
      </c>
      <c r="L521" s="37">
        <v>0</v>
      </c>
      <c r="M521" s="37">
        <v>0</v>
      </c>
      <c r="N521" s="37">
        <v>0</v>
      </c>
    </row>
    <row r="522" spans="1:14" collapsed="1">
      <c r="A522" s="1" t="s">
        <v>848</v>
      </c>
      <c r="B522" s="37">
        <v>4024</v>
      </c>
      <c r="C522" s="37">
        <v>1669</v>
      </c>
      <c r="D522" s="37">
        <v>187</v>
      </c>
      <c r="E522" s="37">
        <v>71</v>
      </c>
      <c r="F522" s="37">
        <v>79</v>
      </c>
      <c r="G522" s="37">
        <v>5</v>
      </c>
      <c r="H522" s="37">
        <v>1</v>
      </c>
      <c r="I522" s="37">
        <v>1655</v>
      </c>
      <c r="J522" s="37">
        <v>192</v>
      </c>
      <c r="K522" s="37">
        <v>97</v>
      </c>
      <c r="L522" s="37">
        <v>65</v>
      </c>
      <c r="M522" s="37">
        <v>1</v>
      </c>
      <c r="N522" s="37">
        <v>2</v>
      </c>
    </row>
    <row r="523" spans="1:14" hidden="1" outlineLevel="1">
      <c r="A523" s="1" t="s">
        <v>105</v>
      </c>
      <c r="B523" s="37">
        <v>952</v>
      </c>
      <c r="C523" s="37">
        <v>369</v>
      </c>
      <c r="D523" s="37">
        <v>53</v>
      </c>
      <c r="E523" s="37">
        <v>21</v>
      </c>
      <c r="F523" s="37">
        <v>35</v>
      </c>
      <c r="G523" s="37">
        <v>1</v>
      </c>
      <c r="H523" s="37">
        <v>0</v>
      </c>
      <c r="I523" s="37">
        <v>359</v>
      </c>
      <c r="J523" s="37">
        <v>58</v>
      </c>
      <c r="K523" s="37">
        <v>24</v>
      </c>
      <c r="L523" s="37">
        <v>30</v>
      </c>
      <c r="M523" s="37">
        <v>1</v>
      </c>
      <c r="N523" s="37">
        <v>1</v>
      </c>
    </row>
    <row r="524" spans="1:14" hidden="1" outlineLevel="1">
      <c r="A524" s="1" t="s">
        <v>826</v>
      </c>
      <c r="B524" s="37">
        <v>2211</v>
      </c>
      <c r="C524" s="37">
        <v>897</v>
      </c>
      <c r="D524" s="37">
        <v>96</v>
      </c>
      <c r="E524" s="37">
        <v>27</v>
      </c>
      <c r="F524" s="37">
        <v>35</v>
      </c>
      <c r="G524" s="37">
        <v>3</v>
      </c>
      <c r="H524" s="37">
        <v>1</v>
      </c>
      <c r="I524" s="37">
        <v>974</v>
      </c>
      <c r="J524" s="37">
        <v>107</v>
      </c>
      <c r="K524" s="37">
        <v>42</v>
      </c>
      <c r="L524" s="37">
        <v>28</v>
      </c>
      <c r="M524" s="37">
        <v>0</v>
      </c>
      <c r="N524" s="37">
        <v>1</v>
      </c>
    </row>
    <row r="525" spans="1:14" hidden="1" outlineLevel="1">
      <c r="A525" s="25" t="s">
        <v>52</v>
      </c>
      <c r="B525" s="37">
        <v>667</v>
      </c>
      <c r="C525" s="37">
        <v>276</v>
      </c>
      <c r="D525" s="37">
        <v>21</v>
      </c>
      <c r="E525" s="37">
        <v>5</v>
      </c>
      <c r="F525" s="37">
        <v>8</v>
      </c>
      <c r="G525" s="37">
        <v>1</v>
      </c>
      <c r="H525" s="37">
        <v>0</v>
      </c>
      <c r="I525" s="37">
        <v>329</v>
      </c>
      <c r="J525" s="37">
        <v>16</v>
      </c>
      <c r="K525" s="37">
        <v>4</v>
      </c>
      <c r="L525" s="37">
        <v>7</v>
      </c>
      <c r="M525" s="37">
        <v>0</v>
      </c>
      <c r="N525" s="37">
        <v>0</v>
      </c>
    </row>
    <row r="526" spans="1:14" hidden="1" outlineLevel="1">
      <c r="A526" s="25" t="s">
        <v>58</v>
      </c>
      <c r="B526" s="37">
        <v>22</v>
      </c>
      <c r="C526" s="37">
        <v>10</v>
      </c>
      <c r="D526" s="37">
        <v>0</v>
      </c>
      <c r="E526" s="37">
        <v>0</v>
      </c>
      <c r="F526" s="37">
        <v>0</v>
      </c>
      <c r="G526" s="37">
        <v>0</v>
      </c>
      <c r="H526" s="37">
        <v>0</v>
      </c>
      <c r="I526" s="37">
        <v>11</v>
      </c>
      <c r="J526" s="37">
        <v>1</v>
      </c>
      <c r="K526" s="37">
        <v>0</v>
      </c>
      <c r="L526" s="37">
        <v>0</v>
      </c>
      <c r="M526" s="37">
        <v>0</v>
      </c>
      <c r="N526" s="37">
        <v>0</v>
      </c>
    </row>
    <row r="527" spans="1:14" hidden="1" outlineLevel="1">
      <c r="A527" s="25" t="s">
        <v>59</v>
      </c>
      <c r="B527" s="37">
        <v>12</v>
      </c>
      <c r="C527" s="37">
        <v>4</v>
      </c>
      <c r="D527" s="37">
        <v>2</v>
      </c>
      <c r="E527" s="37">
        <v>0</v>
      </c>
      <c r="F527" s="37">
        <v>0</v>
      </c>
      <c r="G527" s="37">
        <v>0</v>
      </c>
      <c r="H527" s="37">
        <v>0</v>
      </c>
      <c r="I527" s="37">
        <v>4</v>
      </c>
      <c r="J527" s="37">
        <v>1</v>
      </c>
      <c r="K527" s="37">
        <v>0</v>
      </c>
      <c r="L527" s="37">
        <v>1</v>
      </c>
      <c r="M527" s="37">
        <v>0</v>
      </c>
      <c r="N527" s="37">
        <v>0</v>
      </c>
    </row>
    <row r="528" spans="1:14" hidden="1" outlineLevel="1">
      <c r="A528" s="25" t="s">
        <v>60</v>
      </c>
      <c r="B528" s="37">
        <v>21</v>
      </c>
      <c r="C528" s="37">
        <v>5</v>
      </c>
      <c r="D528" s="37">
        <v>3</v>
      </c>
      <c r="E528" s="37">
        <v>0</v>
      </c>
      <c r="F528" s="37">
        <v>0</v>
      </c>
      <c r="G528" s="37">
        <v>0</v>
      </c>
      <c r="H528" s="37">
        <v>0</v>
      </c>
      <c r="I528" s="37">
        <v>10</v>
      </c>
      <c r="J528" s="37">
        <v>2</v>
      </c>
      <c r="K528" s="37">
        <v>1</v>
      </c>
      <c r="L528" s="37">
        <v>0</v>
      </c>
      <c r="M528" s="37">
        <v>0</v>
      </c>
      <c r="N528" s="37">
        <v>0</v>
      </c>
    </row>
    <row r="529" spans="1:14" hidden="1" outlineLevel="1">
      <c r="A529" s="25" t="s">
        <v>70</v>
      </c>
      <c r="B529" s="37">
        <v>253</v>
      </c>
      <c r="C529" s="37">
        <v>82</v>
      </c>
      <c r="D529" s="37">
        <v>11</v>
      </c>
      <c r="E529" s="37">
        <v>2</v>
      </c>
      <c r="F529" s="37">
        <v>3</v>
      </c>
      <c r="G529" s="37">
        <v>0</v>
      </c>
      <c r="H529" s="37">
        <v>0</v>
      </c>
      <c r="I529" s="37">
        <v>119</v>
      </c>
      <c r="J529" s="37">
        <v>22</v>
      </c>
      <c r="K529" s="37">
        <v>10</v>
      </c>
      <c r="L529" s="37">
        <v>4</v>
      </c>
      <c r="M529" s="37">
        <v>0</v>
      </c>
      <c r="N529" s="37">
        <v>0</v>
      </c>
    </row>
    <row r="530" spans="1:14" hidden="1" outlineLevel="1">
      <c r="A530" s="25" t="s">
        <v>80</v>
      </c>
      <c r="B530" s="37">
        <v>18</v>
      </c>
      <c r="C530" s="37">
        <v>9</v>
      </c>
      <c r="D530" s="37">
        <v>0</v>
      </c>
      <c r="E530" s="37">
        <v>0</v>
      </c>
      <c r="F530" s="37">
        <v>1</v>
      </c>
      <c r="G530" s="37">
        <v>0</v>
      </c>
      <c r="H530" s="37">
        <v>0</v>
      </c>
      <c r="I530" s="37">
        <v>8</v>
      </c>
      <c r="J530" s="37">
        <v>0</v>
      </c>
      <c r="K530" s="37">
        <v>0</v>
      </c>
      <c r="L530" s="37">
        <v>0</v>
      </c>
      <c r="M530" s="37">
        <v>0</v>
      </c>
      <c r="N530" s="37">
        <v>0</v>
      </c>
    </row>
    <row r="531" spans="1:14" hidden="1" outlineLevel="1">
      <c r="A531" s="25" t="s">
        <v>91</v>
      </c>
      <c r="B531" s="37">
        <v>26</v>
      </c>
      <c r="C531" s="37">
        <v>9</v>
      </c>
      <c r="D531" s="37">
        <v>2</v>
      </c>
      <c r="E531" s="37">
        <v>0</v>
      </c>
      <c r="F531" s="37">
        <v>0</v>
      </c>
      <c r="G531" s="37">
        <v>0</v>
      </c>
      <c r="H531" s="37">
        <v>0</v>
      </c>
      <c r="I531" s="37">
        <v>12</v>
      </c>
      <c r="J531" s="37">
        <v>1</v>
      </c>
      <c r="K531" s="37">
        <v>0</v>
      </c>
      <c r="L531" s="37">
        <v>2</v>
      </c>
      <c r="M531" s="37">
        <v>0</v>
      </c>
      <c r="N531" s="37">
        <v>0</v>
      </c>
    </row>
    <row r="532" spans="1:14" hidden="1" outlineLevel="1">
      <c r="A532" s="25" t="s">
        <v>94</v>
      </c>
      <c r="B532" s="37">
        <v>687</v>
      </c>
      <c r="C532" s="37">
        <v>285</v>
      </c>
      <c r="D532" s="37">
        <v>30</v>
      </c>
      <c r="E532" s="37">
        <v>16</v>
      </c>
      <c r="F532" s="37">
        <v>14</v>
      </c>
      <c r="G532" s="37">
        <v>2</v>
      </c>
      <c r="H532" s="37">
        <v>1</v>
      </c>
      <c r="I532" s="37">
        <v>281</v>
      </c>
      <c r="J532" s="37">
        <v>35</v>
      </c>
      <c r="K532" s="37">
        <v>13</v>
      </c>
      <c r="L532" s="37">
        <v>9</v>
      </c>
      <c r="M532" s="37">
        <v>0</v>
      </c>
      <c r="N532" s="37">
        <v>1</v>
      </c>
    </row>
    <row r="533" spans="1:14" hidden="1" outlineLevel="1">
      <c r="A533" s="25" t="s">
        <v>101</v>
      </c>
      <c r="B533" s="37">
        <v>235</v>
      </c>
      <c r="C533" s="37">
        <v>74</v>
      </c>
      <c r="D533" s="37">
        <v>15</v>
      </c>
      <c r="E533" s="37">
        <v>4</v>
      </c>
      <c r="F533" s="37">
        <v>2</v>
      </c>
      <c r="G533" s="37">
        <v>0</v>
      </c>
      <c r="H533" s="37">
        <v>0</v>
      </c>
      <c r="I533" s="37">
        <v>114</v>
      </c>
      <c r="J533" s="37">
        <v>18</v>
      </c>
      <c r="K533" s="37">
        <v>7</v>
      </c>
      <c r="L533" s="37">
        <v>1</v>
      </c>
      <c r="M533" s="37">
        <v>0</v>
      </c>
      <c r="N533" s="37">
        <v>0</v>
      </c>
    </row>
    <row r="534" spans="1:14" hidden="1" outlineLevel="1">
      <c r="A534" s="25" t="s">
        <v>108</v>
      </c>
      <c r="B534" s="37">
        <v>7</v>
      </c>
      <c r="C534" s="37">
        <v>1</v>
      </c>
      <c r="D534" s="37">
        <v>2</v>
      </c>
      <c r="E534" s="37">
        <v>0</v>
      </c>
      <c r="F534" s="37">
        <v>0</v>
      </c>
      <c r="G534" s="37">
        <v>0</v>
      </c>
      <c r="H534" s="37">
        <v>0</v>
      </c>
      <c r="I534" s="37">
        <v>4</v>
      </c>
      <c r="J534" s="37">
        <v>0</v>
      </c>
      <c r="K534" s="37">
        <v>0</v>
      </c>
      <c r="L534" s="37">
        <v>0</v>
      </c>
      <c r="M534" s="37">
        <v>0</v>
      </c>
      <c r="N534" s="37">
        <v>0</v>
      </c>
    </row>
    <row r="535" spans="1:14" hidden="1" outlineLevel="1">
      <c r="A535" s="25" t="s">
        <v>110</v>
      </c>
      <c r="B535" s="37">
        <v>116</v>
      </c>
      <c r="C535" s="37">
        <v>54</v>
      </c>
      <c r="D535" s="37">
        <v>7</v>
      </c>
      <c r="E535" s="37">
        <v>0</v>
      </c>
      <c r="F535" s="37">
        <v>1</v>
      </c>
      <c r="G535" s="37">
        <v>0</v>
      </c>
      <c r="H535" s="37">
        <v>0</v>
      </c>
      <c r="I535" s="37">
        <v>36</v>
      </c>
      <c r="J535" s="37">
        <v>9</v>
      </c>
      <c r="K535" s="37">
        <v>6</v>
      </c>
      <c r="L535" s="37">
        <v>3</v>
      </c>
      <c r="M535" s="37">
        <v>0</v>
      </c>
      <c r="N535" s="37">
        <v>0</v>
      </c>
    </row>
    <row r="536" spans="1:14" hidden="1" outlineLevel="1">
      <c r="A536" s="25" t="s">
        <v>132</v>
      </c>
      <c r="B536" s="37">
        <v>147</v>
      </c>
      <c r="C536" s="37">
        <v>88</v>
      </c>
      <c r="D536" s="37">
        <v>3</v>
      </c>
      <c r="E536" s="37">
        <v>0</v>
      </c>
      <c r="F536" s="37">
        <v>6</v>
      </c>
      <c r="G536" s="37">
        <v>0</v>
      </c>
      <c r="H536" s="37">
        <v>0</v>
      </c>
      <c r="I536" s="37">
        <v>46</v>
      </c>
      <c r="J536" s="37">
        <v>2</v>
      </c>
      <c r="K536" s="37">
        <v>1</v>
      </c>
      <c r="L536" s="37">
        <v>1</v>
      </c>
      <c r="M536" s="37">
        <v>0</v>
      </c>
      <c r="N536" s="37">
        <v>0</v>
      </c>
    </row>
    <row r="537" spans="1:14" hidden="1" outlineLevel="1">
      <c r="A537" s="1" t="s">
        <v>178</v>
      </c>
      <c r="B537" s="37">
        <v>503</v>
      </c>
      <c r="C537" s="37">
        <v>202</v>
      </c>
      <c r="D537" s="37">
        <v>30</v>
      </c>
      <c r="E537" s="37">
        <v>19</v>
      </c>
      <c r="F537" s="37">
        <v>6</v>
      </c>
      <c r="G537" s="37">
        <v>1</v>
      </c>
      <c r="H537" s="37">
        <v>0</v>
      </c>
      <c r="I537" s="37">
        <v>189</v>
      </c>
      <c r="J537" s="37">
        <v>24</v>
      </c>
      <c r="K537" s="37">
        <v>25</v>
      </c>
      <c r="L537" s="37">
        <v>7</v>
      </c>
      <c r="M537" s="37">
        <v>0</v>
      </c>
      <c r="N537" s="37">
        <v>0</v>
      </c>
    </row>
    <row r="538" spans="1:14" hidden="1" outlineLevel="1">
      <c r="A538" s="25" t="s">
        <v>45</v>
      </c>
      <c r="B538" s="37">
        <v>56</v>
      </c>
      <c r="C538" s="37">
        <v>17</v>
      </c>
      <c r="D538" s="37">
        <v>0</v>
      </c>
      <c r="E538" s="37">
        <v>3</v>
      </c>
      <c r="F538" s="37">
        <v>1</v>
      </c>
      <c r="G538" s="37">
        <v>0</v>
      </c>
      <c r="H538" s="37">
        <v>0</v>
      </c>
      <c r="I538" s="37">
        <v>24</v>
      </c>
      <c r="J538" s="37">
        <v>5</v>
      </c>
      <c r="K538" s="37">
        <v>6</v>
      </c>
      <c r="L538" s="37">
        <v>0</v>
      </c>
      <c r="M538" s="37">
        <v>0</v>
      </c>
      <c r="N538" s="37">
        <v>0</v>
      </c>
    </row>
    <row r="539" spans="1:14" hidden="1" outlineLevel="1">
      <c r="A539" s="25" t="s">
        <v>538</v>
      </c>
      <c r="B539" s="37">
        <v>194</v>
      </c>
      <c r="C539" s="37">
        <v>70</v>
      </c>
      <c r="D539" s="37">
        <v>17</v>
      </c>
      <c r="E539" s="37">
        <v>11</v>
      </c>
      <c r="F539" s="37">
        <v>3</v>
      </c>
      <c r="G539" s="37">
        <v>0</v>
      </c>
      <c r="H539" s="37">
        <v>0</v>
      </c>
      <c r="I539" s="37">
        <v>70</v>
      </c>
      <c r="J539" s="37">
        <v>9</v>
      </c>
      <c r="K539" s="37">
        <v>12</v>
      </c>
      <c r="L539" s="37">
        <v>2</v>
      </c>
      <c r="M539" s="37">
        <v>0</v>
      </c>
      <c r="N539" s="37">
        <v>0</v>
      </c>
    </row>
    <row r="540" spans="1:14" hidden="1" outlineLevel="1">
      <c r="A540" s="25" t="s">
        <v>87</v>
      </c>
      <c r="B540" s="37">
        <v>43</v>
      </c>
      <c r="C540" s="37">
        <v>19</v>
      </c>
      <c r="D540" s="37">
        <v>2</v>
      </c>
      <c r="E540" s="37">
        <v>1</v>
      </c>
      <c r="F540" s="37">
        <v>0</v>
      </c>
      <c r="G540" s="37">
        <v>0</v>
      </c>
      <c r="H540" s="37">
        <v>0</v>
      </c>
      <c r="I540" s="37">
        <v>17</v>
      </c>
      <c r="J540" s="37">
        <v>1</v>
      </c>
      <c r="K540" s="37">
        <v>2</v>
      </c>
      <c r="L540" s="37">
        <v>1</v>
      </c>
      <c r="M540" s="37">
        <v>0</v>
      </c>
      <c r="N540" s="37">
        <v>0</v>
      </c>
    </row>
    <row r="541" spans="1:14" hidden="1" outlineLevel="1">
      <c r="A541" s="25" t="s">
        <v>541</v>
      </c>
      <c r="B541" s="37">
        <v>79</v>
      </c>
      <c r="C541" s="37">
        <v>31</v>
      </c>
      <c r="D541" s="37">
        <v>3</v>
      </c>
      <c r="E541" s="37">
        <v>2</v>
      </c>
      <c r="F541" s="37">
        <v>1</v>
      </c>
      <c r="G541" s="37">
        <v>1</v>
      </c>
      <c r="H541" s="37">
        <v>0</v>
      </c>
      <c r="I541" s="37">
        <v>30</v>
      </c>
      <c r="J541" s="37">
        <v>4</v>
      </c>
      <c r="K541" s="37">
        <v>4</v>
      </c>
      <c r="L541" s="37">
        <v>3</v>
      </c>
      <c r="M541" s="37">
        <v>0</v>
      </c>
      <c r="N541" s="37">
        <v>0</v>
      </c>
    </row>
    <row r="542" spans="1:14" hidden="1" outlineLevel="1">
      <c r="A542" s="25" t="s">
        <v>118</v>
      </c>
      <c r="B542" s="37">
        <v>94</v>
      </c>
      <c r="C542" s="37">
        <v>41</v>
      </c>
      <c r="D542" s="37">
        <v>4</v>
      </c>
      <c r="E542" s="37">
        <v>2</v>
      </c>
      <c r="F542" s="37">
        <v>1</v>
      </c>
      <c r="G542" s="37">
        <v>0</v>
      </c>
      <c r="H542" s="37">
        <v>0</v>
      </c>
      <c r="I542" s="37">
        <v>40</v>
      </c>
      <c r="J542" s="37">
        <v>4</v>
      </c>
      <c r="K542" s="37">
        <v>1</v>
      </c>
      <c r="L542" s="37">
        <v>1</v>
      </c>
      <c r="M542" s="37">
        <v>0</v>
      </c>
      <c r="N542" s="37">
        <v>0</v>
      </c>
    </row>
    <row r="543" spans="1:14" hidden="1" outlineLevel="1">
      <c r="A543" s="25" t="s">
        <v>132</v>
      </c>
      <c r="B543" s="37">
        <v>37</v>
      </c>
      <c r="C543" s="37">
        <v>24</v>
      </c>
      <c r="D543" s="37">
        <v>4</v>
      </c>
      <c r="E543" s="37">
        <v>0</v>
      </c>
      <c r="F543" s="37">
        <v>0</v>
      </c>
      <c r="G543" s="37">
        <v>0</v>
      </c>
      <c r="H543" s="37">
        <v>0</v>
      </c>
      <c r="I543" s="37">
        <v>8</v>
      </c>
      <c r="J543" s="37">
        <v>1</v>
      </c>
      <c r="K543" s="37">
        <v>0</v>
      </c>
      <c r="L543" s="37">
        <v>0</v>
      </c>
      <c r="M543" s="37">
        <v>0</v>
      </c>
      <c r="N543" s="37">
        <v>0</v>
      </c>
    </row>
    <row r="544" spans="1:14" hidden="1" outlineLevel="1">
      <c r="A544" s="1" t="s">
        <v>417</v>
      </c>
      <c r="B544" s="37">
        <v>84</v>
      </c>
      <c r="C544" s="37">
        <v>35</v>
      </c>
      <c r="D544" s="37">
        <v>2</v>
      </c>
      <c r="E544" s="37">
        <v>0</v>
      </c>
      <c r="F544" s="37">
        <v>0</v>
      </c>
      <c r="G544" s="37">
        <v>0</v>
      </c>
      <c r="H544" s="37">
        <v>0</v>
      </c>
      <c r="I544" s="37">
        <v>44</v>
      </c>
      <c r="J544" s="37">
        <v>1</v>
      </c>
      <c r="K544" s="37">
        <v>2</v>
      </c>
      <c r="L544" s="37">
        <v>0</v>
      </c>
      <c r="M544" s="37">
        <v>0</v>
      </c>
      <c r="N544" s="37">
        <v>0</v>
      </c>
    </row>
    <row r="545" spans="1:14" hidden="1" outlineLevel="1">
      <c r="A545" s="1" t="s">
        <v>418</v>
      </c>
      <c r="B545" s="37">
        <v>127</v>
      </c>
      <c r="C545" s="37">
        <v>77</v>
      </c>
      <c r="D545" s="37">
        <v>4</v>
      </c>
      <c r="E545" s="37">
        <v>4</v>
      </c>
      <c r="F545" s="37">
        <v>2</v>
      </c>
      <c r="G545" s="37">
        <v>0</v>
      </c>
      <c r="H545" s="37">
        <v>0</v>
      </c>
      <c r="I545" s="37">
        <v>35</v>
      </c>
      <c r="J545" s="37">
        <v>2</v>
      </c>
      <c r="K545" s="37">
        <v>3</v>
      </c>
      <c r="L545" s="37">
        <v>0</v>
      </c>
      <c r="M545" s="37">
        <v>0</v>
      </c>
      <c r="N545" s="37">
        <v>0</v>
      </c>
    </row>
    <row r="546" spans="1:14" hidden="1" outlineLevel="1">
      <c r="A546" s="25" t="s">
        <v>121</v>
      </c>
      <c r="B546" s="37">
        <v>11</v>
      </c>
      <c r="C546" s="37">
        <v>4</v>
      </c>
      <c r="D546" s="37">
        <v>0</v>
      </c>
      <c r="E546" s="37">
        <v>1</v>
      </c>
      <c r="F546" s="37">
        <v>1</v>
      </c>
      <c r="G546" s="37">
        <v>0</v>
      </c>
      <c r="H546" s="37">
        <v>0</v>
      </c>
      <c r="I546" s="37">
        <v>3</v>
      </c>
      <c r="J546" s="37">
        <v>1</v>
      </c>
      <c r="K546" s="37">
        <v>1</v>
      </c>
      <c r="L546" s="37">
        <v>0</v>
      </c>
      <c r="M546" s="37">
        <v>0</v>
      </c>
      <c r="N546" s="37">
        <v>0</v>
      </c>
    </row>
    <row r="547" spans="1:14" hidden="1" outlineLevel="1">
      <c r="A547" s="25" t="s">
        <v>46</v>
      </c>
      <c r="B547" s="37">
        <v>36</v>
      </c>
      <c r="C547" s="37">
        <v>24</v>
      </c>
      <c r="D547" s="37">
        <v>0</v>
      </c>
      <c r="E547" s="37">
        <v>3</v>
      </c>
      <c r="F547" s="37">
        <v>0</v>
      </c>
      <c r="G547" s="37">
        <v>0</v>
      </c>
      <c r="H547" s="37">
        <v>0</v>
      </c>
      <c r="I547" s="37">
        <v>8</v>
      </c>
      <c r="J547" s="37">
        <v>0</v>
      </c>
      <c r="K547" s="37">
        <v>1</v>
      </c>
      <c r="L547" s="37">
        <v>0</v>
      </c>
      <c r="M547" s="37">
        <v>0</v>
      </c>
      <c r="N547" s="37">
        <v>0</v>
      </c>
    </row>
    <row r="548" spans="1:14" hidden="1" outlineLevel="1">
      <c r="A548" s="25" t="s">
        <v>132</v>
      </c>
      <c r="B548" s="37">
        <v>80</v>
      </c>
      <c r="C548" s="37">
        <v>49</v>
      </c>
      <c r="D548" s="37">
        <v>4</v>
      </c>
      <c r="E548" s="37">
        <v>0</v>
      </c>
      <c r="F548" s="37">
        <v>1</v>
      </c>
      <c r="G548" s="37">
        <v>0</v>
      </c>
      <c r="H548" s="37">
        <v>0</v>
      </c>
      <c r="I548" s="37">
        <v>24</v>
      </c>
      <c r="J548" s="37">
        <v>1</v>
      </c>
      <c r="K548" s="37">
        <v>1</v>
      </c>
      <c r="L548" s="37">
        <v>0</v>
      </c>
      <c r="M548" s="37">
        <v>0</v>
      </c>
      <c r="N548" s="37">
        <v>0</v>
      </c>
    </row>
    <row r="549" spans="1:14" hidden="1" outlineLevel="1">
      <c r="A549" s="1" t="s">
        <v>416</v>
      </c>
      <c r="B549" s="37">
        <v>140</v>
      </c>
      <c r="C549" s="37">
        <v>87</v>
      </c>
      <c r="D549" s="37">
        <v>2</v>
      </c>
      <c r="E549" s="37">
        <v>0</v>
      </c>
      <c r="F549" s="37">
        <v>0</v>
      </c>
      <c r="G549" s="37">
        <v>0</v>
      </c>
      <c r="H549" s="37">
        <v>0</v>
      </c>
      <c r="I549" s="37">
        <v>50</v>
      </c>
      <c r="J549" s="37">
        <v>0</v>
      </c>
      <c r="K549" s="37">
        <v>1</v>
      </c>
      <c r="L549" s="37">
        <v>0</v>
      </c>
      <c r="M549" s="37">
        <v>0</v>
      </c>
      <c r="N549" s="37">
        <v>0</v>
      </c>
    </row>
    <row r="550" spans="1:14" hidden="1" outlineLevel="1">
      <c r="A550" s="25" t="s">
        <v>439</v>
      </c>
      <c r="B550" s="37">
        <v>33</v>
      </c>
      <c r="C550" s="37">
        <v>18</v>
      </c>
      <c r="D550" s="37">
        <v>1</v>
      </c>
      <c r="E550" s="37">
        <v>0</v>
      </c>
      <c r="F550" s="37">
        <v>0</v>
      </c>
      <c r="G550" s="37">
        <v>0</v>
      </c>
      <c r="H550" s="37">
        <v>0</v>
      </c>
      <c r="I550" s="37">
        <v>14</v>
      </c>
      <c r="J550" s="37">
        <v>0</v>
      </c>
      <c r="K550" s="37">
        <v>0</v>
      </c>
      <c r="L550" s="37">
        <v>0</v>
      </c>
      <c r="M550" s="37">
        <v>0</v>
      </c>
      <c r="N550" s="37">
        <v>0</v>
      </c>
    </row>
    <row r="551" spans="1:14" hidden="1" outlineLevel="1">
      <c r="A551" s="25" t="s">
        <v>115</v>
      </c>
      <c r="B551" s="37">
        <v>23</v>
      </c>
      <c r="C551" s="37">
        <v>20</v>
      </c>
      <c r="D551" s="37">
        <v>1</v>
      </c>
      <c r="E551" s="37">
        <v>0</v>
      </c>
      <c r="F551" s="37">
        <v>0</v>
      </c>
      <c r="G551" s="37">
        <v>0</v>
      </c>
      <c r="H551" s="37">
        <v>0</v>
      </c>
      <c r="I551" s="37">
        <v>2</v>
      </c>
      <c r="J551" s="37">
        <v>0</v>
      </c>
      <c r="K551" s="37">
        <v>0</v>
      </c>
      <c r="L551" s="37">
        <v>0</v>
      </c>
      <c r="M551" s="37">
        <v>0</v>
      </c>
      <c r="N551" s="37">
        <v>0</v>
      </c>
    </row>
    <row r="552" spans="1:14" hidden="1" outlineLevel="1">
      <c r="A552" s="25" t="s">
        <v>132</v>
      </c>
      <c r="B552" s="37">
        <v>84</v>
      </c>
      <c r="C552" s="37">
        <v>49</v>
      </c>
      <c r="D552" s="37">
        <v>0</v>
      </c>
      <c r="E552" s="37">
        <v>0</v>
      </c>
      <c r="F552" s="37">
        <v>0</v>
      </c>
      <c r="G552" s="37">
        <v>0</v>
      </c>
      <c r="H552" s="37">
        <v>0</v>
      </c>
      <c r="I552" s="37">
        <v>34</v>
      </c>
      <c r="J552" s="37">
        <v>0</v>
      </c>
      <c r="K552" s="37">
        <v>1</v>
      </c>
      <c r="L552" s="37">
        <v>0</v>
      </c>
      <c r="M552" s="37">
        <v>0</v>
      </c>
      <c r="N552" s="37">
        <v>0</v>
      </c>
    </row>
    <row r="553" spans="1:14" hidden="1" outlineLevel="1">
      <c r="A553" s="1" t="s">
        <v>781</v>
      </c>
      <c r="B553" s="37">
        <v>7</v>
      </c>
      <c r="C553" s="37">
        <v>2</v>
      </c>
      <c r="D553" s="37">
        <v>0</v>
      </c>
      <c r="E553" s="37">
        <v>0</v>
      </c>
      <c r="F553" s="37">
        <v>1</v>
      </c>
      <c r="G553" s="37">
        <v>0</v>
      </c>
      <c r="H553" s="37">
        <v>0</v>
      </c>
      <c r="I553" s="37">
        <v>4</v>
      </c>
      <c r="J553" s="37">
        <v>0</v>
      </c>
      <c r="K553" s="37">
        <v>0</v>
      </c>
      <c r="L553" s="37">
        <v>0</v>
      </c>
      <c r="M553" s="37">
        <v>0</v>
      </c>
      <c r="N553" s="37">
        <v>0</v>
      </c>
    </row>
    <row r="554" spans="1:14" collapsed="1">
      <c r="A554" s="1" t="s">
        <v>867</v>
      </c>
      <c r="B554" s="37">
        <v>3970</v>
      </c>
      <c r="C554" s="37">
        <v>1664</v>
      </c>
      <c r="D554" s="37">
        <v>161</v>
      </c>
      <c r="E554" s="37">
        <v>68</v>
      </c>
      <c r="F554" s="37">
        <v>87</v>
      </c>
      <c r="G554" s="37">
        <v>5</v>
      </c>
      <c r="H554" s="37">
        <v>1</v>
      </c>
      <c r="I554" s="37">
        <v>1653</v>
      </c>
      <c r="J554" s="37">
        <v>165</v>
      </c>
      <c r="K554" s="37">
        <v>86</v>
      </c>
      <c r="L554" s="37">
        <v>76</v>
      </c>
      <c r="M554" s="37">
        <v>2</v>
      </c>
      <c r="N554" s="37">
        <v>2</v>
      </c>
    </row>
    <row r="555" spans="1:14" hidden="1" outlineLevel="1">
      <c r="A555" s="1" t="s">
        <v>105</v>
      </c>
      <c r="B555" s="37">
        <v>915</v>
      </c>
      <c r="C555" s="37">
        <v>360</v>
      </c>
      <c r="D555" s="37">
        <v>43</v>
      </c>
      <c r="E555" s="37">
        <v>16</v>
      </c>
      <c r="F555" s="37">
        <v>41</v>
      </c>
      <c r="G555" s="37">
        <v>1</v>
      </c>
      <c r="H555" s="37">
        <v>0</v>
      </c>
      <c r="I555" s="37">
        <v>349</v>
      </c>
      <c r="J555" s="37">
        <v>47</v>
      </c>
      <c r="K555" s="37">
        <v>20</v>
      </c>
      <c r="L555" s="37">
        <v>36</v>
      </c>
      <c r="M555" s="37">
        <v>1</v>
      </c>
      <c r="N555" s="37">
        <v>1</v>
      </c>
    </row>
    <row r="556" spans="1:14" hidden="1" outlineLevel="1">
      <c r="A556" s="1" t="s">
        <v>826</v>
      </c>
      <c r="B556" s="37">
        <v>2174</v>
      </c>
      <c r="C556" s="37">
        <v>885</v>
      </c>
      <c r="D556" s="37">
        <v>83</v>
      </c>
      <c r="E556" s="37">
        <v>30</v>
      </c>
      <c r="F556" s="37">
        <v>34</v>
      </c>
      <c r="G556" s="37">
        <v>3</v>
      </c>
      <c r="H556" s="37">
        <v>1</v>
      </c>
      <c r="I556" s="37">
        <v>972</v>
      </c>
      <c r="J556" s="37">
        <v>90</v>
      </c>
      <c r="K556" s="37">
        <v>44</v>
      </c>
      <c r="L556" s="37">
        <v>30</v>
      </c>
      <c r="M556" s="37">
        <v>1</v>
      </c>
      <c r="N556" s="37">
        <v>1</v>
      </c>
    </row>
    <row r="557" spans="1:14" hidden="1" outlineLevel="1">
      <c r="A557" s="25" t="s">
        <v>52</v>
      </c>
      <c r="B557" s="37">
        <v>665</v>
      </c>
      <c r="C557" s="37">
        <v>278</v>
      </c>
      <c r="D557" s="37">
        <v>15</v>
      </c>
      <c r="E557" s="37">
        <v>7</v>
      </c>
      <c r="F557" s="37">
        <v>6</v>
      </c>
      <c r="G557" s="37">
        <v>1</v>
      </c>
      <c r="H557" s="37">
        <v>0</v>
      </c>
      <c r="I557" s="37">
        <v>335</v>
      </c>
      <c r="J557" s="37">
        <v>10</v>
      </c>
      <c r="K557" s="37">
        <v>6</v>
      </c>
      <c r="L557" s="37">
        <v>7</v>
      </c>
      <c r="M557" s="37">
        <v>0</v>
      </c>
      <c r="N557" s="37">
        <v>0</v>
      </c>
    </row>
    <row r="558" spans="1:14" hidden="1" outlineLevel="1">
      <c r="A558" s="25" t="s">
        <v>58</v>
      </c>
      <c r="B558" s="37">
        <v>26</v>
      </c>
      <c r="C558" s="37">
        <v>13</v>
      </c>
      <c r="D558" s="37">
        <v>0</v>
      </c>
      <c r="E558" s="37">
        <v>0</v>
      </c>
      <c r="F558" s="37">
        <v>0</v>
      </c>
      <c r="G558" s="37">
        <v>0</v>
      </c>
      <c r="H558" s="37">
        <v>0</v>
      </c>
      <c r="I558" s="37">
        <v>12</v>
      </c>
      <c r="J558" s="37">
        <v>1</v>
      </c>
      <c r="K558" s="37">
        <v>0</v>
      </c>
      <c r="L558" s="37">
        <v>0</v>
      </c>
      <c r="M558" s="37">
        <v>0</v>
      </c>
      <c r="N558" s="37">
        <v>0</v>
      </c>
    </row>
    <row r="559" spans="1:14" hidden="1" outlineLevel="1">
      <c r="A559" s="25" t="s">
        <v>59</v>
      </c>
      <c r="B559" s="37">
        <v>11</v>
      </c>
      <c r="C559" s="37">
        <v>3</v>
      </c>
      <c r="D559" s="37">
        <v>2</v>
      </c>
      <c r="E559" s="37">
        <v>0</v>
      </c>
      <c r="F559" s="37">
        <v>0</v>
      </c>
      <c r="G559" s="37">
        <v>0</v>
      </c>
      <c r="H559" s="37">
        <v>0</v>
      </c>
      <c r="I559" s="37">
        <v>4</v>
      </c>
      <c r="J559" s="37">
        <v>1</v>
      </c>
      <c r="K559" s="37">
        <v>0</v>
      </c>
      <c r="L559" s="37">
        <v>1</v>
      </c>
      <c r="M559" s="37">
        <v>0</v>
      </c>
      <c r="N559" s="37">
        <v>0</v>
      </c>
    </row>
    <row r="560" spans="1:14" hidden="1" outlineLevel="1">
      <c r="A560" s="25" t="s">
        <v>60</v>
      </c>
      <c r="B560" s="37">
        <v>22</v>
      </c>
      <c r="C560" s="37">
        <v>5</v>
      </c>
      <c r="D560" s="37">
        <v>4</v>
      </c>
      <c r="E560" s="37">
        <v>0</v>
      </c>
      <c r="F560" s="37">
        <v>0</v>
      </c>
      <c r="G560" s="37">
        <v>0</v>
      </c>
      <c r="H560" s="37">
        <v>0</v>
      </c>
      <c r="I560" s="37">
        <v>10</v>
      </c>
      <c r="J560" s="37">
        <v>2</v>
      </c>
      <c r="K560" s="37">
        <v>1</v>
      </c>
      <c r="L560" s="37">
        <v>0</v>
      </c>
      <c r="M560" s="37">
        <v>0</v>
      </c>
      <c r="N560" s="37">
        <v>0</v>
      </c>
    </row>
    <row r="561" spans="1:14" hidden="1" outlineLevel="1">
      <c r="A561" s="25" t="s">
        <v>70</v>
      </c>
      <c r="B561" s="37">
        <v>249</v>
      </c>
      <c r="C561" s="37">
        <v>78</v>
      </c>
      <c r="D561" s="37">
        <v>12</v>
      </c>
      <c r="E561" s="37">
        <v>1</v>
      </c>
      <c r="F561" s="37">
        <v>4</v>
      </c>
      <c r="G561" s="37">
        <v>0</v>
      </c>
      <c r="H561" s="37">
        <v>0</v>
      </c>
      <c r="I561" s="37">
        <v>122</v>
      </c>
      <c r="J561" s="37">
        <v>21</v>
      </c>
      <c r="K561" s="37">
        <v>7</v>
      </c>
      <c r="L561" s="37">
        <v>4</v>
      </c>
      <c r="M561" s="37">
        <v>0</v>
      </c>
      <c r="N561" s="37">
        <v>0</v>
      </c>
    </row>
    <row r="562" spans="1:14" hidden="1" outlineLevel="1">
      <c r="A562" s="25" t="s">
        <v>80</v>
      </c>
      <c r="B562" s="37">
        <v>16</v>
      </c>
      <c r="C562" s="37">
        <v>6</v>
      </c>
      <c r="D562" s="37">
        <v>1</v>
      </c>
      <c r="E562" s="37">
        <v>1</v>
      </c>
      <c r="F562" s="37">
        <v>0</v>
      </c>
      <c r="G562" s="37">
        <v>0</v>
      </c>
      <c r="H562" s="37">
        <v>0</v>
      </c>
      <c r="I562" s="37">
        <v>7</v>
      </c>
      <c r="J562" s="37">
        <v>1</v>
      </c>
      <c r="K562" s="37">
        <v>0</v>
      </c>
      <c r="L562" s="37">
        <v>0</v>
      </c>
      <c r="M562" s="37">
        <v>0</v>
      </c>
      <c r="N562" s="37">
        <v>0</v>
      </c>
    </row>
    <row r="563" spans="1:14" hidden="1" outlineLevel="1">
      <c r="A563" s="25" t="s">
        <v>91</v>
      </c>
      <c r="B563" s="37">
        <v>23</v>
      </c>
      <c r="C563" s="37">
        <v>6</v>
      </c>
      <c r="D563" s="37">
        <v>1</v>
      </c>
      <c r="E563" s="37">
        <v>0</v>
      </c>
      <c r="F563" s="37">
        <v>0</v>
      </c>
      <c r="G563" s="37">
        <v>0</v>
      </c>
      <c r="H563" s="37">
        <v>0</v>
      </c>
      <c r="I563" s="37">
        <v>13</v>
      </c>
      <c r="J563" s="37">
        <v>1</v>
      </c>
      <c r="K563" s="37">
        <v>0</v>
      </c>
      <c r="L563" s="37">
        <v>2</v>
      </c>
      <c r="M563" s="37">
        <v>0</v>
      </c>
      <c r="N563" s="37">
        <v>0</v>
      </c>
    </row>
    <row r="564" spans="1:14" hidden="1" outlineLevel="1">
      <c r="A564" s="25" t="s">
        <v>94</v>
      </c>
      <c r="B564" s="37">
        <v>667</v>
      </c>
      <c r="C564" s="37">
        <v>279</v>
      </c>
      <c r="D564" s="37">
        <v>24</v>
      </c>
      <c r="E564" s="37">
        <v>12</v>
      </c>
      <c r="F564" s="37">
        <v>16</v>
      </c>
      <c r="G564" s="37">
        <v>2</v>
      </c>
      <c r="H564" s="37">
        <v>1</v>
      </c>
      <c r="I564" s="37">
        <v>279</v>
      </c>
      <c r="J564" s="37">
        <v>28</v>
      </c>
      <c r="K564" s="37">
        <v>14</v>
      </c>
      <c r="L564" s="37">
        <v>10</v>
      </c>
      <c r="M564" s="37">
        <v>1</v>
      </c>
      <c r="N564" s="37">
        <v>1</v>
      </c>
    </row>
    <row r="565" spans="1:14" hidden="1" outlineLevel="1">
      <c r="A565" s="25" t="s">
        <v>101</v>
      </c>
      <c r="B565" s="37">
        <v>219</v>
      </c>
      <c r="C565" s="37">
        <v>72</v>
      </c>
      <c r="D565" s="37">
        <v>13</v>
      </c>
      <c r="E565" s="37">
        <v>6</v>
      </c>
      <c r="F565" s="37">
        <v>3</v>
      </c>
      <c r="G565" s="37">
        <v>0</v>
      </c>
      <c r="H565" s="37">
        <v>0</v>
      </c>
      <c r="I565" s="37">
        <v>98</v>
      </c>
      <c r="J565" s="37">
        <v>17</v>
      </c>
      <c r="K565" s="37">
        <v>8</v>
      </c>
      <c r="L565" s="37">
        <v>2</v>
      </c>
      <c r="M565" s="37">
        <v>0</v>
      </c>
      <c r="N565" s="37">
        <v>0</v>
      </c>
    </row>
    <row r="566" spans="1:14" hidden="1" outlineLevel="1">
      <c r="A566" s="25" t="s">
        <v>108</v>
      </c>
      <c r="B566" s="37">
        <v>6</v>
      </c>
      <c r="C566" s="37">
        <v>2</v>
      </c>
      <c r="D566" s="37">
        <v>2</v>
      </c>
      <c r="E566" s="37">
        <v>0</v>
      </c>
      <c r="F566" s="37">
        <v>0</v>
      </c>
      <c r="G566" s="37">
        <v>0</v>
      </c>
      <c r="H566" s="37">
        <v>0</v>
      </c>
      <c r="I566" s="37">
        <v>2</v>
      </c>
      <c r="J566" s="37">
        <v>0</v>
      </c>
      <c r="K566" s="37">
        <v>0</v>
      </c>
      <c r="L566" s="37">
        <v>0</v>
      </c>
      <c r="M566" s="37">
        <v>0</v>
      </c>
      <c r="N566" s="37">
        <v>0</v>
      </c>
    </row>
    <row r="567" spans="1:14" hidden="1" outlineLevel="1">
      <c r="A567" s="25" t="s">
        <v>110</v>
      </c>
      <c r="B567" s="37">
        <v>118</v>
      </c>
      <c r="C567" s="37">
        <v>55</v>
      </c>
      <c r="D567" s="37">
        <v>5</v>
      </c>
      <c r="E567" s="37">
        <v>1</v>
      </c>
      <c r="F567" s="37">
        <v>1</v>
      </c>
      <c r="G567" s="37">
        <v>0</v>
      </c>
      <c r="H567" s="37">
        <v>0</v>
      </c>
      <c r="I567" s="37">
        <v>39</v>
      </c>
      <c r="J567" s="37">
        <v>7</v>
      </c>
      <c r="K567" s="37">
        <v>6</v>
      </c>
      <c r="L567" s="37">
        <v>4</v>
      </c>
      <c r="M567" s="37">
        <v>0</v>
      </c>
      <c r="N567" s="37">
        <v>0</v>
      </c>
    </row>
    <row r="568" spans="1:14" hidden="1" outlineLevel="1">
      <c r="A568" s="25" t="s">
        <v>132</v>
      </c>
      <c r="B568" s="37">
        <v>152</v>
      </c>
      <c r="C568" s="37">
        <v>88</v>
      </c>
      <c r="D568" s="37">
        <v>4</v>
      </c>
      <c r="E568" s="37">
        <v>2</v>
      </c>
      <c r="F568" s="37">
        <v>4</v>
      </c>
      <c r="G568" s="37">
        <v>0</v>
      </c>
      <c r="H568" s="37">
        <v>0</v>
      </c>
      <c r="I568" s="37">
        <v>51</v>
      </c>
      <c r="J568" s="37">
        <v>1</v>
      </c>
      <c r="K568" s="37">
        <v>2</v>
      </c>
      <c r="L568" s="37">
        <v>0</v>
      </c>
      <c r="M568" s="37">
        <v>0</v>
      </c>
      <c r="N568" s="37">
        <v>0</v>
      </c>
    </row>
    <row r="569" spans="1:14" hidden="1" outlineLevel="1">
      <c r="A569" s="1" t="s">
        <v>178</v>
      </c>
      <c r="B569" s="37">
        <v>486</v>
      </c>
      <c r="C569" s="37">
        <v>193</v>
      </c>
      <c r="D569" s="37">
        <v>26</v>
      </c>
      <c r="E569" s="37">
        <v>19</v>
      </c>
      <c r="F569" s="37">
        <v>9</v>
      </c>
      <c r="G569" s="37">
        <v>1</v>
      </c>
      <c r="H569" s="37">
        <v>0</v>
      </c>
      <c r="I569" s="37">
        <v>189</v>
      </c>
      <c r="J569" s="37">
        <v>23</v>
      </c>
      <c r="K569" s="37">
        <v>16</v>
      </c>
      <c r="L569" s="37">
        <v>10</v>
      </c>
      <c r="M569" s="37">
        <v>0</v>
      </c>
      <c r="N569" s="37">
        <v>0</v>
      </c>
    </row>
    <row r="570" spans="1:14" hidden="1" outlineLevel="1">
      <c r="A570" s="25" t="s">
        <v>45</v>
      </c>
      <c r="B570" s="37">
        <v>52</v>
      </c>
      <c r="C570" s="37">
        <v>16</v>
      </c>
      <c r="D570" s="37">
        <v>1</v>
      </c>
      <c r="E570" s="37">
        <v>1</v>
      </c>
      <c r="F570" s="37">
        <v>1</v>
      </c>
      <c r="G570" s="37">
        <v>0</v>
      </c>
      <c r="H570" s="37">
        <v>0</v>
      </c>
      <c r="I570" s="37">
        <v>26</v>
      </c>
      <c r="J570" s="37">
        <v>2</v>
      </c>
      <c r="K570" s="37">
        <v>5</v>
      </c>
      <c r="L570" s="37">
        <v>0</v>
      </c>
      <c r="M570" s="37">
        <v>0</v>
      </c>
      <c r="N570" s="37">
        <v>0</v>
      </c>
    </row>
    <row r="571" spans="1:14" hidden="1" outlineLevel="1">
      <c r="A571" s="25" t="s">
        <v>538</v>
      </c>
      <c r="B571" s="37">
        <v>187</v>
      </c>
      <c r="C571" s="37">
        <v>64</v>
      </c>
      <c r="D571" s="37">
        <v>15</v>
      </c>
      <c r="E571" s="37">
        <v>13</v>
      </c>
      <c r="F571" s="37">
        <v>4</v>
      </c>
      <c r="G571" s="37">
        <v>0</v>
      </c>
      <c r="H571" s="37">
        <v>0</v>
      </c>
      <c r="I571" s="37">
        <v>71</v>
      </c>
      <c r="J571" s="37">
        <v>9</v>
      </c>
      <c r="K571" s="37">
        <v>7</v>
      </c>
      <c r="L571" s="37">
        <v>4</v>
      </c>
      <c r="M571" s="37">
        <v>0</v>
      </c>
      <c r="N571" s="37">
        <v>0</v>
      </c>
    </row>
    <row r="572" spans="1:14" hidden="1" outlineLevel="1">
      <c r="A572" s="25" t="s">
        <v>87</v>
      </c>
      <c r="B572" s="37">
        <v>41</v>
      </c>
      <c r="C572" s="37">
        <v>19</v>
      </c>
      <c r="D572" s="37">
        <v>1</v>
      </c>
      <c r="E572" s="37">
        <v>2</v>
      </c>
      <c r="F572" s="37">
        <v>0</v>
      </c>
      <c r="G572" s="37">
        <v>0</v>
      </c>
      <c r="H572" s="37">
        <v>0</v>
      </c>
      <c r="I572" s="37">
        <v>16</v>
      </c>
      <c r="J572" s="37">
        <v>1</v>
      </c>
      <c r="K572" s="37">
        <v>1</v>
      </c>
      <c r="L572" s="37">
        <v>1</v>
      </c>
      <c r="M572" s="37">
        <v>0</v>
      </c>
      <c r="N572" s="37">
        <v>0</v>
      </c>
    </row>
    <row r="573" spans="1:14" hidden="1" outlineLevel="1">
      <c r="A573" s="25" t="s">
        <v>541</v>
      </c>
      <c r="B573" s="37">
        <v>74</v>
      </c>
      <c r="C573" s="37">
        <v>27</v>
      </c>
      <c r="D573" s="37">
        <v>4</v>
      </c>
      <c r="E573" s="37">
        <v>1</v>
      </c>
      <c r="F573" s="37">
        <v>2</v>
      </c>
      <c r="G573" s="37">
        <v>1</v>
      </c>
      <c r="H573" s="37">
        <v>0</v>
      </c>
      <c r="I573" s="37">
        <v>27</v>
      </c>
      <c r="J573" s="37">
        <v>6</v>
      </c>
      <c r="K573" s="37">
        <v>2</v>
      </c>
      <c r="L573" s="37">
        <v>4</v>
      </c>
      <c r="M573" s="37">
        <v>0</v>
      </c>
      <c r="N573" s="37">
        <v>0</v>
      </c>
    </row>
    <row r="574" spans="1:14" hidden="1" outlineLevel="1">
      <c r="A574" s="25" t="s">
        <v>118</v>
      </c>
      <c r="B574" s="37">
        <v>80</v>
      </c>
      <c r="C574" s="37">
        <v>34</v>
      </c>
      <c r="D574" s="37">
        <v>3</v>
      </c>
      <c r="E574" s="37">
        <v>1</v>
      </c>
      <c r="F574" s="37">
        <v>2</v>
      </c>
      <c r="G574" s="37">
        <v>0</v>
      </c>
      <c r="H574" s="37">
        <v>0</v>
      </c>
      <c r="I574" s="37">
        <v>34</v>
      </c>
      <c r="J574" s="37">
        <v>4</v>
      </c>
      <c r="K574" s="37">
        <v>1</v>
      </c>
      <c r="L574" s="37">
        <v>1</v>
      </c>
      <c r="M574" s="37">
        <v>0</v>
      </c>
      <c r="N574" s="37">
        <v>0</v>
      </c>
    </row>
    <row r="575" spans="1:14" hidden="1" outlineLevel="1">
      <c r="A575" s="25" t="s">
        <v>132</v>
      </c>
      <c r="B575" s="37">
        <v>52</v>
      </c>
      <c r="C575" s="37">
        <v>33</v>
      </c>
      <c r="D575" s="37">
        <v>2</v>
      </c>
      <c r="E575" s="37">
        <v>1</v>
      </c>
      <c r="F575" s="37">
        <v>0</v>
      </c>
      <c r="G575" s="37">
        <v>0</v>
      </c>
      <c r="H575" s="37">
        <v>0</v>
      </c>
      <c r="I575" s="37">
        <v>15</v>
      </c>
      <c r="J575" s="37">
        <v>1</v>
      </c>
      <c r="K575" s="37">
        <v>0</v>
      </c>
      <c r="L575" s="37">
        <v>0</v>
      </c>
      <c r="M575" s="37">
        <v>0</v>
      </c>
      <c r="N575" s="37">
        <v>0</v>
      </c>
    </row>
    <row r="576" spans="1:14" hidden="1" outlineLevel="1">
      <c r="A576" s="1" t="s">
        <v>417</v>
      </c>
      <c r="B576" s="37">
        <v>92</v>
      </c>
      <c r="C576" s="37">
        <v>40</v>
      </c>
      <c r="D576" s="37">
        <v>3</v>
      </c>
      <c r="E576" s="37">
        <v>0</v>
      </c>
      <c r="F576" s="37">
        <v>0</v>
      </c>
      <c r="G576" s="37">
        <v>0</v>
      </c>
      <c r="H576" s="37">
        <v>0</v>
      </c>
      <c r="I576" s="37">
        <v>46</v>
      </c>
      <c r="J576" s="37">
        <v>1</v>
      </c>
      <c r="K576" s="37">
        <v>2</v>
      </c>
      <c r="L576" s="37">
        <v>0</v>
      </c>
      <c r="M576" s="37">
        <v>0</v>
      </c>
      <c r="N576" s="37">
        <v>0</v>
      </c>
    </row>
    <row r="577" spans="1:14" hidden="1" outlineLevel="1">
      <c r="A577" s="1" t="s">
        <v>418</v>
      </c>
      <c r="B577" s="37">
        <v>135</v>
      </c>
      <c r="C577" s="37">
        <v>84</v>
      </c>
      <c r="D577" s="37">
        <v>4</v>
      </c>
      <c r="E577" s="37">
        <v>3</v>
      </c>
      <c r="F577" s="37">
        <v>2</v>
      </c>
      <c r="G577" s="37">
        <v>0</v>
      </c>
      <c r="H577" s="37">
        <v>0</v>
      </c>
      <c r="I577" s="37">
        <v>35</v>
      </c>
      <c r="J577" s="37">
        <v>4</v>
      </c>
      <c r="K577" s="37">
        <v>3</v>
      </c>
      <c r="L577" s="37">
        <v>0</v>
      </c>
      <c r="M577" s="37">
        <v>0</v>
      </c>
      <c r="N577" s="37">
        <v>0</v>
      </c>
    </row>
    <row r="578" spans="1:14" hidden="1" outlineLevel="1">
      <c r="A578" s="25" t="s">
        <v>121</v>
      </c>
      <c r="B578" s="37">
        <v>21</v>
      </c>
      <c r="C578" s="37">
        <v>12</v>
      </c>
      <c r="D578" s="37">
        <v>0</v>
      </c>
      <c r="E578" s="37">
        <v>1</v>
      </c>
      <c r="F578" s="37">
        <v>1</v>
      </c>
      <c r="G578" s="37">
        <v>0</v>
      </c>
      <c r="H578" s="37">
        <v>0</v>
      </c>
      <c r="I578" s="37">
        <v>5</v>
      </c>
      <c r="J578" s="37">
        <v>1</v>
      </c>
      <c r="K578" s="37">
        <v>1</v>
      </c>
      <c r="L578" s="37">
        <v>0</v>
      </c>
      <c r="M578" s="37">
        <v>0</v>
      </c>
      <c r="N578" s="37">
        <v>0</v>
      </c>
    </row>
    <row r="579" spans="1:14" hidden="1" outlineLevel="1">
      <c r="A579" s="25" t="s">
        <v>46</v>
      </c>
      <c r="B579" s="37">
        <v>44</v>
      </c>
      <c r="C579" s="37">
        <v>31</v>
      </c>
      <c r="D579" s="37">
        <v>0</v>
      </c>
      <c r="E579" s="37">
        <v>2</v>
      </c>
      <c r="F579" s="37">
        <v>0</v>
      </c>
      <c r="G579" s="37">
        <v>0</v>
      </c>
      <c r="H579" s="37">
        <v>0</v>
      </c>
      <c r="I579" s="37">
        <v>10</v>
      </c>
      <c r="J579" s="37">
        <v>0</v>
      </c>
      <c r="K579" s="37">
        <v>1</v>
      </c>
      <c r="L579" s="37">
        <v>0</v>
      </c>
      <c r="M579" s="37">
        <v>0</v>
      </c>
      <c r="N579" s="37">
        <v>0</v>
      </c>
    </row>
    <row r="580" spans="1:14" hidden="1" outlineLevel="1">
      <c r="A580" s="25" t="s">
        <v>132</v>
      </c>
      <c r="B580" s="37">
        <v>70</v>
      </c>
      <c r="C580" s="37">
        <v>41</v>
      </c>
      <c r="D580" s="37">
        <v>4</v>
      </c>
      <c r="E580" s="37">
        <v>0</v>
      </c>
      <c r="F580" s="37">
        <v>1</v>
      </c>
      <c r="G580" s="37">
        <v>0</v>
      </c>
      <c r="H580" s="37">
        <v>0</v>
      </c>
      <c r="I580" s="37">
        <v>20</v>
      </c>
      <c r="J580" s="37">
        <v>3</v>
      </c>
      <c r="K580" s="37">
        <v>1</v>
      </c>
      <c r="L580" s="37">
        <v>0</v>
      </c>
      <c r="M580" s="37">
        <v>0</v>
      </c>
      <c r="N580" s="37">
        <v>0</v>
      </c>
    </row>
    <row r="581" spans="1:14" hidden="1" outlineLevel="1">
      <c r="A581" s="1" t="s">
        <v>416</v>
      </c>
      <c r="B581" s="37">
        <v>159</v>
      </c>
      <c r="C581" s="37">
        <v>99</v>
      </c>
      <c r="D581" s="37">
        <v>2</v>
      </c>
      <c r="E581" s="37">
        <v>0</v>
      </c>
      <c r="F581" s="37">
        <v>0</v>
      </c>
      <c r="G581" s="37">
        <v>0</v>
      </c>
      <c r="H581" s="37">
        <v>0</v>
      </c>
      <c r="I581" s="37">
        <v>57</v>
      </c>
      <c r="J581" s="37">
        <v>0</v>
      </c>
      <c r="K581" s="37">
        <v>1</v>
      </c>
      <c r="L581" s="37">
        <v>0</v>
      </c>
      <c r="M581" s="37">
        <v>0</v>
      </c>
      <c r="N581" s="37">
        <v>0</v>
      </c>
    </row>
    <row r="582" spans="1:14" hidden="1" outlineLevel="1">
      <c r="A582" s="25" t="s">
        <v>439</v>
      </c>
      <c r="B582" s="37">
        <v>38</v>
      </c>
      <c r="C582" s="37">
        <v>23</v>
      </c>
      <c r="D582" s="37">
        <v>1</v>
      </c>
      <c r="E582" s="37">
        <v>0</v>
      </c>
      <c r="F582" s="37">
        <v>0</v>
      </c>
      <c r="G582" s="37">
        <v>0</v>
      </c>
      <c r="H582" s="37">
        <v>0</v>
      </c>
      <c r="I582" s="37">
        <v>14</v>
      </c>
      <c r="J582" s="37">
        <v>0</v>
      </c>
      <c r="K582" s="37">
        <v>0</v>
      </c>
      <c r="L582" s="37">
        <v>0</v>
      </c>
      <c r="M582" s="37">
        <v>0</v>
      </c>
      <c r="N582" s="37">
        <v>0</v>
      </c>
    </row>
    <row r="583" spans="1:14" hidden="1" outlineLevel="1">
      <c r="A583" s="25" t="s">
        <v>115</v>
      </c>
      <c r="B583" s="37">
        <v>17</v>
      </c>
      <c r="C583" s="37">
        <v>15</v>
      </c>
      <c r="D583" s="37">
        <v>1</v>
      </c>
      <c r="E583" s="37">
        <v>0</v>
      </c>
      <c r="F583" s="37">
        <v>0</v>
      </c>
      <c r="G583" s="37">
        <v>0</v>
      </c>
      <c r="H583" s="37">
        <v>0</v>
      </c>
      <c r="I583" s="37">
        <v>1</v>
      </c>
      <c r="J583" s="37">
        <v>0</v>
      </c>
      <c r="K583" s="37">
        <v>0</v>
      </c>
      <c r="L583" s="37">
        <v>0</v>
      </c>
      <c r="M583" s="37">
        <v>0</v>
      </c>
      <c r="N583" s="37">
        <v>0</v>
      </c>
    </row>
    <row r="584" spans="1:14" hidden="1" outlineLevel="1">
      <c r="A584" s="25" t="s">
        <v>132</v>
      </c>
      <c r="B584" s="37">
        <v>104</v>
      </c>
      <c r="C584" s="37">
        <v>61</v>
      </c>
      <c r="D584" s="37">
        <v>0</v>
      </c>
      <c r="E584" s="37">
        <v>0</v>
      </c>
      <c r="F584" s="37">
        <v>0</v>
      </c>
      <c r="G584" s="37">
        <v>0</v>
      </c>
      <c r="H584" s="37">
        <v>0</v>
      </c>
      <c r="I584" s="37">
        <v>42</v>
      </c>
      <c r="J584" s="37">
        <v>0</v>
      </c>
      <c r="K584" s="37">
        <v>1</v>
      </c>
      <c r="L584" s="37">
        <v>0</v>
      </c>
      <c r="M584" s="37">
        <v>0</v>
      </c>
      <c r="N584" s="37">
        <v>0</v>
      </c>
    </row>
    <row r="585" spans="1:14" hidden="1" outlineLevel="1">
      <c r="A585" s="1" t="s">
        <v>781</v>
      </c>
      <c r="B585" s="37">
        <v>9</v>
      </c>
      <c r="C585" s="37">
        <v>3</v>
      </c>
      <c r="D585" s="37">
        <v>0</v>
      </c>
      <c r="E585" s="37">
        <v>0</v>
      </c>
      <c r="F585" s="37">
        <v>1</v>
      </c>
      <c r="G585" s="37">
        <v>0</v>
      </c>
      <c r="H585" s="37">
        <v>0</v>
      </c>
      <c r="I585" s="37">
        <v>5</v>
      </c>
      <c r="J585" s="37">
        <v>0</v>
      </c>
      <c r="K585" s="37">
        <v>0</v>
      </c>
      <c r="L585" s="37">
        <v>0</v>
      </c>
      <c r="M585" s="37">
        <v>0</v>
      </c>
      <c r="N585" s="37">
        <v>0</v>
      </c>
    </row>
    <row r="586" spans="1:14" collapsed="1">
      <c r="A586" s="1" t="s">
        <v>880</v>
      </c>
      <c r="B586" s="37">
        <v>3861</v>
      </c>
      <c r="C586" s="37">
        <v>1639</v>
      </c>
      <c r="D586" s="37">
        <v>140</v>
      </c>
      <c r="E586" s="37">
        <v>60</v>
      </c>
      <c r="F586" s="37">
        <v>89</v>
      </c>
      <c r="G586" s="37">
        <v>4</v>
      </c>
      <c r="H586" s="37">
        <v>2</v>
      </c>
      <c r="I586" s="37">
        <v>1615</v>
      </c>
      <c r="J586" s="37">
        <v>145</v>
      </c>
      <c r="K586" s="37">
        <v>70</v>
      </c>
      <c r="L586" s="37">
        <v>92</v>
      </c>
      <c r="M586" s="37">
        <v>3</v>
      </c>
      <c r="N586" s="37">
        <v>2</v>
      </c>
    </row>
    <row r="587" spans="1:14" hidden="1" outlineLevel="1">
      <c r="A587" s="1" t="s">
        <v>105</v>
      </c>
      <c r="B587" s="37">
        <v>905</v>
      </c>
      <c r="C587" s="37">
        <v>361</v>
      </c>
      <c r="D587" s="37">
        <v>26</v>
      </c>
      <c r="E587" s="37">
        <v>25</v>
      </c>
      <c r="F587" s="37">
        <v>38</v>
      </c>
      <c r="G587" s="37">
        <v>1</v>
      </c>
      <c r="H587" s="37">
        <v>0</v>
      </c>
      <c r="I587" s="37">
        <v>350</v>
      </c>
      <c r="J587" s="37">
        <v>43</v>
      </c>
      <c r="K587" s="37">
        <v>22</v>
      </c>
      <c r="L587" s="37">
        <v>37</v>
      </c>
      <c r="M587" s="37">
        <v>1</v>
      </c>
      <c r="N587" s="37">
        <v>1</v>
      </c>
    </row>
    <row r="588" spans="1:14" hidden="1" outlineLevel="1">
      <c r="A588" s="1" t="s">
        <v>826</v>
      </c>
      <c r="B588" s="37">
        <v>2066</v>
      </c>
      <c r="C588" s="37">
        <v>849</v>
      </c>
      <c r="D588" s="37">
        <v>76</v>
      </c>
      <c r="E588" s="37">
        <v>27</v>
      </c>
      <c r="F588" s="37">
        <v>33</v>
      </c>
      <c r="G588" s="37">
        <v>2</v>
      </c>
      <c r="H588" s="37">
        <v>2</v>
      </c>
      <c r="I588" s="37">
        <v>922</v>
      </c>
      <c r="J588" s="37">
        <v>77</v>
      </c>
      <c r="K588" s="37">
        <v>33</v>
      </c>
      <c r="L588" s="37">
        <v>42</v>
      </c>
      <c r="M588" s="37">
        <v>2</v>
      </c>
      <c r="N588" s="37">
        <v>1</v>
      </c>
    </row>
    <row r="589" spans="1:14" hidden="1" outlineLevel="1">
      <c r="A589" s="25" t="s">
        <v>52</v>
      </c>
      <c r="B589" s="37">
        <v>616</v>
      </c>
      <c r="C589" s="37">
        <v>252</v>
      </c>
      <c r="D589" s="37">
        <v>14</v>
      </c>
      <c r="E589" s="37">
        <v>6</v>
      </c>
      <c r="F589" s="37">
        <v>4</v>
      </c>
      <c r="G589" s="37">
        <v>1</v>
      </c>
      <c r="H589" s="37">
        <v>0</v>
      </c>
      <c r="I589" s="37">
        <v>312</v>
      </c>
      <c r="J589" s="37">
        <v>15</v>
      </c>
      <c r="K589" s="37">
        <v>4</v>
      </c>
      <c r="L589" s="37">
        <v>8</v>
      </c>
      <c r="M589" s="37">
        <v>0</v>
      </c>
      <c r="N589" s="37">
        <v>0</v>
      </c>
    </row>
    <row r="590" spans="1:14" hidden="1" outlineLevel="1">
      <c r="A590" s="25" t="s">
        <v>58</v>
      </c>
      <c r="B590" s="37">
        <v>29</v>
      </c>
      <c r="C590" s="37">
        <v>15</v>
      </c>
      <c r="D590" s="37">
        <v>1</v>
      </c>
      <c r="E590" s="37">
        <v>0</v>
      </c>
      <c r="F590" s="37">
        <v>0</v>
      </c>
      <c r="G590" s="37">
        <v>0</v>
      </c>
      <c r="H590" s="37">
        <v>0</v>
      </c>
      <c r="I590" s="37">
        <v>13</v>
      </c>
      <c r="J590" s="37">
        <v>0</v>
      </c>
      <c r="K590" s="37">
        <v>0</v>
      </c>
      <c r="L590" s="37">
        <v>0</v>
      </c>
      <c r="M590" s="37">
        <v>0</v>
      </c>
      <c r="N590" s="37">
        <v>0</v>
      </c>
    </row>
    <row r="591" spans="1:14" hidden="1" outlineLevel="1">
      <c r="A591" s="25" t="s">
        <v>59</v>
      </c>
      <c r="B591" s="37">
        <v>9</v>
      </c>
      <c r="C591" s="37">
        <v>2</v>
      </c>
      <c r="D591" s="37">
        <v>2</v>
      </c>
      <c r="E591" s="37">
        <v>0</v>
      </c>
      <c r="F591" s="37">
        <v>0</v>
      </c>
      <c r="G591" s="37">
        <v>0</v>
      </c>
      <c r="H591" s="37">
        <v>0</v>
      </c>
      <c r="I591" s="37">
        <v>4</v>
      </c>
      <c r="J591" s="37">
        <v>0</v>
      </c>
      <c r="K591" s="37">
        <v>0</v>
      </c>
      <c r="L591" s="37">
        <v>1</v>
      </c>
      <c r="M591" s="37">
        <v>0</v>
      </c>
      <c r="N591" s="37">
        <v>0</v>
      </c>
    </row>
    <row r="592" spans="1:14" hidden="1" outlineLevel="1">
      <c r="A592" s="25" t="s">
        <v>60</v>
      </c>
      <c r="B592" s="37">
        <v>18</v>
      </c>
      <c r="C592" s="37">
        <v>5</v>
      </c>
      <c r="D592" s="37">
        <v>1</v>
      </c>
      <c r="E592" s="37">
        <v>1</v>
      </c>
      <c r="F592" s="37">
        <v>0</v>
      </c>
      <c r="G592" s="37">
        <v>0</v>
      </c>
      <c r="H592" s="37">
        <v>0</v>
      </c>
      <c r="I592" s="37">
        <v>10</v>
      </c>
      <c r="J592" s="37">
        <v>0</v>
      </c>
      <c r="K592" s="37">
        <v>0</v>
      </c>
      <c r="L592" s="37">
        <v>1</v>
      </c>
      <c r="M592" s="37">
        <v>0</v>
      </c>
      <c r="N592" s="37">
        <v>0</v>
      </c>
    </row>
    <row r="593" spans="1:14" hidden="1" outlineLevel="1">
      <c r="A593" s="25" t="s">
        <v>70</v>
      </c>
      <c r="B593" s="37">
        <v>234</v>
      </c>
      <c r="C593" s="37">
        <v>76</v>
      </c>
      <c r="D593" s="37">
        <v>11</v>
      </c>
      <c r="E593" s="37">
        <v>1</v>
      </c>
      <c r="F593" s="37">
        <v>3</v>
      </c>
      <c r="G593" s="37">
        <v>0</v>
      </c>
      <c r="H593" s="37">
        <v>0</v>
      </c>
      <c r="I593" s="37">
        <v>116</v>
      </c>
      <c r="J593" s="37">
        <v>16</v>
      </c>
      <c r="K593" s="37">
        <v>6</v>
      </c>
      <c r="L593" s="37">
        <v>5</v>
      </c>
      <c r="M593" s="37">
        <v>0</v>
      </c>
      <c r="N593" s="37">
        <v>0</v>
      </c>
    </row>
    <row r="594" spans="1:14" hidden="1" outlineLevel="1">
      <c r="A594" s="25" t="s">
        <v>80</v>
      </c>
      <c r="B594" s="37">
        <v>17</v>
      </c>
      <c r="C594" s="37">
        <v>5</v>
      </c>
      <c r="D594" s="37">
        <v>2</v>
      </c>
      <c r="E594" s="37">
        <v>1</v>
      </c>
      <c r="F594" s="37">
        <v>0</v>
      </c>
      <c r="G594" s="37">
        <v>0</v>
      </c>
      <c r="H594" s="37">
        <v>0</v>
      </c>
      <c r="I594" s="37">
        <v>7</v>
      </c>
      <c r="J594" s="37">
        <v>2</v>
      </c>
      <c r="K594" s="37">
        <v>0</v>
      </c>
      <c r="L594" s="37">
        <v>0</v>
      </c>
      <c r="M594" s="37">
        <v>0</v>
      </c>
      <c r="N594" s="37">
        <v>0</v>
      </c>
    </row>
    <row r="595" spans="1:14" hidden="1" outlineLevel="1">
      <c r="A595" s="25" t="s">
        <v>91</v>
      </c>
      <c r="B595" s="37">
        <v>19</v>
      </c>
      <c r="C595" s="37">
        <v>6</v>
      </c>
      <c r="D595" s="37">
        <v>0</v>
      </c>
      <c r="E595" s="37">
        <v>0</v>
      </c>
      <c r="F595" s="37">
        <v>0</v>
      </c>
      <c r="G595" s="37">
        <v>0</v>
      </c>
      <c r="H595" s="37">
        <v>0</v>
      </c>
      <c r="I595" s="37">
        <v>10</v>
      </c>
      <c r="J595" s="37">
        <v>1</v>
      </c>
      <c r="K595" s="37">
        <v>0</v>
      </c>
      <c r="L595" s="37">
        <v>2</v>
      </c>
      <c r="M595" s="37">
        <v>0</v>
      </c>
      <c r="N595" s="37">
        <v>0</v>
      </c>
    </row>
    <row r="596" spans="1:14" hidden="1" outlineLevel="1">
      <c r="A596" s="25" t="s">
        <v>94</v>
      </c>
      <c r="B596" s="37">
        <v>639</v>
      </c>
      <c r="C596" s="37">
        <v>279</v>
      </c>
      <c r="D596" s="37">
        <v>25</v>
      </c>
      <c r="E596" s="37">
        <v>9</v>
      </c>
      <c r="F596" s="37">
        <v>18</v>
      </c>
      <c r="G596" s="37">
        <v>1</v>
      </c>
      <c r="H596" s="37">
        <v>2</v>
      </c>
      <c r="I596" s="37">
        <v>256</v>
      </c>
      <c r="J596" s="37">
        <v>25</v>
      </c>
      <c r="K596" s="37">
        <v>8</v>
      </c>
      <c r="L596" s="37">
        <v>14</v>
      </c>
      <c r="M596" s="37">
        <v>1</v>
      </c>
      <c r="N596" s="37">
        <v>1</v>
      </c>
    </row>
    <row r="597" spans="1:14" hidden="1" outlineLevel="1">
      <c r="A597" s="25" t="s">
        <v>101</v>
      </c>
      <c r="B597" s="37">
        <v>201</v>
      </c>
      <c r="C597" s="37">
        <v>63</v>
      </c>
      <c r="D597" s="37">
        <v>13</v>
      </c>
      <c r="E597" s="37">
        <v>4</v>
      </c>
      <c r="F597" s="37">
        <v>4</v>
      </c>
      <c r="G597" s="37">
        <v>0</v>
      </c>
      <c r="H597" s="37">
        <v>0</v>
      </c>
      <c r="I597" s="37">
        <v>89</v>
      </c>
      <c r="J597" s="37">
        <v>13</v>
      </c>
      <c r="K597" s="37">
        <v>10</v>
      </c>
      <c r="L597" s="37">
        <v>4</v>
      </c>
      <c r="M597" s="37">
        <v>1</v>
      </c>
      <c r="N597" s="37">
        <v>0</v>
      </c>
    </row>
    <row r="598" spans="1:14" hidden="1" outlineLevel="1">
      <c r="A598" s="25" t="s">
        <v>108</v>
      </c>
      <c r="B598" s="37">
        <v>8</v>
      </c>
      <c r="C598" s="37">
        <v>3</v>
      </c>
      <c r="D598" s="37">
        <v>2</v>
      </c>
      <c r="E598" s="37">
        <v>0</v>
      </c>
      <c r="F598" s="37">
        <v>0</v>
      </c>
      <c r="G598" s="37">
        <v>0</v>
      </c>
      <c r="H598" s="37">
        <v>0</v>
      </c>
      <c r="I598" s="37">
        <v>3</v>
      </c>
      <c r="J598" s="37">
        <v>0</v>
      </c>
      <c r="K598" s="37">
        <v>0</v>
      </c>
      <c r="L598" s="37">
        <v>0</v>
      </c>
      <c r="M598" s="37">
        <v>0</v>
      </c>
      <c r="N598" s="37">
        <v>0</v>
      </c>
    </row>
    <row r="599" spans="1:14" hidden="1" outlineLevel="1">
      <c r="A599" s="25" t="s">
        <v>110</v>
      </c>
      <c r="B599" s="37">
        <v>116</v>
      </c>
      <c r="C599" s="37">
        <v>50</v>
      </c>
      <c r="D599" s="37">
        <v>1</v>
      </c>
      <c r="E599" s="37">
        <v>3</v>
      </c>
      <c r="F599" s="37">
        <v>1</v>
      </c>
      <c r="G599" s="37">
        <v>0</v>
      </c>
      <c r="H599" s="37">
        <v>0</v>
      </c>
      <c r="I599" s="37">
        <v>47</v>
      </c>
      <c r="J599" s="37">
        <v>4</v>
      </c>
      <c r="K599" s="37">
        <v>4</v>
      </c>
      <c r="L599" s="37">
        <v>6</v>
      </c>
      <c r="M599" s="37">
        <v>0</v>
      </c>
      <c r="N599" s="37">
        <v>0</v>
      </c>
    </row>
    <row r="600" spans="1:14" hidden="1" outlineLevel="1">
      <c r="A600" s="25" t="s">
        <v>132</v>
      </c>
      <c r="B600" s="37">
        <v>160</v>
      </c>
      <c r="C600" s="37">
        <v>93</v>
      </c>
      <c r="D600" s="37">
        <v>4</v>
      </c>
      <c r="E600" s="37">
        <v>2</v>
      </c>
      <c r="F600" s="37">
        <v>3</v>
      </c>
      <c r="G600" s="37">
        <v>0</v>
      </c>
      <c r="H600" s="37">
        <v>0</v>
      </c>
      <c r="I600" s="37">
        <v>55</v>
      </c>
      <c r="J600" s="37">
        <v>1</v>
      </c>
      <c r="K600" s="37">
        <v>1</v>
      </c>
      <c r="L600" s="37">
        <v>1</v>
      </c>
      <c r="M600" s="37">
        <v>0</v>
      </c>
      <c r="N600" s="37">
        <v>0</v>
      </c>
    </row>
    <row r="601" spans="1:14" hidden="1" outlineLevel="1">
      <c r="A601" s="1" t="s">
        <v>178</v>
      </c>
      <c r="B601" s="37">
        <v>454</v>
      </c>
      <c r="C601" s="37">
        <v>185</v>
      </c>
      <c r="D601" s="37">
        <v>26</v>
      </c>
      <c r="E601" s="37">
        <v>8</v>
      </c>
      <c r="F601" s="37">
        <v>12</v>
      </c>
      <c r="G601" s="37">
        <v>1</v>
      </c>
      <c r="H601" s="37">
        <v>0</v>
      </c>
      <c r="I601" s="37">
        <v>181</v>
      </c>
      <c r="J601" s="37">
        <v>18</v>
      </c>
      <c r="K601" s="37">
        <v>12</v>
      </c>
      <c r="L601" s="37">
        <v>11</v>
      </c>
      <c r="M601" s="37">
        <v>0</v>
      </c>
      <c r="N601" s="37">
        <v>0</v>
      </c>
    </row>
    <row r="602" spans="1:14" hidden="1" outlineLevel="1">
      <c r="A602" s="25" t="s">
        <v>45</v>
      </c>
      <c r="B602" s="37">
        <v>53</v>
      </c>
      <c r="C602" s="37">
        <v>19</v>
      </c>
      <c r="D602" s="37">
        <v>1</v>
      </c>
      <c r="E602" s="37">
        <v>1</v>
      </c>
      <c r="F602" s="37">
        <v>1</v>
      </c>
      <c r="G602" s="37">
        <v>0</v>
      </c>
      <c r="H602" s="37">
        <v>0</v>
      </c>
      <c r="I602" s="37">
        <v>24</v>
      </c>
      <c r="J602" s="37">
        <v>2</v>
      </c>
      <c r="K602" s="37">
        <v>4</v>
      </c>
      <c r="L602" s="37">
        <v>1</v>
      </c>
      <c r="M602" s="37">
        <v>0</v>
      </c>
      <c r="N602" s="37">
        <v>0</v>
      </c>
    </row>
    <row r="603" spans="1:14" hidden="1" outlineLevel="1">
      <c r="A603" s="25" t="s">
        <v>538</v>
      </c>
      <c r="B603" s="37">
        <v>163</v>
      </c>
      <c r="C603" s="37">
        <v>55</v>
      </c>
      <c r="D603" s="37">
        <v>14</v>
      </c>
      <c r="E603" s="37">
        <v>2</v>
      </c>
      <c r="F603" s="37">
        <v>7</v>
      </c>
      <c r="G603" s="37">
        <v>0</v>
      </c>
      <c r="H603" s="37">
        <v>0</v>
      </c>
      <c r="I603" s="37">
        <v>71</v>
      </c>
      <c r="J603" s="37">
        <v>8</v>
      </c>
      <c r="K603" s="37">
        <v>2</v>
      </c>
      <c r="L603" s="37">
        <v>4</v>
      </c>
      <c r="M603" s="37">
        <v>0</v>
      </c>
      <c r="N603" s="37">
        <v>0</v>
      </c>
    </row>
    <row r="604" spans="1:14" hidden="1" outlineLevel="1">
      <c r="A604" s="25" t="s">
        <v>87</v>
      </c>
      <c r="B604" s="37">
        <v>41</v>
      </c>
      <c r="C604" s="37">
        <v>19</v>
      </c>
      <c r="D604" s="37">
        <v>2</v>
      </c>
      <c r="E604" s="37">
        <v>2</v>
      </c>
      <c r="F604" s="37">
        <v>0</v>
      </c>
      <c r="G604" s="37">
        <v>0</v>
      </c>
      <c r="H604" s="37">
        <v>0</v>
      </c>
      <c r="I604" s="37">
        <v>15</v>
      </c>
      <c r="J604" s="37">
        <v>0</v>
      </c>
      <c r="K604" s="37">
        <v>2</v>
      </c>
      <c r="L604" s="37">
        <v>1</v>
      </c>
      <c r="M604" s="37">
        <v>0</v>
      </c>
      <c r="N604" s="37">
        <v>0</v>
      </c>
    </row>
    <row r="605" spans="1:14" hidden="1" outlineLevel="1">
      <c r="A605" s="25" t="s">
        <v>541</v>
      </c>
      <c r="B605" s="37">
        <v>74</v>
      </c>
      <c r="C605" s="37">
        <v>27</v>
      </c>
      <c r="D605" s="37">
        <v>5</v>
      </c>
      <c r="E605" s="37">
        <v>0</v>
      </c>
      <c r="F605" s="37">
        <v>3</v>
      </c>
      <c r="G605" s="37">
        <v>1</v>
      </c>
      <c r="H605" s="37">
        <v>0</v>
      </c>
      <c r="I605" s="37">
        <v>26</v>
      </c>
      <c r="J605" s="37">
        <v>7</v>
      </c>
      <c r="K605" s="37">
        <v>0</v>
      </c>
      <c r="L605" s="37">
        <v>5</v>
      </c>
      <c r="M605" s="37">
        <v>0</v>
      </c>
      <c r="N605" s="37">
        <v>0</v>
      </c>
    </row>
    <row r="606" spans="1:14" hidden="1" outlineLevel="1">
      <c r="A606" s="25" t="s">
        <v>118</v>
      </c>
      <c r="B606" s="37">
        <v>72</v>
      </c>
      <c r="C606" s="37">
        <v>34</v>
      </c>
      <c r="D606" s="37">
        <v>2</v>
      </c>
      <c r="E606" s="37">
        <v>2</v>
      </c>
      <c r="F606" s="37">
        <v>1</v>
      </c>
      <c r="G606" s="37">
        <v>0</v>
      </c>
      <c r="H606" s="37">
        <v>0</v>
      </c>
      <c r="I606" s="37">
        <v>29</v>
      </c>
      <c r="J606" s="37">
        <v>1</v>
      </c>
      <c r="K606" s="37">
        <v>3</v>
      </c>
      <c r="L606" s="37">
        <v>0</v>
      </c>
      <c r="M606" s="37">
        <v>0</v>
      </c>
      <c r="N606" s="37">
        <v>0</v>
      </c>
    </row>
    <row r="607" spans="1:14" hidden="1" outlineLevel="1">
      <c r="A607" s="25" t="s">
        <v>132</v>
      </c>
      <c r="B607" s="37">
        <v>51</v>
      </c>
      <c r="C607" s="37">
        <v>31</v>
      </c>
      <c r="D607" s="37">
        <v>2</v>
      </c>
      <c r="E607" s="37">
        <v>1</v>
      </c>
      <c r="F607" s="37">
        <v>0</v>
      </c>
      <c r="G607" s="37">
        <v>0</v>
      </c>
      <c r="H607" s="37">
        <v>0</v>
      </c>
      <c r="I607" s="37">
        <v>16</v>
      </c>
      <c r="J607" s="37">
        <v>0</v>
      </c>
      <c r="K607" s="37">
        <v>1</v>
      </c>
      <c r="L607" s="37">
        <v>0</v>
      </c>
      <c r="M607" s="37">
        <v>0</v>
      </c>
      <c r="N607" s="37">
        <v>0</v>
      </c>
    </row>
    <row r="608" spans="1:14" hidden="1" outlineLevel="1">
      <c r="A608" s="1" t="s">
        <v>417</v>
      </c>
      <c r="B608" s="37">
        <v>96</v>
      </c>
      <c r="C608" s="37">
        <v>46</v>
      </c>
      <c r="D608" s="37">
        <v>3</v>
      </c>
      <c r="E608" s="37">
        <v>0</v>
      </c>
      <c r="F608" s="37">
        <v>0</v>
      </c>
      <c r="G608" s="37">
        <v>0</v>
      </c>
      <c r="H608" s="37">
        <v>0</v>
      </c>
      <c r="I608" s="37">
        <v>44</v>
      </c>
      <c r="J608" s="37">
        <v>1</v>
      </c>
      <c r="K608" s="37">
        <v>2</v>
      </c>
      <c r="L608" s="37">
        <v>0</v>
      </c>
      <c r="M608" s="37">
        <v>0</v>
      </c>
      <c r="N608" s="37">
        <v>0</v>
      </c>
    </row>
    <row r="609" spans="1:14" hidden="1" outlineLevel="1">
      <c r="A609" s="1" t="s">
        <v>418</v>
      </c>
      <c r="B609" s="37">
        <v>153</v>
      </c>
      <c r="C609" s="37">
        <v>87</v>
      </c>
      <c r="D609" s="37">
        <v>7</v>
      </c>
      <c r="E609" s="37">
        <v>0</v>
      </c>
      <c r="F609" s="37">
        <v>5</v>
      </c>
      <c r="G609" s="37">
        <v>0</v>
      </c>
      <c r="H609" s="37">
        <v>0</v>
      </c>
      <c r="I609" s="37">
        <v>48</v>
      </c>
      <c r="J609" s="37">
        <v>4</v>
      </c>
      <c r="K609" s="37">
        <v>1</v>
      </c>
      <c r="L609" s="37">
        <v>1</v>
      </c>
      <c r="M609" s="37">
        <v>0</v>
      </c>
      <c r="N609" s="37">
        <v>0</v>
      </c>
    </row>
    <row r="610" spans="1:14" hidden="1" outlineLevel="1">
      <c r="A610" s="25" t="s">
        <v>121</v>
      </c>
      <c r="B610" s="37">
        <v>33</v>
      </c>
      <c r="C610" s="37">
        <v>16</v>
      </c>
      <c r="D610" s="37">
        <v>0</v>
      </c>
      <c r="E610" s="37">
        <v>0</v>
      </c>
      <c r="F610" s="37">
        <v>2</v>
      </c>
      <c r="G610" s="37">
        <v>0</v>
      </c>
      <c r="H610" s="37">
        <v>0</v>
      </c>
      <c r="I610" s="37">
        <v>13</v>
      </c>
      <c r="J610" s="37">
        <v>1</v>
      </c>
      <c r="K610" s="37">
        <v>0</v>
      </c>
      <c r="L610" s="37">
        <v>1</v>
      </c>
      <c r="M610" s="37">
        <v>0</v>
      </c>
      <c r="N610" s="37">
        <v>0</v>
      </c>
    </row>
    <row r="611" spans="1:14" hidden="1" outlineLevel="1">
      <c r="A611" s="25" t="s">
        <v>46</v>
      </c>
      <c r="B611" s="37">
        <v>46</v>
      </c>
      <c r="C611" s="37">
        <v>29</v>
      </c>
      <c r="D611" s="37">
        <v>2</v>
      </c>
      <c r="E611" s="37">
        <v>0</v>
      </c>
      <c r="F611" s="37">
        <v>2</v>
      </c>
      <c r="G611" s="37">
        <v>0</v>
      </c>
      <c r="H611" s="37">
        <v>0</v>
      </c>
      <c r="I611" s="37">
        <v>12</v>
      </c>
      <c r="J611" s="37">
        <v>0</v>
      </c>
      <c r="K611" s="37">
        <v>1</v>
      </c>
      <c r="L611" s="37">
        <v>0</v>
      </c>
      <c r="M611" s="37">
        <v>0</v>
      </c>
      <c r="N611" s="37">
        <v>0</v>
      </c>
    </row>
    <row r="612" spans="1:14" hidden="1" outlineLevel="1">
      <c r="A612" s="25" t="s">
        <v>132</v>
      </c>
      <c r="B612" s="37">
        <v>74</v>
      </c>
      <c r="C612" s="37">
        <v>42</v>
      </c>
      <c r="D612" s="37">
        <v>5</v>
      </c>
      <c r="E612" s="37">
        <v>0</v>
      </c>
      <c r="F612" s="37">
        <v>1</v>
      </c>
      <c r="G612" s="37">
        <v>0</v>
      </c>
      <c r="H612" s="37">
        <v>0</v>
      </c>
      <c r="I612" s="37">
        <v>23</v>
      </c>
      <c r="J612" s="37">
        <v>3</v>
      </c>
      <c r="K612" s="37">
        <v>0</v>
      </c>
      <c r="L612" s="37">
        <v>0</v>
      </c>
      <c r="M612" s="37">
        <v>0</v>
      </c>
      <c r="N612" s="37">
        <v>0</v>
      </c>
    </row>
    <row r="613" spans="1:14" hidden="1" outlineLevel="1">
      <c r="A613" s="1" t="s">
        <v>416</v>
      </c>
      <c r="B613" s="37">
        <v>180</v>
      </c>
      <c r="C613" s="37">
        <v>108</v>
      </c>
      <c r="D613" s="37">
        <v>2</v>
      </c>
      <c r="E613" s="37">
        <v>0</v>
      </c>
      <c r="F613" s="37">
        <v>0</v>
      </c>
      <c r="G613" s="37">
        <v>0</v>
      </c>
      <c r="H613" s="37">
        <v>0</v>
      </c>
      <c r="I613" s="37">
        <v>67</v>
      </c>
      <c r="J613" s="37">
        <v>2</v>
      </c>
      <c r="K613" s="37">
        <v>0</v>
      </c>
      <c r="L613" s="37">
        <v>1</v>
      </c>
      <c r="M613" s="37">
        <v>0</v>
      </c>
      <c r="N613" s="37">
        <v>0</v>
      </c>
    </row>
    <row r="614" spans="1:14" hidden="1" outlineLevel="1">
      <c r="A614" s="25" t="s">
        <v>439</v>
      </c>
      <c r="B614" s="37">
        <v>46</v>
      </c>
      <c r="C614" s="37">
        <v>29</v>
      </c>
      <c r="D614" s="37">
        <v>1</v>
      </c>
      <c r="E614" s="37">
        <v>0</v>
      </c>
      <c r="F614" s="37">
        <v>0</v>
      </c>
      <c r="G614" s="37">
        <v>0</v>
      </c>
      <c r="H614" s="37">
        <v>0</v>
      </c>
      <c r="I614" s="37">
        <v>15</v>
      </c>
      <c r="J614" s="37">
        <v>1</v>
      </c>
      <c r="K614" s="37">
        <v>0</v>
      </c>
      <c r="L614" s="37">
        <v>0</v>
      </c>
      <c r="M614" s="37">
        <v>0</v>
      </c>
      <c r="N614" s="37">
        <v>0</v>
      </c>
    </row>
    <row r="615" spans="1:14" hidden="1" outlineLevel="1">
      <c r="A615" s="25" t="s">
        <v>115</v>
      </c>
      <c r="B615" s="37">
        <v>19</v>
      </c>
      <c r="C615" s="37">
        <v>16</v>
      </c>
      <c r="D615" s="37">
        <v>0</v>
      </c>
      <c r="E615" s="37">
        <v>0</v>
      </c>
      <c r="F615" s="37">
        <v>0</v>
      </c>
      <c r="G615" s="37">
        <v>0</v>
      </c>
      <c r="H615" s="37">
        <v>0</v>
      </c>
      <c r="I615" s="37">
        <v>3</v>
      </c>
      <c r="J615" s="37">
        <v>0</v>
      </c>
      <c r="K615" s="37">
        <v>0</v>
      </c>
      <c r="L615" s="37">
        <v>0</v>
      </c>
      <c r="M615" s="37">
        <v>0</v>
      </c>
      <c r="N615" s="37">
        <v>0</v>
      </c>
    </row>
    <row r="616" spans="1:14" hidden="1" outlineLevel="1">
      <c r="A616" s="25" t="s">
        <v>132</v>
      </c>
      <c r="B616" s="37">
        <v>115</v>
      </c>
      <c r="C616" s="37">
        <v>63</v>
      </c>
      <c r="D616" s="37">
        <v>1</v>
      </c>
      <c r="E616" s="37">
        <v>0</v>
      </c>
      <c r="F616" s="37">
        <v>0</v>
      </c>
      <c r="G616" s="37">
        <v>0</v>
      </c>
      <c r="H616" s="37">
        <v>0</v>
      </c>
      <c r="I616" s="37">
        <v>49</v>
      </c>
      <c r="J616" s="37">
        <v>1</v>
      </c>
      <c r="K616" s="37">
        <v>0</v>
      </c>
      <c r="L616" s="37">
        <v>1</v>
      </c>
      <c r="M616" s="37">
        <v>0</v>
      </c>
      <c r="N616" s="37">
        <v>0</v>
      </c>
    </row>
    <row r="617" spans="1:14" hidden="1" outlineLevel="1">
      <c r="A617" s="1" t="s">
        <v>781</v>
      </c>
      <c r="B617" s="37">
        <v>7</v>
      </c>
      <c r="C617" s="37">
        <v>3</v>
      </c>
      <c r="D617" s="37">
        <v>0</v>
      </c>
      <c r="E617" s="37">
        <v>0</v>
      </c>
      <c r="F617" s="37">
        <v>1</v>
      </c>
      <c r="G617" s="37">
        <v>0</v>
      </c>
      <c r="H617" s="37">
        <v>0</v>
      </c>
      <c r="I617" s="37">
        <v>3</v>
      </c>
      <c r="J617" s="37">
        <v>0</v>
      </c>
      <c r="K617" s="37">
        <v>0</v>
      </c>
      <c r="L617" s="37">
        <v>0</v>
      </c>
      <c r="M617" s="37">
        <v>0</v>
      </c>
      <c r="N617" s="37">
        <v>0</v>
      </c>
    </row>
    <row r="618" spans="1:14" collapsed="1">
      <c r="A618" s="1" t="s">
        <v>900</v>
      </c>
      <c r="B618" s="37">
        <v>3921</v>
      </c>
      <c r="C618" s="37">
        <v>1680</v>
      </c>
      <c r="D618" s="37">
        <v>120</v>
      </c>
      <c r="E618" s="37">
        <v>67</v>
      </c>
      <c r="F618" s="37">
        <v>91</v>
      </c>
      <c r="G618" s="37">
        <v>2</v>
      </c>
      <c r="H618" s="37">
        <v>1</v>
      </c>
      <c r="I618" s="37">
        <v>1651</v>
      </c>
      <c r="J618" s="37">
        <v>142</v>
      </c>
      <c r="K618" s="37">
        <v>62</v>
      </c>
      <c r="L618" s="37">
        <v>99</v>
      </c>
      <c r="M618" s="37">
        <v>4</v>
      </c>
      <c r="N618" s="37">
        <v>2</v>
      </c>
    </row>
    <row r="619" spans="1:14" hidden="1" outlineLevel="1">
      <c r="A619" s="1" t="s">
        <v>105</v>
      </c>
      <c r="B619" s="37">
        <v>928</v>
      </c>
      <c r="C619" s="37">
        <v>369</v>
      </c>
      <c r="D619" s="37">
        <v>20</v>
      </c>
      <c r="E619" s="37">
        <v>27</v>
      </c>
      <c r="F619" s="37">
        <v>41</v>
      </c>
      <c r="G619" s="37">
        <v>1</v>
      </c>
      <c r="H619" s="37">
        <v>0</v>
      </c>
      <c r="I619" s="37">
        <v>366</v>
      </c>
      <c r="J619" s="37">
        <v>41</v>
      </c>
      <c r="K619" s="37">
        <v>21</v>
      </c>
      <c r="L619" s="37">
        <v>40</v>
      </c>
      <c r="M619" s="37">
        <v>1</v>
      </c>
      <c r="N619" s="37">
        <v>1</v>
      </c>
    </row>
    <row r="620" spans="1:14" hidden="1" outlineLevel="1">
      <c r="A620" s="1" t="s">
        <v>415</v>
      </c>
      <c r="B620" s="37">
        <v>2049</v>
      </c>
      <c r="C620" s="37">
        <v>853</v>
      </c>
      <c r="D620" s="37">
        <v>59</v>
      </c>
      <c r="E620" s="37">
        <v>31</v>
      </c>
      <c r="F620" s="37">
        <v>33</v>
      </c>
      <c r="G620" s="37">
        <v>1</v>
      </c>
      <c r="H620" s="37">
        <v>1</v>
      </c>
      <c r="I620" s="37">
        <v>930</v>
      </c>
      <c r="J620" s="37">
        <v>66</v>
      </c>
      <c r="K620" s="37">
        <v>31</v>
      </c>
      <c r="L620" s="37">
        <v>40</v>
      </c>
      <c r="M620" s="37">
        <v>3</v>
      </c>
      <c r="N620" s="37">
        <v>1</v>
      </c>
    </row>
    <row r="621" spans="1:14" hidden="1" outlineLevel="1">
      <c r="A621" s="25" t="s">
        <v>52</v>
      </c>
      <c r="B621" s="37">
        <v>614</v>
      </c>
      <c r="C621" s="37">
        <v>256</v>
      </c>
      <c r="D621" s="37">
        <v>11</v>
      </c>
      <c r="E621" s="37">
        <v>5</v>
      </c>
      <c r="F621" s="37">
        <v>5</v>
      </c>
      <c r="G621" s="37">
        <v>0</v>
      </c>
      <c r="H621" s="37">
        <v>0</v>
      </c>
      <c r="I621" s="37">
        <v>311</v>
      </c>
      <c r="J621" s="37">
        <v>16</v>
      </c>
      <c r="K621" s="37">
        <v>4</v>
      </c>
      <c r="L621" s="37">
        <v>6</v>
      </c>
      <c r="M621" s="37">
        <v>0</v>
      </c>
      <c r="N621" s="37">
        <v>0</v>
      </c>
    </row>
    <row r="622" spans="1:14" hidden="1" outlineLevel="1">
      <c r="A622" s="25" t="s">
        <v>58</v>
      </c>
      <c r="B622" s="37">
        <v>28</v>
      </c>
      <c r="C622" s="37">
        <v>15</v>
      </c>
      <c r="D622" s="37">
        <v>1</v>
      </c>
      <c r="E622" s="37">
        <v>0</v>
      </c>
      <c r="F622" s="37">
        <v>0</v>
      </c>
      <c r="G622" s="37">
        <v>0</v>
      </c>
      <c r="H622" s="37">
        <v>0</v>
      </c>
      <c r="I622" s="37">
        <v>12</v>
      </c>
      <c r="J622" s="37">
        <v>0</v>
      </c>
      <c r="K622" s="37">
        <v>0</v>
      </c>
      <c r="L622" s="37">
        <v>0</v>
      </c>
      <c r="M622" s="37">
        <v>0</v>
      </c>
      <c r="N622" s="37">
        <v>0</v>
      </c>
    </row>
    <row r="623" spans="1:14" hidden="1" outlineLevel="1">
      <c r="A623" s="25" t="s">
        <v>59</v>
      </c>
      <c r="B623" s="37">
        <v>11</v>
      </c>
      <c r="C623" s="37">
        <v>5</v>
      </c>
      <c r="D623" s="37">
        <v>0</v>
      </c>
      <c r="E623" s="37">
        <v>0</v>
      </c>
      <c r="F623" s="37">
        <v>0</v>
      </c>
      <c r="G623" s="37">
        <v>0</v>
      </c>
      <c r="H623" s="37">
        <v>0</v>
      </c>
      <c r="I623" s="37">
        <v>5</v>
      </c>
      <c r="J623" s="37">
        <v>0</v>
      </c>
      <c r="K623" s="37">
        <v>0</v>
      </c>
      <c r="L623" s="37">
        <v>1</v>
      </c>
      <c r="M623" s="37">
        <v>0</v>
      </c>
      <c r="N623" s="37">
        <v>0</v>
      </c>
    </row>
    <row r="624" spans="1:14" hidden="1" outlineLevel="1">
      <c r="A624" s="25" t="s">
        <v>60</v>
      </c>
      <c r="B624" s="37">
        <v>19</v>
      </c>
      <c r="C624" s="37">
        <v>5</v>
      </c>
      <c r="D624" s="37">
        <v>1</v>
      </c>
      <c r="E624" s="37">
        <v>1</v>
      </c>
      <c r="F624" s="37">
        <v>0</v>
      </c>
      <c r="G624" s="37">
        <v>0</v>
      </c>
      <c r="H624" s="37">
        <v>0</v>
      </c>
      <c r="I624" s="37">
        <v>11</v>
      </c>
      <c r="J624" s="37">
        <v>0</v>
      </c>
      <c r="K624" s="37">
        <v>0</v>
      </c>
      <c r="L624" s="37">
        <v>1</v>
      </c>
      <c r="M624" s="37">
        <v>0</v>
      </c>
      <c r="N624" s="37">
        <v>0</v>
      </c>
    </row>
    <row r="625" spans="1:14" hidden="1" outlineLevel="1">
      <c r="A625" s="25" t="s">
        <v>70</v>
      </c>
      <c r="B625" s="37">
        <v>217</v>
      </c>
      <c r="C625" s="37">
        <v>67</v>
      </c>
      <c r="D625" s="37">
        <v>5</v>
      </c>
      <c r="E625" s="37">
        <v>5</v>
      </c>
      <c r="F625" s="37">
        <v>2</v>
      </c>
      <c r="G625" s="37">
        <v>0</v>
      </c>
      <c r="H625" s="37">
        <v>0</v>
      </c>
      <c r="I625" s="37">
        <v>114</v>
      </c>
      <c r="J625" s="37">
        <v>14</v>
      </c>
      <c r="K625" s="37">
        <v>5</v>
      </c>
      <c r="L625" s="37">
        <v>5</v>
      </c>
      <c r="M625" s="37">
        <v>0</v>
      </c>
      <c r="N625" s="37">
        <v>0</v>
      </c>
    </row>
    <row r="626" spans="1:14" hidden="1" outlineLevel="1">
      <c r="A626" s="25" t="s">
        <v>80</v>
      </c>
      <c r="B626" s="37">
        <v>18</v>
      </c>
      <c r="C626" s="37">
        <v>6</v>
      </c>
      <c r="D626" s="37">
        <v>2</v>
      </c>
      <c r="E626" s="37">
        <v>0</v>
      </c>
      <c r="F626" s="37">
        <v>1</v>
      </c>
      <c r="G626" s="37">
        <v>0</v>
      </c>
      <c r="H626" s="37">
        <v>0</v>
      </c>
      <c r="I626" s="37">
        <v>8</v>
      </c>
      <c r="J626" s="37">
        <v>0</v>
      </c>
      <c r="K626" s="37">
        <v>1</v>
      </c>
      <c r="L626" s="37">
        <v>0</v>
      </c>
      <c r="M626" s="37">
        <v>0</v>
      </c>
      <c r="N626" s="37">
        <v>0</v>
      </c>
    </row>
    <row r="627" spans="1:14" hidden="1" outlineLevel="1">
      <c r="A627" s="25" t="s">
        <v>91</v>
      </c>
      <c r="B627" s="37">
        <v>16</v>
      </c>
      <c r="C627" s="37">
        <v>6</v>
      </c>
      <c r="D627" s="37">
        <v>0</v>
      </c>
      <c r="E627" s="37">
        <v>0</v>
      </c>
      <c r="F627" s="37">
        <v>0</v>
      </c>
      <c r="G627" s="37">
        <v>0</v>
      </c>
      <c r="H627" s="37">
        <v>0</v>
      </c>
      <c r="I627" s="37">
        <v>8</v>
      </c>
      <c r="J627" s="37">
        <v>1</v>
      </c>
      <c r="K627" s="37">
        <v>0</v>
      </c>
      <c r="L627" s="37">
        <v>1</v>
      </c>
      <c r="M627" s="37">
        <v>0</v>
      </c>
      <c r="N627" s="37">
        <v>0</v>
      </c>
    </row>
    <row r="628" spans="1:14" hidden="1" outlineLevel="1">
      <c r="A628" s="25" t="s">
        <v>94</v>
      </c>
      <c r="B628" s="37">
        <v>645</v>
      </c>
      <c r="C628" s="37">
        <v>289</v>
      </c>
      <c r="D628" s="37">
        <v>24</v>
      </c>
      <c r="E628" s="37">
        <v>8</v>
      </c>
      <c r="F628" s="37">
        <v>17</v>
      </c>
      <c r="G628" s="37">
        <v>1</v>
      </c>
      <c r="H628" s="37">
        <v>1</v>
      </c>
      <c r="I628" s="37">
        <v>264</v>
      </c>
      <c r="J628" s="37">
        <v>18</v>
      </c>
      <c r="K628" s="37">
        <v>8</v>
      </c>
      <c r="L628" s="37">
        <v>12</v>
      </c>
      <c r="M628" s="37">
        <v>2</v>
      </c>
      <c r="N628" s="37">
        <v>1</v>
      </c>
    </row>
    <row r="629" spans="1:14" hidden="1" outlineLevel="1">
      <c r="A629" s="25" t="s">
        <v>101</v>
      </c>
      <c r="B629" s="37">
        <v>197</v>
      </c>
      <c r="C629" s="37">
        <v>63</v>
      </c>
      <c r="D629" s="37">
        <v>8</v>
      </c>
      <c r="E629" s="37">
        <v>6</v>
      </c>
      <c r="F629" s="37">
        <v>5</v>
      </c>
      <c r="G629" s="37">
        <v>0</v>
      </c>
      <c r="H629" s="37">
        <v>0</v>
      </c>
      <c r="I629" s="37">
        <v>88</v>
      </c>
      <c r="J629" s="37">
        <v>13</v>
      </c>
      <c r="K629" s="37">
        <v>8</v>
      </c>
      <c r="L629" s="37">
        <v>5</v>
      </c>
      <c r="M629" s="37">
        <v>1</v>
      </c>
      <c r="N629" s="37">
        <v>0</v>
      </c>
    </row>
    <row r="630" spans="1:14" hidden="1" outlineLevel="1">
      <c r="A630" s="25" t="s">
        <v>108</v>
      </c>
      <c r="B630" s="37">
        <v>11</v>
      </c>
      <c r="C630" s="37">
        <v>5</v>
      </c>
      <c r="D630" s="37">
        <v>0</v>
      </c>
      <c r="E630" s="37">
        <v>1</v>
      </c>
      <c r="F630" s="37">
        <v>0</v>
      </c>
      <c r="G630" s="37">
        <v>0</v>
      </c>
      <c r="H630" s="37">
        <v>0</v>
      </c>
      <c r="I630" s="37">
        <v>5</v>
      </c>
      <c r="J630" s="37">
        <v>0</v>
      </c>
      <c r="K630" s="37">
        <v>0</v>
      </c>
      <c r="L630" s="37">
        <v>0</v>
      </c>
      <c r="M630" s="37">
        <v>0</v>
      </c>
      <c r="N630" s="37">
        <v>0</v>
      </c>
    </row>
    <row r="631" spans="1:14" hidden="1" outlineLevel="1">
      <c r="A631" s="25" t="s">
        <v>110</v>
      </c>
      <c r="B631" s="37">
        <v>119</v>
      </c>
      <c r="C631" s="37">
        <v>45</v>
      </c>
      <c r="D631" s="37">
        <v>4</v>
      </c>
      <c r="E631" s="37">
        <v>3</v>
      </c>
      <c r="F631" s="37">
        <v>1</v>
      </c>
      <c r="G631" s="37">
        <v>0</v>
      </c>
      <c r="H631" s="37">
        <v>0</v>
      </c>
      <c r="I631" s="37">
        <v>52</v>
      </c>
      <c r="J631" s="37">
        <v>2</v>
      </c>
      <c r="K631" s="37">
        <v>4</v>
      </c>
      <c r="L631" s="37">
        <v>8</v>
      </c>
      <c r="M631" s="37">
        <v>0</v>
      </c>
      <c r="N631" s="37">
        <v>0</v>
      </c>
    </row>
    <row r="632" spans="1:14" hidden="1" outlineLevel="1">
      <c r="A632" s="25" t="s">
        <v>132</v>
      </c>
      <c r="B632" s="37">
        <v>154</v>
      </c>
      <c r="C632" s="37">
        <v>91</v>
      </c>
      <c r="D632" s="37">
        <v>3</v>
      </c>
      <c r="E632" s="37">
        <v>2</v>
      </c>
      <c r="F632" s="37">
        <v>2</v>
      </c>
      <c r="G632" s="37">
        <v>0</v>
      </c>
      <c r="H632" s="37">
        <v>0</v>
      </c>
      <c r="I632" s="37">
        <v>52</v>
      </c>
      <c r="J632" s="37">
        <v>2</v>
      </c>
      <c r="K632" s="37">
        <v>1</v>
      </c>
      <c r="L632" s="37">
        <v>1</v>
      </c>
      <c r="M632" s="37">
        <v>0</v>
      </c>
      <c r="N632" s="37">
        <v>0</v>
      </c>
    </row>
    <row r="633" spans="1:14" hidden="1" outlineLevel="1">
      <c r="A633" s="1" t="s">
        <v>178</v>
      </c>
      <c r="B633" s="37">
        <v>470</v>
      </c>
      <c r="C633" s="37">
        <v>187</v>
      </c>
      <c r="D633" s="37">
        <v>31</v>
      </c>
      <c r="E633" s="37">
        <v>7</v>
      </c>
      <c r="F633" s="37">
        <v>13</v>
      </c>
      <c r="G633" s="37">
        <v>0</v>
      </c>
      <c r="H633" s="37">
        <v>0</v>
      </c>
      <c r="I633" s="37">
        <v>180</v>
      </c>
      <c r="J633" s="37">
        <v>28</v>
      </c>
      <c r="K633" s="37">
        <v>9</v>
      </c>
      <c r="L633" s="37">
        <v>15</v>
      </c>
      <c r="M633" s="37">
        <v>0</v>
      </c>
      <c r="N633" s="37">
        <v>0</v>
      </c>
    </row>
    <row r="634" spans="1:14" hidden="1" outlineLevel="1">
      <c r="A634" s="25" t="s">
        <v>45</v>
      </c>
      <c r="B634" s="37">
        <v>48</v>
      </c>
      <c r="C634" s="37">
        <v>17</v>
      </c>
      <c r="D634" s="37">
        <v>1</v>
      </c>
      <c r="E634" s="37">
        <v>0</v>
      </c>
      <c r="F634" s="37">
        <v>2</v>
      </c>
      <c r="G634" s="37">
        <v>0</v>
      </c>
      <c r="H634" s="37">
        <v>0</v>
      </c>
      <c r="I634" s="37">
        <v>20</v>
      </c>
      <c r="J634" s="37">
        <v>4</v>
      </c>
      <c r="K634" s="37">
        <v>0</v>
      </c>
      <c r="L634" s="37">
        <v>4</v>
      </c>
      <c r="M634" s="37">
        <v>0</v>
      </c>
      <c r="N634" s="37">
        <v>0</v>
      </c>
    </row>
    <row r="635" spans="1:14" hidden="1" outlineLevel="1">
      <c r="A635" s="25" t="s">
        <v>538</v>
      </c>
      <c r="B635" s="37">
        <v>153</v>
      </c>
      <c r="C635" s="37">
        <v>50</v>
      </c>
      <c r="D635" s="37">
        <v>13</v>
      </c>
      <c r="E635" s="37">
        <v>2</v>
      </c>
      <c r="F635" s="37">
        <v>5</v>
      </c>
      <c r="G635" s="37">
        <v>0</v>
      </c>
      <c r="H635" s="37">
        <v>0</v>
      </c>
      <c r="I635" s="37">
        <v>65</v>
      </c>
      <c r="J635" s="37">
        <v>12</v>
      </c>
      <c r="K635" s="37">
        <v>3</v>
      </c>
      <c r="L635" s="37">
        <v>3</v>
      </c>
      <c r="M635" s="37">
        <v>0</v>
      </c>
      <c r="N635" s="37">
        <v>0</v>
      </c>
    </row>
    <row r="636" spans="1:14" hidden="1" outlineLevel="1">
      <c r="A636" s="25" t="s">
        <v>904</v>
      </c>
      <c r="B636" s="37">
        <v>41</v>
      </c>
      <c r="C636" s="37">
        <v>16</v>
      </c>
      <c r="D636" s="37">
        <v>2</v>
      </c>
      <c r="E636" s="37">
        <v>2</v>
      </c>
      <c r="F636" s="37">
        <v>1</v>
      </c>
      <c r="G636" s="37">
        <v>0</v>
      </c>
      <c r="H636" s="37">
        <v>0</v>
      </c>
      <c r="I636" s="37">
        <v>15</v>
      </c>
      <c r="J636" s="37">
        <v>2</v>
      </c>
      <c r="K636" s="37">
        <v>1</v>
      </c>
      <c r="L636" s="37">
        <v>2</v>
      </c>
      <c r="M636" s="37">
        <v>0</v>
      </c>
      <c r="N636" s="37">
        <v>0</v>
      </c>
    </row>
    <row r="637" spans="1:14" hidden="1" outlineLevel="1">
      <c r="A637" s="25" t="s">
        <v>541</v>
      </c>
      <c r="B637" s="37">
        <v>79</v>
      </c>
      <c r="C637" s="37">
        <v>31</v>
      </c>
      <c r="D637" s="37">
        <v>7</v>
      </c>
      <c r="E637" s="37">
        <v>0</v>
      </c>
      <c r="F637" s="37">
        <v>3</v>
      </c>
      <c r="G637" s="37">
        <v>0</v>
      </c>
      <c r="H637" s="37">
        <v>0</v>
      </c>
      <c r="I637" s="37">
        <v>24</v>
      </c>
      <c r="J637" s="37">
        <v>7</v>
      </c>
      <c r="K637" s="37">
        <v>2</v>
      </c>
      <c r="L637" s="37">
        <v>5</v>
      </c>
      <c r="M637" s="37">
        <v>0</v>
      </c>
      <c r="N637" s="37">
        <v>0</v>
      </c>
    </row>
    <row r="638" spans="1:14" hidden="1" outlineLevel="1">
      <c r="A638" s="25" t="s">
        <v>118</v>
      </c>
      <c r="B638" s="37">
        <v>90</v>
      </c>
      <c r="C638" s="37">
        <v>38</v>
      </c>
      <c r="D638" s="37">
        <v>6</v>
      </c>
      <c r="E638" s="37">
        <v>2</v>
      </c>
      <c r="F638" s="37">
        <v>2</v>
      </c>
      <c r="G638" s="37">
        <v>0</v>
      </c>
      <c r="H638" s="37">
        <v>0</v>
      </c>
      <c r="I638" s="37">
        <v>36</v>
      </c>
      <c r="J638" s="37">
        <v>3</v>
      </c>
      <c r="K638" s="37">
        <v>2</v>
      </c>
      <c r="L638" s="37">
        <v>1</v>
      </c>
      <c r="M638" s="37">
        <v>0</v>
      </c>
      <c r="N638" s="37">
        <v>0</v>
      </c>
    </row>
    <row r="639" spans="1:14" hidden="1" outlineLevel="1">
      <c r="A639" s="25" t="s">
        <v>132</v>
      </c>
      <c r="B639" s="37">
        <v>59</v>
      </c>
      <c r="C639" s="37">
        <v>35</v>
      </c>
      <c r="D639" s="37">
        <v>2</v>
      </c>
      <c r="E639" s="37">
        <v>1</v>
      </c>
      <c r="F639" s="37">
        <v>0</v>
      </c>
      <c r="G639" s="37">
        <v>0</v>
      </c>
      <c r="H639" s="37">
        <v>0</v>
      </c>
      <c r="I639" s="37">
        <v>20</v>
      </c>
      <c r="J639" s="37">
        <v>0</v>
      </c>
      <c r="K639" s="37">
        <v>1</v>
      </c>
      <c r="L639" s="37">
        <v>0</v>
      </c>
      <c r="M639" s="37">
        <v>0</v>
      </c>
      <c r="N639" s="37">
        <v>0</v>
      </c>
    </row>
    <row r="640" spans="1:14" hidden="1" outlineLevel="1">
      <c r="A640" s="1" t="s">
        <v>417</v>
      </c>
      <c r="B640" s="37">
        <v>109</v>
      </c>
      <c r="C640" s="37">
        <v>54</v>
      </c>
      <c r="D640" s="37">
        <v>2</v>
      </c>
      <c r="E640" s="37">
        <v>1</v>
      </c>
      <c r="F640" s="37">
        <v>0</v>
      </c>
      <c r="G640" s="37">
        <v>0</v>
      </c>
      <c r="H640" s="37">
        <v>0</v>
      </c>
      <c r="I640" s="37">
        <v>48</v>
      </c>
      <c r="J640" s="37">
        <v>2</v>
      </c>
      <c r="K640" s="37">
        <v>0</v>
      </c>
      <c r="L640" s="37">
        <v>2</v>
      </c>
      <c r="M640" s="37">
        <v>0</v>
      </c>
      <c r="N640" s="37">
        <v>0</v>
      </c>
    </row>
    <row r="641" spans="1:14" hidden="1" outlineLevel="1">
      <c r="A641" s="1" t="s">
        <v>418</v>
      </c>
      <c r="B641" s="37">
        <v>154</v>
      </c>
      <c r="C641" s="37">
        <v>90</v>
      </c>
      <c r="D641" s="37">
        <v>6</v>
      </c>
      <c r="E641" s="37">
        <v>1</v>
      </c>
      <c r="F641" s="37">
        <v>3</v>
      </c>
      <c r="G641" s="37">
        <v>0</v>
      </c>
      <c r="H641" s="37">
        <v>0</v>
      </c>
      <c r="I641" s="37">
        <v>51</v>
      </c>
      <c r="J641" s="37">
        <v>1</v>
      </c>
      <c r="K641" s="37">
        <v>1</v>
      </c>
      <c r="L641" s="37">
        <v>1</v>
      </c>
      <c r="M641" s="37">
        <v>0</v>
      </c>
      <c r="N641" s="37">
        <v>0</v>
      </c>
    </row>
    <row r="642" spans="1:14" hidden="1" outlineLevel="1">
      <c r="A642" s="25" t="s">
        <v>121</v>
      </c>
      <c r="B642" s="37">
        <v>40</v>
      </c>
      <c r="C642" s="37">
        <v>22</v>
      </c>
      <c r="D642" s="37">
        <v>0</v>
      </c>
      <c r="E642" s="37">
        <v>0</v>
      </c>
      <c r="F642" s="37">
        <v>1</v>
      </c>
      <c r="G642" s="37">
        <v>0</v>
      </c>
      <c r="H642" s="37">
        <v>0</v>
      </c>
      <c r="I642" s="37">
        <v>16</v>
      </c>
      <c r="J642" s="37">
        <v>0</v>
      </c>
      <c r="K642" s="37">
        <v>1</v>
      </c>
      <c r="L642" s="37">
        <v>0</v>
      </c>
      <c r="M642" s="37">
        <v>0</v>
      </c>
      <c r="N642" s="37">
        <v>0</v>
      </c>
    </row>
    <row r="643" spans="1:14" hidden="1" outlineLevel="1">
      <c r="A643" s="25" t="s">
        <v>46</v>
      </c>
      <c r="B643" s="37">
        <v>44</v>
      </c>
      <c r="C643" s="37">
        <v>28</v>
      </c>
      <c r="D643" s="37">
        <v>2</v>
      </c>
      <c r="E643" s="37">
        <v>0</v>
      </c>
      <c r="F643" s="37">
        <v>1</v>
      </c>
      <c r="G643" s="37">
        <v>0</v>
      </c>
      <c r="H643" s="37">
        <v>0</v>
      </c>
      <c r="I643" s="37">
        <v>12</v>
      </c>
      <c r="J643" s="37">
        <v>0</v>
      </c>
      <c r="K643" s="37">
        <v>0</v>
      </c>
      <c r="L643" s="37">
        <v>1</v>
      </c>
      <c r="M643" s="37">
        <v>0</v>
      </c>
      <c r="N643" s="37">
        <v>0</v>
      </c>
    </row>
    <row r="644" spans="1:14" hidden="1" outlineLevel="1">
      <c r="A644" s="25" t="s">
        <v>132</v>
      </c>
      <c r="B644" s="37">
        <v>70</v>
      </c>
      <c r="C644" s="37">
        <v>40</v>
      </c>
      <c r="D644" s="37">
        <v>4</v>
      </c>
      <c r="E644" s="37">
        <v>1</v>
      </c>
      <c r="F644" s="37">
        <v>1</v>
      </c>
      <c r="G644" s="37">
        <v>0</v>
      </c>
      <c r="H644" s="37">
        <v>0</v>
      </c>
      <c r="I644" s="37">
        <v>23</v>
      </c>
      <c r="J644" s="37">
        <v>1</v>
      </c>
      <c r="K644" s="37">
        <v>0</v>
      </c>
      <c r="L644" s="37">
        <v>0</v>
      </c>
      <c r="M644" s="37">
        <v>0</v>
      </c>
      <c r="N644" s="37">
        <v>0</v>
      </c>
    </row>
    <row r="645" spans="1:14" hidden="1" outlineLevel="1">
      <c r="A645" s="1" t="s">
        <v>416</v>
      </c>
      <c r="B645" s="37">
        <v>205</v>
      </c>
      <c r="C645" s="37">
        <v>124</v>
      </c>
      <c r="D645" s="37">
        <v>2</v>
      </c>
      <c r="E645" s="37">
        <v>0</v>
      </c>
      <c r="F645" s="37">
        <v>0</v>
      </c>
      <c r="G645" s="37">
        <v>0</v>
      </c>
      <c r="H645" s="37">
        <v>0</v>
      </c>
      <c r="I645" s="37">
        <v>74</v>
      </c>
      <c r="J645" s="37">
        <v>4</v>
      </c>
      <c r="K645" s="37">
        <v>0</v>
      </c>
      <c r="L645" s="37">
        <v>1</v>
      </c>
      <c r="M645" s="37">
        <v>0</v>
      </c>
      <c r="N645" s="37">
        <v>0</v>
      </c>
    </row>
    <row r="646" spans="1:14" hidden="1" outlineLevel="1">
      <c r="A646" s="25" t="s">
        <v>439</v>
      </c>
      <c r="B646" s="37">
        <v>62</v>
      </c>
      <c r="C646" s="37">
        <v>39</v>
      </c>
      <c r="D646" s="37">
        <v>1</v>
      </c>
      <c r="E646" s="37">
        <v>0</v>
      </c>
      <c r="F646" s="37">
        <v>0</v>
      </c>
      <c r="G646" s="37">
        <v>0</v>
      </c>
      <c r="H646" s="37">
        <v>0</v>
      </c>
      <c r="I646" s="37">
        <v>21</v>
      </c>
      <c r="J646" s="37">
        <v>1</v>
      </c>
      <c r="K646" s="37">
        <v>0</v>
      </c>
      <c r="L646" s="37">
        <v>0</v>
      </c>
      <c r="M646" s="37">
        <v>0</v>
      </c>
      <c r="N646" s="37">
        <v>0</v>
      </c>
    </row>
    <row r="647" spans="1:14" hidden="1" outlineLevel="1">
      <c r="A647" s="25" t="s">
        <v>115</v>
      </c>
      <c r="B647" s="37">
        <v>20</v>
      </c>
      <c r="C647" s="37">
        <v>16</v>
      </c>
      <c r="D647" s="37">
        <v>0</v>
      </c>
      <c r="E647" s="37">
        <v>0</v>
      </c>
      <c r="F647" s="37">
        <v>0</v>
      </c>
      <c r="G647" s="37">
        <v>0</v>
      </c>
      <c r="H647" s="37">
        <v>0</v>
      </c>
      <c r="I647" s="37">
        <v>4</v>
      </c>
      <c r="J647" s="37">
        <v>0</v>
      </c>
      <c r="K647" s="37">
        <v>0</v>
      </c>
      <c r="L647" s="37">
        <v>0</v>
      </c>
      <c r="M647" s="37">
        <v>0</v>
      </c>
      <c r="N647" s="37">
        <v>0</v>
      </c>
    </row>
    <row r="648" spans="1:14" hidden="1" outlineLevel="1">
      <c r="A648" s="25" t="s">
        <v>132</v>
      </c>
      <c r="B648" s="37">
        <v>123</v>
      </c>
      <c r="C648" s="37">
        <v>69</v>
      </c>
      <c r="D648" s="37">
        <v>1</v>
      </c>
      <c r="E648" s="37">
        <v>0</v>
      </c>
      <c r="F648" s="37">
        <v>0</v>
      </c>
      <c r="G648" s="37">
        <v>0</v>
      </c>
      <c r="H648" s="37">
        <v>0</v>
      </c>
      <c r="I648" s="37">
        <v>49</v>
      </c>
      <c r="J648" s="37">
        <v>3</v>
      </c>
      <c r="K648" s="37">
        <v>0</v>
      </c>
      <c r="L648" s="37">
        <v>1</v>
      </c>
      <c r="M648" s="37">
        <v>0</v>
      </c>
      <c r="N648" s="37">
        <v>0</v>
      </c>
    </row>
    <row r="649" spans="1:14" hidden="1" outlineLevel="1">
      <c r="A649" s="1" t="s">
        <v>781</v>
      </c>
      <c r="B649" s="37">
        <v>6</v>
      </c>
      <c r="C649" s="37">
        <v>3</v>
      </c>
      <c r="D649" s="37">
        <v>0</v>
      </c>
      <c r="E649" s="37">
        <v>0</v>
      </c>
      <c r="F649" s="37">
        <v>1</v>
      </c>
      <c r="G649" s="37">
        <v>0</v>
      </c>
      <c r="H649" s="37">
        <v>0</v>
      </c>
      <c r="I649" s="37">
        <v>2</v>
      </c>
      <c r="J649" s="37">
        <v>0</v>
      </c>
      <c r="K649" s="37">
        <v>0</v>
      </c>
      <c r="L649" s="37">
        <v>0</v>
      </c>
      <c r="M649" s="37">
        <v>0</v>
      </c>
      <c r="N649" s="37">
        <v>0</v>
      </c>
    </row>
    <row r="650" spans="1:14" collapsed="1">
      <c r="A650" s="1" t="s">
        <v>911</v>
      </c>
      <c r="B650" s="37">
        <v>3963</v>
      </c>
      <c r="C650" s="37">
        <v>1666</v>
      </c>
      <c r="D650" s="37">
        <v>131</v>
      </c>
      <c r="E650" s="37">
        <v>57</v>
      </c>
      <c r="F650" s="37">
        <v>102</v>
      </c>
      <c r="G650" s="37">
        <v>3</v>
      </c>
      <c r="H650" s="37">
        <v>0</v>
      </c>
      <c r="I650" s="37">
        <v>1699</v>
      </c>
      <c r="J650" s="37">
        <v>141</v>
      </c>
      <c r="K650" s="37">
        <v>57</v>
      </c>
      <c r="L650" s="37">
        <v>96</v>
      </c>
      <c r="M650" s="37">
        <v>9</v>
      </c>
      <c r="N650" s="37">
        <v>2</v>
      </c>
    </row>
    <row r="651" spans="1:14" hidden="1" outlineLevel="1">
      <c r="A651" s="1" t="s">
        <v>105</v>
      </c>
      <c r="B651" s="37">
        <v>933</v>
      </c>
      <c r="C651" s="37">
        <v>365</v>
      </c>
      <c r="D651" s="37">
        <v>23</v>
      </c>
      <c r="E651" s="37">
        <v>20</v>
      </c>
      <c r="F651" s="37">
        <v>44</v>
      </c>
      <c r="G651" s="37">
        <v>1</v>
      </c>
      <c r="H651" s="37">
        <v>0</v>
      </c>
      <c r="I651" s="37">
        <v>387</v>
      </c>
      <c r="J651" s="37">
        <v>32</v>
      </c>
      <c r="K651" s="37">
        <v>16</v>
      </c>
      <c r="L651" s="37">
        <v>41</v>
      </c>
      <c r="M651" s="37">
        <v>3</v>
      </c>
      <c r="N651" s="37">
        <v>1</v>
      </c>
    </row>
    <row r="652" spans="1:14" hidden="1" outlineLevel="1">
      <c r="A652" s="1" t="s">
        <v>826</v>
      </c>
      <c r="B652" s="37">
        <v>2037</v>
      </c>
      <c r="C652" s="37">
        <v>848</v>
      </c>
      <c r="D652" s="37">
        <v>53</v>
      </c>
      <c r="E652" s="37">
        <v>25</v>
      </c>
      <c r="F652" s="37">
        <v>39</v>
      </c>
      <c r="G652" s="37">
        <v>2</v>
      </c>
      <c r="H652" s="37">
        <v>0</v>
      </c>
      <c r="I652" s="37">
        <v>927</v>
      </c>
      <c r="J652" s="37">
        <v>72</v>
      </c>
      <c r="K652" s="37">
        <v>25</v>
      </c>
      <c r="L652" s="37">
        <v>39</v>
      </c>
      <c r="M652" s="37">
        <v>6</v>
      </c>
      <c r="N652" s="37">
        <v>1</v>
      </c>
    </row>
    <row r="653" spans="1:14" hidden="1" outlineLevel="1">
      <c r="A653" s="25" t="s">
        <v>52</v>
      </c>
      <c r="B653" s="37">
        <v>618</v>
      </c>
      <c r="C653" s="37">
        <v>258</v>
      </c>
      <c r="D653" s="37">
        <v>10</v>
      </c>
      <c r="E653" s="37">
        <v>4</v>
      </c>
      <c r="F653" s="37">
        <v>6</v>
      </c>
      <c r="G653" s="37">
        <v>1</v>
      </c>
      <c r="H653" s="37">
        <v>0</v>
      </c>
      <c r="I653" s="37">
        <v>312</v>
      </c>
      <c r="J653" s="37">
        <v>18</v>
      </c>
      <c r="K653" s="37">
        <v>1</v>
      </c>
      <c r="L653" s="37">
        <v>7</v>
      </c>
      <c r="M653" s="37">
        <v>1</v>
      </c>
      <c r="N653" s="37">
        <v>0</v>
      </c>
    </row>
    <row r="654" spans="1:14" hidden="1" outlineLevel="1">
      <c r="A654" s="25" t="s">
        <v>58</v>
      </c>
      <c r="B654" s="37">
        <v>31</v>
      </c>
      <c r="C654" s="37">
        <v>18</v>
      </c>
      <c r="D654" s="37">
        <v>1</v>
      </c>
      <c r="E654" s="37">
        <v>0</v>
      </c>
      <c r="F654" s="37">
        <v>0</v>
      </c>
      <c r="G654" s="37">
        <v>0</v>
      </c>
      <c r="H654" s="37">
        <v>0</v>
      </c>
      <c r="I654" s="37">
        <v>11</v>
      </c>
      <c r="J654" s="37">
        <v>1</v>
      </c>
      <c r="K654" s="37">
        <v>0</v>
      </c>
      <c r="L654" s="37">
        <v>0</v>
      </c>
      <c r="M654" s="37">
        <v>0</v>
      </c>
      <c r="N654" s="37">
        <v>0</v>
      </c>
    </row>
    <row r="655" spans="1:14" hidden="1" outlineLevel="1">
      <c r="A655" s="25" t="s">
        <v>59</v>
      </c>
      <c r="B655" s="37">
        <v>11</v>
      </c>
      <c r="C655" s="37">
        <v>5</v>
      </c>
      <c r="D655" s="37">
        <v>0</v>
      </c>
      <c r="E655" s="37">
        <v>0</v>
      </c>
      <c r="F655" s="37">
        <v>0</v>
      </c>
      <c r="G655" s="37">
        <v>0</v>
      </c>
      <c r="H655" s="37">
        <v>0</v>
      </c>
      <c r="I655" s="37">
        <v>5</v>
      </c>
      <c r="J655" s="37">
        <v>0</v>
      </c>
      <c r="K655" s="37">
        <v>0</v>
      </c>
      <c r="L655" s="37">
        <v>1</v>
      </c>
      <c r="M655" s="37">
        <v>0</v>
      </c>
      <c r="N655" s="37">
        <v>0</v>
      </c>
    </row>
    <row r="656" spans="1:14" hidden="1" outlineLevel="1">
      <c r="A656" s="25" t="s">
        <v>60</v>
      </c>
      <c r="B656" s="37">
        <v>18</v>
      </c>
      <c r="C656" s="37">
        <v>5</v>
      </c>
      <c r="D656" s="37">
        <v>1</v>
      </c>
      <c r="E656" s="37">
        <v>0</v>
      </c>
      <c r="F656" s="37">
        <v>0</v>
      </c>
      <c r="G656" s="37">
        <v>0</v>
      </c>
      <c r="H656" s="37">
        <v>0</v>
      </c>
      <c r="I656" s="37">
        <v>11</v>
      </c>
      <c r="J656" s="37">
        <v>0</v>
      </c>
      <c r="K656" s="37">
        <v>0</v>
      </c>
      <c r="L656" s="37">
        <v>1</v>
      </c>
      <c r="M656" s="37">
        <v>0</v>
      </c>
      <c r="N656" s="37">
        <v>0</v>
      </c>
    </row>
    <row r="657" spans="1:14" hidden="1" outlineLevel="1">
      <c r="A657" s="25" t="s">
        <v>70</v>
      </c>
      <c r="B657" s="37">
        <v>219</v>
      </c>
      <c r="C657" s="37">
        <v>72</v>
      </c>
      <c r="D657" s="37">
        <v>7</v>
      </c>
      <c r="E657" s="37">
        <v>4</v>
      </c>
      <c r="F657" s="37">
        <v>3</v>
      </c>
      <c r="G657" s="37">
        <v>0</v>
      </c>
      <c r="H657" s="37">
        <v>0</v>
      </c>
      <c r="I657" s="37">
        <v>110</v>
      </c>
      <c r="J657" s="37">
        <v>11</v>
      </c>
      <c r="K657" s="37">
        <v>7</v>
      </c>
      <c r="L657" s="37">
        <v>3</v>
      </c>
      <c r="M657" s="37">
        <v>2</v>
      </c>
      <c r="N657" s="37">
        <v>0</v>
      </c>
    </row>
    <row r="658" spans="1:14" hidden="1" outlineLevel="1">
      <c r="A658" s="25" t="s">
        <v>80</v>
      </c>
      <c r="B658" s="37">
        <v>20</v>
      </c>
      <c r="C658" s="37">
        <v>8</v>
      </c>
      <c r="D658" s="37">
        <v>0</v>
      </c>
      <c r="E658" s="37">
        <v>0</v>
      </c>
      <c r="F658" s="37">
        <v>1</v>
      </c>
      <c r="G658" s="37">
        <v>0</v>
      </c>
      <c r="H658" s="37">
        <v>0</v>
      </c>
      <c r="I658" s="37">
        <v>10</v>
      </c>
      <c r="J658" s="37">
        <v>0</v>
      </c>
      <c r="K658" s="37">
        <v>1</v>
      </c>
      <c r="L658" s="37">
        <v>0</v>
      </c>
      <c r="M658" s="37">
        <v>0</v>
      </c>
      <c r="N658" s="37">
        <v>0</v>
      </c>
    </row>
    <row r="659" spans="1:14" hidden="1" outlineLevel="1">
      <c r="A659" s="25" t="s">
        <v>91</v>
      </c>
      <c r="B659" s="37">
        <v>19</v>
      </c>
      <c r="C659" s="37">
        <v>7</v>
      </c>
      <c r="D659" s="37">
        <v>0</v>
      </c>
      <c r="E659" s="37">
        <v>0</v>
      </c>
      <c r="F659" s="37">
        <v>0</v>
      </c>
      <c r="G659" s="37">
        <v>0</v>
      </c>
      <c r="H659" s="37">
        <v>0</v>
      </c>
      <c r="I659" s="37">
        <v>9</v>
      </c>
      <c r="J659" s="37">
        <v>2</v>
      </c>
      <c r="K659" s="37">
        <v>0</v>
      </c>
      <c r="L659" s="37">
        <v>1</v>
      </c>
      <c r="M659" s="37">
        <v>0</v>
      </c>
      <c r="N659" s="37">
        <v>0</v>
      </c>
    </row>
    <row r="660" spans="1:14" hidden="1" outlineLevel="1">
      <c r="A660" s="25" t="s">
        <v>94</v>
      </c>
      <c r="B660" s="37">
        <v>637</v>
      </c>
      <c r="C660" s="37">
        <v>291</v>
      </c>
      <c r="D660" s="37">
        <v>15</v>
      </c>
      <c r="E660" s="37">
        <v>9</v>
      </c>
      <c r="F660" s="37">
        <v>17</v>
      </c>
      <c r="G660" s="37">
        <v>1</v>
      </c>
      <c r="H660" s="37">
        <v>0</v>
      </c>
      <c r="I660" s="37">
        <v>266</v>
      </c>
      <c r="J660" s="37">
        <v>16</v>
      </c>
      <c r="K660" s="37">
        <v>7</v>
      </c>
      <c r="L660" s="37">
        <v>12</v>
      </c>
      <c r="M660" s="37">
        <v>2</v>
      </c>
      <c r="N660" s="37">
        <v>1</v>
      </c>
    </row>
    <row r="661" spans="1:14" hidden="1" outlineLevel="1">
      <c r="A661" s="25" t="s">
        <v>101</v>
      </c>
      <c r="B661" s="37">
        <v>194</v>
      </c>
      <c r="C661" s="37">
        <v>52</v>
      </c>
      <c r="D661" s="37">
        <v>12</v>
      </c>
      <c r="E661" s="37">
        <v>4</v>
      </c>
      <c r="F661" s="37">
        <v>6</v>
      </c>
      <c r="G661" s="37">
        <v>0</v>
      </c>
      <c r="H661" s="37">
        <v>0</v>
      </c>
      <c r="I661" s="37">
        <v>90</v>
      </c>
      <c r="J661" s="37">
        <v>18</v>
      </c>
      <c r="K661" s="37">
        <v>6</v>
      </c>
      <c r="L661" s="37">
        <v>5</v>
      </c>
      <c r="M661" s="37">
        <v>1</v>
      </c>
      <c r="N661" s="37">
        <v>0</v>
      </c>
    </row>
    <row r="662" spans="1:14" hidden="1" outlineLevel="1">
      <c r="A662" s="25" t="s">
        <v>108</v>
      </c>
      <c r="B662" s="37">
        <v>10</v>
      </c>
      <c r="C662" s="37">
        <v>4</v>
      </c>
      <c r="D662" s="37">
        <v>0</v>
      </c>
      <c r="E662" s="37">
        <v>1</v>
      </c>
      <c r="F662" s="37">
        <v>0</v>
      </c>
      <c r="G662" s="37">
        <v>0</v>
      </c>
      <c r="H662" s="37">
        <v>0</v>
      </c>
      <c r="I662" s="37">
        <v>5</v>
      </c>
      <c r="J662" s="37">
        <v>0</v>
      </c>
      <c r="K662" s="37">
        <v>0</v>
      </c>
      <c r="L662" s="37">
        <v>0</v>
      </c>
      <c r="M662" s="37">
        <v>0</v>
      </c>
      <c r="N662" s="37">
        <v>0</v>
      </c>
    </row>
    <row r="663" spans="1:14" hidden="1" outlineLevel="1">
      <c r="A663" s="25" t="s">
        <v>110</v>
      </c>
      <c r="B663" s="37">
        <v>107</v>
      </c>
      <c r="C663" s="37">
        <v>35</v>
      </c>
      <c r="D663" s="37">
        <v>4</v>
      </c>
      <c r="E663" s="37">
        <v>2</v>
      </c>
      <c r="F663" s="37">
        <v>2</v>
      </c>
      <c r="G663" s="37">
        <v>0</v>
      </c>
      <c r="H663" s="37">
        <v>0</v>
      </c>
      <c r="I663" s="37">
        <v>51</v>
      </c>
      <c r="J663" s="37">
        <v>2</v>
      </c>
      <c r="K663" s="37">
        <v>3</v>
      </c>
      <c r="L663" s="37">
        <v>8</v>
      </c>
      <c r="M663" s="37">
        <v>0</v>
      </c>
      <c r="N663" s="37">
        <v>0</v>
      </c>
    </row>
    <row r="664" spans="1:14" hidden="1" outlineLevel="1">
      <c r="A664" s="25" t="s">
        <v>132</v>
      </c>
      <c r="B664" s="37">
        <v>153</v>
      </c>
      <c r="C664" s="37">
        <v>93</v>
      </c>
      <c r="D664" s="37">
        <v>3</v>
      </c>
      <c r="E664" s="37">
        <v>1</v>
      </c>
      <c r="F664" s="37">
        <v>4</v>
      </c>
      <c r="G664" s="37">
        <v>0</v>
      </c>
      <c r="H664" s="37">
        <v>0</v>
      </c>
      <c r="I664" s="37">
        <v>47</v>
      </c>
      <c r="J664" s="37">
        <v>4</v>
      </c>
      <c r="K664" s="37">
        <v>0</v>
      </c>
      <c r="L664" s="37">
        <v>1</v>
      </c>
      <c r="M664" s="37">
        <v>0</v>
      </c>
      <c r="N664" s="37">
        <v>0</v>
      </c>
    </row>
    <row r="665" spans="1:14" hidden="1" outlineLevel="1">
      <c r="A665" s="1" t="s">
        <v>178</v>
      </c>
      <c r="B665" s="37">
        <v>489</v>
      </c>
      <c r="C665" s="37">
        <v>184</v>
      </c>
      <c r="D665" s="37">
        <v>38</v>
      </c>
      <c r="E665" s="37">
        <v>8</v>
      </c>
      <c r="F665" s="37">
        <v>15</v>
      </c>
      <c r="G665" s="37">
        <v>0</v>
      </c>
      <c r="H665" s="37">
        <v>0</v>
      </c>
      <c r="I665" s="37">
        <v>188</v>
      </c>
      <c r="J665" s="37">
        <v>30</v>
      </c>
      <c r="K665" s="37">
        <v>14</v>
      </c>
      <c r="L665" s="37">
        <v>12</v>
      </c>
      <c r="M665" s="37">
        <v>0</v>
      </c>
      <c r="N665" s="37">
        <v>0</v>
      </c>
    </row>
    <row r="666" spans="1:14" hidden="1" outlineLevel="1">
      <c r="A666" s="25" t="s">
        <v>45</v>
      </c>
      <c r="B666" s="37">
        <v>54</v>
      </c>
      <c r="C666" s="37">
        <v>20</v>
      </c>
      <c r="D666" s="37">
        <v>2</v>
      </c>
      <c r="E666" s="37">
        <v>0</v>
      </c>
      <c r="F666" s="37">
        <v>2</v>
      </c>
      <c r="G666" s="37">
        <v>0</v>
      </c>
      <c r="H666" s="37">
        <v>0</v>
      </c>
      <c r="I666" s="37">
        <v>22</v>
      </c>
      <c r="J666" s="37">
        <v>4</v>
      </c>
      <c r="K666" s="37">
        <v>1</v>
      </c>
      <c r="L666" s="37">
        <v>3</v>
      </c>
      <c r="M666" s="37">
        <v>0</v>
      </c>
      <c r="N666" s="37">
        <v>0</v>
      </c>
    </row>
    <row r="667" spans="1:14" hidden="1" outlineLevel="1">
      <c r="A667" s="25" t="s">
        <v>538</v>
      </c>
      <c r="B667" s="37">
        <v>163</v>
      </c>
      <c r="C667" s="37">
        <v>47</v>
      </c>
      <c r="D667" s="37">
        <v>18</v>
      </c>
      <c r="E667" s="37">
        <v>3</v>
      </c>
      <c r="F667" s="37">
        <v>5</v>
      </c>
      <c r="G667" s="37">
        <v>0</v>
      </c>
      <c r="H667" s="37">
        <v>0</v>
      </c>
      <c r="I667" s="37">
        <v>70</v>
      </c>
      <c r="J667" s="37">
        <v>12</v>
      </c>
      <c r="K667" s="37">
        <v>6</v>
      </c>
      <c r="L667" s="37">
        <v>2</v>
      </c>
      <c r="M667" s="37">
        <v>0</v>
      </c>
      <c r="N667" s="37">
        <v>0</v>
      </c>
    </row>
    <row r="668" spans="1:14" hidden="1" outlineLevel="1">
      <c r="A668" s="25" t="s">
        <v>904</v>
      </c>
      <c r="B668" s="37">
        <v>39</v>
      </c>
      <c r="C668" s="37">
        <v>15</v>
      </c>
      <c r="D668" s="37">
        <v>3</v>
      </c>
      <c r="E668" s="37">
        <v>1</v>
      </c>
      <c r="F668" s="37">
        <v>2</v>
      </c>
      <c r="G668" s="37">
        <v>0</v>
      </c>
      <c r="H668" s="37">
        <v>0</v>
      </c>
      <c r="I668" s="37">
        <v>12</v>
      </c>
      <c r="J668" s="37">
        <v>3</v>
      </c>
      <c r="K668" s="37">
        <v>1</v>
      </c>
      <c r="L668" s="37">
        <v>2</v>
      </c>
      <c r="M668" s="37">
        <v>0</v>
      </c>
      <c r="N668" s="37">
        <v>0</v>
      </c>
    </row>
    <row r="669" spans="1:14" hidden="1" outlineLevel="1">
      <c r="A669" s="25" t="s">
        <v>541</v>
      </c>
      <c r="B669" s="37">
        <v>74</v>
      </c>
      <c r="C669" s="37">
        <v>26</v>
      </c>
      <c r="D669" s="37">
        <v>7</v>
      </c>
      <c r="E669" s="37">
        <v>0</v>
      </c>
      <c r="F669" s="37">
        <v>3</v>
      </c>
      <c r="G669" s="37">
        <v>0</v>
      </c>
      <c r="H669" s="37">
        <v>0</v>
      </c>
      <c r="I669" s="37">
        <v>24</v>
      </c>
      <c r="J669" s="37">
        <v>8</v>
      </c>
      <c r="K669" s="37">
        <v>2</v>
      </c>
      <c r="L669" s="37">
        <v>4</v>
      </c>
      <c r="M669" s="37">
        <v>0</v>
      </c>
      <c r="N669" s="37">
        <v>0</v>
      </c>
    </row>
    <row r="670" spans="1:14" hidden="1" outlineLevel="1">
      <c r="A670" s="25" t="s">
        <v>118</v>
      </c>
      <c r="B670" s="37">
        <v>91</v>
      </c>
      <c r="C670" s="37">
        <v>33</v>
      </c>
      <c r="D670" s="37">
        <v>8</v>
      </c>
      <c r="E670" s="37">
        <v>2</v>
      </c>
      <c r="F670" s="37">
        <v>2</v>
      </c>
      <c r="G670" s="37">
        <v>0</v>
      </c>
      <c r="H670" s="37">
        <v>0</v>
      </c>
      <c r="I670" s="37">
        <v>39</v>
      </c>
      <c r="J670" s="37">
        <v>3</v>
      </c>
      <c r="K670" s="37">
        <v>3</v>
      </c>
      <c r="L670" s="37">
        <v>1</v>
      </c>
      <c r="M670" s="37">
        <v>0</v>
      </c>
      <c r="N670" s="37">
        <v>0</v>
      </c>
    </row>
    <row r="671" spans="1:14" hidden="1" outlineLevel="1">
      <c r="A671" s="25" t="s">
        <v>132</v>
      </c>
      <c r="B671" s="37">
        <v>68</v>
      </c>
      <c r="C671" s="37">
        <v>43</v>
      </c>
      <c r="D671" s="37">
        <v>0</v>
      </c>
      <c r="E671" s="37">
        <v>2</v>
      </c>
      <c r="F671" s="37">
        <v>1</v>
      </c>
      <c r="G671" s="37">
        <v>0</v>
      </c>
      <c r="H671" s="37">
        <v>0</v>
      </c>
      <c r="I671" s="37">
        <v>21</v>
      </c>
      <c r="J671" s="37">
        <v>0</v>
      </c>
      <c r="K671" s="37">
        <v>1</v>
      </c>
      <c r="L671" s="37">
        <v>0</v>
      </c>
      <c r="M671" s="37">
        <v>0</v>
      </c>
      <c r="N671" s="37">
        <v>0</v>
      </c>
    </row>
    <row r="672" spans="1:14" hidden="1" outlineLevel="1">
      <c r="A672" s="1" t="s">
        <v>417</v>
      </c>
      <c r="B672" s="37">
        <v>115</v>
      </c>
      <c r="C672" s="37">
        <v>58</v>
      </c>
      <c r="D672" s="37">
        <v>3</v>
      </c>
      <c r="E672" s="37">
        <v>2</v>
      </c>
      <c r="F672" s="37">
        <v>0</v>
      </c>
      <c r="G672" s="37">
        <v>0</v>
      </c>
      <c r="H672" s="37">
        <v>0</v>
      </c>
      <c r="I672" s="37">
        <v>48</v>
      </c>
      <c r="J672" s="37">
        <v>1</v>
      </c>
      <c r="K672" s="37">
        <v>1</v>
      </c>
      <c r="L672" s="37">
        <v>2</v>
      </c>
      <c r="M672" s="37">
        <v>0</v>
      </c>
      <c r="N672" s="37">
        <v>0</v>
      </c>
    </row>
    <row r="673" spans="1:14" hidden="1" outlineLevel="1">
      <c r="A673" s="1" t="s">
        <v>418</v>
      </c>
      <c r="B673" s="37">
        <v>162</v>
      </c>
      <c r="C673" s="37">
        <v>84</v>
      </c>
      <c r="D673" s="37">
        <v>8</v>
      </c>
      <c r="E673" s="37">
        <v>1</v>
      </c>
      <c r="F673" s="37">
        <v>3</v>
      </c>
      <c r="G673" s="37">
        <v>0</v>
      </c>
      <c r="H673" s="37">
        <v>0</v>
      </c>
      <c r="I673" s="37">
        <v>64</v>
      </c>
      <c r="J673" s="37">
        <v>0</v>
      </c>
      <c r="K673" s="37">
        <v>1</v>
      </c>
      <c r="L673" s="37">
        <v>1</v>
      </c>
      <c r="M673" s="37">
        <v>0</v>
      </c>
      <c r="N673" s="37">
        <v>0</v>
      </c>
    </row>
    <row r="674" spans="1:14" hidden="1" outlineLevel="1">
      <c r="A674" s="25" t="s">
        <v>121</v>
      </c>
      <c r="B674" s="37">
        <v>52</v>
      </c>
      <c r="C674" s="37">
        <v>24</v>
      </c>
      <c r="D674" s="37">
        <v>0</v>
      </c>
      <c r="E674" s="37">
        <v>0</v>
      </c>
      <c r="F674" s="37">
        <v>1</v>
      </c>
      <c r="G674" s="37">
        <v>0</v>
      </c>
      <c r="H674" s="37">
        <v>0</v>
      </c>
      <c r="I674" s="37">
        <v>26</v>
      </c>
      <c r="J674" s="37">
        <v>0</v>
      </c>
      <c r="K674" s="37">
        <v>1</v>
      </c>
      <c r="L674" s="37">
        <v>0</v>
      </c>
      <c r="M674" s="37">
        <v>0</v>
      </c>
      <c r="N674" s="37">
        <v>0</v>
      </c>
    </row>
    <row r="675" spans="1:14" hidden="1" outlineLevel="1">
      <c r="A675" s="25" t="s">
        <v>46</v>
      </c>
      <c r="B675" s="37">
        <v>43</v>
      </c>
      <c r="C675" s="37">
        <v>26</v>
      </c>
      <c r="D675" s="37">
        <v>3</v>
      </c>
      <c r="E675" s="37">
        <v>0</v>
      </c>
      <c r="F675" s="37">
        <v>1</v>
      </c>
      <c r="G675" s="37">
        <v>0</v>
      </c>
      <c r="H675" s="37">
        <v>0</v>
      </c>
      <c r="I675" s="37">
        <v>12</v>
      </c>
      <c r="J675" s="37">
        <v>0</v>
      </c>
      <c r="K675" s="37">
        <v>0</v>
      </c>
      <c r="L675" s="37">
        <v>1</v>
      </c>
      <c r="M675" s="37">
        <v>0</v>
      </c>
      <c r="N675" s="37">
        <v>0</v>
      </c>
    </row>
    <row r="676" spans="1:14" hidden="1" outlineLevel="1">
      <c r="A676" s="25" t="s">
        <v>132</v>
      </c>
      <c r="B676" s="37">
        <v>67</v>
      </c>
      <c r="C676" s="37">
        <v>34</v>
      </c>
      <c r="D676" s="37">
        <v>5</v>
      </c>
      <c r="E676" s="37">
        <v>1</v>
      </c>
      <c r="F676" s="37">
        <v>1</v>
      </c>
      <c r="G676" s="37">
        <v>0</v>
      </c>
      <c r="H676" s="37">
        <v>0</v>
      </c>
      <c r="I676" s="37">
        <v>26</v>
      </c>
      <c r="J676" s="37">
        <v>0</v>
      </c>
      <c r="K676" s="37">
        <v>0</v>
      </c>
      <c r="L676" s="37">
        <v>0</v>
      </c>
      <c r="M676" s="37">
        <v>0</v>
      </c>
      <c r="N676" s="37">
        <v>0</v>
      </c>
    </row>
    <row r="677" spans="1:14" hidden="1" outlineLevel="1">
      <c r="A677" s="1" t="s">
        <v>416</v>
      </c>
      <c r="B677" s="37">
        <v>220</v>
      </c>
      <c r="C677" s="37">
        <v>126</v>
      </c>
      <c r="D677" s="37">
        <v>4</v>
      </c>
      <c r="E677" s="37">
        <v>1</v>
      </c>
      <c r="F677" s="37">
        <v>0</v>
      </c>
      <c r="G677" s="37">
        <v>0</v>
      </c>
      <c r="H677" s="37">
        <v>0</v>
      </c>
      <c r="I677" s="37">
        <v>82</v>
      </c>
      <c r="J677" s="37">
        <v>6</v>
      </c>
      <c r="K677" s="37">
        <v>0</v>
      </c>
      <c r="L677" s="37">
        <v>1</v>
      </c>
      <c r="M677" s="37">
        <v>0</v>
      </c>
      <c r="N677" s="37">
        <v>0</v>
      </c>
    </row>
    <row r="678" spans="1:14" hidden="1" outlineLevel="1">
      <c r="A678" s="25" t="s">
        <v>439</v>
      </c>
      <c r="B678" s="37">
        <v>67</v>
      </c>
      <c r="C678" s="37">
        <v>40</v>
      </c>
      <c r="D678" s="37">
        <v>1</v>
      </c>
      <c r="E678" s="37">
        <v>1</v>
      </c>
      <c r="F678" s="37">
        <v>0</v>
      </c>
      <c r="G678" s="37">
        <v>0</v>
      </c>
      <c r="H678" s="37">
        <v>0</v>
      </c>
      <c r="I678" s="37">
        <v>22</v>
      </c>
      <c r="J678" s="37">
        <v>3</v>
      </c>
      <c r="K678" s="37">
        <v>0</v>
      </c>
      <c r="L678" s="37">
        <v>0</v>
      </c>
      <c r="M678" s="37">
        <v>0</v>
      </c>
      <c r="N678" s="37">
        <v>0</v>
      </c>
    </row>
    <row r="679" spans="1:14" hidden="1" outlineLevel="1">
      <c r="A679" s="25" t="s">
        <v>115</v>
      </c>
      <c r="B679" s="37">
        <v>20</v>
      </c>
      <c r="C679" s="37">
        <v>17</v>
      </c>
      <c r="D679" s="37">
        <v>0</v>
      </c>
      <c r="E679" s="37">
        <v>0</v>
      </c>
      <c r="F679" s="37">
        <v>0</v>
      </c>
      <c r="G679" s="37">
        <v>0</v>
      </c>
      <c r="H679" s="37">
        <v>0</v>
      </c>
      <c r="I679" s="37">
        <v>3</v>
      </c>
      <c r="J679" s="37">
        <v>0</v>
      </c>
      <c r="K679" s="37">
        <v>0</v>
      </c>
      <c r="L679" s="37">
        <v>0</v>
      </c>
      <c r="M679" s="37">
        <v>0</v>
      </c>
      <c r="N679" s="37">
        <v>0</v>
      </c>
    </row>
    <row r="680" spans="1:14" hidden="1" outlineLevel="1">
      <c r="A680" s="25" t="s">
        <v>132</v>
      </c>
      <c r="B680" s="37">
        <v>133</v>
      </c>
      <c r="C680" s="37">
        <v>69</v>
      </c>
      <c r="D680" s="37">
        <v>3</v>
      </c>
      <c r="E680" s="37">
        <v>0</v>
      </c>
      <c r="F680" s="37">
        <v>0</v>
      </c>
      <c r="G680" s="37">
        <v>0</v>
      </c>
      <c r="H680" s="37">
        <v>0</v>
      </c>
      <c r="I680" s="37">
        <v>57</v>
      </c>
      <c r="J680" s="37">
        <v>3</v>
      </c>
      <c r="K680" s="37">
        <v>0</v>
      </c>
      <c r="L680" s="37">
        <v>1</v>
      </c>
      <c r="M680" s="37">
        <v>0</v>
      </c>
      <c r="N680" s="37">
        <v>0</v>
      </c>
    </row>
    <row r="681" spans="1:14" hidden="1" outlineLevel="1">
      <c r="A681" s="1" t="s">
        <v>781</v>
      </c>
      <c r="B681" s="37">
        <v>7</v>
      </c>
      <c r="C681" s="37">
        <v>1</v>
      </c>
      <c r="D681" s="37">
        <v>2</v>
      </c>
      <c r="E681" s="37">
        <v>0</v>
      </c>
      <c r="F681" s="37">
        <v>1</v>
      </c>
      <c r="G681" s="37">
        <v>0</v>
      </c>
      <c r="H681" s="37">
        <v>0</v>
      </c>
      <c r="I681" s="37">
        <v>3</v>
      </c>
      <c r="J681" s="37">
        <v>0</v>
      </c>
      <c r="K681" s="37">
        <v>0</v>
      </c>
      <c r="L681" s="37">
        <v>0</v>
      </c>
      <c r="M681" s="37">
        <v>0</v>
      </c>
      <c r="N681" s="37">
        <v>0</v>
      </c>
    </row>
    <row r="682" spans="1:14" collapsed="1">
      <c r="A682" s="1" t="s">
        <v>1135</v>
      </c>
      <c r="B682" s="37">
        <v>4004</v>
      </c>
      <c r="C682" s="37">
        <v>1673</v>
      </c>
      <c r="D682" s="37">
        <v>139</v>
      </c>
      <c r="E682" s="37">
        <v>45</v>
      </c>
      <c r="F682" s="37">
        <v>107</v>
      </c>
      <c r="G682" s="37">
        <v>1</v>
      </c>
      <c r="H682" s="37">
        <v>1</v>
      </c>
      <c r="I682" s="37">
        <v>1744</v>
      </c>
      <c r="J682" s="37">
        <v>147</v>
      </c>
      <c r="K682" s="37">
        <v>49</v>
      </c>
      <c r="L682" s="37">
        <v>89</v>
      </c>
      <c r="M682" s="37">
        <v>7</v>
      </c>
      <c r="N682" s="37">
        <v>2</v>
      </c>
    </row>
    <row r="683" spans="1:14" hidden="1" outlineLevel="1">
      <c r="A683" s="1" t="s">
        <v>105</v>
      </c>
      <c r="B683" s="37">
        <v>934</v>
      </c>
      <c r="C683" s="37">
        <v>364</v>
      </c>
      <c r="D683" s="37">
        <v>24</v>
      </c>
      <c r="E683" s="37">
        <v>14</v>
      </c>
      <c r="F683" s="37">
        <v>49</v>
      </c>
      <c r="G683" s="37">
        <v>0</v>
      </c>
      <c r="H683" s="37">
        <v>1</v>
      </c>
      <c r="I683" s="37">
        <v>395</v>
      </c>
      <c r="J683" s="37">
        <v>36</v>
      </c>
      <c r="K683" s="37">
        <v>14</v>
      </c>
      <c r="L683" s="37">
        <v>33</v>
      </c>
      <c r="M683" s="37">
        <v>2</v>
      </c>
      <c r="N683" s="37">
        <v>2</v>
      </c>
    </row>
    <row r="684" spans="1:14" hidden="1" outlineLevel="1">
      <c r="A684" s="1" t="s">
        <v>826</v>
      </c>
      <c r="B684" s="37">
        <v>2016</v>
      </c>
      <c r="C684" s="37">
        <v>833</v>
      </c>
      <c r="D684" s="37">
        <v>53</v>
      </c>
      <c r="E684" s="37">
        <v>20</v>
      </c>
      <c r="F684" s="37">
        <v>40</v>
      </c>
      <c r="G684" s="37">
        <v>1</v>
      </c>
      <c r="H684" s="37">
        <v>0</v>
      </c>
      <c r="I684" s="37">
        <v>931</v>
      </c>
      <c r="J684" s="37">
        <v>71</v>
      </c>
      <c r="K684" s="37">
        <v>25</v>
      </c>
      <c r="L684" s="37">
        <v>37</v>
      </c>
      <c r="M684" s="37">
        <v>5</v>
      </c>
      <c r="N684" s="37">
        <v>0</v>
      </c>
    </row>
    <row r="685" spans="1:14" hidden="1" outlineLevel="1">
      <c r="A685" s="25" t="s">
        <v>52</v>
      </c>
      <c r="B685" s="37">
        <v>608</v>
      </c>
      <c r="C685" s="37">
        <v>250</v>
      </c>
      <c r="D685" s="37">
        <v>9</v>
      </c>
      <c r="E685" s="37">
        <v>4</v>
      </c>
      <c r="F685" s="37">
        <v>7</v>
      </c>
      <c r="G685" s="37">
        <v>0</v>
      </c>
      <c r="H685" s="37">
        <v>0</v>
      </c>
      <c r="I685" s="37">
        <v>314</v>
      </c>
      <c r="J685" s="37">
        <v>17</v>
      </c>
      <c r="K685" s="37">
        <v>1</v>
      </c>
      <c r="L685" s="37">
        <v>6</v>
      </c>
      <c r="M685" s="37">
        <v>0</v>
      </c>
      <c r="N685" s="37">
        <v>0</v>
      </c>
    </row>
    <row r="686" spans="1:14" hidden="1" outlineLevel="1">
      <c r="A686" s="25" t="s">
        <v>58</v>
      </c>
      <c r="B686" s="37">
        <v>33</v>
      </c>
      <c r="C686" s="37">
        <v>18</v>
      </c>
      <c r="D686" s="37">
        <v>1</v>
      </c>
      <c r="E686" s="37">
        <v>0</v>
      </c>
      <c r="F686" s="37">
        <v>0</v>
      </c>
      <c r="G686" s="37">
        <v>0</v>
      </c>
      <c r="H686" s="37">
        <v>0</v>
      </c>
      <c r="I686" s="37">
        <v>11</v>
      </c>
      <c r="J686" s="37">
        <v>3</v>
      </c>
      <c r="K686" s="37">
        <v>0</v>
      </c>
      <c r="L686" s="37">
        <v>0</v>
      </c>
      <c r="M686" s="37">
        <v>0</v>
      </c>
      <c r="N686" s="37">
        <v>0</v>
      </c>
    </row>
    <row r="687" spans="1:14" hidden="1" outlineLevel="1">
      <c r="A687" s="25" t="s">
        <v>59</v>
      </c>
      <c r="B687" s="37">
        <v>12</v>
      </c>
      <c r="C687" s="37">
        <v>6</v>
      </c>
      <c r="D687" s="37">
        <v>0</v>
      </c>
      <c r="E687" s="37">
        <v>0</v>
      </c>
      <c r="F687" s="37">
        <v>0</v>
      </c>
      <c r="G687" s="37">
        <v>0</v>
      </c>
      <c r="H687" s="37">
        <v>0</v>
      </c>
      <c r="I687" s="37">
        <v>5</v>
      </c>
      <c r="J687" s="37">
        <v>0</v>
      </c>
      <c r="K687" s="37">
        <v>0</v>
      </c>
      <c r="L687" s="37">
        <v>1</v>
      </c>
      <c r="M687" s="37">
        <v>0</v>
      </c>
      <c r="N687" s="37">
        <v>0</v>
      </c>
    </row>
    <row r="688" spans="1:14" hidden="1" outlineLevel="1">
      <c r="A688" s="25" t="s">
        <v>70</v>
      </c>
      <c r="B688" s="37">
        <v>235</v>
      </c>
      <c r="C688" s="37">
        <v>79</v>
      </c>
      <c r="D688" s="37">
        <v>7</v>
      </c>
      <c r="E688" s="37">
        <v>4</v>
      </c>
      <c r="F688" s="37">
        <v>2</v>
      </c>
      <c r="G688" s="37">
        <v>0</v>
      </c>
      <c r="H688" s="37">
        <v>0</v>
      </c>
      <c r="I688" s="37">
        <v>119</v>
      </c>
      <c r="J688" s="37">
        <v>12</v>
      </c>
      <c r="K688" s="37">
        <v>6</v>
      </c>
      <c r="L688" s="37">
        <v>4</v>
      </c>
      <c r="M688" s="37">
        <v>2</v>
      </c>
      <c r="N688" s="37">
        <v>0</v>
      </c>
    </row>
    <row r="689" spans="1:14" hidden="1" outlineLevel="1">
      <c r="A689" s="25" t="s">
        <v>80</v>
      </c>
      <c r="B689" s="37">
        <v>25</v>
      </c>
      <c r="C689" s="37">
        <v>14</v>
      </c>
      <c r="D689" s="37">
        <v>0</v>
      </c>
      <c r="E689" s="37">
        <v>0</v>
      </c>
      <c r="F689" s="37">
        <v>1</v>
      </c>
      <c r="G689" s="37">
        <v>0</v>
      </c>
      <c r="H689" s="37">
        <v>0</v>
      </c>
      <c r="I689" s="37">
        <v>9</v>
      </c>
      <c r="J689" s="37">
        <v>0</v>
      </c>
      <c r="K689" s="37">
        <v>1</v>
      </c>
      <c r="L689" s="37">
        <v>0</v>
      </c>
      <c r="M689" s="37">
        <v>0</v>
      </c>
      <c r="N689" s="37">
        <v>0</v>
      </c>
    </row>
    <row r="690" spans="1:14" hidden="1" outlineLevel="1">
      <c r="A690" s="25" t="s">
        <v>91</v>
      </c>
      <c r="B690" s="37">
        <v>19</v>
      </c>
      <c r="C690" s="37">
        <v>7</v>
      </c>
      <c r="D690" s="37">
        <v>0</v>
      </c>
      <c r="E690" s="37">
        <v>0</v>
      </c>
      <c r="F690" s="37">
        <v>0</v>
      </c>
      <c r="G690" s="37">
        <v>0</v>
      </c>
      <c r="H690" s="37">
        <v>0</v>
      </c>
      <c r="I690" s="37">
        <v>9</v>
      </c>
      <c r="J690" s="37">
        <v>2</v>
      </c>
      <c r="K690" s="37">
        <v>0</v>
      </c>
      <c r="L690" s="37">
        <v>1</v>
      </c>
      <c r="M690" s="37">
        <v>0</v>
      </c>
      <c r="N690" s="37">
        <v>0</v>
      </c>
    </row>
    <row r="691" spans="1:14" hidden="1" outlineLevel="1">
      <c r="A691" s="25" t="s">
        <v>94</v>
      </c>
      <c r="B691" s="37">
        <v>610</v>
      </c>
      <c r="C691" s="37">
        <v>273</v>
      </c>
      <c r="D691" s="37">
        <v>16</v>
      </c>
      <c r="E691" s="37">
        <v>6</v>
      </c>
      <c r="F691" s="37">
        <v>17</v>
      </c>
      <c r="G691" s="37">
        <v>0</v>
      </c>
      <c r="H691" s="37">
        <v>0</v>
      </c>
      <c r="I691" s="37">
        <v>263</v>
      </c>
      <c r="J691" s="37">
        <v>14</v>
      </c>
      <c r="K691" s="37">
        <v>10</v>
      </c>
      <c r="L691" s="37">
        <v>9</v>
      </c>
      <c r="M691" s="37">
        <v>2</v>
      </c>
      <c r="N691" s="37">
        <v>0</v>
      </c>
    </row>
    <row r="692" spans="1:14" hidden="1" outlineLevel="1">
      <c r="A692" s="25" t="s">
        <v>101</v>
      </c>
      <c r="B692" s="37">
        <v>199</v>
      </c>
      <c r="C692" s="37">
        <v>49</v>
      </c>
      <c r="D692" s="37">
        <v>12</v>
      </c>
      <c r="E692" s="37">
        <v>4</v>
      </c>
      <c r="F692" s="37">
        <v>5</v>
      </c>
      <c r="G692" s="37">
        <v>1</v>
      </c>
      <c r="H692" s="37">
        <v>0</v>
      </c>
      <c r="I692" s="37">
        <v>96</v>
      </c>
      <c r="J692" s="37">
        <v>18</v>
      </c>
      <c r="K692" s="37">
        <v>4</v>
      </c>
      <c r="L692" s="37">
        <v>9</v>
      </c>
      <c r="M692" s="37">
        <v>1</v>
      </c>
      <c r="N692" s="37">
        <v>0</v>
      </c>
    </row>
    <row r="693" spans="1:14" hidden="1" outlineLevel="1">
      <c r="A693" s="25" t="s">
        <v>108</v>
      </c>
      <c r="B693" s="37">
        <v>14</v>
      </c>
      <c r="C693" s="37">
        <v>7</v>
      </c>
      <c r="D693" s="37">
        <v>0</v>
      </c>
      <c r="E693" s="37">
        <v>1</v>
      </c>
      <c r="F693" s="37">
        <v>0</v>
      </c>
      <c r="G693" s="37">
        <v>0</v>
      </c>
      <c r="H693" s="37">
        <v>0</v>
      </c>
      <c r="I693" s="37">
        <v>6</v>
      </c>
      <c r="J693" s="37">
        <v>0</v>
      </c>
      <c r="K693" s="37">
        <v>0</v>
      </c>
      <c r="L693" s="37">
        <v>0</v>
      </c>
      <c r="M693" s="37">
        <v>0</v>
      </c>
      <c r="N693" s="37">
        <v>0</v>
      </c>
    </row>
    <row r="694" spans="1:14" hidden="1" outlineLevel="1">
      <c r="A694" s="25" t="s">
        <v>110</v>
      </c>
      <c r="B694" s="37">
        <v>103</v>
      </c>
      <c r="C694" s="37">
        <v>33</v>
      </c>
      <c r="D694" s="37">
        <v>3</v>
      </c>
      <c r="E694" s="37">
        <v>0</v>
      </c>
      <c r="F694" s="37">
        <v>4</v>
      </c>
      <c r="G694" s="37">
        <v>0</v>
      </c>
      <c r="H694" s="37">
        <v>0</v>
      </c>
      <c r="I694" s="37">
        <v>53</v>
      </c>
      <c r="J694" s="37">
        <v>1</v>
      </c>
      <c r="K694" s="37">
        <v>2</v>
      </c>
      <c r="L694" s="37">
        <v>7</v>
      </c>
      <c r="M694" s="37">
        <v>0</v>
      </c>
      <c r="N694" s="37">
        <v>0</v>
      </c>
    </row>
    <row r="695" spans="1:14" hidden="1" outlineLevel="1">
      <c r="A695" s="25" t="s">
        <v>132</v>
      </c>
      <c r="B695" s="37">
        <v>158</v>
      </c>
      <c r="C695" s="37">
        <v>97</v>
      </c>
      <c r="D695" s="37">
        <v>5</v>
      </c>
      <c r="E695" s="37">
        <v>1</v>
      </c>
      <c r="F695" s="37">
        <v>4</v>
      </c>
      <c r="G695" s="37">
        <v>0</v>
      </c>
      <c r="H695" s="37">
        <v>0</v>
      </c>
      <c r="I695" s="37">
        <v>46</v>
      </c>
      <c r="J695" s="37">
        <v>4</v>
      </c>
      <c r="K695" s="37">
        <v>1</v>
      </c>
      <c r="L695" s="37">
        <v>0</v>
      </c>
      <c r="M695" s="37">
        <v>0</v>
      </c>
      <c r="N695" s="37">
        <v>0</v>
      </c>
    </row>
    <row r="696" spans="1:14" hidden="1" outlineLevel="1">
      <c r="A696" s="1" t="s">
        <v>178</v>
      </c>
      <c r="B696" s="37">
        <v>515</v>
      </c>
      <c r="C696" s="37">
        <v>192</v>
      </c>
      <c r="D696" s="37">
        <v>45</v>
      </c>
      <c r="E696" s="37">
        <v>6</v>
      </c>
      <c r="F696" s="37">
        <v>14</v>
      </c>
      <c r="G696" s="37">
        <v>0</v>
      </c>
      <c r="H696" s="37">
        <v>0</v>
      </c>
      <c r="I696" s="37">
        <v>199</v>
      </c>
      <c r="J696" s="37">
        <v>34</v>
      </c>
      <c r="K696" s="37">
        <v>9</v>
      </c>
      <c r="L696" s="37">
        <v>16</v>
      </c>
      <c r="M696" s="37">
        <v>0</v>
      </c>
      <c r="N696" s="37">
        <v>0</v>
      </c>
    </row>
    <row r="697" spans="1:14" hidden="1" outlineLevel="1">
      <c r="A697" s="25" t="s">
        <v>45</v>
      </c>
      <c r="B697" s="37">
        <v>58</v>
      </c>
      <c r="C697" s="37">
        <v>23</v>
      </c>
      <c r="D697" s="37">
        <v>2</v>
      </c>
      <c r="E697" s="37">
        <v>0</v>
      </c>
      <c r="F697" s="37">
        <v>2</v>
      </c>
      <c r="G697" s="37">
        <v>0</v>
      </c>
      <c r="H697" s="37">
        <v>0</v>
      </c>
      <c r="I697" s="37">
        <v>23</v>
      </c>
      <c r="J697" s="37">
        <v>4</v>
      </c>
      <c r="K697" s="37">
        <v>1</v>
      </c>
      <c r="L697" s="37">
        <v>3</v>
      </c>
      <c r="M697" s="37">
        <v>0</v>
      </c>
      <c r="N697" s="37">
        <v>0</v>
      </c>
    </row>
    <row r="698" spans="1:14" hidden="1" outlineLevel="1">
      <c r="A698" s="25" t="s">
        <v>538</v>
      </c>
      <c r="B698" s="37">
        <v>169</v>
      </c>
      <c r="C698" s="37">
        <v>49</v>
      </c>
      <c r="D698" s="37">
        <v>20</v>
      </c>
      <c r="E698" s="37">
        <v>3</v>
      </c>
      <c r="F698" s="37">
        <v>6</v>
      </c>
      <c r="G698" s="37">
        <v>0</v>
      </c>
      <c r="H698" s="37">
        <v>0</v>
      </c>
      <c r="I698" s="37">
        <v>69</v>
      </c>
      <c r="J698" s="37">
        <v>14</v>
      </c>
      <c r="K698" s="37">
        <v>5</v>
      </c>
      <c r="L698" s="37">
        <v>3</v>
      </c>
      <c r="M698" s="37">
        <v>0</v>
      </c>
      <c r="N698" s="37">
        <v>0</v>
      </c>
    </row>
    <row r="699" spans="1:14" hidden="1" outlineLevel="1">
      <c r="A699" s="25" t="s">
        <v>904</v>
      </c>
      <c r="B699" s="37">
        <v>38</v>
      </c>
      <c r="C699" s="37">
        <v>14</v>
      </c>
      <c r="D699" s="37">
        <v>4</v>
      </c>
      <c r="E699" s="37">
        <v>1</v>
      </c>
      <c r="F699" s="37">
        <v>2</v>
      </c>
      <c r="G699" s="37">
        <v>0</v>
      </c>
      <c r="H699" s="37">
        <v>0</v>
      </c>
      <c r="I699" s="37">
        <v>11</v>
      </c>
      <c r="J699" s="37">
        <v>3</v>
      </c>
      <c r="K699" s="37">
        <v>0</v>
      </c>
      <c r="L699" s="37">
        <v>3</v>
      </c>
      <c r="M699" s="37">
        <v>0</v>
      </c>
      <c r="N699" s="37">
        <v>0</v>
      </c>
    </row>
    <row r="700" spans="1:14" hidden="1" outlineLevel="1">
      <c r="A700" s="25" t="s">
        <v>541</v>
      </c>
      <c r="B700" s="37">
        <v>67</v>
      </c>
      <c r="C700" s="37">
        <v>24</v>
      </c>
      <c r="D700" s="37">
        <v>8</v>
      </c>
      <c r="E700" s="37">
        <v>0</v>
      </c>
      <c r="F700" s="37">
        <v>0</v>
      </c>
      <c r="G700" s="37">
        <v>0</v>
      </c>
      <c r="H700" s="37">
        <v>0</v>
      </c>
      <c r="I700" s="37">
        <v>23</v>
      </c>
      <c r="J700" s="37">
        <v>8</v>
      </c>
      <c r="K700" s="37">
        <v>2</v>
      </c>
      <c r="L700" s="37">
        <v>2</v>
      </c>
      <c r="M700" s="37">
        <v>0</v>
      </c>
      <c r="N700" s="37">
        <v>0</v>
      </c>
    </row>
    <row r="701" spans="1:14" hidden="1" outlineLevel="1">
      <c r="A701" s="25" t="s">
        <v>118</v>
      </c>
      <c r="B701" s="37">
        <v>93</v>
      </c>
      <c r="C701" s="37">
        <v>32</v>
      </c>
      <c r="D701" s="37">
        <v>9</v>
      </c>
      <c r="E701" s="37">
        <v>1</v>
      </c>
      <c r="F701" s="37">
        <v>3</v>
      </c>
      <c r="G701" s="37">
        <v>0</v>
      </c>
      <c r="H701" s="37">
        <v>0</v>
      </c>
      <c r="I701" s="37">
        <v>40</v>
      </c>
      <c r="J701" s="37">
        <v>4</v>
      </c>
      <c r="K701" s="37">
        <v>1</v>
      </c>
      <c r="L701" s="37">
        <v>3</v>
      </c>
      <c r="M701" s="37">
        <v>0</v>
      </c>
      <c r="N701" s="37">
        <v>0</v>
      </c>
    </row>
    <row r="702" spans="1:14" hidden="1" outlineLevel="1">
      <c r="A702" s="25" t="s">
        <v>1138</v>
      </c>
      <c r="B702" s="37">
        <v>21</v>
      </c>
      <c r="C702" s="37">
        <v>6</v>
      </c>
      <c r="D702" s="37">
        <v>1</v>
      </c>
      <c r="E702" s="37">
        <v>0</v>
      </c>
      <c r="F702" s="37">
        <v>0</v>
      </c>
      <c r="G702" s="37">
        <v>0</v>
      </c>
      <c r="H702" s="37">
        <v>0</v>
      </c>
      <c r="I702" s="37">
        <v>12</v>
      </c>
      <c r="J702" s="37">
        <v>1</v>
      </c>
      <c r="K702" s="37">
        <v>0</v>
      </c>
      <c r="L702" s="37">
        <v>1</v>
      </c>
      <c r="M702" s="37">
        <v>0</v>
      </c>
      <c r="N702" s="37">
        <v>0</v>
      </c>
    </row>
    <row r="703" spans="1:14" hidden="1" outlineLevel="1">
      <c r="A703" s="25" t="s">
        <v>132</v>
      </c>
      <c r="B703" s="37">
        <v>69</v>
      </c>
      <c r="C703" s="37">
        <v>44</v>
      </c>
      <c r="D703" s="37">
        <v>1</v>
      </c>
      <c r="E703" s="37">
        <v>1</v>
      </c>
      <c r="F703" s="37">
        <v>1</v>
      </c>
      <c r="G703" s="37">
        <v>0</v>
      </c>
      <c r="H703" s="37">
        <v>0</v>
      </c>
      <c r="I703" s="37">
        <v>21</v>
      </c>
      <c r="J703" s="37">
        <v>0</v>
      </c>
      <c r="K703" s="37">
        <v>0</v>
      </c>
      <c r="L703" s="37">
        <v>1</v>
      </c>
      <c r="M703" s="37">
        <v>0</v>
      </c>
      <c r="N703" s="37">
        <v>0</v>
      </c>
    </row>
    <row r="704" spans="1:14" hidden="1" outlineLevel="1">
      <c r="A704" s="1" t="s">
        <v>417</v>
      </c>
      <c r="B704" s="37">
        <v>118</v>
      </c>
      <c r="C704" s="37">
        <v>56</v>
      </c>
      <c r="D704" s="37">
        <v>4</v>
      </c>
      <c r="E704" s="37">
        <v>2</v>
      </c>
      <c r="F704" s="37">
        <v>0</v>
      </c>
      <c r="G704" s="37">
        <v>0</v>
      </c>
      <c r="H704" s="37">
        <v>0</v>
      </c>
      <c r="I704" s="37">
        <v>52</v>
      </c>
      <c r="J704" s="37">
        <v>2</v>
      </c>
      <c r="K704" s="37">
        <v>1</v>
      </c>
      <c r="L704" s="37">
        <v>1</v>
      </c>
      <c r="M704" s="37">
        <v>0</v>
      </c>
      <c r="N704" s="37">
        <v>0</v>
      </c>
    </row>
    <row r="705" spans="1:14" hidden="1" outlineLevel="1">
      <c r="A705" s="1" t="s">
        <v>418</v>
      </c>
      <c r="B705" s="37">
        <v>182</v>
      </c>
      <c r="C705" s="37">
        <v>99</v>
      </c>
      <c r="D705" s="37">
        <v>7</v>
      </c>
      <c r="E705" s="37">
        <v>2</v>
      </c>
      <c r="F705" s="37">
        <v>3</v>
      </c>
      <c r="G705" s="37">
        <v>0</v>
      </c>
      <c r="H705" s="37">
        <v>0</v>
      </c>
      <c r="I705" s="37">
        <v>70</v>
      </c>
      <c r="J705" s="37">
        <v>0</v>
      </c>
      <c r="K705" s="37">
        <v>0</v>
      </c>
      <c r="L705" s="37">
        <v>1</v>
      </c>
      <c r="M705" s="37">
        <v>0</v>
      </c>
      <c r="N705" s="37">
        <v>0</v>
      </c>
    </row>
    <row r="706" spans="1:14" hidden="1" outlineLevel="1">
      <c r="A706" s="25" t="s">
        <v>121</v>
      </c>
      <c r="B706" s="37">
        <v>62</v>
      </c>
      <c r="C706" s="37">
        <v>30</v>
      </c>
      <c r="D706" s="37">
        <v>0</v>
      </c>
      <c r="E706" s="37">
        <v>0</v>
      </c>
      <c r="F706" s="37">
        <v>1</v>
      </c>
      <c r="G706" s="37">
        <v>0</v>
      </c>
      <c r="H706" s="37">
        <v>0</v>
      </c>
      <c r="I706" s="37">
        <v>31</v>
      </c>
      <c r="J706" s="37">
        <v>0</v>
      </c>
      <c r="K706" s="37">
        <v>0</v>
      </c>
      <c r="L706" s="37">
        <v>0</v>
      </c>
      <c r="M706" s="37">
        <v>0</v>
      </c>
      <c r="N706" s="37">
        <v>0</v>
      </c>
    </row>
    <row r="707" spans="1:14" hidden="1" outlineLevel="1">
      <c r="A707" s="25" t="s">
        <v>46</v>
      </c>
      <c r="B707" s="37">
        <v>41</v>
      </c>
      <c r="C707" s="37">
        <v>26</v>
      </c>
      <c r="D707" s="37">
        <v>3</v>
      </c>
      <c r="E707" s="37">
        <v>0</v>
      </c>
      <c r="F707" s="37">
        <v>1</v>
      </c>
      <c r="G707" s="37">
        <v>0</v>
      </c>
      <c r="H707" s="37">
        <v>0</v>
      </c>
      <c r="I707" s="37">
        <v>10</v>
      </c>
      <c r="J707" s="37">
        <v>0</v>
      </c>
      <c r="K707" s="37">
        <v>0</v>
      </c>
      <c r="L707" s="37">
        <v>1</v>
      </c>
      <c r="M707" s="37">
        <v>0</v>
      </c>
      <c r="N707" s="37">
        <v>0</v>
      </c>
    </row>
    <row r="708" spans="1:14" hidden="1" outlineLevel="1">
      <c r="A708" s="25" t="s">
        <v>132</v>
      </c>
      <c r="B708" s="37">
        <v>79</v>
      </c>
      <c r="C708" s="37">
        <v>43</v>
      </c>
      <c r="D708" s="37">
        <v>4</v>
      </c>
      <c r="E708" s="37">
        <v>2</v>
      </c>
      <c r="F708" s="37">
        <v>1</v>
      </c>
      <c r="G708" s="37">
        <v>0</v>
      </c>
      <c r="H708" s="37">
        <v>0</v>
      </c>
      <c r="I708" s="37">
        <v>29</v>
      </c>
      <c r="J708" s="37">
        <v>0</v>
      </c>
      <c r="K708" s="37">
        <v>0</v>
      </c>
      <c r="L708" s="37">
        <v>0</v>
      </c>
      <c r="M708" s="37">
        <v>0</v>
      </c>
      <c r="N708" s="37">
        <v>0</v>
      </c>
    </row>
    <row r="709" spans="1:14" hidden="1" outlineLevel="1">
      <c r="A709" s="1" t="s">
        <v>416</v>
      </c>
      <c r="B709" s="37">
        <v>231</v>
      </c>
      <c r="C709" s="37">
        <v>128</v>
      </c>
      <c r="D709" s="37">
        <v>4</v>
      </c>
      <c r="E709" s="37">
        <v>1</v>
      </c>
      <c r="F709" s="37">
        <v>0</v>
      </c>
      <c r="G709" s="37">
        <v>0</v>
      </c>
      <c r="H709" s="37">
        <v>0</v>
      </c>
      <c r="I709" s="37">
        <v>93</v>
      </c>
      <c r="J709" s="37">
        <v>4</v>
      </c>
      <c r="K709" s="37">
        <v>0</v>
      </c>
      <c r="L709" s="37">
        <v>1</v>
      </c>
      <c r="M709" s="37">
        <v>0</v>
      </c>
      <c r="N709" s="37">
        <v>0</v>
      </c>
    </row>
    <row r="710" spans="1:14" hidden="1" outlineLevel="1">
      <c r="A710" s="25" t="s">
        <v>439</v>
      </c>
      <c r="B710" s="37">
        <v>63</v>
      </c>
      <c r="C710" s="37">
        <v>34</v>
      </c>
      <c r="D710" s="37">
        <v>1</v>
      </c>
      <c r="E710" s="37">
        <v>1</v>
      </c>
      <c r="F710" s="37">
        <v>0</v>
      </c>
      <c r="G710" s="37">
        <v>0</v>
      </c>
      <c r="H710" s="37">
        <v>0</v>
      </c>
      <c r="I710" s="37">
        <v>24</v>
      </c>
      <c r="J710" s="37">
        <v>3</v>
      </c>
      <c r="K710" s="37">
        <v>0</v>
      </c>
      <c r="L710" s="37">
        <v>0</v>
      </c>
      <c r="M710" s="37">
        <v>0</v>
      </c>
      <c r="N710" s="37">
        <v>0</v>
      </c>
    </row>
    <row r="711" spans="1:14" hidden="1" outlineLevel="1">
      <c r="A711" s="25" t="s">
        <v>115</v>
      </c>
      <c r="B711" s="37">
        <v>20</v>
      </c>
      <c r="C711" s="37">
        <v>16</v>
      </c>
      <c r="D711" s="37">
        <v>1</v>
      </c>
      <c r="E711" s="37">
        <v>0</v>
      </c>
      <c r="F711" s="37">
        <v>0</v>
      </c>
      <c r="G711" s="37">
        <v>0</v>
      </c>
      <c r="H711" s="37">
        <v>0</v>
      </c>
      <c r="I711" s="37">
        <v>3</v>
      </c>
      <c r="J711" s="37">
        <v>0</v>
      </c>
      <c r="K711" s="37">
        <v>0</v>
      </c>
      <c r="L711" s="37">
        <v>0</v>
      </c>
      <c r="M711" s="37">
        <v>0</v>
      </c>
      <c r="N711" s="37">
        <v>0</v>
      </c>
    </row>
    <row r="712" spans="1:14" hidden="1" outlineLevel="1">
      <c r="A712" s="25" t="s">
        <v>132</v>
      </c>
      <c r="B712" s="37">
        <v>148</v>
      </c>
      <c r="C712" s="37">
        <v>78</v>
      </c>
      <c r="D712" s="37">
        <v>2</v>
      </c>
      <c r="E712" s="37">
        <v>0</v>
      </c>
      <c r="F712" s="37">
        <v>0</v>
      </c>
      <c r="G712" s="37">
        <v>0</v>
      </c>
      <c r="H712" s="37">
        <v>0</v>
      </c>
      <c r="I712" s="37">
        <v>66</v>
      </c>
      <c r="J712" s="37">
        <v>1</v>
      </c>
      <c r="K712" s="37">
        <v>0</v>
      </c>
      <c r="L712" s="37">
        <v>1</v>
      </c>
      <c r="M712" s="37">
        <v>0</v>
      </c>
      <c r="N712" s="37">
        <v>0</v>
      </c>
    </row>
    <row r="713" spans="1:14" hidden="1" outlineLevel="1">
      <c r="A713" s="1" t="s">
        <v>781</v>
      </c>
      <c r="B713" s="37">
        <v>8</v>
      </c>
      <c r="C713" s="37">
        <v>1</v>
      </c>
      <c r="D713" s="37">
        <v>2</v>
      </c>
      <c r="E713" s="37">
        <v>0</v>
      </c>
      <c r="F713" s="37">
        <v>1</v>
      </c>
      <c r="G713" s="37">
        <v>0</v>
      </c>
      <c r="H713" s="37">
        <v>0</v>
      </c>
      <c r="I713" s="37">
        <v>4</v>
      </c>
      <c r="J713" s="37">
        <v>0</v>
      </c>
      <c r="K713" s="37">
        <v>0</v>
      </c>
      <c r="L713" s="37">
        <v>0</v>
      </c>
      <c r="M713" s="37">
        <v>0</v>
      </c>
      <c r="N713" s="37">
        <v>0</v>
      </c>
    </row>
    <row r="714" spans="1:14" collapsed="1">
      <c r="A714" s="1" t="s">
        <v>1171</v>
      </c>
      <c r="B714" s="37">
        <v>4016</v>
      </c>
      <c r="C714" s="37">
        <v>1660</v>
      </c>
      <c r="D714" s="37">
        <v>148</v>
      </c>
      <c r="E714" s="37">
        <v>33</v>
      </c>
      <c r="F714" s="37">
        <v>106</v>
      </c>
      <c r="G714" s="37">
        <v>3</v>
      </c>
      <c r="H714" s="37">
        <v>1</v>
      </c>
      <c r="I714" s="37">
        <v>1771</v>
      </c>
      <c r="J714" s="37">
        <v>152</v>
      </c>
      <c r="K714" s="37">
        <v>37</v>
      </c>
      <c r="L714" s="37">
        <v>94</v>
      </c>
      <c r="M714" s="37">
        <v>9</v>
      </c>
      <c r="N714" s="37">
        <v>2</v>
      </c>
    </row>
    <row r="715" spans="1:14" hidden="1" outlineLevel="1">
      <c r="A715" s="1" t="s">
        <v>105</v>
      </c>
      <c r="B715" s="37">
        <v>918</v>
      </c>
      <c r="C715" s="37">
        <v>357</v>
      </c>
      <c r="D715" s="37">
        <v>24</v>
      </c>
      <c r="E715" s="37">
        <v>8</v>
      </c>
      <c r="F715" s="37">
        <v>52</v>
      </c>
      <c r="G715" s="37">
        <v>0</v>
      </c>
      <c r="H715" s="37">
        <v>1</v>
      </c>
      <c r="I715" s="37">
        <v>393</v>
      </c>
      <c r="J715" s="37">
        <v>27</v>
      </c>
      <c r="K715" s="37">
        <v>13</v>
      </c>
      <c r="L715" s="37">
        <v>37</v>
      </c>
      <c r="M715" s="37">
        <v>4</v>
      </c>
      <c r="N715" s="37">
        <v>2</v>
      </c>
    </row>
    <row r="716" spans="1:14" hidden="1" outlineLevel="1">
      <c r="A716" s="1" t="s">
        <v>826</v>
      </c>
      <c r="B716" s="37">
        <v>2046</v>
      </c>
      <c r="C716" s="37">
        <v>842</v>
      </c>
      <c r="D716" s="37">
        <v>62</v>
      </c>
      <c r="E716" s="37">
        <v>11</v>
      </c>
      <c r="F716" s="37">
        <v>39</v>
      </c>
      <c r="G716" s="37">
        <v>3</v>
      </c>
      <c r="H716" s="37">
        <v>0</v>
      </c>
      <c r="I716" s="37">
        <v>959</v>
      </c>
      <c r="J716" s="37">
        <v>72</v>
      </c>
      <c r="K716" s="37">
        <v>15</v>
      </c>
      <c r="L716" s="37">
        <v>38</v>
      </c>
      <c r="M716" s="37">
        <v>5</v>
      </c>
      <c r="N716" s="37">
        <v>0</v>
      </c>
    </row>
    <row r="717" spans="1:14" hidden="1" outlineLevel="1">
      <c r="A717" s="25" t="s">
        <v>52</v>
      </c>
      <c r="B717" s="37">
        <v>626</v>
      </c>
      <c r="C717" s="37">
        <v>256</v>
      </c>
      <c r="D717" s="37">
        <v>16</v>
      </c>
      <c r="E717" s="37">
        <v>3</v>
      </c>
      <c r="F717" s="37">
        <v>7</v>
      </c>
      <c r="G717" s="37">
        <v>0</v>
      </c>
      <c r="H717" s="37">
        <v>0</v>
      </c>
      <c r="I717" s="37">
        <v>318</v>
      </c>
      <c r="J717" s="37">
        <v>21</v>
      </c>
      <c r="K717" s="37">
        <v>2</v>
      </c>
      <c r="L717" s="37">
        <v>3</v>
      </c>
      <c r="M717" s="37">
        <v>0</v>
      </c>
      <c r="N717" s="37">
        <v>0</v>
      </c>
    </row>
    <row r="718" spans="1:14" hidden="1" outlineLevel="1">
      <c r="A718" s="25" t="s">
        <v>58</v>
      </c>
      <c r="B718" s="37">
        <v>27</v>
      </c>
      <c r="C718" s="37">
        <v>15</v>
      </c>
      <c r="D718" s="37">
        <v>2</v>
      </c>
      <c r="E718" s="37">
        <v>0</v>
      </c>
      <c r="F718" s="37">
        <v>0</v>
      </c>
      <c r="G718" s="37">
        <v>0</v>
      </c>
      <c r="H718" s="37">
        <v>0</v>
      </c>
      <c r="I718" s="37">
        <v>7</v>
      </c>
      <c r="J718" s="37">
        <v>3</v>
      </c>
      <c r="K718" s="37">
        <v>0</v>
      </c>
      <c r="L718" s="37">
        <v>0</v>
      </c>
      <c r="M718" s="37">
        <v>0</v>
      </c>
      <c r="N718" s="37">
        <v>0</v>
      </c>
    </row>
    <row r="719" spans="1:14" hidden="1" outlineLevel="1">
      <c r="A719" s="25" t="s">
        <v>59</v>
      </c>
      <c r="B719" s="37">
        <v>14</v>
      </c>
      <c r="C719" s="37">
        <v>6</v>
      </c>
      <c r="D719" s="37">
        <v>1</v>
      </c>
      <c r="E719" s="37">
        <v>0</v>
      </c>
      <c r="F719" s="37">
        <v>0</v>
      </c>
      <c r="G719" s="37">
        <v>0</v>
      </c>
      <c r="H719" s="37">
        <v>0</v>
      </c>
      <c r="I719" s="37">
        <v>6</v>
      </c>
      <c r="J719" s="37">
        <v>0</v>
      </c>
      <c r="K719" s="37">
        <v>0</v>
      </c>
      <c r="L719" s="37">
        <v>1</v>
      </c>
      <c r="M719" s="37">
        <v>0</v>
      </c>
      <c r="N719" s="37">
        <v>0</v>
      </c>
    </row>
    <row r="720" spans="1:14" hidden="1" outlineLevel="1">
      <c r="A720" s="25" t="s">
        <v>70</v>
      </c>
      <c r="B720" s="37">
        <v>243</v>
      </c>
      <c r="C720" s="37">
        <v>85</v>
      </c>
      <c r="D720" s="37">
        <v>5</v>
      </c>
      <c r="E720" s="37">
        <v>1</v>
      </c>
      <c r="F720" s="37">
        <v>6</v>
      </c>
      <c r="G720" s="37">
        <v>0</v>
      </c>
      <c r="H720" s="37">
        <v>0</v>
      </c>
      <c r="I720" s="37">
        <v>123</v>
      </c>
      <c r="J720" s="37">
        <v>9</v>
      </c>
      <c r="K720" s="37">
        <v>5</v>
      </c>
      <c r="L720" s="37">
        <v>7</v>
      </c>
      <c r="M720" s="37">
        <v>2</v>
      </c>
      <c r="N720" s="37">
        <v>0</v>
      </c>
    </row>
    <row r="721" spans="1:14" hidden="1" outlineLevel="1">
      <c r="A721" s="25" t="s">
        <v>80</v>
      </c>
      <c r="B721" s="37">
        <v>24</v>
      </c>
      <c r="C721" s="37">
        <v>14</v>
      </c>
      <c r="D721" s="37">
        <v>1</v>
      </c>
      <c r="E721" s="37">
        <v>0</v>
      </c>
      <c r="F721" s="37">
        <v>1</v>
      </c>
      <c r="G721" s="37">
        <v>0</v>
      </c>
      <c r="H721" s="37">
        <v>0</v>
      </c>
      <c r="I721" s="37">
        <v>8</v>
      </c>
      <c r="J721" s="37">
        <v>0</v>
      </c>
      <c r="K721" s="37">
        <v>0</v>
      </c>
      <c r="L721" s="37">
        <v>0</v>
      </c>
      <c r="M721" s="37">
        <v>0</v>
      </c>
      <c r="N721" s="37">
        <v>0</v>
      </c>
    </row>
    <row r="722" spans="1:14" hidden="1" outlineLevel="1">
      <c r="A722" s="25" t="s">
        <v>91</v>
      </c>
      <c r="B722" s="37">
        <v>20</v>
      </c>
      <c r="C722" s="37">
        <v>8</v>
      </c>
      <c r="D722" s="37">
        <v>0</v>
      </c>
      <c r="E722" s="37">
        <v>0</v>
      </c>
      <c r="F722" s="37">
        <v>0</v>
      </c>
      <c r="G722" s="37">
        <v>0</v>
      </c>
      <c r="H722" s="37">
        <v>0</v>
      </c>
      <c r="I722" s="37">
        <v>10</v>
      </c>
      <c r="J722" s="37">
        <v>1</v>
      </c>
      <c r="K722" s="37">
        <v>0</v>
      </c>
      <c r="L722" s="37">
        <v>1</v>
      </c>
      <c r="M722" s="37">
        <v>0</v>
      </c>
      <c r="N722" s="37">
        <v>0</v>
      </c>
    </row>
    <row r="723" spans="1:14" hidden="1" outlineLevel="1">
      <c r="A723" s="25" t="s">
        <v>94</v>
      </c>
      <c r="B723" s="37">
        <v>636</v>
      </c>
      <c r="C723" s="37">
        <v>278</v>
      </c>
      <c r="D723" s="37">
        <v>18</v>
      </c>
      <c r="E723" s="37">
        <v>6</v>
      </c>
      <c r="F723" s="37">
        <v>12</v>
      </c>
      <c r="G723" s="37">
        <v>1</v>
      </c>
      <c r="H723" s="37">
        <v>0</v>
      </c>
      <c r="I723" s="37">
        <v>287</v>
      </c>
      <c r="J723" s="37">
        <v>15</v>
      </c>
      <c r="K723" s="37">
        <v>6</v>
      </c>
      <c r="L723" s="37">
        <v>11</v>
      </c>
      <c r="M723" s="37">
        <v>2</v>
      </c>
      <c r="N723" s="37">
        <v>0</v>
      </c>
    </row>
    <row r="724" spans="1:14" hidden="1" outlineLevel="1">
      <c r="A724" s="25" t="s">
        <v>101</v>
      </c>
      <c r="B724" s="37">
        <v>194</v>
      </c>
      <c r="C724" s="37">
        <v>47</v>
      </c>
      <c r="D724" s="37">
        <v>11</v>
      </c>
      <c r="E724" s="37">
        <v>0</v>
      </c>
      <c r="F724" s="37">
        <v>7</v>
      </c>
      <c r="G724" s="37">
        <v>1</v>
      </c>
      <c r="H724" s="37">
        <v>0</v>
      </c>
      <c r="I724" s="37">
        <v>98</v>
      </c>
      <c r="J724" s="37">
        <v>19</v>
      </c>
      <c r="K724" s="37">
        <v>1</v>
      </c>
      <c r="L724" s="37">
        <v>9</v>
      </c>
      <c r="M724" s="37">
        <v>1</v>
      </c>
      <c r="N724" s="37">
        <v>0</v>
      </c>
    </row>
    <row r="725" spans="1:14" hidden="1" outlineLevel="1">
      <c r="A725" s="25" t="s">
        <v>108</v>
      </c>
      <c r="B725" s="37">
        <v>14</v>
      </c>
      <c r="C725" s="37">
        <v>8</v>
      </c>
      <c r="D725" s="37">
        <v>0</v>
      </c>
      <c r="E725" s="37">
        <v>0</v>
      </c>
      <c r="F725" s="37">
        <v>1</v>
      </c>
      <c r="G725" s="37">
        <v>0</v>
      </c>
      <c r="H725" s="37">
        <v>0</v>
      </c>
      <c r="I725" s="37">
        <v>5</v>
      </c>
      <c r="J725" s="37">
        <v>0</v>
      </c>
      <c r="K725" s="37">
        <v>0</v>
      </c>
      <c r="L725" s="37">
        <v>0</v>
      </c>
      <c r="M725" s="37">
        <v>0</v>
      </c>
      <c r="N725" s="37">
        <v>0</v>
      </c>
    </row>
    <row r="726" spans="1:14" hidden="1" outlineLevel="1">
      <c r="A726" s="25" t="s">
        <v>110</v>
      </c>
      <c r="B726" s="37">
        <v>96</v>
      </c>
      <c r="C726" s="37">
        <v>33</v>
      </c>
      <c r="D726" s="37">
        <v>3</v>
      </c>
      <c r="E726" s="37">
        <v>0</v>
      </c>
      <c r="F726" s="37">
        <v>3</v>
      </c>
      <c r="G726" s="37">
        <v>0</v>
      </c>
      <c r="H726" s="37">
        <v>0</v>
      </c>
      <c r="I726" s="37">
        <v>50</v>
      </c>
      <c r="J726" s="37">
        <v>1</v>
      </c>
      <c r="K726" s="37">
        <v>0</v>
      </c>
      <c r="L726" s="37">
        <v>6</v>
      </c>
      <c r="M726" s="37">
        <v>0</v>
      </c>
      <c r="N726" s="37">
        <v>0</v>
      </c>
    </row>
    <row r="727" spans="1:14" hidden="1" outlineLevel="1">
      <c r="A727" s="25" t="s">
        <v>132</v>
      </c>
      <c r="B727" s="37">
        <v>152</v>
      </c>
      <c r="C727" s="37">
        <v>92</v>
      </c>
      <c r="D727" s="37">
        <v>5</v>
      </c>
      <c r="E727" s="37">
        <v>1</v>
      </c>
      <c r="F727" s="37">
        <v>2</v>
      </c>
      <c r="G727" s="37">
        <v>1</v>
      </c>
      <c r="H727" s="37">
        <v>0</v>
      </c>
      <c r="I727" s="37">
        <v>47</v>
      </c>
      <c r="J727" s="37">
        <v>3</v>
      </c>
      <c r="K727" s="37">
        <v>1</v>
      </c>
      <c r="L727" s="37">
        <v>0</v>
      </c>
      <c r="M727" s="37">
        <v>0</v>
      </c>
      <c r="N727" s="37">
        <v>0</v>
      </c>
    </row>
    <row r="728" spans="1:14" hidden="1" outlineLevel="1">
      <c r="A728" s="1" t="s">
        <v>178</v>
      </c>
      <c r="B728" s="37">
        <v>488</v>
      </c>
      <c r="C728" s="37">
        <v>172</v>
      </c>
      <c r="D728" s="37">
        <v>45</v>
      </c>
      <c r="E728" s="37">
        <v>9</v>
      </c>
      <c r="F728" s="37">
        <v>13</v>
      </c>
      <c r="G728" s="37">
        <v>0</v>
      </c>
      <c r="H728" s="37">
        <v>0</v>
      </c>
      <c r="I728" s="37">
        <v>180</v>
      </c>
      <c r="J728" s="37">
        <v>45</v>
      </c>
      <c r="K728" s="37">
        <v>8</v>
      </c>
      <c r="L728" s="37">
        <v>16</v>
      </c>
      <c r="M728" s="37">
        <v>0</v>
      </c>
      <c r="N728" s="37">
        <v>0</v>
      </c>
    </row>
    <row r="729" spans="1:14" hidden="1" outlineLevel="1">
      <c r="A729" s="25" t="s">
        <v>45</v>
      </c>
      <c r="B729" s="37">
        <v>51</v>
      </c>
      <c r="C729" s="37">
        <v>18</v>
      </c>
      <c r="D729" s="37">
        <v>2</v>
      </c>
      <c r="E729" s="37">
        <v>1</v>
      </c>
      <c r="F729" s="37">
        <v>1</v>
      </c>
      <c r="G729" s="37">
        <v>0</v>
      </c>
      <c r="H729" s="37">
        <v>0</v>
      </c>
      <c r="I729" s="37">
        <v>18</v>
      </c>
      <c r="J729" s="37">
        <v>6</v>
      </c>
      <c r="K729" s="37">
        <v>2</v>
      </c>
      <c r="L729" s="37">
        <v>3</v>
      </c>
      <c r="M729" s="37">
        <v>0</v>
      </c>
      <c r="N729" s="37">
        <v>0</v>
      </c>
    </row>
    <row r="730" spans="1:14" hidden="1" outlineLevel="1">
      <c r="A730" s="25" t="s">
        <v>538</v>
      </c>
      <c r="B730" s="37">
        <v>158</v>
      </c>
      <c r="C730" s="37">
        <v>44</v>
      </c>
      <c r="D730" s="37">
        <v>20</v>
      </c>
      <c r="E730" s="37">
        <v>3</v>
      </c>
      <c r="F730" s="37">
        <v>5</v>
      </c>
      <c r="G730" s="37">
        <v>0</v>
      </c>
      <c r="H730" s="37">
        <v>0</v>
      </c>
      <c r="I730" s="37">
        <v>63</v>
      </c>
      <c r="J730" s="37">
        <v>16</v>
      </c>
      <c r="K730" s="37">
        <v>3</v>
      </c>
      <c r="L730" s="37">
        <v>4</v>
      </c>
      <c r="M730" s="37">
        <v>0</v>
      </c>
      <c r="N730" s="37">
        <v>0</v>
      </c>
    </row>
    <row r="731" spans="1:14" hidden="1" outlineLevel="1">
      <c r="A731" s="25" t="s">
        <v>904</v>
      </c>
      <c r="B731" s="37">
        <v>35</v>
      </c>
      <c r="C731" s="37">
        <v>10</v>
      </c>
      <c r="D731" s="37">
        <v>6</v>
      </c>
      <c r="E731" s="37">
        <v>0</v>
      </c>
      <c r="F731" s="37">
        <v>3</v>
      </c>
      <c r="G731" s="37">
        <v>0</v>
      </c>
      <c r="H731" s="37">
        <v>0</v>
      </c>
      <c r="I731" s="37">
        <v>10</v>
      </c>
      <c r="J731" s="37">
        <v>3</v>
      </c>
      <c r="K731" s="37">
        <v>0</v>
      </c>
      <c r="L731" s="37">
        <v>3</v>
      </c>
      <c r="M731" s="37">
        <v>0</v>
      </c>
      <c r="N731" s="37">
        <v>0</v>
      </c>
    </row>
    <row r="732" spans="1:14" hidden="1" outlineLevel="1">
      <c r="A732" s="25" t="s">
        <v>541</v>
      </c>
      <c r="B732" s="37">
        <v>62</v>
      </c>
      <c r="C732" s="37">
        <v>22</v>
      </c>
      <c r="D732" s="37">
        <v>5</v>
      </c>
      <c r="E732" s="37">
        <v>3</v>
      </c>
      <c r="F732" s="37">
        <v>0</v>
      </c>
      <c r="G732" s="37">
        <v>0</v>
      </c>
      <c r="H732" s="37">
        <v>0</v>
      </c>
      <c r="I732" s="37">
        <v>16</v>
      </c>
      <c r="J732" s="37">
        <v>12</v>
      </c>
      <c r="K732" s="37">
        <v>2</v>
      </c>
      <c r="L732" s="37">
        <v>2</v>
      </c>
      <c r="M732" s="37">
        <v>0</v>
      </c>
      <c r="N732" s="37">
        <v>0</v>
      </c>
    </row>
    <row r="733" spans="1:14" hidden="1" outlineLevel="1">
      <c r="A733" s="25" t="s">
        <v>118</v>
      </c>
      <c r="B733" s="37">
        <v>87</v>
      </c>
      <c r="C733" s="37">
        <v>25</v>
      </c>
      <c r="D733" s="37">
        <v>11</v>
      </c>
      <c r="E733" s="37">
        <v>1</v>
      </c>
      <c r="F733" s="37">
        <v>3</v>
      </c>
      <c r="G733" s="37">
        <v>0</v>
      </c>
      <c r="H733" s="37">
        <v>0</v>
      </c>
      <c r="I733" s="37">
        <v>36</v>
      </c>
      <c r="J733" s="37">
        <v>7</v>
      </c>
      <c r="K733" s="37">
        <v>1</v>
      </c>
      <c r="L733" s="37">
        <v>3</v>
      </c>
      <c r="M733" s="37">
        <v>0</v>
      </c>
      <c r="N733" s="37">
        <v>0</v>
      </c>
    </row>
    <row r="734" spans="1:14" hidden="1" outlineLevel="1">
      <c r="A734" s="25" t="s">
        <v>1138</v>
      </c>
      <c r="B734" s="37">
        <v>16</v>
      </c>
      <c r="C734" s="37">
        <v>6</v>
      </c>
      <c r="D734" s="37">
        <v>0</v>
      </c>
      <c r="E734" s="37">
        <v>0</v>
      </c>
      <c r="F734" s="37">
        <v>0</v>
      </c>
      <c r="G734" s="37">
        <v>0</v>
      </c>
      <c r="H734" s="37">
        <v>0</v>
      </c>
      <c r="I734" s="37">
        <v>9</v>
      </c>
      <c r="J734" s="37">
        <v>1</v>
      </c>
      <c r="K734" s="37">
        <v>0</v>
      </c>
      <c r="L734" s="37">
        <v>0</v>
      </c>
      <c r="M734" s="37">
        <v>0</v>
      </c>
      <c r="N734" s="37">
        <v>0</v>
      </c>
    </row>
    <row r="735" spans="1:14" hidden="1" outlineLevel="1">
      <c r="A735" s="25" t="s">
        <v>132</v>
      </c>
      <c r="B735" s="37">
        <v>79</v>
      </c>
      <c r="C735" s="37">
        <v>47</v>
      </c>
      <c r="D735" s="37">
        <v>1</v>
      </c>
      <c r="E735" s="37">
        <v>1</v>
      </c>
      <c r="F735" s="37">
        <v>1</v>
      </c>
      <c r="G735" s="37">
        <v>0</v>
      </c>
      <c r="H735" s="37">
        <v>0</v>
      </c>
      <c r="I735" s="37">
        <v>28</v>
      </c>
      <c r="J735" s="37">
        <v>0</v>
      </c>
      <c r="K735" s="37">
        <v>0</v>
      </c>
      <c r="L735" s="37">
        <v>1</v>
      </c>
      <c r="M735" s="37">
        <v>0</v>
      </c>
      <c r="N735" s="37">
        <v>0</v>
      </c>
    </row>
    <row r="736" spans="1:14" hidden="1" outlineLevel="1">
      <c r="A736" s="1" t="s">
        <v>417</v>
      </c>
      <c r="B736" s="37">
        <v>117</v>
      </c>
      <c r="C736" s="37">
        <v>56</v>
      </c>
      <c r="D736" s="37">
        <v>3</v>
      </c>
      <c r="E736" s="37">
        <v>2</v>
      </c>
      <c r="F736" s="37">
        <v>1</v>
      </c>
      <c r="G736" s="37">
        <v>0</v>
      </c>
      <c r="H736" s="37">
        <v>0</v>
      </c>
      <c r="I736" s="37">
        <v>48</v>
      </c>
      <c r="J736" s="37">
        <v>5</v>
      </c>
      <c r="K736" s="37">
        <v>1</v>
      </c>
      <c r="L736" s="37">
        <v>1</v>
      </c>
      <c r="M736" s="37">
        <v>0</v>
      </c>
      <c r="N736" s="37">
        <v>0</v>
      </c>
    </row>
    <row r="737" spans="1:14" hidden="1" outlineLevel="1">
      <c r="A737" s="1" t="s">
        <v>418</v>
      </c>
      <c r="B737" s="37">
        <v>193</v>
      </c>
      <c r="C737" s="37">
        <v>100</v>
      </c>
      <c r="D737" s="37">
        <v>8</v>
      </c>
      <c r="E737" s="37">
        <v>2</v>
      </c>
      <c r="F737" s="37">
        <v>1</v>
      </c>
      <c r="G737" s="37">
        <v>0</v>
      </c>
      <c r="H737" s="37">
        <v>0</v>
      </c>
      <c r="I737" s="37">
        <v>81</v>
      </c>
      <c r="J737" s="37">
        <v>0</v>
      </c>
      <c r="K737" s="37">
        <v>0</v>
      </c>
      <c r="L737" s="37">
        <v>1</v>
      </c>
      <c r="M737" s="37">
        <v>0</v>
      </c>
      <c r="N737" s="37">
        <v>0</v>
      </c>
    </row>
    <row r="738" spans="1:14" hidden="1" outlineLevel="1">
      <c r="A738" s="25" t="s">
        <v>121</v>
      </c>
      <c r="B738" s="37">
        <v>63</v>
      </c>
      <c r="C738" s="37">
        <v>30</v>
      </c>
      <c r="D738" s="37">
        <v>0</v>
      </c>
      <c r="E738" s="37">
        <v>0</v>
      </c>
      <c r="F738" s="37">
        <v>1</v>
      </c>
      <c r="G738" s="37">
        <v>0</v>
      </c>
      <c r="H738" s="37">
        <v>0</v>
      </c>
      <c r="I738" s="37">
        <v>32</v>
      </c>
      <c r="J738" s="37">
        <v>0</v>
      </c>
      <c r="K738" s="37">
        <v>0</v>
      </c>
      <c r="L738" s="37">
        <v>0</v>
      </c>
      <c r="M738" s="37">
        <v>0</v>
      </c>
      <c r="N738" s="37">
        <v>0</v>
      </c>
    </row>
    <row r="739" spans="1:14" hidden="1" outlineLevel="1">
      <c r="A739" s="25" t="s">
        <v>46</v>
      </c>
      <c r="B739" s="37">
        <v>45</v>
      </c>
      <c r="C739" s="37">
        <v>26</v>
      </c>
      <c r="D739" s="37">
        <v>3</v>
      </c>
      <c r="E739" s="37">
        <v>0</v>
      </c>
      <c r="F739" s="37">
        <v>0</v>
      </c>
      <c r="G739" s="37">
        <v>0</v>
      </c>
      <c r="H739" s="37">
        <v>0</v>
      </c>
      <c r="I739" s="37">
        <v>15</v>
      </c>
      <c r="J739" s="37">
        <v>0</v>
      </c>
      <c r="K739" s="37">
        <v>0</v>
      </c>
      <c r="L739" s="37">
        <v>1</v>
      </c>
      <c r="M739" s="37">
        <v>0</v>
      </c>
      <c r="N739" s="37">
        <v>0</v>
      </c>
    </row>
    <row r="740" spans="1:14" hidden="1" outlineLevel="1">
      <c r="A740" s="25" t="s">
        <v>132</v>
      </c>
      <c r="B740" s="37">
        <v>85</v>
      </c>
      <c r="C740" s="37">
        <v>44</v>
      </c>
      <c r="D740" s="37">
        <v>5</v>
      </c>
      <c r="E740" s="37">
        <v>2</v>
      </c>
      <c r="F740" s="37">
        <v>0</v>
      </c>
      <c r="G740" s="37">
        <v>0</v>
      </c>
      <c r="H740" s="37">
        <v>0</v>
      </c>
      <c r="I740" s="37">
        <v>34</v>
      </c>
      <c r="J740" s="37">
        <v>0</v>
      </c>
      <c r="K740" s="37">
        <v>0</v>
      </c>
      <c r="L740" s="37">
        <v>0</v>
      </c>
      <c r="M740" s="37">
        <v>0</v>
      </c>
      <c r="N740" s="37">
        <v>0</v>
      </c>
    </row>
    <row r="741" spans="1:14" hidden="1" outlineLevel="1">
      <c r="A741" s="1" t="s">
        <v>416</v>
      </c>
      <c r="B741" s="37">
        <v>242</v>
      </c>
      <c r="C741" s="37">
        <v>129</v>
      </c>
      <c r="D741" s="37">
        <v>4</v>
      </c>
      <c r="E741" s="37">
        <v>1</v>
      </c>
      <c r="F741" s="37">
        <v>0</v>
      </c>
      <c r="G741" s="37">
        <v>0</v>
      </c>
      <c r="H741" s="37">
        <v>0</v>
      </c>
      <c r="I741" s="37">
        <v>104</v>
      </c>
      <c r="J741" s="37">
        <v>3</v>
      </c>
      <c r="K741" s="37">
        <v>0</v>
      </c>
      <c r="L741" s="37">
        <v>1</v>
      </c>
      <c r="M741" s="37">
        <v>0</v>
      </c>
      <c r="N741" s="37">
        <v>0</v>
      </c>
    </row>
    <row r="742" spans="1:14" hidden="1" outlineLevel="1">
      <c r="A742" s="25" t="s">
        <v>439</v>
      </c>
      <c r="B742" s="37">
        <v>61</v>
      </c>
      <c r="C742" s="37">
        <v>32</v>
      </c>
      <c r="D742" s="37">
        <v>0</v>
      </c>
      <c r="E742" s="37">
        <v>1</v>
      </c>
      <c r="F742" s="37">
        <v>0</v>
      </c>
      <c r="G742" s="37">
        <v>0</v>
      </c>
      <c r="H742" s="37">
        <v>0</v>
      </c>
      <c r="I742" s="37">
        <v>26</v>
      </c>
      <c r="J742" s="37">
        <v>2</v>
      </c>
      <c r="K742" s="37">
        <v>0</v>
      </c>
      <c r="L742" s="37">
        <v>0</v>
      </c>
      <c r="M742" s="37">
        <v>0</v>
      </c>
      <c r="N742" s="37">
        <v>0</v>
      </c>
    </row>
    <row r="743" spans="1:14" hidden="1" outlineLevel="1">
      <c r="A743" s="25" t="s">
        <v>115</v>
      </c>
      <c r="B743" s="37">
        <v>19</v>
      </c>
      <c r="C743" s="37">
        <v>14</v>
      </c>
      <c r="D743" s="37">
        <v>1</v>
      </c>
      <c r="E743" s="37">
        <v>0</v>
      </c>
      <c r="F743" s="37">
        <v>0</v>
      </c>
      <c r="G743" s="37">
        <v>0</v>
      </c>
      <c r="H743" s="37">
        <v>0</v>
      </c>
      <c r="I743" s="37">
        <v>4</v>
      </c>
      <c r="J743" s="37">
        <v>0</v>
      </c>
      <c r="K743" s="37">
        <v>0</v>
      </c>
      <c r="L743" s="37">
        <v>0</v>
      </c>
      <c r="M743" s="37">
        <v>0</v>
      </c>
      <c r="N743" s="37">
        <v>0</v>
      </c>
    </row>
    <row r="744" spans="1:14" hidden="1" outlineLevel="1">
      <c r="A744" s="25" t="s">
        <v>132</v>
      </c>
      <c r="B744" s="37">
        <v>162</v>
      </c>
      <c r="C744" s="37">
        <v>83</v>
      </c>
      <c r="D744" s="37">
        <v>3</v>
      </c>
      <c r="E744" s="37">
        <v>0</v>
      </c>
      <c r="F744" s="37">
        <v>0</v>
      </c>
      <c r="G744" s="37">
        <v>0</v>
      </c>
      <c r="H744" s="37">
        <v>0</v>
      </c>
      <c r="I744" s="37">
        <v>74</v>
      </c>
      <c r="J744" s="37">
        <v>1</v>
      </c>
      <c r="K744" s="37">
        <v>0</v>
      </c>
      <c r="L744" s="37">
        <v>1</v>
      </c>
      <c r="M744" s="37">
        <v>0</v>
      </c>
      <c r="N744" s="37">
        <v>0</v>
      </c>
    </row>
    <row r="745" spans="1:14" hidden="1" outlineLevel="1">
      <c r="A745" s="1" t="s">
        <v>781</v>
      </c>
      <c r="B745" s="37">
        <v>12</v>
      </c>
      <c r="C745" s="37">
        <v>4</v>
      </c>
      <c r="D745" s="37">
        <v>2</v>
      </c>
      <c r="E745" s="37">
        <v>0</v>
      </c>
      <c r="F745" s="37">
        <v>0</v>
      </c>
      <c r="G745" s="37">
        <v>0</v>
      </c>
      <c r="H745" s="37">
        <v>0</v>
      </c>
      <c r="I745" s="37">
        <v>6</v>
      </c>
      <c r="J745" s="37">
        <v>0</v>
      </c>
      <c r="K745" s="37">
        <v>0</v>
      </c>
      <c r="L745" s="37">
        <v>0</v>
      </c>
      <c r="M745" s="37">
        <v>0</v>
      </c>
      <c r="N745" s="37">
        <v>0</v>
      </c>
    </row>
    <row r="746" spans="1:14" collapsed="1">
      <c r="A746" s="1" t="s">
        <v>1183</v>
      </c>
      <c r="B746" s="37">
        <v>4029</v>
      </c>
      <c r="C746" s="37">
        <v>1678</v>
      </c>
      <c r="D746" s="37">
        <v>139</v>
      </c>
      <c r="E746" s="37">
        <v>43</v>
      </c>
      <c r="F746" s="37">
        <v>87</v>
      </c>
      <c r="G746" s="37">
        <v>9</v>
      </c>
      <c r="H746" s="37">
        <v>0</v>
      </c>
      <c r="I746" s="37">
        <v>1771</v>
      </c>
      <c r="J746" s="37">
        <v>159</v>
      </c>
      <c r="K746" s="37">
        <v>40</v>
      </c>
      <c r="L746" s="37">
        <v>88</v>
      </c>
      <c r="M746" s="37">
        <v>14</v>
      </c>
      <c r="N746" s="37">
        <v>1</v>
      </c>
    </row>
    <row r="747" spans="1:14" hidden="1" outlineLevel="1">
      <c r="A747" s="1" t="s">
        <v>105</v>
      </c>
      <c r="B747" s="37">
        <v>919</v>
      </c>
      <c r="C747" s="37">
        <v>355</v>
      </c>
      <c r="D747" s="37">
        <v>30</v>
      </c>
      <c r="E747" s="37">
        <v>7</v>
      </c>
      <c r="F747" s="37">
        <v>35</v>
      </c>
      <c r="G747" s="37">
        <v>4</v>
      </c>
      <c r="H747" s="37">
        <v>0</v>
      </c>
      <c r="I747" s="37">
        <v>401</v>
      </c>
      <c r="J747" s="37">
        <v>31</v>
      </c>
      <c r="K747" s="37">
        <v>13</v>
      </c>
      <c r="L747" s="37">
        <v>36</v>
      </c>
      <c r="M747" s="37">
        <v>6</v>
      </c>
      <c r="N747" s="37">
        <v>1</v>
      </c>
    </row>
    <row r="748" spans="1:14" hidden="1" outlineLevel="1">
      <c r="A748" s="1" t="s">
        <v>826</v>
      </c>
      <c r="B748" s="37">
        <v>2056</v>
      </c>
      <c r="C748" s="37">
        <v>859</v>
      </c>
      <c r="D748" s="37">
        <v>53</v>
      </c>
      <c r="E748" s="37">
        <v>16</v>
      </c>
      <c r="F748" s="37">
        <v>36</v>
      </c>
      <c r="G748" s="37">
        <v>4</v>
      </c>
      <c r="H748" s="37">
        <v>0</v>
      </c>
      <c r="I748" s="37">
        <v>968</v>
      </c>
      <c r="J748" s="37">
        <v>64</v>
      </c>
      <c r="K748" s="37">
        <v>18</v>
      </c>
      <c r="L748" s="37">
        <v>31</v>
      </c>
      <c r="M748" s="37">
        <v>7</v>
      </c>
      <c r="N748" s="37">
        <v>0</v>
      </c>
    </row>
    <row r="749" spans="1:14" hidden="1" outlineLevel="1">
      <c r="A749" s="25" t="s">
        <v>52</v>
      </c>
      <c r="B749" s="37">
        <v>674</v>
      </c>
      <c r="C749" s="37">
        <v>280</v>
      </c>
      <c r="D749" s="37">
        <v>14</v>
      </c>
      <c r="E749" s="37">
        <v>5</v>
      </c>
      <c r="F749" s="37">
        <v>6</v>
      </c>
      <c r="G749" s="37">
        <v>0</v>
      </c>
      <c r="H749" s="37">
        <v>0</v>
      </c>
      <c r="I749" s="37">
        <v>343</v>
      </c>
      <c r="J749" s="37">
        <v>17</v>
      </c>
      <c r="K749" s="37">
        <v>6</v>
      </c>
      <c r="L749" s="37">
        <v>2</v>
      </c>
      <c r="M749" s="37">
        <v>1</v>
      </c>
      <c r="N749" s="37">
        <v>0</v>
      </c>
    </row>
    <row r="750" spans="1:14" hidden="1" outlineLevel="1">
      <c r="A750" s="25" t="s">
        <v>58</v>
      </c>
      <c r="B750" s="37">
        <v>27</v>
      </c>
      <c r="C750" s="37">
        <v>14</v>
      </c>
      <c r="D750" s="37">
        <v>1</v>
      </c>
      <c r="E750" s="37">
        <v>1</v>
      </c>
      <c r="F750" s="37">
        <v>0</v>
      </c>
      <c r="G750" s="37">
        <v>0</v>
      </c>
      <c r="H750" s="37">
        <v>0</v>
      </c>
      <c r="I750" s="37">
        <v>8</v>
      </c>
      <c r="J750" s="37">
        <v>3</v>
      </c>
      <c r="K750" s="37">
        <v>0</v>
      </c>
      <c r="L750" s="37">
        <v>0</v>
      </c>
      <c r="M750" s="37">
        <v>0</v>
      </c>
      <c r="N750" s="37">
        <v>0</v>
      </c>
    </row>
    <row r="751" spans="1:14" hidden="1" outlineLevel="1">
      <c r="A751" s="25" t="s">
        <v>59</v>
      </c>
      <c r="B751" s="37">
        <v>15</v>
      </c>
      <c r="C751" s="37">
        <v>8</v>
      </c>
      <c r="D751" s="37">
        <v>1</v>
      </c>
      <c r="E751" s="37">
        <v>0</v>
      </c>
      <c r="F751" s="37">
        <v>0</v>
      </c>
      <c r="G751" s="37">
        <v>0</v>
      </c>
      <c r="H751" s="37">
        <v>0</v>
      </c>
      <c r="I751" s="37">
        <v>4</v>
      </c>
      <c r="J751" s="37">
        <v>1</v>
      </c>
      <c r="K751" s="37">
        <v>0</v>
      </c>
      <c r="L751" s="37">
        <v>0</v>
      </c>
      <c r="M751" s="37">
        <v>1</v>
      </c>
      <c r="N751" s="37">
        <v>0</v>
      </c>
    </row>
    <row r="752" spans="1:14" hidden="1" outlineLevel="1">
      <c r="A752" s="25" t="s">
        <v>70</v>
      </c>
      <c r="B752" s="37">
        <v>237</v>
      </c>
      <c r="C752" s="37">
        <v>83</v>
      </c>
      <c r="D752" s="37">
        <v>3</v>
      </c>
      <c r="E752" s="37">
        <v>3</v>
      </c>
      <c r="F752" s="37">
        <v>6</v>
      </c>
      <c r="G752" s="37">
        <v>0</v>
      </c>
      <c r="H752" s="37">
        <v>0</v>
      </c>
      <c r="I752" s="37">
        <v>120</v>
      </c>
      <c r="J752" s="37">
        <v>6</v>
      </c>
      <c r="K752" s="37">
        <v>5</v>
      </c>
      <c r="L752" s="37">
        <v>9</v>
      </c>
      <c r="M752" s="37">
        <v>2</v>
      </c>
      <c r="N752" s="37">
        <v>0</v>
      </c>
    </row>
    <row r="753" spans="1:14" hidden="1" outlineLevel="1">
      <c r="A753" s="25" t="s">
        <v>80</v>
      </c>
      <c r="B753" s="37">
        <v>29</v>
      </c>
      <c r="C753" s="37">
        <v>18</v>
      </c>
      <c r="D753" s="37">
        <v>1</v>
      </c>
      <c r="E753" s="37">
        <v>0</v>
      </c>
      <c r="F753" s="37">
        <v>0</v>
      </c>
      <c r="G753" s="37">
        <v>0</v>
      </c>
      <c r="H753" s="37">
        <v>0</v>
      </c>
      <c r="I753" s="37">
        <v>10</v>
      </c>
      <c r="J753" s="37">
        <v>0</v>
      </c>
      <c r="K753" s="37">
        <v>0</v>
      </c>
      <c r="L753" s="37">
        <v>0</v>
      </c>
      <c r="M753" s="37">
        <v>0</v>
      </c>
      <c r="N753" s="37">
        <v>0</v>
      </c>
    </row>
    <row r="754" spans="1:14" hidden="1" outlineLevel="1">
      <c r="A754" s="25" t="s">
        <v>91</v>
      </c>
      <c r="B754" s="37">
        <v>21</v>
      </c>
      <c r="C754" s="37">
        <v>8</v>
      </c>
      <c r="D754" s="37">
        <v>1</v>
      </c>
      <c r="E754" s="37">
        <v>0</v>
      </c>
      <c r="F754" s="37">
        <v>0</v>
      </c>
      <c r="G754" s="37">
        <v>0</v>
      </c>
      <c r="H754" s="37">
        <v>0</v>
      </c>
      <c r="I754" s="37">
        <v>10</v>
      </c>
      <c r="J754" s="37">
        <v>2</v>
      </c>
      <c r="K754" s="37">
        <v>0</v>
      </c>
      <c r="L754" s="37">
        <v>0</v>
      </c>
      <c r="M754" s="37">
        <v>0</v>
      </c>
      <c r="N754" s="37">
        <v>0</v>
      </c>
    </row>
    <row r="755" spans="1:14" hidden="1" outlineLevel="1">
      <c r="A755" s="25" t="s">
        <v>94</v>
      </c>
      <c r="B755" s="37">
        <v>622</v>
      </c>
      <c r="C755" s="37">
        <v>274</v>
      </c>
      <c r="D755" s="37">
        <v>16</v>
      </c>
      <c r="E755" s="37">
        <v>5</v>
      </c>
      <c r="F755" s="37">
        <v>15</v>
      </c>
      <c r="G755" s="37">
        <v>2</v>
      </c>
      <c r="H755" s="37">
        <v>0</v>
      </c>
      <c r="I755" s="37">
        <v>278</v>
      </c>
      <c r="J755" s="37">
        <v>17</v>
      </c>
      <c r="K755" s="37">
        <v>4</v>
      </c>
      <c r="L755" s="37">
        <v>9</v>
      </c>
      <c r="M755" s="37">
        <v>2</v>
      </c>
      <c r="N755" s="37">
        <v>0</v>
      </c>
    </row>
    <row r="756" spans="1:14" hidden="1" outlineLevel="1">
      <c r="A756" s="25" t="s">
        <v>101</v>
      </c>
      <c r="B756" s="37">
        <v>172</v>
      </c>
      <c r="C756" s="37">
        <v>41</v>
      </c>
      <c r="D756" s="37">
        <v>8</v>
      </c>
      <c r="E756" s="37">
        <v>1</v>
      </c>
      <c r="F756" s="37">
        <v>4</v>
      </c>
      <c r="G756" s="37">
        <v>1</v>
      </c>
      <c r="H756" s="37">
        <v>0</v>
      </c>
      <c r="I756" s="37">
        <v>94</v>
      </c>
      <c r="J756" s="37">
        <v>14</v>
      </c>
      <c r="K756" s="37">
        <v>2</v>
      </c>
      <c r="L756" s="37">
        <v>6</v>
      </c>
      <c r="M756" s="37">
        <v>1</v>
      </c>
      <c r="N756" s="37">
        <v>0</v>
      </c>
    </row>
    <row r="757" spans="1:14" hidden="1" outlineLevel="1">
      <c r="A757" s="25" t="s">
        <v>108</v>
      </c>
      <c r="B757" s="37">
        <v>14</v>
      </c>
      <c r="C757" s="37">
        <v>8</v>
      </c>
      <c r="D757" s="37">
        <v>0</v>
      </c>
      <c r="E757" s="37">
        <v>0</v>
      </c>
      <c r="F757" s="37">
        <v>1</v>
      </c>
      <c r="G757" s="37">
        <v>0</v>
      </c>
      <c r="H757" s="37">
        <v>0</v>
      </c>
      <c r="I757" s="37">
        <v>5</v>
      </c>
      <c r="J757" s="37">
        <v>0</v>
      </c>
      <c r="K757" s="37">
        <v>0</v>
      </c>
      <c r="L757" s="37">
        <v>0</v>
      </c>
      <c r="M757" s="37">
        <v>0</v>
      </c>
      <c r="N757" s="37">
        <v>0</v>
      </c>
    </row>
    <row r="758" spans="1:14" hidden="1" outlineLevel="1">
      <c r="A758" s="25" t="s">
        <v>110</v>
      </c>
      <c r="B758" s="37">
        <v>92</v>
      </c>
      <c r="C758" s="37">
        <v>34</v>
      </c>
      <c r="D758" s="37">
        <v>5</v>
      </c>
      <c r="E758" s="37">
        <v>0</v>
      </c>
      <c r="F758" s="37">
        <v>2</v>
      </c>
      <c r="G758" s="37">
        <v>0</v>
      </c>
      <c r="H758" s="37">
        <v>0</v>
      </c>
      <c r="I758" s="37">
        <v>45</v>
      </c>
      <c r="J758" s="37">
        <v>1</v>
      </c>
      <c r="K758" s="37">
        <v>0</v>
      </c>
      <c r="L758" s="37">
        <v>5</v>
      </c>
      <c r="M758" s="37">
        <v>0</v>
      </c>
      <c r="N758" s="37">
        <v>0</v>
      </c>
    </row>
    <row r="759" spans="1:14" hidden="1" outlineLevel="1">
      <c r="A759" s="25" t="s">
        <v>132</v>
      </c>
      <c r="B759" s="37">
        <v>153</v>
      </c>
      <c r="C759" s="37">
        <v>91</v>
      </c>
      <c r="D759" s="37">
        <v>3</v>
      </c>
      <c r="E759" s="37">
        <v>1</v>
      </c>
      <c r="F759" s="37">
        <v>2</v>
      </c>
      <c r="G759" s="37">
        <v>1</v>
      </c>
      <c r="H759" s="37">
        <v>0</v>
      </c>
      <c r="I759" s="37">
        <v>51</v>
      </c>
      <c r="J759" s="37">
        <v>3</v>
      </c>
      <c r="K759" s="37">
        <v>1</v>
      </c>
      <c r="L759" s="37">
        <v>0</v>
      </c>
      <c r="M759" s="37">
        <v>0</v>
      </c>
      <c r="N759" s="37">
        <v>0</v>
      </c>
    </row>
    <row r="760" spans="1:14" hidden="1" outlineLevel="1">
      <c r="A760" s="1" t="s">
        <v>178</v>
      </c>
      <c r="B760" s="37">
        <v>477</v>
      </c>
      <c r="C760" s="37">
        <v>172</v>
      </c>
      <c r="D760" s="37">
        <v>40</v>
      </c>
      <c r="E760" s="37">
        <v>14</v>
      </c>
      <c r="F760" s="37">
        <v>13</v>
      </c>
      <c r="G760" s="37">
        <v>1</v>
      </c>
      <c r="H760" s="37">
        <v>0</v>
      </c>
      <c r="I760" s="37">
        <v>159</v>
      </c>
      <c r="J760" s="37">
        <v>51</v>
      </c>
      <c r="K760" s="37">
        <v>9</v>
      </c>
      <c r="L760" s="37">
        <v>17</v>
      </c>
      <c r="M760" s="37">
        <v>1</v>
      </c>
      <c r="N760" s="37">
        <v>0</v>
      </c>
    </row>
    <row r="761" spans="1:14" hidden="1" outlineLevel="1">
      <c r="A761" s="25" t="s">
        <v>45</v>
      </c>
      <c r="B761" s="37">
        <v>49</v>
      </c>
      <c r="C761" s="37">
        <v>17</v>
      </c>
      <c r="D761" s="37">
        <v>2</v>
      </c>
      <c r="E761" s="37">
        <v>1</v>
      </c>
      <c r="F761" s="37">
        <v>1</v>
      </c>
      <c r="G761" s="37">
        <v>0</v>
      </c>
      <c r="H761" s="37">
        <v>0</v>
      </c>
      <c r="I761" s="37">
        <v>18</v>
      </c>
      <c r="J761" s="37">
        <v>5</v>
      </c>
      <c r="K761" s="37">
        <v>1</v>
      </c>
      <c r="L761" s="37">
        <v>4</v>
      </c>
      <c r="M761" s="37">
        <v>0</v>
      </c>
      <c r="N761" s="37">
        <v>0</v>
      </c>
    </row>
    <row r="762" spans="1:14" hidden="1" outlineLevel="1">
      <c r="A762" s="25" t="s">
        <v>538</v>
      </c>
      <c r="B762" s="37">
        <v>159</v>
      </c>
      <c r="C762" s="37">
        <v>46</v>
      </c>
      <c r="D762" s="37">
        <v>16</v>
      </c>
      <c r="E762" s="37">
        <v>8</v>
      </c>
      <c r="F762" s="37">
        <v>4</v>
      </c>
      <c r="G762" s="37">
        <v>1</v>
      </c>
      <c r="H762" s="37">
        <v>0</v>
      </c>
      <c r="I762" s="37">
        <v>52</v>
      </c>
      <c r="J762" s="37">
        <v>22</v>
      </c>
      <c r="K762" s="37">
        <v>6</v>
      </c>
      <c r="L762" s="37">
        <v>3</v>
      </c>
      <c r="M762" s="37">
        <v>1</v>
      </c>
      <c r="N762" s="37">
        <v>0</v>
      </c>
    </row>
    <row r="763" spans="1:14" hidden="1" outlineLevel="1">
      <c r="A763" s="25" t="s">
        <v>904</v>
      </c>
      <c r="B763" s="37">
        <v>35</v>
      </c>
      <c r="C763" s="37">
        <v>9</v>
      </c>
      <c r="D763" s="37">
        <v>5</v>
      </c>
      <c r="E763" s="37">
        <v>1</v>
      </c>
      <c r="F763" s="37">
        <v>3</v>
      </c>
      <c r="G763" s="37">
        <v>0</v>
      </c>
      <c r="H763" s="37">
        <v>0</v>
      </c>
      <c r="I763" s="37">
        <v>11</v>
      </c>
      <c r="J763" s="37">
        <v>3</v>
      </c>
      <c r="K763" s="37">
        <v>0</v>
      </c>
      <c r="L763" s="37">
        <v>3</v>
      </c>
      <c r="M763" s="37">
        <v>0</v>
      </c>
      <c r="N763" s="37">
        <v>0</v>
      </c>
    </row>
    <row r="764" spans="1:14" hidden="1" outlineLevel="1">
      <c r="A764" s="25" t="s">
        <v>541</v>
      </c>
      <c r="B764" s="37">
        <v>55</v>
      </c>
      <c r="C764" s="37">
        <v>21</v>
      </c>
      <c r="D764" s="37">
        <v>5</v>
      </c>
      <c r="E764" s="37">
        <v>4</v>
      </c>
      <c r="F764" s="37">
        <v>0</v>
      </c>
      <c r="G764" s="37">
        <v>0</v>
      </c>
      <c r="H764" s="37">
        <v>0</v>
      </c>
      <c r="I764" s="37">
        <v>12</v>
      </c>
      <c r="J764" s="37">
        <v>9</v>
      </c>
      <c r="K764" s="37">
        <v>2</v>
      </c>
      <c r="L764" s="37">
        <v>2</v>
      </c>
      <c r="M764" s="37">
        <v>0</v>
      </c>
      <c r="N764" s="37">
        <v>0</v>
      </c>
    </row>
    <row r="765" spans="1:14" hidden="1" outlineLevel="1">
      <c r="A765" s="25" t="s">
        <v>118</v>
      </c>
      <c r="B765" s="37">
        <v>89</v>
      </c>
      <c r="C765" s="37">
        <v>26</v>
      </c>
      <c r="D765" s="37">
        <v>10</v>
      </c>
      <c r="E765" s="37">
        <v>0</v>
      </c>
      <c r="F765" s="37">
        <v>3</v>
      </c>
      <c r="G765" s="37">
        <v>0</v>
      </c>
      <c r="H765" s="37">
        <v>0</v>
      </c>
      <c r="I765" s="37">
        <v>36</v>
      </c>
      <c r="J765" s="37">
        <v>10</v>
      </c>
      <c r="K765" s="37">
        <v>0</v>
      </c>
      <c r="L765" s="37">
        <v>4</v>
      </c>
      <c r="M765" s="37">
        <v>0</v>
      </c>
      <c r="N765" s="37">
        <v>0</v>
      </c>
    </row>
    <row r="766" spans="1:14" hidden="1" outlineLevel="1">
      <c r="A766" s="25" t="s">
        <v>1138</v>
      </c>
      <c r="B766" s="37">
        <v>14</v>
      </c>
      <c r="C766" s="37">
        <v>5</v>
      </c>
      <c r="D766" s="37">
        <v>1</v>
      </c>
      <c r="E766" s="37">
        <v>0</v>
      </c>
      <c r="F766" s="37">
        <v>0</v>
      </c>
      <c r="G766" s="37">
        <v>0</v>
      </c>
      <c r="H766" s="37">
        <v>0</v>
      </c>
      <c r="I766" s="37">
        <v>6</v>
      </c>
      <c r="J766" s="37">
        <v>2</v>
      </c>
      <c r="K766" s="37">
        <v>0</v>
      </c>
      <c r="L766" s="37">
        <v>0</v>
      </c>
      <c r="M766" s="37">
        <v>0</v>
      </c>
      <c r="N766" s="37">
        <v>0</v>
      </c>
    </row>
    <row r="767" spans="1:14" hidden="1" outlineLevel="1">
      <c r="A767" s="25" t="s">
        <v>132</v>
      </c>
      <c r="B767" s="37">
        <v>76</v>
      </c>
      <c r="C767" s="37">
        <v>48</v>
      </c>
      <c r="D767" s="37">
        <v>1</v>
      </c>
      <c r="E767" s="37">
        <v>0</v>
      </c>
      <c r="F767" s="37">
        <v>2</v>
      </c>
      <c r="G767" s="37">
        <v>0</v>
      </c>
      <c r="H767" s="37">
        <v>0</v>
      </c>
      <c r="I767" s="37">
        <v>24</v>
      </c>
      <c r="J767" s="37">
        <v>0</v>
      </c>
      <c r="K767" s="37">
        <v>0</v>
      </c>
      <c r="L767" s="37">
        <v>1</v>
      </c>
      <c r="M767" s="37">
        <v>0</v>
      </c>
      <c r="N767" s="37">
        <v>0</v>
      </c>
    </row>
    <row r="768" spans="1:14" hidden="1" outlineLevel="1">
      <c r="A768" s="1" t="s">
        <v>417</v>
      </c>
      <c r="B768" s="37">
        <v>123</v>
      </c>
      <c r="C768" s="37">
        <v>54</v>
      </c>
      <c r="D768" s="37">
        <v>4</v>
      </c>
      <c r="E768" s="37">
        <v>2</v>
      </c>
      <c r="F768" s="37">
        <v>2</v>
      </c>
      <c r="G768" s="37">
        <v>0</v>
      </c>
      <c r="H768" s="37">
        <v>0</v>
      </c>
      <c r="I768" s="37">
        <v>54</v>
      </c>
      <c r="J768" s="37">
        <v>5</v>
      </c>
      <c r="K768" s="37">
        <v>0</v>
      </c>
      <c r="L768" s="37">
        <v>2</v>
      </c>
      <c r="M768" s="37">
        <v>0</v>
      </c>
      <c r="N768" s="37">
        <v>0</v>
      </c>
    </row>
    <row r="769" spans="1:14" hidden="1" outlineLevel="1">
      <c r="A769" s="1" t="s">
        <v>418</v>
      </c>
      <c r="B769" s="37">
        <v>196</v>
      </c>
      <c r="C769" s="37">
        <v>108</v>
      </c>
      <c r="D769" s="37">
        <v>5</v>
      </c>
      <c r="E769" s="37">
        <v>4</v>
      </c>
      <c r="F769" s="37">
        <v>1</v>
      </c>
      <c r="G769" s="37">
        <v>0</v>
      </c>
      <c r="H769" s="37">
        <v>0</v>
      </c>
      <c r="I769" s="37">
        <v>75</v>
      </c>
      <c r="J769" s="37">
        <v>2</v>
      </c>
      <c r="K769" s="37">
        <v>0</v>
      </c>
      <c r="L769" s="37">
        <v>1</v>
      </c>
      <c r="M769" s="37">
        <v>0</v>
      </c>
      <c r="N769" s="37">
        <v>0</v>
      </c>
    </row>
    <row r="770" spans="1:14" hidden="1" outlineLevel="1">
      <c r="A770" s="25" t="s">
        <v>121</v>
      </c>
      <c r="B770" s="37">
        <v>70</v>
      </c>
      <c r="C770" s="37">
        <v>40</v>
      </c>
      <c r="D770" s="37">
        <v>0</v>
      </c>
      <c r="E770" s="37">
        <v>0</v>
      </c>
      <c r="F770" s="37">
        <v>1</v>
      </c>
      <c r="G770" s="37">
        <v>0</v>
      </c>
      <c r="H770" s="37">
        <v>0</v>
      </c>
      <c r="I770" s="37">
        <v>29</v>
      </c>
      <c r="J770" s="37">
        <v>0</v>
      </c>
      <c r="K770" s="37">
        <v>0</v>
      </c>
      <c r="L770" s="37">
        <v>0</v>
      </c>
      <c r="M770" s="37">
        <v>0</v>
      </c>
      <c r="N770" s="37">
        <v>0</v>
      </c>
    </row>
    <row r="771" spans="1:14" hidden="1" outlineLevel="1">
      <c r="A771" s="25" t="s">
        <v>46</v>
      </c>
      <c r="B771" s="37">
        <v>43</v>
      </c>
      <c r="C771" s="37">
        <v>27</v>
      </c>
      <c r="D771" s="37">
        <v>1</v>
      </c>
      <c r="E771" s="37">
        <v>1</v>
      </c>
      <c r="F771" s="37">
        <v>0</v>
      </c>
      <c r="G771" s="37">
        <v>0</v>
      </c>
      <c r="H771" s="37">
        <v>0</v>
      </c>
      <c r="I771" s="37">
        <v>12</v>
      </c>
      <c r="J771" s="37">
        <v>1</v>
      </c>
      <c r="K771" s="37">
        <v>0</v>
      </c>
      <c r="L771" s="37">
        <v>1</v>
      </c>
      <c r="M771" s="37">
        <v>0</v>
      </c>
      <c r="N771" s="37">
        <v>0</v>
      </c>
    </row>
    <row r="772" spans="1:14" hidden="1" outlineLevel="1">
      <c r="A772" s="25" t="s">
        <v>132</v>
      </c>
      <c r="B772" s="37">
        <v>83</v>
      </c>
      <c r="C772" s="37">
        <v>41</v>
      </c>
      <c r="D772" s="37">
        <v>4</v>
      </c>
      <c r="E772" s="37">
        <v>3</v>
      </c>
      <c r="F772" s="37">
        <v>0</v>
      </c>
      <c r="G772" s="37">
        <v>0</v>
      </c>
      <c r="H772" s="37">
        <v>0</v>
      </c>
      <c r="I772" s="37">
        <v>34</v>
      </c>
      <c r="J772" s="37">
        <v>1</v>
      </c>
      <c r="K772" s="37">
        <v>0</v>
      </c>
      <c r="L772" s="37">
        <v>0</v>
      </c>
      <c r="M772" s="37">
        <v>0</v>
      </c>
      <c r="N772" s="37">
        <v>0</v>
      </c>
    </row>
    <row r="773" spans="1:14" hidden="1" outlineLevel="1">
      <c r="A773" s="1" t="s">
        <v>416</v>
      </c>
      <c r="B773" s="37">
        <v>244</v>
      </c>
      <c r="C773" s="37">
        <v>125</v>
      </c>
      <c r="D773" s="37">
        <v>5</v>
      </c>
      <c r="E773" s="37">
        <v>0</v>
      </c>
      <c r="F773" s="37">
        <v>0</v>
      </c>
      <c r="G773" s="37">
        <v>0</v>
      </c>
      <c r="H773" s="37">
        <v>0</v>
      </c>
      <c r="I773" s="37">
        <v>107</v>
      </c>
      <c r="J773" s="37">
        <v>6</v>
      </c>
      <c r="K773" s="37">
        <v>0</v>
      </c>
      <c r="L773" s="37">
        <v>1</v>
      </c>
      <c r="M773" s="37">
        <v>0</v>
      </c>
      <c r="N773" s="37">
        <v>0</v>
      </c>
    </row>
    <row r="774" spans="1:14" hidden="1" outlineLevel="1">
      <c r="A774" s="25" t="s">
        <v>439</v>
      </c>
      <c r="B774" s="37">
        <v>66</v>
      </c>
      <c r="C774" s="37">
        <v>32</v>
      </c>
      <c r="D774" s="37">
        <v>2</v>
      </c>
      <c r="E774" s="37">
        <v>0</v>
      </c>
      <c r="F774" s="37">
        <v>0</v>
      </c>
      <c r="G774" s="37">
        <v>0</v>
      </c>
      <c r="H774" s="37">
        <v>0</v>
      </c>
      <c r="I774" s="37">
        <v>29</v>
      </c>
      <c r="J774" s="37">
        <v>3</v>
      </c>
      <c r="K774" s="37">
        <v>0</v>
      </c>
      <c r="L774" s="37">
        <v>0</v>
      </c>
      <c r="M774" s="37">
        <v>0</v>
      </c>
      <c r="N774" s="37">
        <v>0</v>
      </c>
    </row>
    <row r="775" spans="1:14" hidden="1" outlineLevel="1">
      <c r="A775" s="25" t="s">
        <v>115</v>
      </c>
      <c r="B775" s="37">
        <v>19</v>
      </c>
      <c r="C775" s="37">
        <v>13</v>
      </c>
      <c r="D775" s="37">
        <v>1</v>
      </c>
      <c r="E775" s="37">
        <v>0</v>
      </c>
      <c r="F775" s="37">
        <v>0</v>
      </c>
      <c r="G775" s="37">
        <v>0</v>
      </c>
      <c r="H775" s="37">
        <v>0</v>
      </c>
      <c r="I775" s="37">
        <v>5</v>
      </c>
      <c r="J775" s="37">
        <v>0</v>
      </c>
      <c r="K775" s="37">
        <v>0</v>
      </c>
      <c r="L775" s="37">
        <v>0</v>
      </c>
      <c r="M775" s="37">
        <v>0</v>
      </c>
      <c r="N775" s="37">
        <v>0</v>
      </c>
    </row>
    <row r="776" spans="1:14" hidden="1" outlineLevel="1">
      <c r="A776" s="25" t="s">
        <v>132</v>
      </c>
      <c r="B776" s="37">
        <v>159</v>
      </c>
      <c r="C776" s="37">
        <v>80</v>
      </c>
      <c r="D776" s="37">
        <v>2</v>
      </c>
      <c r="E776" s="37">
        <v>0</v>
      </c>
      <c r="F776" s="37">
        <v>0</v>
      </c>
      <c r="G776" s="37">
        <v>0</v>
      </c>
      <c r="H776" s="37">
        <v>0</v>
      </c>
      <c r="I776" s="37">
        <v>73</v>
      </c>
      <c r="J776" s="37">
        <v>3</v>
      </c>
      <c r="K776" s="37">
        <v>0</v>
      </c>
      <c r="L776" s="37">
        <v>1</v>
      </c>
      <c r="M776" s="37">
        <v>0</v>
      </c>
      <c r="N776" s="37">
        <v>0</v>
      </c>
    </row>
    <row r="777" spans="1:14" hidden="1" outlineLevel="1">
      <c r="A777" s="1" t="s">
        <v>781</v>
      </c>
      <c r="B777" s="37">
        <v>14</v>
      </c>
      <c r="C777" s="37">
        <v>5</v>
      </c>
      <c r="D777" s="37">
        <v>2</v>
      </c>
      <c r="E777" s="37">
        <v>0</v>
      </c>
      <c r="F777" s="37">
        <v>0</v>
      </c>
      <c r="G777" s="37">
        <v>0</v>
      </c>
      <c r="H777" s="37">
        <v>0</v>
      </c>
      <c r="I777" s="37">
        <v>7</v>
      </c>
      <c r="J777" s="37">
        <v>0</v>
      </c>
      <c r="K777" s="37">
        <v>0</v>
      </c>
      <c r="L777" s="37">
        <v>0</v>
      </c>
      <c r="M777" s="37">
        <v>0</v>
      </c>
      <c r="N777" s="37">
        <v>0</v>
      </c>
    </row>
    <row r="778" spans="1:14">
      <c r="A778" s="1" t="s">
        <v>1215</v>
      </c>
      <c r="B778" s="37">
        <v>3969</v>
      </c>
      <c r="C778" s="37">
        <v>1646</v>
      </c>
      <c r="D778" s="37">
        <v>149</v>
      </c>
      <c r="E778" s="37">
        <v>45</v>
      </c>
      <c r="F778" s="37">
        <v>84</v>
      </c>
      <c r="G778" s="37">
        <v>8</v>
      </c>
      <c r="H778" s="37">
        <v>0</v>
      </c>
      <c r="I778" s="37">
        <v>1729</v>
      </c>
      <c r="J778" s="37">
        <v>166</v>
      </c>
      <c r="K778" s="37">
        <v>45</v>
      </c>
      <c r="L778" s="37">
        <v>79</v>
      </c>
      <c r="M778" s="37">
        <v>17</v>
      </c>
      <c r="N778" s="37">
        <v>1</v>
      </c>
    </row>
    <row r="779" spans="1:14" outlineLevel="1">
      <c r="A779" s="1" t="s">
        <v>105</v>
      </c>
      <c r="B779" s="37">
        <v>911</v>
      </c>
      <c r="C779" s="37">
        <v>350</v>
      </c>
      <c r="D779" s="37">
        <v>30</v>
      </c>
      <c r="E779" s="37">
        <v>7</v>
      </c>
      <c r="F779" s="37">
        <v>36</v>
      </c>
      <c r="G779" s="37">
        <v>5</v>
      </c>
      <c r="H779" s="37">
        <v>0</v>
      </c>
      <c r="I779" s="37">
        <v>397</v>
      </c>
      <c r="J779" s="37">
        <v>33</v>
      </c>
      <c r="K779" s="37">
        <v>13</v>
      </c>
      <c r="L779" s="37">
        <v>30</v>
      </c>
      <c r="M779" s="37">
        <v>9</v>
      </c>
      <c r="N779" s="37">
        <v>1</v>
      </c>
    </row>
    <row r="780" spans="1:14" outlineLevel="1">
      <c r="A780" s="1" t="s">
        <v>826</v>
      </c>
      <c r="B780" s="37">
        <v>2031</v>
      </c>
      <c r="C780" s="37">
        <v>855</v>
      </c>
      <c r="D780" s="37">
        <v>58</v>
      </c>
      <c r="E780" s="37">
        <v>16</v>
      </c>
      <c r="F780" s="37">
        <v>34</v>
      </c>
      <c r="G780" s="37">
        <v>2</v>
      </c>
      <c r="H780" s="37">
        <v>0</v>
      </c>
      <c r="I780" s="37">
        <v>943</v>
      </c>
      <c r="J780" s="37">
        <v>67</v>
      </c>
      <c r="K780" s="37">
        <v>19</v>
      </c>
      <c r="L780" s="37">
        <v>30</v>
      </c>
      <c r="M780" s="37">
        <v>7</v>
      </c>
      <c r="N780" s="37">
        <v>0</v>
      </c>
    </row>
    <row r="781" spans="1:14" outlineLevel="1">
      <c r="A781" s="25" t="s">
        <v>52</v>
      </c>
      <c r="B781" s="37">
        <v>685</v>
      </c>
      <c r="C781" s="37">
        <v>274</v>
      </c>
      <c r="D781" s="37">
        <v>19</v>
      </c>
      <c r="E781" s="37">
        <v>2</v>
      </c>
      <c r="F781" s="37">
        <v>7</v>
      </c>
      <c r="G781" s="37">
        <v>0</v>
      </c>
      <c r="H781" s="37">
        <v>0</v>
      </c>
      <c r="I781" s="37">
        <v>358</v>
      </c>
      <c r="J781" s="37">
        <v>14</v>
      </c>
      <c r="K781" s="37">
        <v>8</v>
      </c>
      <c r="L781" s="37">
        <v>2</v>
      </c>
      <c r="M781" s="37">
        <v>1</v>
      </c>
      <c r="N781" s="37">
        <v>0</v>
      </c>
    </row>
    <row r="782" spans="1:14" outlineLevel="1">
      <c r="A782" s="25" t="s">
        <v>58</v>
      </c>
      <c r="B782" s="37">
        <v>26</v>
      </c>
      <c r="C782" s="37">
        <v>14</v>
      </c>
      <c r="D782" s="37">
        <v>1</v>
      </c>
      <c r="E782" s="37">
        <v>1</v>
      </c>
      <c r="F782" s="37">
        <v>0</v>
      </c>
      <c r="G782" s="37">
        <v>0</v>
      </c>
      <c r="H782" s="37">
        <v>0</v>
      </c>
      <c r="I782" s="37">
        <v>6</v>
      </c>
      <c r="J782" s="37">
        <v>3</v>
      </c>
      <c r="K782" s="37">
        <v>1</v>
      </c>
      <c r="L782" s="37">
        <v>0</v>
      </c>
      <c r="M782" s="37">
        <v>0</v>
      </c>
      <c r="N782" s="37">
        <v>0</v>
      </c>
    </row>
    <row r="783" spans="1:14" outlineLevel="1">
      <c r="A783" s="25" t="s">
        <v>59</v>
      </c>
      <c r="B783" s="37">
        <v>13</v>
      </c>
      <c r="C783" s="37">
        <v>6</v>
      </c>
      <c r="D783" s="37">
        <v>1</v>
      </c>
      <c r="E783" s="37">
        <v>0</v>
      </c>
      <c r="F783" s="37">
        <v>0</v>
      </c>
      <c r="G783" s="37">
        <v>0</v>
      </c>
      <c r="H783" s="37">
        <v>0</v>
      </c>
      <c r="I783" s="37">
        <v>4</v>
      </c>
      <c r="J783" s="37">
        <v>1</v>
      </c>
      <c r="K783" s="37">
        <v>0</v>
      </c>
      <c r="L783" s="37">
        <v>0</v>
      </c>
      <c r="M783" s="37">
        <v>1</v>
      </c>
      <c r="N783" s="37">
        <v>0</v>
      </c>
    </row>
    <row r="784" spans="1:14" outlineLevel="1">
      <c r="A784" s="25" t="s">
        <v>70</v>
      </c>
      <c r="B784" s="37">
        <v>232</v>
      </c>
      <c r="C784" s="37">
        <v>84</v>
      </c>
      <c r="D784" s="37">
        <v>5</v>
      </c>
      <c r="E784" s="37">
        <v>3</v>
      </c>
      <c r="F784" s="37">
        <v>6</v>
      </c>
      <c r="G784" s="37">
        <v>0</v>
      </c>
      <c r="H784" s="37">
        <v>0</v>
      </c>
      <c r="I784" s="37">
        <v>109</v>
      </c>
      <c r="J784" s="37">
        <v>9</v>
      </c>
      <c r="K784" s="37">
        <v>6</v>
      </c>
      <c r="L784" s="37">
        <v>8</v>
      </c>
      <c r="M784" s="37">
        <v>2</v>
      </c>
      <c r="N784" s="37">
        <v>0</v>
      </c>
    </row>
    <row r="785" spans="1:14" outlineLevel="1">
      <c r="A785" s="25" t="s">
        <v>80</v>
      </c>
      <c r="B785" s="37">
        <v>25</v>
      </c>
      <c r="C785" s="37">
        <v>18</v>
      </c>
      <c r="D785" s="37">
        <v>0</v>
      </c>
      <c r="E785" s="37">
        <v>0</v>
      </c>
      <c r="F785" s="37">
        <v>0</v>
      </c>
      <c r="G785" s="37">
        <v>0</v>
      </c>
      <c r="H785" s="37">
        <v>0</v>
      </c>
      <c r="I785" s="37">
        <v>6</v>
      </c>
      <c r="J785" s="37">
        <v>1</v>
      </c>
      <c r="K785" s="37">
        <v>0</v>
      </c>
      <c r="L785" s="37">
        <v>0</v>
      </c>
      <c r="M785" s="37">
        <v>0</v>
      </c>
      <c r="N785" s="37">
        <v>0</v>
      </c>
    </row>
    <row r="786" spans="1:14" outlineLevel="1">
      <c r="A786" s="25" t="s">
        <v>91</v>
      </c>
      <c r="B786" s="37">
        <v>19</v>
      </c>
      <c r="C786" s="37">
        <v>7</v>
      </c>
      <c r="D786" s="37">
        <v>1</v>
      </c>
      <c r="E786" s="37">
        <v>0</v>
      </c>
      <c r="F786" s="37">
        <v>0</v>
      </c>
      <c r="G786" s="37">
        <v>0</v>
      </c>
      <c r="H786" s="37">
        <v>0</v>
      </c>
      <c r="I786" s="37">
        <v>9</v>
      </c>
      <c r="J786" s="37">
        <v>2</v>
      </c>
      <c r="K786" s="37">
        <v>0</v>
      </c>
      <c r="L786" s="37">
        <v>0</v>
      </c>
      <c r="M786" s="37">
        <v>0</v>
      </c>
      <c r="N786" s="37">
        <v>0</v>
      </c>
    </row>
    <row r="787" spans="1:14" outlineLevel="1">
      <c r="A787" s="25" t="s">
        <v>94</v>
      </c>
      <c r="B787" s="37">
        <v>624</v>
      </c>
      <c r="C787" s="37">
        <v>287</v>
      </c>
      <c r="D787" s="37">
        <v>17</v>
      </c>
      <c r="E787" s="37">
        <v>6</v>
      </c>
      <c r="F787" s="37">
        <v>13</v>
      </c>
      <c r="G787" s="37">
        <v>1</v>
      </c>
      <c r="H787" s="37">
        <v>0</v>
      </c>
      <c r="I787" s="37">
        <v>268</v>
      </c>
      <c r="J787" s="37">
        <v>17</v>
      </c>
      <c r="K787" s="37">
        <v>2</v>
      </c>
      <c r="L787" s="37">
        <v>11</v>
      </c>
      <c r="M787" s="37">
        <v>2</v>
      </c>
      <c r="N787" s="37">
        <v>0</v>
      </c>
    </row>
    <row r="788" spans="1:14" outlineLevel="1">
      <c r="A788" s="25" t="s">
        <v>101</v>
      </c>
      <c r="B788" s="37">
        <v>153</v>
      </c>
      <c r="C788" s="37">
        <v>38</v>
      </c>
      <c r="D788" s="37">
        <v>7</v>
      </c>
      <c r="E788" s="37">
        <v>2</v>
      </c>
      <c r="F788" s="37">
        <v>3</v>
      </c>
      <c r="G788" s="37">
        <v>0</v>
      </c>
      <c r="H788" s="37">
        <v>0</v>
      </c>
      <c r="I788" s="37">
        <v>81</v>
      </c>
      <c r="J788" s="37">
        <v>15</v>
      </c>
      <c r="K788" s="37">
        <v>2</v>
      </c>
      <c r="L788" s="37">
        <v>4</v>
      </c>
      <c r="M788" s="37">
        <v>1</v>
      </c>
      <c r="N788" s="37">
        <v>0</v>
      </c>
    </row>
    <row r="789" spans="1:14" outlineLevel="1">
      <c r="A789" s="25" t="s">
        <v>108</v>
      </c>
      <c r="B789" s="37">
        <v>10</v>
      </c>
      <c r="C789" s="37">
        <v>5</v>
      </c>
      <c r="D789" s="37">
        <v>0</v>
      </c>
      <c r="E789" s="37">
        <v>0</v>
      </c>
      <c r="F789" s="37">
        <v>1</v>
      </c>
      <c r="G789" s="37">
        <v>0</v>
      </c>
      <c r="H789" s="37">
        <v>0</v>
      </c>
      <c r="I789" s="37">
        <v>4</v>
      </c>
      <c r="J789" s="37">
        <v>0</v>
      </c>
      <c r="K789" s="37">
        <v>0</v>
      </c>
      <c r="L789" s="37">
        <v>0</v>
      </c>
      <c r="M789" s="37">
        <v>0</v>
      </c>
      <c r="N789" s="37">
        <v>0</v>
      </c>
    </row>
    <row r="790" spans="1:14" outlineLevel="1">
      <c r="A790" s="25" t="s">
        <v>110</v>
      </c>
      <c r="B790" s="37">
        <v>84</v>
      </c>
      <c r="C790" s="37">
        <v>31</v>
      </c>
      <c r="D790" s="37">
        <v>3</v>
      </c>
      <c r="E790" s="37">
        <v>1</v>
      </c>
      <c r="F790" s="37">
        <v>2</v>
      </c>
      <c r="G790" s="37">
        <v>0</v>
      </c>
      <c r="H790" s="37">
        <v>0</v>
      </c>
      <c r="I790" s="37">
        <v>41</v>
      </c>
      <c r="J790" s="37">
        <v>1</v>
      </c>
      <c r="K790" s="37">
        <v>0</v>
      </c>
      <c r="L790" s="37">
        <v>5</v>
      </c>
      <c r="M790" s="37">
        <v>0</v>
      </c>
      <c r="N790" s="37">
        <v>0</v>
      </c>
    </row>
    <row r="791" spans="1:14" outlineLevel="1">
      <c r="A791" s="25" t="s">
        <v>132</v>
      </c>
      <c r="B791" s="37">
        <v>160</v>
      </c>
      <c r="C791" s="37">
        <v>91</v>
      </c>
      <c r="D791" s="37">
        <v>4</v>
      </c>
      <c r="E791" s="37">
        <v>1</v>
      </c>
      <c r="F791" s="37">
        <v>2</v>
      </c>
      <c r="G791" s="37">
        <v>1</v>
      </c>
      <c r="H791" s="37">
        <v>0</v>
      </c>
      <c r="I791" s="37">
        <v>57</v>
      </c>
      <c r="J791" s="37">
        <v>4</v>
      </c>
      <c r="K791" s="37">
        <v>0</v>
      </c>
      <c r="L791" s="37">
        <v>0</v>
      </c>
      <c r="M791" s="37">
        <v>0</v>
      </c>
      <c r="N791" s="37">
        <v>0</v>
      </c>
    </row>
    <row r="792" spans="1:14" outlineLevel="1">
      <c r="A792" s="1" t="s">
        <v>178</v>
      </c>
      <c r="B792" s="37">
        <v>482</v>
      </c>
      <c r="C792" s="37">
        <v>169</v>
      </c>
      <c r="D792" s="37">
        <v>39</v>
      </c>
      <c r="E792" s="37">
        <v>19</v>
      </c>
      <c r="F792" s="37">
        <v>10</v>
      </c>
      <c r="G792" s="37">
        <v>1</v>
      </c>
      <c r="H792" s="37">
        <v>0</v>
      </c>
      <c r="I792" s="37">
        <v>169</v>
      </c>
      <c r="J792" s="37">
        <v>47</v>
      </c>
      <c r="K792" s="37">
        <v>12</v>
      </c>
      <c r="L792" s="37">
        <v>15</v>
      </c>
      <c r="M792" s="37">
        <v>1</v>
      </c>
      <c r="N792" s="37">
        <v>0</v>
      </c>
    </row>
    <row r="793" spans="1:14" outlineLevel="1">
      <c r="A793" s="25" t="s">
        <v>45</v>
      </c>
      <c r="B793" s="37">
        <v>42</v>
      </c>
      <c r="C793" s="37">
        <v>11</v>
      </c>
      <c r="D793" s="37">
        <v>5</v>
      </c>
      <c r="E793" s="37">
        <v>1</v>
      </c>
      <c r="F793" s="37">
        <v>1</v>
      </c>
      <c r="G793" s="37">
        <v>0</v>
      </c>
      <c r="H793" s="37">
        <v>0</v>
      </c>
      <c r="I793" s="37">
        <v>15</v>
      </c>
      <c r="J793" s="37">
        <v>6</v>
      </c>
      <c r="K793" s="37">
        <v>0</v>
      </c>
      <c r="L793" s="37">
        <v>3</v>
      </c>
      <c r="M793" s="37">
        <v>0</v>
      </c>
      <c r="N793" s="37">
        <v>0</v>
      </c>
    </row>
    <row r="794" spans="1:14" outlineLevel="1">
      <c r="A794" s="25" t="s">
        <v>538</v>
      </c>
      <c r="B794" s="37">
        <v>161</v>
      </c>
      <c r="C794" s="37">
        <v>47</v>
      </c>
      <c r="D794" s="37">
        <v>15</v>
      </c>
      <c r="E794" s="37">
        <v>8</v>
      </c>
      <c r="F794" s="37">
        <v>4</v>
      </c>
      <c r="G794" s="37">
        <v>1</v>
      </c>
      <c r="H794" s="37">
        <v>0</v>
      </c>
      <c r="I794" s="37">
        <v>53</v>
      </c>
      <c r="J794" s="37">
        <v>20</v>
      </c>
      <c r="K794" s="37">
        <v>8</v>
      </c>
      <c r="L794" s="37">
        <v>4</v>
      </c>
      <c r="M794" s="37">
        <v>1</v>
      </c>
      <c r="N794" s="37">
        <v>0</v>
      </c>
    </row>
    <row r="795" spans="1:14" outlineLevel="1">
      <c r="A795" s="25" t="s">
        <v>904</v>
      </c>
      <c r="B795" s="37">
        <v>35</v>
      </c>
      <c r="C795" s="37">
        <v>7</v>
      </c>
      <c r="D795" s="37">
        <v>5</v>
      </c>
      <c r="E795" s="37">
        <v>2</v>
      </c>
      <c r="F795" s="37">
        <v>3</v>
      </c>
      <c r="G795" s="37">
        <v>0</v>
      </c>
      <c r="H795" s="37">
        <v>0</v>
      </c>
      <c r="I795" s="37">
        <v>11</v>
      </c>
      <c r="J795" s="37">
        <v>3</v>
      </c>
      <c r="K795" s="37">
        <v>1</v>
      </c>
      <c r="L795" s="37">
        <v>3</v>
      </c>
      <c r="M795" s="37">
        <v>0</v>
      </c>
      <c r="N795" s="37">
        <v>0</v>
      </c>
    </row>
    <row r="796" spans="1:14" outlineLevel="1">
      <c r="A796" s="25" t="s">
        <v>541</v>
      </c>
      <c r="B796" s="37">
        <v>58</v>
      </c>
      <c r="C796" s="37">
        <v>21</v>
      </c>
      <c r="D796" s="37">
        <v>5</v>
      </c>
      <c r="E796" s="37">
        <v>4</v>
      </c>
      <c r="F796" s="37">
        <v>0</v>
      </c>
      <c r="G796" s="37">
        <v>0</v>
      </c>
      <c r="H796" s="37">
        <v>0</v>
      </c>
      <c r="I796" s="37">
        <v>16</v>
      </c>
      <c r="J796" s="37">
        <v>8</v>
      </c>
      <c r="K796" s="37">
        <v>2</v>
      </c>
      <c r="L796" s="37">
        <v>2</v>
      </c>
      <c r="M796" s="37">
        <v>0</v>
      </c>
      <c r="N796" s="37">
        <v>0</v>
      </c>
    </row>
    <row r="797" spans="1:14" outlineLevel="1">
      <c r="A797" s="25" t="s">
        <v>118</v>
      </c>
      <c r="B797" s="37">
        <v>89</v>
      </c>
      <c r="C797" s="37">
        <v>29</v>
      </c>
      <c r="D797" s="37">
        <v>7</v>
      </c>
      <c r="E797" s="37">
        <v>4</v>
      </c>
      <c r="F797" s="37">
        <v>1</v>
      </c>
      <c r="G797" s="37">
        <v>0</v>
      </c>
      <c r="H797" s="37">
        <v>0</v>
      </c>
      <c r="I797" s="37">
        <v>36</v>
      </c>
      <c r="J797" s="37">
        <v>8</v>
      </c>
      <c r="K797" s="37">
        <v>1</v>
      </c>
      <c r="L797" s="37">
        <v>3</v>
      </c>
      <c r="M797" s="37">
        <v>0</v>
      </c>
      <c r="N797" s="37">
        <v>0</v>
      </c>
    </row>
    <row r="798" spans="1:14" outlineLevel="1">
      <c r="A798" s="25" t="s">
        <v>119</v>
      </c>
      <c r="B798" s="37">
        <v>24</v>
      </c>
      <c r="C798" s="37">
        <v>15</v>
      </c>
      <c r="D798" s="37">
        <v>1</v>
      </c>
      <c r="E798" s="37">
        <v>0</v>
      </c>
      <c r="F798" s="37">
        <v>0</v>
      </c>
      <c r="G798" s="37">
        <v>0</v>
      </c>
      <c r="H798" s="37">
        <v>0</v>
      </c>
      <c r="I798" s="37">
        <v>8</v>
      </c>
      <c r="J798" s="37">
        <v>0</v>
      </c>
      <c r="K798" s="37">
        <v>0</v>
      </c>
      <c r="L798" s="37">
        <v>0</v>
      </c>
      <c r="M798" s="37">
        <v>0</v>
      </c>
      <c r="N798" s="37">
        <v>0</v>
      </c>
    </row>
    <row r="799" spans="1:14" outlineLevel="1">
      <c r="A799" s="25" t="s">
        <v>1138</v>
      </c>
      <c r="B799" s="37">
        <v>24</v>
      </c>
      <c r="C799" s="37">
        <v>8</v>
      </c>
      <c r="D799" s="37">
        <v>1</v>
      </c>
      <c r="E799" s="37">
        <v>0</v>
      </c>
      <c r="F799" s="37">
        <v>0</v>
      </c>
      <c r="G799" s="37">
        <v>0</v>
      </c>
      <c r="H799" s="37">
        <v>0</v>
      </c>
      <c r="I799" s="37">
        <v>13</v>
      </c>
      <c r="J799" s="37">
        <v>2</v>
      </c>
      <c r="K799" s="37">
        <v>0</v>
      </c>
      <c r="L799" s="37">
        <v>0</v>
      </c>
      <c r="M799" s="37">
        <v>0</v>
      </c>
      <c r="N799" s="37">
        <v>0</v>
      </c>
    </row>
    <row r="800" spans="1:14" outlineLevel="1">
      <c r="A800" s="25" t="s">
        <v>132</v>
      </c>
      <c r="B800" s="37">
        <v>49</v>
      </c>
      <c r="C800" s="37">
        <v>31</v>
      </c>
      <c r="D800" s="37">
        <v>0</v>
      </c>
      <c r="E800" s="37">
        <v>0</v>
      </c>
      <c r="F800" s="37">
        <v>1</v>
      </c>
      <c r="G800" s="37">
        <v>0</v>
      </c>
      <c r="H800" s="37">
        <v>0</v>
      </c>
      <c r="I800" s="37">
        <v>17</v>
      </c>
      <c r="J800" s="37">
        <v>0</v>
      </c>
      <c r="K800" s="37">
        <v>0</v>
      </c>
      <c r="L800" s="37">
        <v>0</v>
      </c>
      <c r="M800" s="37">
        <v>0</v>
      </c>
      <c r="N800" s="37">
        <v>0</v>
      </c>
    </row>
    <row r="801" spans="1:14" outlineLevel="1">
      <c r="A801" s="1" t="s">
        <v>417</v>
      </c>
      <c r="B801" s="37">
        <v>118</v>
      </c>
      <c r="C801" s="37">
        <v>50</v>
      </c>
      <c r="D801" s="37">
        <v>7</v>
      </c>
      <c r="E801" s="37">
        <v>1</v>
      </c>
      <c r="F801" s="37">
        <v>2</v>
      </c>
      <c r="G801" s="37">
        <v>0</v>
      </c>
      <c r="H801" s="37">
        <v>0</v>
      </c>
      <c r="I801" s="37">
        <v>49</v>
      </c>
      <c r="J801" s="37">
        <v>7</v>
      </c>
      <c r="K801" s="37">
        <v>0</v>
      </c>
      <c r="L801" s="37">
        <v>2</v>
      </c>
      <c r="M801" s="37">
        <v>0</v>
      </c>
      <c r="N801" s="37">
        <v>0</v>
      </c>
    </row>
    <row r="802" spans="1:14" outlineLevel="1">
      <c r="A802" s="1" t="s">
        <v>418</v>
      </c>
      <c r="B802" s="37">
        <v>190</v>
      </c>
      <c r="C802" s="37">
        <v>108</v>
      </c>
      <c r="D802" s="37">
        <v>5</v>
      </c>
      <c r="E802" s="37">
        <v>2</v>
      </c>
      <c r="F802" s="37">
        <v>2</v>
      </c>
      <c r="G802" s="37">
        <v>0</v>
      </c>
      <c r="H802" s="37">
        <v>0</v>
      </c>
      <c r="I802" s="37">
        <v>70</v>
      </c>
      <c r="J802" s="37">
        <v>2</v>
      </c>
      <c r="K802" s="37">
        <v>0</v>
      </c>
      <c r="L802" s="37">
        <v>1</v>
      </c>
      <c r="M802" s="37">
        <v>0</v>
      </c>
      <c r="N802" s="37">
        <v>0</v>
      </c>
    </row>
    <row r="803" spans="1:14" outlineLevel="1">
      <c r="A803" s="25" t="s">
        <v>121</v>
      </c>
      <c r="B803" s="37">
        <v>65</v>
      </c>
      <c r="C803" s="37">
        <v>38</v>
      </c>
      <c r="D803" s="37">
        <v>0</v>
      </c>
      <c r="E803" s="37">
        <v>0</v>
      </c>
      <c r="F803" s="37">
        <v>1</v>
      </c>
      <c r="G803" s="37">
        <v>0</v>
      </c>
      <c r="H803" s="37">
        <v>0</v>
      </c>
      <c r="I803" s="37">
        <v>26</v>
      </c>
      <c r="J803" s="37">
        <v>0</v>
      </c>
      <c r="K803" s="37">
        <v>0</v>
      </c>
      <c r="L803" s="37">
        <v>0</v>
      </c>
      <c r="M803" s="37">
        <v>0</v>
      </c>
      <c r="N803" s="37">
        <v>0</v>
      </c>
    </row>
    <row r="804" spans="1:14" outlineLevel="1">
      <c r="A804" s="25" t="s">
        <v>46</v>
      </c>
      <c r="B804" s="37">
        <v>41</v>
      </c>
      <c r="C804" s="37">
        <v>27</v>
      </c>
      <c r="D804" s="37">
        <v>1</v>
      </c>
      <c r="E804" s="37">
        <v>0</v>
      </c>
      <c r="F804" s="37">
        <v>0</v>
      </c>
      <c r="G804" s="37">
        <v>0</v>
      </c>
      <c r="H804" s="37">
        <v>0</v>
      </c>
      <c r="I804" s="37">
        <v>11</v>
      </c>
      <c r="J804" s="37">
        <v>1</v>
      </c>
      <c r="K804" s="37">
        <v>0</v>
      </c>
      <c r="L804" s="37">
        <v>1</v>
      </c>
      <c r="M804" s="37">
        <v>0</v>
      </c>
      <c r="N804" s="37">
        <v>0</v>
      </c>
    </row>
    <row r="805" spans="1:14" outlineLevel="1">
      <c r="A805" s="25" t="s">
        <v>132</v>
      </c>
      <c r="B805" s="37">
        <v>84</v>
      </c>
      <c r="C805" s="37">
        <v>43</v>
      </c>
      <c r="D805" s="37">
        <v>4</v>
      </c>
      <c r="E805" s="37">
        <v>2</v>
      </c>
      <c r="F805" s="37">
        <v>1</v>
      </c>
      <c r="G805" s="37">
        <v>0</v>
      </c>
      <c r="H805" s="37">
        <v>0</v>
      </c>
      <c r="I805" s="37">
        <v>33</v>
      </c>
      <c r="J805" s="37">
        <v>1</v>
      </c>
      <c r="K805" s="37">
        <v>0</v>
      </c>
      <c r="L805" s="37">
        <v>0</v>
      </c>
      <c r="M805" s="37">
        <v>0</v>
      </c>
      <c r="N805" s="37">
        <v>0</v>
      </c>
    </row>
    <row r="806" spans="1:14" outlineLevel="1">
      <c r="A806" s="1" t="s">
        <v>416</v>
      </c>
      <c r="B806" s="37">
        <v>221</v>
      </c>
      <c r="C806" s="37">
        <v>109</v>
      </c>
      <c r="D806" s="37">
        <v>8</v>
      </c>
      <c r="E806" s="37">
        <v>0</v>
      </c>
      <c r="F806" s="37">
        <v>0</v>
      </c>
      <c r="G806" s="37">
        <v>0</v>
      </c>
      <c r="H806" s="37">
        <v>0</v>
      </c>
      <c r="I806" s="37">
        <v>92</v>
      </c>
      <c r="J806" s="37">
        <v>10</v>
      </c>
      <c r="K806" s="37">
        <v>1</v>
      </c>
      <c r="L806" s="37">
        <v>1</v>
      </c>
      <c r="M806" s="37">
        <v>0</v>
      </c>
      <c r="N806" s="37">
        <v>0</v>
      </c>
    </row>
    <row r="807" spans="1:14" outlineLevel="1">
      <c r="A807" s="25" t="s">
        <v>439</v>
      </c>
      <c r="B807" s="37">
        <v>63</v>
      </c>
      <c r="C807" s="37">
        <v>28</v>
      </c>
      <c r="D807" s="37">
        <v>2</v>
      </c>
      <c r="E807" s="37">
        <v>0</v>
      </c>
      <c r="F807" s="37">
        <v>0</v>
      </c>
      <c r="G807" s="37">
        <v>0</v>
      </c>
      <c r="H807" s="37">
        <v>0</v>
      </c>
      <c r="I807" s="37">
        <v>30</v>
      </c>
      <c r="J807" s="37">
        <v>3</v>
      </c>
      <c r="K807" s="37">
        <v>0</v>
      </c>
      <c r="L807" s="37">
        <v>0</v>
      </c>
      <c r="M807" s="37">
        <v>0</v>
      </c>
      <c r="N807" s="37">
        <v>0</v>
      </c>
    </row>
    <row r="808" spans="1:14" outlineLevel="1">
      <c r="A808" s="25" t="s">
        <v>115</v>
      </c>
      <c r="B808" s="37">
        <v>15</v>
      </c>
      <c r="C808" s="37">
        <v>10</v>
      </c>
      <c r="D808" s="37">
        <v>2</v>
      </c>
      <c r="E808" s="37">
        <v>0</v>
      </c>
      <c r="F808" s="37">
        <v>0</v>
      </c>
      <c r="G808" s="37">
        <v>0</v>
      </c>
      <c r="H808" s="37">
        <v>0</v>
      </c>
      <c r="I808" s="37">
        <v>3</v>
      </c>
      <c r="J808" s="37">
        <v>0</v>
      </c>
      <c r="K808" s="37">
        <v>0</v>
      </c>
      <c r="L808" s="37">
        <v>0</v>
      </c>
      <c r="M808" s="37">
        <v>0</v>
      </c>
      <c r="N808" s="37">
        <v>0</v>
      </c>
    </row>
    <row r="809" spans="1:14" outlineLevel="1">
      <c r="A809" s="25" t="s">
        <v>132</v>
      </c>
      <c r="B809" s="37">
        <v>143</v>
      </c>
      <c r="C809" s="37">
        <v>71</v>
      </c>
      <c r="D809" s="37">
        <v>4</v>
      </c>
      <c r="E809" s="37">
        <v>0</v>
      </c>
      <c r="F809" s="37">
        <v>0</v>
      </c>
      <c r="G809" s="37">
        <v>0</v>
      </c>
      <c r="H809" s="37">
        <v>0</v>
      </c>
      <c r="I809" s="37">
        <v>59</v>
      </c>
      <c r="J809" s="37">
        <v>7</v>
      </c>
      <c r="K809" s="37">
        <v>1</v>
      </c>
      <c r="L809" s="37">
        <v>1</v>
      </c>
      <c r="M809" s="37">
        <v>0</v>
      </c>
      <c r="N809" s="37">
        <v>0</v>
      </c>
    </row>
    <row r="810" spans="1:14" outlineLevel="1">
      <c r="A810" s="1" t="s">
        <v>781</v>
      </c>
      <c r="B810" s="37">
        <v>16</v>
      </c>
      <c r="C810" s="37">
        <v>5</v>
      </c>
      <c r="D810" s="37">
        <v>2</v>
      </c>
      <c r="E810" s="37">
        <v>0</v>
      </c>
      <c r="F810" s="37">
        <v>0</v>
      </c>
      <c r="G810" s="37">
        <v>0</v>
      </c>
      <c r="H810" s="37">
        <v>0</v>
      </c>
      <c r="I810" s="37">
        <v>9</v>
      </c>
      <c r="J810" s="37">
        <v>0</v>
      </c>
      <c r="K810" s="37">
        <v>0</v>
      </c>
      <c r="L810" s="37">
        <v>0</v>
      </c>
      <c r="M810" s="37">
        <v>0</v>
      </c>
      <c r="N810" s="37">
        <v>0</v>
      </c>
    </row>
    <row r="812" spans="1:14">
      <c r="A812" s="32" t="s">
        <v>988</v>
      </c>
      <c r="B812" s="33"/>
      <c r="C812" s="34"/>
      <c r="E812" s="35"/>
      <c r="G812" s="4"/>
    </row>
    <row r="813" spans="1:14">
      <c r="A813" s="32"/>
      <c r="B813" s="33"/>
      <c r="C813" s="34"/>
      <c r="E813" s="35"/>
      <c r="G813" s="4"/>
    </row>
    <row r="814" spans="1:14">
      <c r="A814" s="36" t="s">
        <v>989</v>
      </c>
      <c r="C814" s="11"/>
    </row>
    <row r="815" spans="1:14">
      <c r="A815" s="1" t="s">
        <v>191</v>
      </c>
    </row>
    <row r="817" spans="1:1">
      <c r="A817" s="2" t="s">
        <v>15</v>
      </c>
    </row>
    <row r="818" spans="1:1">
      <c r="A818" s="1" t="s">
        <v>1232</v>
      </c>
    </row>
    <row r="819" spans="1:1">
      <c r="A819" s="1" t="s">
        <v>1233</v>
      </c>
    </row>
  </sheetData>
  <phoneticPr fontId="4" type="noConversion"/>
  <hyperlinks>
    <hyperlink ref="A4" location="Inhalt!A1" display="&lt;&lt;&lt; Inhalt" xr:uid="{807AB389-9E39-4145-8F17-563B10AC78E9}"/>
    <hyperlink ref="A812" location="Metadaten!A1" display="Metadaten &lt;&lt;&lt;" xr:uid="{EAA3CB03-BEE4-4942-A623-27466C020881}"/>
  </hyperlinks>
  <pageMargins left="0.78740157499999996" right="0.78740157499999996" top="0.984251969" bottom="0.984251969" header="0.4921259845" footer="0.4921259845"/>
  <pageSetup paperSize="9" scale="68" orientation="portrait" r:id="rId1"/>
  <headerFooter alignWithMargins="0"/>
  <ignoredErrors>
    <ignoredError sqref="D10 J10" twoDigitTextYea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pageSetUpPr fitToPage="1"/>
  </sheetPr>
  <dimension ref="A1:M92"/>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2.75"/>
  <cols>
    <col min="1" max="1" width="10.42578125" style="1" customWidth="1"/>
    <col min="2" max="2" width="6.42578125" style="1" bestFit="1" customWidth="1"/>
    <col min="3" max="3" width="6.5703125" style="1" bestFit="1" customWidth="1"/>
    <col min="4" max="4" width="7.42578125" style="1" bestFit="1" customWidth="1"/>
    <col min="5" max="5" width="5.42578125" style="1" bestFit="1" customWidth="1"/>
    <col min="6" max="6" width="6.5703125" style="1" bestFit="1" customWidth="1"/>
    <col min="7" max="7" width="7.42578125" style="1" bestFit="1" customWidth="1"/>
    <col min="8" max="8" width="5.5703125" style="1" bestFit="1" customWidth="1"/>
    <col min="9" max="9" width="6.5703125" style="1" bestFit="1" customWidth="1"/>
    <col min="10" max="10" width="7.42578125" style="1" bestFit="1" customWidth="1"/>
    <col min="11" max="11" width="5.5703125" style="1" bestFit="1" customWidth="1"/>
    <col min="12" max="12" width="6.5703125" style="1" bestFit="1" customWidth="1"/>
    <col min="13" max="13" width="7.42578125" style="1" bestFit="1" customWidth="1"/>
    <col min="14" max="16384" width="11.42578125" style="1"/>
  </cols>
  <sheetData>
    <row r="1" spans="1:13" ht="15.75">
      <c r="A1" s="5" t="s">
        <v>598</v>
      </c>
    </row>
    <row r="2" spans="1:13" ht="12.75" customHeight="1">
      <c r="A2" s="1" t="s">
        <v>1236</v>
      </c>
    </row>
    <row r="4" spans="1:13">
      <c r="A4" s="30" t="s">
        <v>987</v>
      </c>
    </row>
    <row r="5" spans="1:13">
      <c r="A5" s="11"/>
    </row>
    <row r="6" spans="1:13">
      <c r="A6" s="31" t="s">
        <v>1013</v>
      </c>
    </row>
    <row r="7" spans="1:13">
      <c r="A7" s="31"/>
    </row>
    <row r="8" spans="1:13" s="6" customFormat="1">
      <c r="A8" s="6" t="s">
        <v>173</v>
      </c>
      <c r="B8" s="6" t="s">
        <v>32</v>
      </c>
      <c r="E8" s="6" t="s">
        <v>133</v>
      </c>
      <c r="H8" s="6" t="s">
        <v>597</v>
      </c>
      <c r="K8" s="6" t="s">
        <v>134</v>
      </c>
    </row>
    <row r="9" spans="1:13" s="6" customFormat="1">
      <c r="C9" s="6" t="s">
        <v>195</v>
      </c>
      <c r="D9" s="6" t="s">
        <v>197</v>
      </c>
      <c r="E9" s="6" t="s">
        <v>32</v>
      </c>
      <c r="F9" s="6" t="s">
        <v>195</v>
      </c>
      <c r="G9" s="6" t="s">
        <v>197</v>
      </c>
      <c r="H9" s="6" t="s">
        <v>32</v>
      </c>
      <c r="I9" s="6" t="s">
        <v>195</v>
      </c>
      <c r="J9" s="6" t="s">
        <v>197</v>
      </c>
      <c r="K9" s="6" t="s">
        <v>32</v>
      </c>
      <c r="L9" s="6" t="s">
        <v>195</v>
      </c>
      <c r="M9" s="6" t="s">
        <v>197</v>
      </c>
    </row>
    <row r="10" spans="1:13">
      <c r="A10" s="1">
        <v>1951</v>
      </c>
      <c r="B10" s="37">
        <v>2615</v>
      </c>
      <c r="C10" s="37" t="s">
        <v>135</v>
      </c>
      <c r="D10" s="37" t="s">
        <v>135</v>
      </c>
      <c r="E10" s="37">
        <v>854</v>
      </c>
      <c r="F10" s="37" t="s">
        <v>135</v>
      </c>
      <c r="G10" s="37" t="s">
        <v>135</v>
      </c>
      <c r="H10" s="37" t="s">
        <v>135</v>
      </c>
      <c r="I10" s="37" t="s">
        <v>135</v>
      </c>
      <c r="J10" s="37" t="s">
        <v>135</v>
      </c>
      <c r="K10" s="37">
        <v>1761</v>
      </c>
      <c r="L10" s="37" t="s">
        <v>135</v>
      </c>
      <c r="M10" s="37" t="s">
        <v>135</v>
      </c>
    </row>
    <row r="11" spans="1:13">
      <c r="A11" s="1">
        <v>1952</v>
      </c>
      <c r="B11" s="37">
        <v>2763</v>
      </c>
      <c r="C11" s="37" t="s">
        <v>135</v>
      </c>
      <c r="D11" s="37" t="s">
        <v>135</v>
      </c>
      <c r="E11" s="37">
        <v>844</v>
      </c>
      <c r="F11" s="37" t="s">
        <v>135</v>
      </c>
      <c r="G11" s="37" t="s">
        <v>135</v>
      </c>
      <c r="H11" s="37" t="s">
        <v>135</v>
      </c>
      <c r="I11" s="37" t="s">
        <v>135</v>
      </c>
      <c r="J11" s="37" t="s">
        <v>135</v>
      </c>
      <c r="K11" s="37">
        <v>1919</v>
      </c>
      <c r="L11" s="37" t="s">
        <v>135</v>
      </c>
      <c r="M11" s="37" t="s">
        <v>135</v>
      </c>
    </row>
    <row r="12" spans="1:13">
      <c r="A12" s="1">
        <v>1953</v>
      </c>
      <c r="B12" s="37">
        <v>2866</v>
      </c>
      <c r="C12" s="37" t="s">
        <v>135</v>
      </c>
      <c r="D12" s="37" t="s">
        <v>135</v>
      </c>
      <c r="E12" s="37">
        <v>894</v>
      </c>
      <c r="F12" s="37" t="s">
        <v>135</v>
      </c>
      <c r="G12" s="37" t="s">
        <v>135</v>
      </c>
      <c r="H12" s="37" t="s">
        <v>135</v>
      </c>
      <c r="I12" s="37" t="s">
        <v>135</v>
      </c>
      <c r="J12" s="37" t="s">
        <v>135</v>
      </c>
      <c r="K12" s="37">
        <v>1972</v>
      </c>
      <c r="L12" s="37" t="s">
        <v>135</v>
      </c>
      <c r="M12" s="37" t="s">
        <v>135</v>
      </c>
    </row>
    <row r="13" spans="1:13">
      <c r="A13" s="1">
        <v>1954</v>
      </c>
      <c r="B13" s="37">
        <v>2913</v>
      </c>
      <c r="C13" s="37" t="s">
        <v>135</v>
      </c>
      <c r="D13" s="37" t="s">
        <v>135</v>
      </c>
      <c r="E13" s="37">
        <v>907</v>
      </c>
      <c r="F13" s="37" t="s">
        <v>135</v>
      </c>
      <c r="G13" s="37" t="s">
        <v>135</v>
      </c>
      <c r="H13" s="37" t="s">
        <v>135</v>
      </c>
      <c r="I13" s="37" t="s">
        <v>135</v>
      </c>
      <c r="J13" s="37" t="s">
        <v>135</v>
      </c>
      <c r="K13" s="37">
        <v>2006</v>
      </c>
      <c r="L13" s="37" t="s">
        <v>135</v>
      </c>
      <c r="M13" s="37" t="s">
        <v>135</v>
      </c>
    </row>
    <row r="14" spans="1:13">
      <c r="A14" s="1">
        <v>1955</v>
      </c>
      <c r="B14" s="37">
        <v>3023</v>
      </c>
      <c r="C14" s="37" t="s">
        <v>135</v>
      </c>
      <c r="D14" s="37" t="s">
        <v>135</v>
      </c>
      <c r="E14" s="37">
        <v>890</v>
      </c>
      <c r="F14" s="37" t="s">
        <v>135</v>
      </c>
      <c r="G14" s="37" t="s">
        <v>135</v>
      </c>
      <c r="H14" s="37" t="s">
        <v>135</v>
      </c>
      <c r="I14" s="37" t="s">
        <v>135</v>
      </c>
      <c r="J14" s="37" t="s">
        <v>135</v>
      </c>
      <c r="K14" s="37">
        <v>2133</v>
      </c>
      <c r="L14" s="37" t="s">
        <v>135</v>
      </c>
      <c r="M14" s="37" t="s">
        <v>135</v>
      </c>
    </row>
    <row r="15" spans="1:13">
      <c r="A15" s="1">
        <v>1956</v>
      </c>
      <c r="B15" s="37">
        <v>3106</v>
      </c>
      <c r="C15" s="37" t="s">
        <v>135</v>
      </c>
      <c r="D15" s="37" t="s">
        <v>135</v>
      </c>
      <c r="E15" s="37">
        <v>923</v>
      </c>
      <c r="F15" s="37" t="s">
        <v>135</v>
      </c>
      <c r="G15" s="37" t="s">
        <v>135</v>
      </c>
      <c r="H15" s="37" t="s">
        <v>135</v>
      </c>
      <c r="I15" s="37" t="s">
        <v>135</v>
      </c>
      <c r="J15" s="37" t="s">
        <v>135</v>
      </c>
      <c r="K15" s="37">
        <v>2183</v>
      </c>
      <c r="L15" s="37" t="s">
        <v>135</v>
      </c>
      <c r="M15" s="37" t="s">
        <v>135</v>
      </c>
    </row>
    <row r="16" spans="1:13">
      <c r="A16" s="1">
        <v>1957</v>
      </c>
      <c r="B16" s="37">
        <v>2971</v>
      </c>
      <c r="C16" s="37" t="s">
        <v>135</v>
      </c>
      <c r="D16" s="37" t="s">
        <v>135</v>
      </c>
      <c r="E16" s="37">
        <v>1018</v>
      </c>
      <c r="F16" s="37" t="s">
        <v>135</v>
      </c>
      <c r="G16" s="37" t="s">
        <v>135</v>
      </c>
      <c r="H16" s="37" t="s">
        <v>135</v>
      </c>
      <c r="I16" s="37" t="s">
        <v>135</v>
      </c>
      <c r="J16" s="37" t="s">
        <v>135</v>
      </c>
      <c r="K16" s="37">
        <v>1953</v>
      </c>
      <c r="L16" s="37" t="s">
        <v>135</v>
      </c>
      <c r="M16" s="37" t="s">
        <v>135</v>
      </c>
    </row>
    <row r="17" spans="1:13">
      <c r="A17" s="1">
        <v>1958</v>
      </c>
      <c r="B17" s="37">
        <v>3377</v>
      </c>
      <c r="C17" s="37" t="s">
        <v>135</v>
      </c>
      <c r="D17" s="37" t="s">
        <v>135</v>
      </c>
      <c r="E17" s="37">
        <v>1149</v>
      </c>
      <c r="F17" s="37" t="s">
        <v>135</v>
      </c>
      <c r="G17" s="37" t="s">
        <v>135</v>
      </c>
      <c r="H17" s="37" t="s">
        <v>135</v>
      </c>
      <c r="I17" s="37" t="s">
        <v>135</v>
      </c>
      <c r="J17" s="37" t="s">
        <v>135</v>
      </c>
      <c r="K17" s="37">
        <v>2228</v>
      </c>
      <c r="L17" s="37" t="s">
        <v>135</v>
      </c>
      <c r="M17" s="37" t="s">
        <v>135</v>
      </c>
    </row>
    <row r="18" spans="1:13">
      <c r="A18" s="1">
        <v>1959</v>
      </c>
      <c r="B18" s="37">
        <v>3483</v>
      </c>
      <c r="C18" s="37" t="s">
        <v>135</v>
      </c>
      <c r="D18" s="37" t="s">
        <v>135</v>
      </c>
      <c r="E18" s="37">
        <v>1215</v>
      </c>
      <c r="F18" s="37" t="s">
        <v>135</v>
      </c>
      <c r="G18" s="37" t="s">
        <v>135</v>
      </c>
      <c r="H18" s="37" t="s">
        <v>135</v>
      </c>
      <c r="I18" s="37" t="s">
        <v>135</v>
      </c>
      <c r="J18" s="37" t="s">
        <v>135</v>
      </c>
      <c r="K18" s="37">
        <v>2268</v>
      </c>
      <c r="L18" s="37" t="s">
        <v>135</v>
      </c>
      <c r="M18" s="37" t="s">
        <v>135</v>
      </c>
    </row>
    <row r="19" spans="1:13">
      <c r="A19" s="1">
        <v>1960</v>
      </c>
      <c r="B19" s="37">
        <v>3734</v>
      </c>
      <c r="C19" s="37" t="s">
        <v>135</v>
      </c>
      <c r="D19" s="37" t="s">
        <v>135</v>
      </c>
      <c r="E19" s="37">
        <v>1281</v>
      </c>
      <c r="F19" s="37" t="s">
        <v>135</v>
      </c>
      <c r="G19" s="37" t="s">
        <v>135</v>
      </c>
      <c r="H19" s="37" t="s">
        <v>135</v>
      </c>
      <c r="I19" s="37" t="s">
        <v>135</v>
      </c>
      <c r="J19" s="37" t="s">
        <v>135</v>
      </c>
      <c r="K19" s="37">
        <v>2453</v>
      </c>
      <c r="L19" s="37" t="s">
        <v>135</v>
      </c>
      <c r="M19" s="37" t="s">
        <v>135</v>
      </c>
    </row>
    <row r="20" spans="1:13">
      <c r="A20" s="1">
        <v>1961</v>
      </c>
      <c r="B20" s="37">
        <v>4142</v>
      </c>
      <c r="C20" s="37" t="s">
        <v>135</v>
      </c>
      <c r="D20" s="37" t="s">
        <v>135</v>
      </c>
      <c r="E20" s="37">
        <v>1419</v>
      </c>
      <c r="F20" s="37" t="s">
        <v>135</v>
      </c>
      <c r="G20" s="37" t="s">
        <v>135</v>
      </c>
      <c r="H20" s="37" t="s">
        <v>135</v>
      </c>
      <c r="I20" s="37" t="s">
        <v>135</v>
      </c>
      <c r="J20" s="37" t="s">
        <v>135</v>
      </c>
      <c r="K20" s="37">
        <v>2723</v>
      </c>
      <c r="L20" s="37" t="s">
        <v>135</v>
      </c>
      <c r="M20" s="37" t="s">
        <v>135</v>
      </c>
    </row>
    <row r="21" spans="1:13">
      <c r="A21" s="1">
        <v>1962</v>
      </c>
      <c r="B21" s="37">
        <v>4310</v>
      </c>
      <c r="C21" s="37" t="s">
        <v>135</v>
      </c>
      <c r="D21" s="37" t="s">
        <v>135</v>
      </c>
      <c r="E21" s="37">
        <v>1475</v>
      </c>
      <c r="F21" s="37" t="s">
        <v>135</v>
      </c>
      <c r="G21" s="37" t="s">
        <v>135</v>
      </c>
      <c r="H21" s="37" t="s">
        <v>135</v>
      </c>
      <c r="I21" s="37" t="s">
        <v>135</v>
      </c>
      <c r="J21" s="37" t="s">
        <v>135</v>
      </c>
      <c r="K21" s="37">
        <v>2835</v>
      </c>
      <c r="L21" s="37" t="s">
        <v>135</v>
      </c>
      <c r="M21" s="37" t="s">
        <v>135</v>
      </c>
    </row>
    <row r="22" spans="1:13">
      <c r="A22" s="1">
        <v>1963</v>
      </c>
      <c r="B22" s="37">
        <v>4483</v>
      </c>
      <c r="C22" s="37">
        <v>2347</v>
      </c>
      <c r="D22" s="37">
        <v>2136</v>
      </c>
      <c r="E22" s="37">
        <v>1764</v>
      </c>
      <c r="F22" s="37">
        <v>1010</v>
      </c>
      <c r="G22" s="37">
        <v>754</v>
      </c>
      <c r="H22" s="37" t="s">
        <v>135</v>
      </c>
      <c r="I22" s="37" t="s">
        <v>135</v>
      </c>
      <c r="J22" s="37" t="s">
        <v>135</v>
      </c>
      <c r="K22" s="37">
        <v>2719</v>
      </c>
      <c r="L22" s="37">
        <v>1337</v>
      </c>
      <c r="M22" s="37">
        <v>1382</v>
      </c>
    </row>
    <row r="23" spans="1:13">
      <c r="A23" s="1">
        <v>1964</v>
      </c>
      <c r="B23" s="37">
        <v>4623</v>
      </c>
      <c r="C23" s="37">
        <v>2437</v>
      </c>
      <c r="D23" s="37">
        <v>2186</v>
      </c>
      <c r="E23" s="37">
        <v>2134</v>
      </c>
      <c r="F23" s="37">
        <v>1211</v>
      </c>
      <c r="G23" s="37">
        <v>923</v>
      </c>
      <c r="H23" s="37" t="s">
        <v>135</v>
      </c>
      <c r="I23" s="37" t="s">
        <v>135</v>
      </c>
      <c r="J23" s="37" t="s">
        <v>135</v>
      </c>
      <c r="K23" s="37">
        <v>2489</v>
      </c>
      <c r="L23" s="37">
        <v>1226</v>
      </c>
      <c r="M23" s="37">
        <v>1263</v>
      </c>
    </row>
    <row r="24" spans="1:13">
      <c r="A24" s="1">
        <v>1965</v>
      </c>
      <c r="B24" s="37">
        <v>4961</v>
      </c>
      <c r="C24" s="37">
        <v>2588</v>
      </c>
      <c r="D24" s="37">
        <v>2373</v>
      </c>
      <c r="E24" s="37">
        <v>2154</v>
      </c>
      <c r="F24" s="37">
        <v>1207</v>
      </c>
      <c r="G24" s="37">
        <v>947</v>
      </c>
      <c r="H24" s="37" t="s">
        <v>135</v>
      </c>
      <c r="I24" s="37" t="s">
        <v>135</v>
      </c>
      <c r="J24" s="37" t="s">
        <v>135</v>
      </c>
      <c r="K24" s="37">
        <v>2807</v>
      </c>
      <c r="L24" s="37">
        <v>1381</v>
      </c>
      <c r="M24" s="37">
        <v>1426</v>
      </c>
    </row>
    <row r="25" spans="1:13">
      <c r="A25" s="1">
        <v>1966</v>
      </c>
      <c r="B25" s="37">
        <v>5282</v>
      </c>
      <c r="C25" s="37">
        <v>2747</v>
      </c>
      <c r="D25" s="37">
        <v>2535</v>
      </c>
      <c r="E25" s="37">
        <v>2457</v>
      </c>
      <c r="F25" s="37">
        <v>1385</v>
      </c>
      <c r="G25" s="37">
        <v>1072</v>
      </c>
      <c r="H25" s="37" t="s">
        <v>135</v>
      </c>
      <c r="I25" s="37" t="s">
        <v>135</v>
      </c>
      <c r="J25" s="37" t="s">
        <v>135</v>
      </c>
      <c r="K25" s="37">
        <v>2825</v>
      </c>
      <c r="L25" s="37">
        <v>1362</v>
      </c>
      <c r="M25" s="37">
        <v>1463</v>
      </c>
    </row>
    <row r="26" spans="1:13">
      <c r="A26" s="1">
        <v>1967</v>
      </c>
      <c r="B26" s="37">
        <v>5565</v>
      </c>
      <c r="C26" s="37">
        <v>2881</v>
      </c>
      <c r="D26" s="37">
        <v>2684</v>
      </c>
      <c r="E26" s="37">
        <v>2559</v>
      </c>
      <c r="F26" s="37">
        <v>1449</v>
      </c>
      <c r="G26" s="37">
        <v>1110</v>
      </c>
      <c r="H26" s="37" t="s">
        <v>135</v>
      </c>
      <c r="I26" s="37" t="s">
        <v>135</v>
      </c>
      <c r="J26" s="37" t="s">
        <v>135</v>
      </c>
      <c r="K26" s="37">
        <v>3006</v>
      </c>
      <c r="L26" s="37">
        <v>1432</v>
      </c>
      <c r="M26" s="37">
        <v>1574</v>
      </c>
    </row>
    <row r="27" spans="1:13">
      <c r="A27" s="1">
        <v>1968</v>
      </c>
      <c r="B27" s="37">
        <v>6280</v>
      </c>
      <c r="C27" s="37">
        <v>3048</v>
      </c>
      <c r="D27" s="37">
        <v>3232</v>
      </c>
      <c r="E27" s="37">
        <v>2747</v>
      </c>
      <c r="F27" s="37">
        <v>1550</v>
      </c>
      <c r="G27" s="37">
        <v>1197</v>
      </c>
      <c r="H27" s="37" t="s">
        <v>135</v>
      </c>
      <c r="I27" s="37" t="s">
        <v>135</v>
      </c>
      <c r="J27" s="37" t="s">
        <v>135</v>
      </c>
      <c r="K27" s="37">
        <v>3533</v>
      </c>
      <c r="L27" s="37">
        <v>1498</v>
      </c>
      <c r="M27" s="37">
        <v>2035</v>
      </c>
    </row>
    <row r="28" spans="1:13">
      <c r="A28" s="1">
        <v>1969</v>
      </c>
      <c r="B28" s="37">
        <v>6374</v>
      </c>
      <c r="C28" s="37">
        <v>3325</v>
      </c>
      <c r="D28" s="37">
        <v>3049</v>
      </c>
      <c r="E28" s="37">
        <v>2856</v>
      </c>
      <c r="F28" s="37">
        <v>1630</v>
      </c>
      <c r="G28" s="37">
        <v>1226</v>
      </c>
      <c r="H28" s="37" t="s">
        <v>135</v>
      </c>
      <c r="I28" s="37" t="s">
        <v>135</v>
      </c>
      <c r="J28" s="37" t="s">
        <v>135</v>
      </c>
      <c r="K28" s="37">
        <v>3518</v>
      </c>
      <c r="L28" s="37">
        <v>1695</v>
      </c>
      <c r="M28" s="37">
        <v>1823</v>
      </c>
    </row>
    <row r="29" spans="1:13">
      <c r="A29" s="1">
        <v>1970</v>
      </c>
      <c r="B29" s="37">
        <v>6719</v>
      </c>
      <c r="C29" s="37">
        <v>3450</v>
      </c>
      <c r="D29" s="37">
        <v>3269</v>
      </c>
      <c r="E29" s="37">
        <v>3084</v>
      </c>
      <c r="F29" s="37">
        <v>1767</v>
      </c>
      <c r="G29" s="37">
        <v>1317</v>
      </c>
      <c r="H29" s="37" t="s">
        <v>135</v>
      </c>
      <c r="I29" s="37" t="s">
        <v>135</v>
      </c>
      <c r="J29" s="37" t="s">
        <v>135</v>
      </c>
      <c r="K29" s="37">
        <v>3635</v>
      </c>
      <c r="L29" s="37">
        <v>1683</v>
      </c>
      <c r="M29" s="37">
        <v>1952</v>
      </c>
    </row>
    <row r="30" spans="1:13">
      <c r="A30" s="1">
        <v>1971</v>
      </c>
      <c r="B30" s="37">
        <v>6922</v>
      </c>
      <c r="C30" s="37">
        <v>3562</v>
      </c>
      <c r="D30" s="37">
        <v>3360</v>
      </c>
      <c r="E30" s="37">
        <v>3266</v>
      </c>
      <c r="F30" s="37">
        <v>1863</v>
      </c>
      <c r="G30" s="37">
        <v>1403</v>
      </c>
      <c r="H30" s="37" t="s">
        <v>135</v>
      </c>
      <c r="I30" s="37" t="s">
        <v>135</v>
      </c>
      <c r="J30" s="37" t="s">
        <v>135</v>
      </c>
      <c r="K30" s="37">
        <v>3656</v>
      </c>
      <c r="L30" s="37">
        <v>1699</v>
      </c>
      <c r="M30" s="37">
        <v>1957</v>
      </c>
    </row>
    <row r="31" spans="1:13">
      <c r="A31" s="1">
        <v>1972</v>
      </c>
      <c r="B31" s="37">
        <v>7524</v>
      </c>
      <c r="C31" s="37">
        <v>3835</v>
      </c>
      <c r="D31" s="37">
        <v>3689</v>
      </c>
      <c r="E31" s="37">
        <v>3570</v>
      </c>
      <c r="F31" s="37">
        <v>2026</v>
      </c>
      <c r="G31" s="37">
        <v>1544</v>
      </c>
      <c r="H31" s="37" t="s">
        <v>135</v>
      </c>
      <c r="I31" s="37" t="s">
        <v>135</v>
      </c>
      <c r="J31" s="37" t="s">
        <v>135</v>
      </c>
      <c r="K31" s="37">
        <v>3954</v>
      </c>
      <c r="L31" s="37">
        <v>1809</v>
      </c>
      <c r="M31" s="37">
        <v>2145</v>
      </c>
    </row>
    <row r="32" spans="1:13">
      <c r="A32" s="1">
        <v>1973</v>
      </c>
      <c r="B32" s="37">
        <v>7722</v>
      </c>
      <c r="C32" s="37">
        <v>3904</v>
      </c>
      <c r="D32" s="37">
        <v>3818</v>
      </c>
      <c r="E32" s="37">
        <v>3837</v>
      </c>
      <c r="F32" s="37">
        <v>2163</v>
      </c>
      <c r="G32" s="37">
        <v>1674</v>
      </c>
      <c r="H32" s="37" t="s">
        <v>135</v>
      </c>
      <c r="I32" s="37" t="s">
        <v>135</v>
      </c>
      <c r="J32" s="37" t="s">
        <v>135</v>
      </c>
      <c r="K32" s="37">
        <v>3885</v>
      </c>
      <c r="L32" s="37">
        <v>1741</v>
      </c>
      <c r="M32" s="37">
        <v>2144</v>
      </c>
    </row>
    <row r="33" spans="1:13">
      <c r="A33" s="1">
        <v>1974</v>
      </c>
      <c r="B33" s="37">
        <v>8203</v>
      </c>
      <c r="C33" s="37">
        <v>4112</v>
      </c>
      <c r="D33" s="37">
        <v>4091</v>
      </c>
      <c r="E33" s="37">
        <v>4058</v>
      </c>
      <c r="F33" s="37">
        <v>2247</v>
      </c>
      <c r="G33" s="37">
        <v>1811</v>
      </c>
      <c r="H33" s="37" t="s">
        <v>135</v>
      </c>
      <c r="I33" s="37" t="s">
        <v>135</v>
      </c>
      <c r="J33" s="37" t="s">
        <v>135</v>
      </c>
      <c r="K33" s="37">
        <v>4145</v>
      </c>
      <c r="L33" s="37">
        <v>1865</v>
      </c>
      <c r="M33" s="37">
        <v>2280</v>
      </c>
    </row>
    <row r="34" spans="1:13">
      <c r="A34" s="1">
        <v>1975</v>
      </c>
      <c r="B34" s="37">
        <v>8073</v>
      </c>
      <c r="C34" s="37">
        <v>3898</v>
      </c>
      <c r="D34" s="37">
        <v>4175</v>
      </c>
      <c r="E34" s="37">
        <v>3996</v>
      </c>
      <c r="F34" s="37">
        <v>2051</v>
      </c>
      <c r="G34" s="37">
        <v>1945</v>
      </c>
      <c r="H34" s="37" t="s">
        <v>135</v>
      </c>
      <c r="I34" s="37" t="s">
        <v>135</v>
      </c>
      <c r="J34" s="37" t="s">
        <v>135</v>
      </c>
      <c r="K34" s="37">
        <v>4077</v>
      </c>
      <c r="L34" s="37">
        <v>1847</v>
      </c>
      <c r="M34" s="37">
        <v>2230</v>
      </c>
    </row>
    <row r="35" spans="1:13">
      <c r="A35" s="1">
        <v>1976</v>
      </c>
      <c r="B35" s="37">
        <v>7916</v>
      </c>
      <c r="C35" s="37">
        <v>3773</v>
      </c>
      <c r="D35" s="37">
        <v>4143</v>
      </c>
      <c r="E35" s="37">
        <v>4146</v>
      </c>
      <c r="F35" s="37">
        <v>2056</v>
      </c>
      <c r="G35" s="37">
        <v>2090</v>
      </c>
      <c r="H35" s="37" t="s">
        <v>135</v>
      </c>
      <c r="I35" s="37" t="s">
        <v>135</v>
      </c>
      <c r="J35" s="37" t="s">
        <v>135</v>
      </c>
      <c r="K35" s="37">
        <v>3770</v>
      </c>
      <c r="L35" s="37">
        <v>1717</v>
      </c>
      <c r="M35" s="37">
        <v>2053</v>
      </c>
    </row>
    <row r="36" spans="1:13">
      <c r="A36" s="1">
        <v>1977</v>
      </c>
      <c r="B36" s="37">
        <v>8281</v>
      </c>
      <c r="C36" s="37">
        <v>3928</v>
      </c>
      <c r="D36" s="37">
        <v>4353</v>
      </c>
      <c r="E36" s="37">
        <v>4457</v>
      </c>
      <c r="F36" s="37">
        <v>2170</v>
      </c>
      <c r="G36" s="37">
        <v>2287</v>
      </c>
      <c r="H36" s="37" t="s">
        <v>135</v>
      </c>
      <c r="I36" s="37" t="s">
        <v>135</v>
      </c>
      <c r="J36" s="37" t="s">
        <v>135</v>
      </c>
      <c r="K36" s="37">
        <v>3824</v>
      </c>
      <c r="L36" s="37">
        <v>1758</v>
      </c>
      <c r="M36" s="37">
        <v>2066</v>
      </c>
    </row>
    <row r="37" spans="1:13">
      <c r="A37" s="1">
        <v>1978</v>
      </c>
      <c r="B37" s="37">
        <v>8813</v>
      </c>
      <c r="C37" s="37">
        <v>4144</v>
      </c>
      <c r="D37" s="37">
        <v>4669</v>
      </c>
      <c r="E37" s="37">
        <v>4838</v>
      </c>
      <c r="F37" s="37">
        <v>2323</v>
      </c>
      <c r="G37" s="37">
        <v>2515</v>
      </c>
      <c r="H37" s="37" t="s">
        <v>135</v>
      </c>
      <c r="I37" s="37" t="s">
        <v>135</v>
      </c>
      <c r="J37" s="37" t="s">
        <v>135</v>
      </c>
      <c r="K37" s="37">
        <v>3975</v>
      </c>
      <c r="L37" s="37">
        <v>1821</v>
      </c>
      <c r="M37" s="37">
        <v>2154</v>
      </c>
    </row>
    <row r="38" spans="1:13">
      <c r="A38" s="1">
        <v>1979</v>
      </c>
      <c r="B38" s="37">
        <v>8944</v>
      </c>
      <c r="C38" s="37">
        <v>4191</v>
      </c>
      <c r="D38" s="37">
        <v>4753</v>
      </c>
      <c r="E38" s="37">
        <v>5177</v>
      </c>
      <c r="F38" s="37">
        <v>2474</v>
      </c>
      <c r="G38" s="37">
        <v>2703</v>
      </c>
      <c r="H38" s="37" t="s">
        <v>135</v>
      </c>
      <c r="I38" s="37" t="s">
        <v>135</v>
      </c>
      <c r="J38" s="37" t="s">
        <v>135</v>
      </c>
      <c r="K38" s="37">
        <v>3767</v>
      </c>
      <c r="L38" s="37">
        <v>1717</v>
      </c>
      <c r="M38" s="37">
        <v>2050</v>
      </c>
    </row>
    <row r="39" spans="1:13">
      <c r="A39" s="1">
        <v>1980</v>
      </c>
      <c r="B39" s="37">
        <v>9246</v>
      </c>
      <c r="C39" s="37">
        <v>4292</v>
      </c>
      <c r="D39" s="37">
        <v>4954</v>
      </c>
      <c r="E39" s="37">
        <v>5492</v>
      </c>
      <c r="F39" s="37">
        <v>2637</v>
      </c>
      <c r="G39" s="37">
        <v>2855</v>
      </c>
      <c r="H39" s="37" t="s">
        <v>135</v>
      </c>
      <c r="I39" s="37" t="s">
        <v>135</v>
      </c>
      <c r="J39" s="37" t="s">
        <v>135</v>
      </c>
      <c r="K39" s="37">
        <v>3754</v>
      </c>
      <c r="L39" s="37">
        <v>1655</v>
      </c>
      <c r="M39" s="37">
        <v>2099</v>
      </c>
    </row>
    <row r="40" spans="1:13">
      <c r="A40" s="1">
        <v>1981</v>
      </c>
      <c r="B40" s="37">
        <v>9421</v>
      </c>
      <c r="C40" s="37">
        <v>4362</v>
      </c>
      <c r="D40" s="37">
        <v>5059</v>
      </c>
      <c r="E40" s="37">
        <v>5719</v>
      </c>
      <c r="F40" s="37">
        <v>2716</v>
      </c>
      <c r="G40" s="37">
        <v>3003</v>
      </c>
      <c r="H40" s="37" t="s">
        <v>135</v>
      </c>
      <c r="I40" s="37" t="s">
        <v>135</v>
      </c>
      <c r="J40" s="37" t="s">
        <v>135</v>
      </c>
      <c r="K40" s="37">
        <v>3702</v>
      </c>
      <c r="L40" s="37">
        <v>1646</v>
      </c>
      <c r="M40" s="37">
        <v>2056</v>
      </c>
    </row>
    <row r="41" spans="1:13">
      <c r="A41" s="1">
        <v>1982</v>
      </c>
      <c r="B41" s="37">
        <v>9361</v>
      </c>
      <c r="C41" s="37">
        <v>4326</v>
      </c>
      <c r="D41" s="37">
        <v>5035</v>
      </c>
      <c r="E41" s="37">
        <v>5954</v>
      </c>
      <c r="F41" s="37">
        <v>2802</v>
      </c>
      <c r="G41" s="37">
        <v>3152</v>
      </c>
      <c r="H41" s="37" t="s">
        <v>135</v>
      </c>
      <c r="I41" s="37" t="s">
        <v>135</v>
      </c>
      <c r="J41" s="37" t="s">
        <v>135</v>
      </c>
      <c r="K41" s="37">
        <v>3407</v>
      </c>
      <c r="L41" s="37">
        <v>1524</v>
      </c>
      <c r="M41" s="37">
        <v>1883</v>
      </c>
    </row>
    <row r="42" spans="1:13">
      <c r="A42" s="1">
        <v>1983</v>
      </c>
      <c r="B42" s="37">
        <v>9404</v>
      </c>
      <c r="C42" s="37">
        <v>4376</v>
      </c>
      <c r="D42" s="37">
        <v>5028</v>
      </c>
      <c r="E42" s="37">
        <v>6231</v>
      </c>
      <c r="F42" s="37">
        <v>2934</v>
      </c>
      <c r="G42" s="37">
        <v>3297</v>
      </c>
      <c r="H42" s="37" t="s">
        <v>135</v>
      </c>
      <c r="I42" s="37" t="s">
        <v>135</v>
      </c>
      <c r="J42" s="37" t="s">
        <v>135</v>
      </c>
      <c r="K42" s="37">
        <v>3173</v>
      </c>
      <c r="L42" s="37">
        <v>1442</v>
      </c>
      <c r="M42" s="37">
        <v>1731</v>
      </c>
    </row>
    <row r="43" spans="1:13">
      <c r="A43" s="1">
        <v>1984</v>
      </c>
      <c r="B43" s="37">
        <v>9385</v>
      </c>
      <c r="C43" s="37">
        <v>4374</v>
      </c>
      <c r="D43" s="37">
        <v>5011</v>
      </c>
      <c r="E43" s="37">
        <v>6535</v>
      </c>
      <c r="F43" s="37">
        <v>3072</v>
      </c>
      <c r="G43" s="37">
        <v>3463</v>
      </c>
      <c r="H43" s="37" t="s">
        <v>135</v>
      </c>
      <c r="I43" s="37" t="s">
        <v>135</v>
      </c>
      <c r="J43" s="37" t="s">
        <v>135</v>
      </c>
      <c r="K43" s="37">
        <v>2850</v>
      </c>
      <c r="L43" s="37">
        <v>1302</v>
      </c>
      <c r="M43" s="37">
        <v>1548</v>
      </c>
    </row>
    <row r="44" spans="1:13">
      <c r="A44" s="1">
        <v>1985</v>
      </c>
      <c r="B44" s="37">
        <v>9523</v>
      </c>
      <c r="C44" s="37">
        <v>4471</v>
      </c>
      <c r="D44" s="37">
        <v>5052</v>
      </c>
      <c r="E44" s="37">
        <v>6846</v>
      </c>
      <c r="F44" s="37">
        <v>3241</v>
      </c>
      <c r="G44" s="37">
        <v>3605</v>
      </c>
      <c r="H44" s="37" t="s">
        <v>135</v>
      </c>
      <c r="I44" s="37" t="s">
        <v>135</v>
      </c>
      <c r="J44" s="37" t="s">
        <v>135</v>
      </c>
      <c r="K44" s="37">
        <v>2677</v>
      </c>
      <c r="L44" s="37">
        <v>1230</v>
      </c>
      <c r="M44" s="37">
        <v>1447</v>
      </c>
    </row>
    <row r="45" spans="1:13">
      <c r="A45" s="1">
        <v>1986</v>
      </c>
      <c r="B45" s="37">
        <v>9626</v>
      </c>
      <c r="C45" s="37">
        <v>4544</v>
      </c>
      <c r="D45" s="37">
        <v>5082</v>
      </c>
      <c r="E45" s="37">
        <v>7188</v>
      </c>
      <c r="F45" s="37">
        <v>3425</v>
      </c>
      <c r="G45" s="37">
        <v>3763</v>
      </c>
      <c r="H45" s="37" t="s">
        <v>135</v>
      </c>
      <c r="I45" s="37" t="s">
        <v>135</v>
      </c>
      <c r="J45" s="37" t="s">
        <v>135</v>
      </c>
      <c r="K45" s="37">
        <v>2438</v>
      </c>
      <c r="L45" s="37">
        <v>1119</v>
      </c>
      <c r="M45" s="37">
        <v>1319</v>
      </c>
    </row>
    <row r="46" spans="1:13">
      <c r="A46" s="1">
        <v>1987</v>
      </c>
      <c r="B46" s="37">
        <v>9521</v>
      </c>
      <c r="C46" s="37">
        <v>4529</v>
      </c>
      <c r="D46" s="37">
        <v>4992</v>
      </c>
      <c r="E46" s="37">
        <v>7162</v>
      </c>
      <c r="F46" s="37">
        <v>3406</v>
      </c>
      <c r="G46" s="37">
        <v>3756</v>
      </c>
      <c r="H46" s="37" t="s">
        <v>135</v>
      </c>
      <c r="I46" s="37" t="s">
        <v>135</v>
      </c>
      <c r="J46" s="37" t="s">
        <v>135</v>
      </c>
      <c r="K46" s="37">
        <v>2359</v>
      </c>
      <c r="L46" s="37">
        <v>1123</v>
      </c>
      <c r="M46" s="37">
        <v>1236</v>
      </c>
    </row>
    <row r="47" spans="1:13">
      <c r="A47" s="1">
        <v>1988</v>
      </c>
      <c r="B47" s="37">
        <v>9711</v>
      </c>
      <c r="C47" s="37">
        <v>4653</v>
      </c>
      <c r="D47" s="37">
        <v>5058</v>
      </c>
      <c r="E47" s="37">
        <v>7472</v>
      </c>
      <c r="F47" s="37">
        <v>3591</v>
      </c>
      <c r="G47" s="37">
        <v>3881</v>
      </c>
      <c r="H47" s="37" t="s">
        <v>135</v>
      </c>
      <c r="I47" s="37" t="s">
        <v>135</v>
      </c>
      <c r="J47" s="37" t="s">
        <v>135</v>
      </c>
      <c r="K47" s="37">
        <v>2239</v>
      </c>
      <c r="L47" s="37">
        <v>1062</v>
      </c>
      <c r="M47" s="37">
        <v>1177</v>
      </c>
    </row>
    <row r="48" spans="1:13">
      <c r="A48" s="1">
        <v>1989</v>
      </c>
      <c r="B48" s="37">
        <v>10019</v>
      </c>
      <c r="C48" s="37">
        <v>4803</v>
      </c>
      <c r="D48" s="37">
        <v>5216</v>
      </c>
      <c r="E48" s="37">
        <v>7777</v>
      </c>
      <c r="F48" s="37">
        <v>3738</v>
      </c>
      <c r="G48" s="37">
        <v>4039</v>
      </c>
      <c r="H48" s="37" t="s">
        <v>135</v>
      </c>
      <c r="I48" s="37" t="s">
        <v>135</v>
      </c>
      <c r="J48" s="37" t="s">
        <v>135</v>
      </c>
      <c r="K48" s="37">
        <v>2242</v>
      </c>
      <c r="L48" s="37">
        <v>1065</v>
      </c>
      <c r="M48" s="37">
        <v>1177</v>
      </c>
    </row>
    <row r="49" spans="1:13">
      <c r="A49" s="1">
        <v>1990</v>
      </c>
      <c r="B49" s="37">
        <v>10218</v>
      </c>
      <c r="C49" s="37">
        <v>4889</v>
      </c>
      <c r="D49" s="37">
        <v>5329</v>
      </c>
      <c r="E49" s="37">
        <v>8163</v>
      </c>
      <c r="F49" s="37">
        <v>3919</v>
      </c>
      <c r="G49" s="37">
        <v>4244</v>
      </c>
      <c r="H49" s="37" t="s">
        <v>135</v>
      </c>
      <c r="I49" s="37" t="s">
        <v>135</v>
      </c>
      <c r="J49" s="37" t="s">
        <v>135</v>
      </c>
      <c r="K49" s="37">
        <v>2055</v>
      </c>
      <c r="L49" s="37">
        <v>970</v>
      </c>
      <c r="M49" s="37">
        <v>1085</v>
      </c>
    </row>
    <row r="50" spans="1:13">
      <c r="A50" s="1">
        <v>1991</v>
      </c>
      <c r="B50" s="37">
        <v>10592</v>
      </c>
      <c r="C50" s="37">
        <v>5091</v>
      </c>
      <c r="D50" s="37">
        <v>5501</v>
      </c>
      <c r="E50" s="37">
        <v>8487</v>
      </c>
      <c r="F50" s="37">
        <v>4102</v>
      </c>
      <c r="G50" s="37">
        <v>4385</v>
      </c>
      <c r="H50" s="37" t="s">
        <v>135</v>
      </c>
      <c r="I50" s="37" t="s">
        <v>135</v>
      </c>
      <c r="J50" s="37" t="s">
        <v>135</v>
      </c>
      <c r="K50" s="37">
        <v>2105</v>
      </c>
      <c r="L50" s="37">
        <v>989</v>
      </c>
      <c r="M50" s="37">
        <v>1116</v>
      </c>
    </row>
    <row r="51" spans="1:13">
      <c r="A51" s="1">
        <v>1992</v>
      </c>
      <c r="B51" s="37">
        <v>10925</v>
      </c>
      <c r="C51" s="37">
        <v>5287</v>
      </c>
      <c r="D51" s="37">
        <v>5638</v>
      </c>
      <c r="E51" s="37">
        <v>8766</v>
      </c>
      <c r="F51" s="37">
        <v>4259</v>
      </c>
      <c r="G51" s="37">
        <v>4507</v>
      </c>
      <c r="H51" s="37" t="s">
        <v>135</v>
      </c>
      <c r="I51" s="37" t="s">
        <v>135</v>
      </c>
      <c r="J51" s="37" t="s">
        <v>135</v>
      </c>
      <c r="K51" s="37">
        <v>2159</v>
      </c>
      <c r="L51" s="37">
        <v>1028</v>
      </c>
      <c r="M51" s="37">
        <v>1131</v>
      </c>
    </row>
    <row r="52" spans="1:13">
      <c r="A52" s="1">
        <v>1993</v>
      </c>
      <c r="B52" s="37">
        <v>11194</v>
      </c>
      <c r="C52" s="37">
        <v>5409</v>
      </c>
      <c r="D52" s="37">
        <v>5785</v>
      </c>
      <c r="E52" s="37">
        <v>8880</v>
      </c>
      <c r="F52" s="37">
        <v>4293</v>
      </c>
      <c r="G52" s="37">
        <v>4587</v>
      </c>
      <c r="H52" s="37" t="s">
        <v>135</v>
      </c>
      <c r="I52" s="37" t="s">
        <v>135</v>
      </c>
      <c r="J52" s="37" t="s">
        <v>135</v>
      </c>
      <c r="K52" s="37">
        <v>2314</v>
      </c>
      <c r="L52" s="37">
        <v>1116</v>
      </c>
      <c r="M52" s="37">
        <v>1198</v>
      </c>
    </row>
    <row r="53" spans="1:13">
      <c r="A53" s="1">
        <v>1994</v>
      </c>
      <c r="B53" s="37">
        <v>11301</v>
      </c>
      <c r="C53" s="37">
        <v>5468</v>
      </c>
      <c r="D53" s="37">
        <v>5833</v>
      </c>
      <c r="E53" s="37">
        <v>9080</v>
      </c>
      <c r="F53" s="37">
        <v>4370</v>
      </c>
      <c r="G53" s="37">
        <v>4710</v>
      </c>
      <c r="H53" s="37" t="s">
        <v>135</v>
      </c>
      <c r="I53" s="37" t="s">
        <v>135</v>
      </c>
      <c r="J53" s="37" t="s">
        <v>135</v>
      </c>
      <c r="K53" s="37">
        <v>2221</v>
      </c>
      <c r="L53" s="37">
        <v>1098</v>
      </c>
      <c r="M53" s="37">
        <v>1123</v>
      </c>
    </row>
    <row r="54" spans="1:13">
      <c r="A54" s="1">
        <v>1995</v>
      </c>
      <c r="B54" s="37">
        <v>11579</v>
      </c>
      <c r="C54" s="37">
        <v>5601</v>
      </c>
      <c r="D54" s="37">
        <v>5978</v>
      </c>
      <c r="E54" s="37">
        <v>9200</v>
      </c>
      <c r="F54" s="37">
        <v>4423</v>
      </c>
      <c r="G54" s="37">
        <v>4777</v>
      </c>
      <c r="H54" s="37" t="s">
        <v>135</v>
      </c>
      <c r="I54" s="37" t="s">
        <v>135</v>
      </c>
      <c r="J54" s="37" t="s">
        <v>135</v>
      </c>
      <c r="K54" s="37">
        <v>2379</v>
      </c>
      <c r="L54" s="37">
        <v>1178</v>
      </c>
      <c r="M54" s="37">
        <v>1201</v>
      </c>
    </row>
    <row r="55" spans="1:13">
      <c r="A55" s="1">
        <v>1996</v>
      </c>
      <c r="B55" s="37">
        <v>11216</v>
      </c>
      <c r="C55" s="37">
        <v>5507</v>
      </c>
      <c r="D55" s="37">
        <v>5709</v>
      </c>
      <c r="E55" s="37">
        <v>8725</v>
      </c>
      <c r="F55" s="37">
        <v>4232</v>
      </c>
      <c r="G55" s="37">
        <v>4493</v>
      </c>
      <c r="H55" s="37" t="s">
        <v>135</v>
      </c>
      <c r="I55" s="37" t="s">
        <v>135</v>
      </c>
      <c r="J55" s="37" t="s">
        <v>135</v>
      </c>
      <c r="K55" s="37">
        <v>2491</v>
      </c>
      <c r="L55" s="37">
        <v>1275</v>
      </c>
      <c r="M55" s="37">
        <v>1216</v>
      </c>
    </row>
    <row r="56" spans="1:13">
      <c r="A56" s="1">
        <v>1997</v>
      </c>
      <c r="B56" s="37">
        <v>10225</v>
      </c>
      <c r="C56" s="37">
        <v>5071</v>
      </c>
      <c r="D56" s="37">
        <v>5154</v>
      </c>
      <c r="E56" s="37">
        <v>7734</v>
      </c>
      <c r="F56" s="37">
        <v>3798</v>
      </c>
      <c r="G56" s="37">
        <v>3936</v>
      </c>
      <c r="H56" s="37" t="s">
        <v>135</v>
      </c>
      <c r="I56" s="37" t="s">
        <v>135</v>
      </c>
      <c r="J56" s="37" t="s">
        <v>135</v>
      </c>
      <c r="K56" s="37">
        <v>2491</v>
      </c>
      <c r="L56" s="37">
        <v>1273</v>
      </c>
      <c r="M56" s="37">
        <v>1218</v>
      </c>
    </row>
    <row r="57" spans="1:13">
      <c r="A57" s="1">
        <v>1998</v>
      </c>
      <c r="B57" s="37">
        <v>10466</v>
      </c>
      <c r="C57" s="37">
        <v>5193</v>
      </c>
      <c r="D57" s="37">
        <v>5273</v>
      </c>
      <c r="E57" s="37">
        <v>7700</v>
      </c>
      <c r="F57" s="37">
        <v>3770</v>
      </c>
      <c r="G57" s="37">
        <v>3930</v>
      </c>
      <c r="H57" s="37" t="s">
        <v>135</v>
      </c>
      <c r="I57" s="37" t="s">
        <v>135</v>
      </c>
      <c r="J57" s="37" t="s">
        <v>135</v>
      </c>
      <c r="K57" s="37">
        <v>2766</v>
      </c>
      <c r="L57" s="37">
        <v>1423</v>
      </c>
      <c r="M57" s="37">
        <v>1343</v>
      </c>
    </row>
    <row r="58" spans="1:13">
      <c r="A58" s="1">
        <v>1999</v>
      </c>
      <c r="B58" s="37">
        <v>10817</v>
      </c>
      <c r="C58" s="37">
        <v>5369</v>
      </c>
      <c r="D58" s="37">
        <v>5448</v>
      </c>
      <c r="E58" s="37">
        <v>7748</v>
      </c>
      <c r="F58" s="37">
        <v>3808</v>
      </c>
      <c r="G58" s="37">
        <v>3940</v>
      </c>
      <c r="H58" s="37" t="s">
        <v>135</v>
      </c>
      <c r="I58" s="37" t="s">
        <v>135</v>
      </c>
      <c r="J58" s="37" t="s">
        <v>135</v>
      </c>
      <c r="K58" s="37">
        <v>3069</v>
      </c>
      <c r="L58" s="37">
        <v>1561</v>
      </c>
      <c r="M58" s="37">
        <v>1508</v>
      </c>
    </row>
    <row r="59" spans="1:13">
      <c r="A59" s="1">
        <v>2000</v>
      </c>
      <c r="B59" s="37">
        <v>11153</v>
      </c>
      <c r="C59" s="37">
        <v>5500</v>
      </c>
      <c r="D59" s="37">
        <v>5653</v>
      </c>
      <c r="E59" s="37">
        <v>7764</v>
      </c>
      <c r="F59" s="37">
        <v>3829</v>
      </c>
      <c r="G59" s="37">
        <v>3935</v>
      </c>
      <c r="H59" s="37" t="s">
        <v>135</v>
      </c>
      <c r="I59" s="37" t="s">
        <v>135</v>
      </c>
      <c r="J59" s="37" t="s">
        <v>135</v>
      </c>
      <c r="K59" s="37">
        <v>3389</v>
      </c>
      <c r="L59" s="37">
        <v>1671</v>
      </c>
      <c r="M59" s="37">
        <v>1718</v>
      </c>
    </row>
    <row r="60" spans="1:13">
      <c r="A60" s="1">
        <v>2001</v>
      </c>
      <c r="B60" s="37">
        <v>11391</v>
      </c>
      <c r="C60" s="37">
        <v>5599</v>
      </c>
      <c r="D60" s="37">
        <v>5792</v>
      </c>
      <c r="E60" s="37">
        <v>7550</v>
      </c>
      <c r="F60" s="37">
        <v>3738</v>
      </c>
      <c r="G60" s="37">
        <v>3812</v>
      </c>
      <c r="H60" s="37" t="s">
        <v>135</v>
      </c>
      <c r="I60" s="37" t="s">
        <v>135</v>
      </c>
      <c r="J60" s="37" t="s">
        <v>135</v>
      </c>
      <c r="K60" s="37">
        <v>3841</v>
      </c>
      <c r="L60" s="37">
        <v>1861</v>
      </c>
      <c r="M60" s="37">
        <v>1980</v>
      </c>
    </row>
    <row r="61" spans="1:13">
      <c r="A61" s="1">
        <v>2002</v>
      </c>
      <c r="B61" s="37">
        <v>11494</v>
      </c>
      <c r="C61" s="37">
        <v>5645</v>
      </c>
      <c r="D61" s="37">
        <v>5849</v>
      </c>
      <c r="E61" s="37">
        <v>7506</v>
      </c>
      <c r="F61" s="37">
        <v>3728</v>
      </c>
      <c r="G61" s="37">
        <v>3778</v>
      </c>
      <c r="H61" s="37" t="s">
        <v>135</v>
      </c>
      <c r="I61" s="37" t="s">
        <v>135</v>
      </c>
      <c r="J61" s="37" t="s">
        <v>135</v>
      </c>
      <c r="K61" s="37">
        <v>3988</v>
      </c>
      <c r="L61" s="37">
        <v>1917</v>
      </c>
      <c r="M61" s="37">
        <v>2071</v>
      </c>
    </row>
    <row r="62" spans="1:13">
      <c r="A62" s="1">
        <v>2003</v>
      </c>
      <c r="B62" s="37">
        <v>11728</v>
      </c>
      <c r="C62" s="37">
        <v>5741</v>
      </c>
      <c r="D62" s="37">
        <v>5987</v>
      </c>
      <c r="E62" s="37">
        <v>7453</v>
      </c>
      <c r="F62" s="37">
        <v>3715</v>
      </c>
      <c r="G62" s="37">
        <v>3738</v>
      </c>
      <c r="H62" s="37" t="s">
        <v>135</v>
      </c>
      <c r="I62" s="37" t="s">
        <v>135</v>
      </c>
      <c r="J62" s="37" t="s">
        <v>135</v>
      </c>
      <c r="K62" s="37">
        <v>4275</v>
      </c>
      <c r="L62" s="37">
        <v>2026</v>
      </c>
      <c r="M62" s="37">
        <v>2249</v>
      </c>
    </row>
    <row r="63" spans="1:13">
      <c r="A63" s="1">
        <v>2004</v>
      </c>
      <c r="B63" s="37">
        <v>11793</v>
      </c>
      <c r="C63" s="37">
        <v>5768</v>
      </c>
      <c r="D63" s="37">
        <v>6025</v>
      </c>
      <c r="E63" s="37">
        <v>7380</v>
      </c>
      <c r="F63" s="37">
        <v>3680</v>
      </c>
      <c r="G63" s="37">
        <v>3700</v>
      </c>
      <c r="H63" s="37" t="s">
        <v>135</v>
      </c>
      <c r="I63" s="37" t="s">
        <v>135</v>
      </c>
      <c r="J63" s="37" t="s">
        <v>135</v>
      </c>
      <c r="K63" s="37">
        <v>4413</v>
      </c>
      <c r="L63" s="37">
        <v>2088</v>
      </c>
      <c r="M63" s="37">
        <v>2325</v>
      </c>
    </row>
    <row r="64" spans="1:13">
      <c r="A64" s="1">
        <v>2005</v>
      </c>
      <c r="B64" s="37">
        <v>11855</v>
      </c>
      <c r="C64" s="37">
        <v>5824</v>
      </c>
      <c r="D64" s="37">
        <v>6031</v>
      </c>
      <c r="E64" s="37">
        <v>7415</v>
      </c>
      <c r="F64" s="37">
        <v>3715</v>
      </c>
      <c r="G64" s="37">
        <v>3700</v>
      </c>
      <c r="H64" s="37" t="s">
        <v>135</v>
      </c>
      <c r="I64" s="37" t="s">
        <v>135</v>
      </c>
      <c r="J64" s="37" t="s">
        <v>135</v>
      </c>
      <c r="K64" s="37">
        <v>4440</v>
      </c>
      <c r="L64" s="37">
        <v>2109</v>
      </c>
      <c r="M64" s="37">
        <v>2331</v>
      </c>
    </row>
    <row r="65" spans="1:13">
      <c r="A65" s="1">
        <v>2006</v>
      </c>
      <c r="B65" s="37">
        <v>11866</v>
      </c>
      <c r="C65" s="37">
        <v>5830</v>
      </c>
      <c r="D65" s="37">
        <v>6036</v>
      </c>
      <c r="E65" s="37">
        <v>7423</v>
      </c>
      <c r="F65" s="37">
        <v>3713</v>
      </c>
      <c r="G65" s="37">
        <v>3710</v>
      </c>
      <c r="H65" s="37" t="s">
        <v>135</v>
      </c>
      <c r="I65" s="37" t="s">
        <v>135</v>
      </c>
      <c r="J65" s="37" t="s">
        <v>135</v>
      </c>
      <c r="K65" s="37">
        <v>4443</v>
      </c>
      <c r="L65" s="37">
        <v>2117</v>
      </c>
      <c r="M65" s="37">
        <v>2326</v>
      </c>
    </row>
    <row r="66" spans="1:13">
      <c r="A66" s="1">
        <v>2007</v>
      </c>
      <c r="B66" s="37">
        <v>11821</v>
      </c>
      <c r="C66" s="37">
        <v>5822</v>
      </c>
      <c r="D66" s="37">
        <v>5999</v>
      </c>
      <c r="E66" s="37">
        <v>7355</v>
      </c>
      <c r="F66" s="37">
        <v>3697</v>
      </c>
      <c r="G66" s="37">
        <v>3658</v>
      </c>
      <c r="H66" s="37" t="s">
        <v>135</v>
      </c>
      <c r="I66" s="37" t="s">
        <v>135</v>
      </c>
      <c r="J66" s="37" t="s">
        <v>135</v>
      </c>
      <c r="K66" s="37">
        <v>4466</v>
      </c>
      <c r="L66" s="37">
        <v>2125</v>
      </c>
      <c r="M66" s="37">
        <v>2341</v>
      </c>
    </row>
    <row r="67" spans="1:13">
      <c r="A67" s="1">
        <v>2008</v>
      </c>
      <c r="B67" s="37">
        <v>11728</v>
      </c>
      <c r="C67" s="37">
        <v>5781</v>
      </c>
      <c r="D67" s="37">
        <v>5947</v>
      </c>
      <c r="E67" s="37">
        <v>7318</v>
      </c>
      <c r="F67" s="37">
        <v>3701</v>
      </c>
      <c r="G67" s="37">
        <v>3617</v>
      </c>
      <c r="H67" s="37" t="s">
        <v>135</v>
      </c>
      <c r="I67" s="37" t="s">
        <v>135</v>
      </c>
      <c r="J67" s="37" t="s">
        <v>135</v>
      </c>
      <c r="K67" s="37">
        <v>4410</v>
      </c>
      <c r="L67" s="37">
        <v>2080</v>
      </c>
      <c r="M67" s="37">
        <v>2330</v>
      </c>
    </row>
    <row r="68" spans="1:13">
      <c r="A68" s="1">
        <v>2009</v>
      </c>
      <c r="B68" s="37">
        <v>11836</v>
      </c>
      <c r="C68" s="37">
        <v>5819</v>
      </c>
      <c r="D68" s="37">
        <v>6017</v>
      </c>
      <c r="E68" s="37">
        <v>7437</v>
      </c>
      <c r="F68" s="37">
        <v>3758</v>
      </c>
      <c r="G68" s="37">
        <v>3679</v>
      </c>
      <c r="H68" s="37" t="s">
        <v>135</v>
      </c>
      <c r="I68" s="37" t="s">
        <v>135</v>
      </c>
      <c r="J68" s="37" t="s">
        <v>135</v>
      </c>
      <c r="K68" s="37">
        <v>4399</v>
      </c>
      <c r="L68" s="37">
        <v>2061</v>
      </c>
      <c r="M68" s="37">
        <v>2338</v>
      </c>
    </row>
    <row r="69" spans="1:13">
      <c r="A69" s="1">
        <v>2010</v>
      </c>
      <c r="B69" s="37">
        <v>11938</v>
      </c>
      <c r="C69" s="37">
        <v>5903</v>
      </c>
      <c r="D69" s="37">
        <v>6035</v>
      </c>
      <c r="E69" s="37">
        <v>6482</v>
      </c>
      <c r="F69" s="37">
        <v>3290</v>
      </c>
      <c r="G69" s="37">
        <v>3192</v>
      </c>
      <c r="H69" s="37">
        <v>1273</v>
      </c>
      <c r="I69" s="37">
        <v>630</v>
      </c>
      <c r="J69" s="37">
        <v>643</v>
      </c>
      <c r="K69" s="37">
        <v>4183</v>
      </c>
      <c r="L69" s="37">
        <v>1983</v>
      </c>
      <c r="M69" s="37">
        <v>2200</v>
      </c>
    </row>
    <row r="70" spans="1:13">
      <c r="A70" s="1">
        <v>2011</v>
      </c>
      <c r="B70" s="37">
        <v>12086</v>
      </c>
      <c r="C70" s="37">
        <v>5987</v>
      </c>
      <c r="D70" s="37">
        <v>6099</v>
      </c>
      <c r="E70" s="37">
        <v>5375</v>
      </c>
      <c r="F70" s="37">
        <v>2746</v>
      </c>
      <c r="G70" s="37">
        <v>2629</v>
      </c>
      <c r="H70" s="37">
        <v>2591</v>
      </c>
      <c r="I70" s="37">
        <v>1275</v>
      </c>
      <c r="J70" s="37">
        <v>1316</v>
      </c>
      <c r="K70" s="37">
        <v>4120</v>
      </c>
      <c r="L70" s="37">
        <v>1966</v>
      </c>
      <c r="M70" s="37">
        <v>2154</v>
      </c>
    </row>
    <row r="71" spans="1:13">
      <c r="A71" s="1">
        <v>2012</v>
      </c>
      <c r="B71" s="37">
        <v>12280</v>
      </c>
      <c r="C71" s="37">
        <v>6095</v>
      </c>
      <c r="D71" s="37">
        <v>6185</v>
      </c>
      <c r="E71" s="37">
        <v>4359</v>
      </c>
      <c r="F71" s="37">
        <v>2219</v>
      </c>
      <c r="G71" s="37">
        <v>2140</v>
      </c>
      <c r="H71" s="37">
        <v>3741</v>
      </c>
      <c r="I71" s="37">
        <v>1852</v>
      </c>
      <c r="J71" s="37">
        <v>1889</v>
      </c>
      <c r="K71" s="37">
        <v>4180</v>
      </c>
      <c r="L71" s="37">
        <v>2024</v>
      </c>
      <c r="M71" s="37">
        <v>2156</v>
      </c>
    </row>
    <row r="72" spans="1:13">
      <c r="A72" s="1">
        <v>2013</v>
      </c>
      <c r="B72" s="37">
        <v>12454</v>
      </c>
      <c r="C72" s="37">
        <v>6186</v>
      </c>
      <c r="D72" s="37">
        <v>6268</v>
      </c>
      <c r="E72" s="37">
        <v>3807</v>
      </c>
      <c r="F72" s="37">
        <v>1925</v>
      </c>
      <c r="G72" s="37">
        <v>1882</v>
      </c>
      <c r="H72" s="37">
        <v>4393</v>
      </c>
      <c r="I72" s="37">
        <v>2165</v>
      </c>
      <c r="J72" s="37">
        <v>2228</v>
      </c>
      <c r="K72" s="37">
        <v>4254</v>
      </c>
      <c r="L72" s="37">
        <v>2096</v>
      </c>
      <c r="M72" s="37">
        <v>2158</v>
      </c>
    </row>
    <row r="73" spans="1:13">
      <c r="A73" s="1">
        <v>2014</v>
      </c>
      <c r="B73" s="37">
        <v>12516</v>
      </c>
      <c r="C73" s="37">
        <v>6216</v>
      </c>
      <c r="D73" s="37">
        <v>6300</v>
      </c>
      <c r="E73" s="37">
        <v>3227</v>
      </c>
      <c r="F73" s="37">
        <v>1663</v>
      </c>
      <c r="G73" s="37">
        <v>1564</v>
      </c>
      <c r="H73" s="37">
        <v>5042</v>
      </c>
      <c r="I73" s="37">
        <v>2467</v>
      </c>
      <c r="J73" s="37">
        <v>2575</v>
      </c>
      <c r="K73" s="37">
        <v>4247</v>
      </c>
      <c r="L73" s="37">
        <v>2086</v>
      </c>
      <c r="M73" s="37">
        <v>2161</v>
      </c>
    </row>
    <row r="74" spans="1:13">
      <c r="A74" s="1">
        <v>2015</v>
      </c>
      <c r="B74" s="37">
        <v>12715</v>
      </c>
      <c r="C74" s="37">
        <v>6338</v>
      </c>
      <c r="D74" s="37">
        <v>6377</v>
      </c>
      <c r="E74" s="37">
        <v>3139</v>
      </c>
      <c r="F74" s="37">
        <v>1614</v>
      </c>
      <c r="G74" s="37">
        <v>1525</v>
      </c>
      <c r="H74" s="37">
        <v>5386</v>
      </c>
      <c r="I74" s="37">
        <v>2643</v>
      </c>
      <c r="J74" s="37">
        <v>2743</v>
      </c>
      <c r="K74" s="37">
        <v>4190</v>
      </c>
      <c r="L74" s="37">
        <v>2081</v>
      </c>
      <c r="M74" s="37">
        <v>2109</v>
      </c>
    </row>
    <row r="75" spans="1:13">
      <c r="A75" s="1">
        <v>2016</v>
      </c>
      <c r="B75" s="37">
        <v>12759</v>
      </c>
      <c r="C75" s="37">
        <v>6371</v>
      </c>
      <c r="D75" s="37">
        <v>6388</v>
      </c>
      <c r="E75" s="37">
        <v>3060</v>
      </c>
      <c r="F75" s="37">
        <v>1571</v>
      </c>
      <c r="G75" s="37">
        <v>1489</v>
      </c>
      <c r="H75" s="37">
        <v>5675</v>
      </c>
      <c r="I75" s="37">
        <v>2788</v>
      </c>
      <c r="J75" s="37">
        <v>2887</v>
      </c>
      <c r="K75" s="37">
        <v>4024</v>
      </c>
      <c r="L75" s="37">
        <v>2012</v>
      </c>
      <c r="M75" s="37">
        <v>2012</v>
      </c>
    </row>
    <row r="76" spans="1:13">
      <c r="A76" s="1">
        <v>2017</v>
      </c>
      <c r="B76" s="37">
        <v>12895</v>
      </c>
      <c r="C76" s="37">
        <v>6429</v>
      </c>
      <c r="D76" s="37">
        <v>6466</v>
      </c>
      <c r="E76" s="37">
        <v>3013</v>
      </c>
      <c r="F76" s="37">
        <v>1530</v>
      </c>
      <c r="G76" s="37">
        <v>1483</v>
      </c>
      <c r="H76" s="37">
        <v>5912</v>
      </c>
      <c r="I76" s="37">
        <v>2913</v>
      </c>
      <c r="J76" s="37">
        <v>2999</v>
      </c>
      <c r="K76" s="37">
        <v>3970</v>
      </c>
      <c r="L76" s="37">
        <v>1986</v>
      </c>
      <c r="M76" s="37">
        <v>1984</v>
      </c>
    </row>
    <row r="77" spans="1:13">
      <c r="A77" s="1">
        <v>2018</v>
      </c>
      <c r="B77" s="37">
        <v>13003</v>
      </c>
      <c r="C77" s="37">
        <v>6498</v>
      </c>
      <c r="D77" s="37">
        <v>6505</v>
      </c>
      <c r="E77" s="37">
        <v>2969</v>
      </c>
      <c r="F77" s="37">
        <v>1515</v>
      </c>
      <c r="G77" s="37">
        <v>1454</v>
      </c>
      <c r="H77" s="37">
        <v>6173</v>
      </c>
      <c r="I77" s="37">
        <v>3049</v>
      </c>
      <c r="J77" s="37">
        <v>3124</v>
      </c>
      <c r="K77" s="37">
        <v>3861</v>
      </c>
      <c r="L77" s="37">
        <v>1934</v>
      </c>
      <c r="M77" s="37">
        <v>1927</v>
      </c>
    </row>
    <row r="78" spans="1:13">
      <c r="A78" s="1">
        <v>2019</v>
      </c>
      <c r="B78" s="37">
        <v>13210</v>
      </c>
      <c r="C78" s="37">
        <v>6610</v>
      </c>
      <c r="D78" s="37">
        <v>6600</v>
      </c>
      <c r="E78" s="37">
        <v>2917</v>
      </c>
      <c r="F78" s="37">
        <v>1495</v>
      </c>
      <c r="G78" s="37">
        <v>1422</v>
      </c>
      <c r="H78" s="37">
        <v>6372</v>
      </c>
      <c r="I78" s="37">
        <v>3154</v>
      </c>
      <c r="J78" s="37">
        <v>3218</v>
      </c>
      <c r="K78" s="37">
        <v>3921</v>
      </c>
      <c r="L78" s="37">
        <v>1961</v>
      </c>
      <c r="M78" s="37">
        <v>1960</v>
      </c>
    </row>
    <row r="79" spans="1:13">
      <c r="A79" s="1">
        <v>2020</v>
      </c>
      <c r="B79" s="37">
        <v>13402</v>
      </c>
      <c r="C79" s="37">
        <v>6698</v>
      </c>
      <c r="D79" s="37">
        <v>6704</v>
      </c>
      <c r="E79" s="37">
        <v>2848</v>
      </c>
      <c r="F79" s="37">
        <v>1458</v>
      </c>
      <c r="G79" s="37">
        <v>1390</v>
      </c>
      <c r="H79" s="37">
        <v>6591</v>
      </c>
      <c r="I79" s="37">
        <v>3281</v>
      </c>
      <c r="J79" s="37">
        <v>3310</v>
      </c>
      <c r="K79" s="37">
        <v>3963</v>
      </c>
      <c r="L79" s="37">
        <v>1959</v>
      </c>
      <c r="M79" s="37">
        <v>2004</v>
      </c>
    </row>
    <row r="80" spans="1:13">
      <c r="A80" s="1">
        <v>2021</v>
      </c>
      <c r="B80" s="37">
        <v>13467</v>
      </c>
      <c r="C80" s="37">
        <v>6727</v>
      </c>
      <c r="D80" s="37">
        <v>6740</v>
      </c>
      <c r="E80" s="37">
        <v>2789</v>
      </c>
      <c r="F80" s="37">
        <v>1432</v>
      </c>
      <c r="G80" s="37">
        <v>1357</v>
      </c>
      <c r="H80" s="37">
        <v>6674</v>
      </c>
      <c r="I80" s="37">
        <v>3329</v>
      </c>
      <c r="J80" s="37">
        <v>3345</v>
      </c>
      <c r="K80" s="37">
        <v>4004</v>
      </c>
      <c r="L80" s="37">
        <v>1966</v>
      </c>
      <c r="M80" s="37">
        <v>2038</v>
      </c>
    </row>
    <row r="81" spans="1:13">
      <c r="A81" s="1">
        <v>2022</v>
      </c>
      <c r="B81" s="37">
        <v>13573</v>
      </c>
      <c r="C81" s="37">
        <v>6799</v>
      </c>
      <c r="D81" s="37">
        <v>6774</v>
      </c>
      <c r="E81" s="37">
        <v>2747</v>
      </c>
      <c r="F81" s="37">
        <v>1415</v>
      </c>
      <c r="G81" s="37">
        <v>1332</v>
      </c>
      <c r="H81" s="37">
        <v>6810</v>
      </c>
      <c r="I81" s="37">
        <v>3433</v>
      </c>
      <c r="J81" s="37">
        <v>3377</v>
      </c>
      <c r="K81" s="37">
        <v>4016</v>
      </c>
      <c r="L81" s="37">
        <v>1951</v>
      </c>
      <c r="M81" s="37">
        <v>2065</v>
      </c>
    </row>
    <row r="82" spans="1:13">
      <c r="A82" s="1">
        <v>2023</v>
      </c>
      <c r="B82" s="37">
        <v>13671</v>
      </c>
      <c r="C82" s="37">
        <v>6870</v>
      </c>
      <c r="D82" s="37">
        <v>6801</v>
      </c>
      <c r="E82" s="37">
        <v>2690</v>
      </c>
      <c r="F82" s="37">
        <v>1399</v>
      </c>
      <c r="G82" s="37">
        <v>1291</v>
      </c>
      <c r="H82" s="37">
        <v>6952</v>
      </c>
      <c r="I82" s="37">
        <v>3515</v>
      </c>
      <c r="J82" s="37">
        <v>3437</v>
      </c>
      <c r="K82" s="37">
        <v>4029</v>
      </c>
      <c r="L82" s="37">
        <v>1956</v>
      </c>
      <c r="M82" s="37">
        <v>2073</v>
      </c>
    </row>
    <row r="83" spans="1:13">
      <c r="A83" s="1">
        <v>2024</v>
      </c>
      <c r="B83" s="37">
        <v>13712</v>
      </c>
      <c r="C83" s="37">
        <v>6911</v>
      </c>
      <c r="D83" s="37">
        <v>6801</v>
      </c>
      <c r="E83" s="37">
        <v>2652</v>
      </c>
      <c r="F83" s="37">
        <v>1381</v>
      </c>
      <c r="G83" s="37">
        <v>1271</v>
      </c>
      <c r="H83" s="37">
        <v>7091</v>
      </c>
      <c r="I83" s="37">
        <v>3598</v>
      </c>
      <c r="J83" s="37">
        <v>3493</v>
      </c>
      <c r="K83" s="37">
        <v>3969</v>
      </c>
      <c r="L83" s="37">
        <v>1932</v>
      </c>
      <c r="M83" s="37">
        <v>2037</v>
      </c>
    </row>
    <row r="85" spans="1:13">
      <c r="A85" s="32" t="s">
        <v>988</v>
      </c>
      <c r="B85" s="33"/>
      <c r="C85" s="34"/>
      <c r="E85" s="35"/>
      <c r="G85" s="4"/>
    </row>
    <row r="86" spans="1:13">
      <c r="A86" s="32"/>
      <c r="B86" s="33"/>
      <c r="C86" s="34"/>
      <c r="E86" s="35"/>
      <c r="G86" s="4"/>
    </row>
    <row r="87" spans="1:13">
      <c r="A87" s="36" t="s">
        <v>989</v>
      </c>
      <c r="C87" s="11"/>
    </row>
    <row r="88" spans="1:13">
      <c r="A88" s="1" t="s">
        <v>191</v>
      </c>
    </row>
    <row r="90" spans="1:13">
      <c r="A90" s="2" t="s">
        <v>15</v>
      </c>
    </row>
    <row r="91" spans="1:13">
      <c r="A91" s="1" t="s">
        <v>1232</v>
      </c>
    </row>
    <row r="92" spans="1:13">
      <c r="A92" s="1" t="s">
        <v>1233</v>
      </c>
    </row>
  </sheetData>
  <phoneticPr fontId="4" type="noConversion"/>
  <hyperlinks>
    <hyperlink ref="A4" location="Inhalt!A1" display="&lt;&lt;&lt; Inhalt" xr:uid="{E05524D2-94AA-4B78-8B69-818211AA98AC}"/>
    <hyperlink ref="A85" location="Metadaten!A1" display="Metadaten &lt;&lt;&lt;" xr:uid="{B1DF1A16-D044-4CEF-AE17-597D412C815F}"/>
  </hyperlinks>
  <pageMargins left="0.78740157499999996" right="0.78740157499999996" top="0.984251969" bottom="0.984251969" header="0.4921259845" footer="0.4921259845"/>
  <pageSetup paperSize="9" scale="7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T80"/>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2.75"/>
  <cols>
    <col min="1" max="1" width="10.42578125" style="1" customWidth="1"/>
    <col min="2" max="2" width="6.42578125" style="1" bestFit="1" customWidth="1"/>
    <col min="3" max="3" width="5.42578125" style="1" bestFit="1" customWidth="1"/>
    <col min="4" max="4" width="7.42578125" style="1" bestFit="1" customWidth="1"/>
    <col min="5" max="5" width="9.42578125" style="1" bestFit="1" customWidth="1"/>
    <col min="6" max="6" width="10.5703125" style="1" bestFit="1" customWidth="1"/>
    <col min="7" max="7" width="5.5703125" style="1" bestFit="1" customWidth="1"/>
    <col min="8" max="8" width="6.5703125" style="1" bestFit="1" customWidth="1"/>
    <col min="9" max="9" width="5.42578125" style="1" bestFit="1" customWidth="1"/>
    <col min="10" max="10" width="7.42578125" style="1" bestFit="1" customWidth="1"/>
    <col min="11" max="11" width="9.42578125" style="1" bestFit="1" customWidth="1"/>
    <col min="12" max="12" width="10.5703125" style="1" bestFit="1" customWidth="1"/>
    <col min="13" max="13" width="5.5703125" style="1" bestFit="1" customWidth="1"/>
    <col min="14" max="14" width="6.5703125" style="1" bestFit="1" customWidth="1"/>
    <col min="15" max="15" width="5.42578125" style="1" bestFit="1" customWidth="1"/>
    <col min="16" max="16" width="7.42578125" style="1" bestFit="1" customWidth="1"/>
    <col min="17" max="17" width="9.42578125" style="1" bestFit="1" customWidth="1"/>
    <col min="18" max="18" width="10.5703125" style="1" bestFit="1" customWidth="1"/>
    <col min="19" max="19" width="5.5703125" style="1" bestFit="1" customWidth="1"/>
    <col min="20" max="20" width="6.5703125" style="1" bestFit="1" customWidth="1"/>
    <col min="21" max="16384" width="11.42578125" style="1"/>
  </cols>
  <sheetData>
    <row r="1" spans="1:20" ht="15.75">
      <c r="A1" s="5" t="s">
        <v>598</v>
      </c>
    </row>
    <row r="2" spans="1:20" ht="12.75" customHeight="1">
      <c r="A2" s="1" t="s">
        <v>1226</v>
      </c>
    </row>
    <row r="4" spans="1:20">
      <c r="A4" s="30" t="s">
        <v>987</v>
      </c>
    </row>
    <row r="5" spans="1:20">
      <c r="A5" s="11"/>
    </row>
    <row r="6" spans="1:20">
      <c r="A6" s="31" t="s">
        <v>1015</v>
      </c>
    </row>
    <row r="7" spans="1:20">
      <c r="A7" s="31"/>
    </row>
    <row r="8" spans="1:20" s="6" customFormat="1">
      <c r="A8" s="6" t="s">
        <v>173</v>
      </c>
      <c r="B8" s="6" t="s">
        <v>32</v>
      </c>
      <c r="C8" s="6" t="s">
        <v>198</v>
      </c>
      <c r="I8" s="6" t="s">
        <v>597</v>
      </c>
      <c r="O8" s="6" t="s">
        <v>134</v>
      </c>
    </row>
    <row r="9" spans="1:20" s="6" customFormat="1">
      <c r="C9" s="6" t="s">
        <v>32</v>
      </c>
      <c r="D9" s="6" t="s">
        <v>105</v>
      </c>
      <c r="E9" s="6" t="s">
        <v>94</v>
      </c>
      <c r="F9" s="6" t="s">
        <v>52</v>
      </c>
      <c r="G9" s="6" t="s">
        <v>70</v>
      </c>
      <c r="H9" s="6" t="s">
        <v>132</v>
      </c>
      <c r="I9" s="6" t="s">
        <v>32</v>
      </c>
      <c r="J9" s="6" t="s">
        <v>105</v>
      </c>
      <c r="K9" s="6" t="s">
        <v>94</v>
      </c>
      <c r="L9" s="6" t="s">
        <v>52</v>
      </c>
      <c r="M9" s="6" t="s">
        <v>70</v>
      </c>
      <c r="N9" s="6" t="s">
        <v>132</v>
      </c>
      <c r="O9" s="6" t="s">
        <v>32</v>
      </c>
      <c r="P9" s="6" t="s">
        <v>105</v>
      </c>
      <c r="Q9" s="6" t="s">
        <v>94</v>
      </c>
      <c r="R9" s="6" t="s">
        <v>52</v>
      </c>
      <c r="S9" s="6" t="s">
        <v>70</v>
      </c>
      <c r="T9" s="6" t="s">
        <v>132</v>
      </c>
    </row>
    <row r="10" spans="1:20">
      <c r="A10" s="1">
        <v>1963</v>
      </c>
      <c r="B10" s="37">
        <v>4483</v>
      </c>
      <c r="C10" s="37">
        <v>1764</v>
      </c>
      <c r="D10" s="37">
        <v>674</v>
      </c>
      <c r="E10" s="37">
        <v>618</v>
      </c>
      <c r="F10" s="37">
        <v>331</v>
      </c>
      <c r="G10" s="37">
        <v>98</v>
      </c>
      <c r="H10" s="37">
        <v>43</v>
      </c>
      <c r="I10" s="37" t="s">
        <v>135</v>
      </c>
      <c r="J10" s="37" t="s">
        <v>135</v>
      </c>
      <c r="K10" s="37" t="s">
        <v>135</v>
      </c>
      <c r="L10" s="37" t="s">
        <v>135</v>
      </c>
      <c r="M10" s="37" t="s">
        <v>135</v>
      </c>
      <c r="N10" s="37" t="s">
        <v>135</v>
      </c>
      <c r="O10" s="37">
        <v>2719</v>
      </c>
      <c r="P10" s="37">
        <v>882</v>
      </c>
      <c r="Q10" s="37">
        <v>686</v>
      </c>
      <c r="R10" s="37">
        <v>659</v>
      </c>
      <c r="S10" s="37">
        <v>247</v>
      </c>
      <c r="T10" s="37">
        <v>245</v>
      </c>
    </row>
    <row r="11" spans="1:20">
      <c r="A11" s="1">
        <v>1964</v>
      </c>
      <c r="B11" s="37">
        <v>4623</v>
      </c>
      <c r="C11" s="37">
        <v>2134</v>
      </c>
      <c r="D11" s="37">
        <v>911</v>
      </c>
      <c r="E11" s="37">
        <v>664</v>
      </c>
      <c r="F11" s="37">
        <v>378</v>
      </c>
      <c r="G11" s="37">
        <v>122</v>
      </c>
      <c r="H11" s="37">
        <v>59</v>
      </c>
      <c r="I11" s="37" t="s">
        <v>135</v>
      </c>
      <c r="J11" s="37" t="s">
        <v>135</v>
      </c>
      <c r="K11" s="37" t="s">
        <v>135</v>
      </c>
      <c r="L11" s="37" t="s">
        <v>135</v>
      </c>
      <c r="M11" s="37" t="s">
        <v>135</v>
      </c>
      <c r="N11" s="37" t="s">
        <v>135</v>
      </c>
      <c r="O11" s="37">
        <v>2489</v>
      </c>
      <c r="P11" s="37">
        <v>778</v>
      </c>
      <c r="Q11" s="37">
        <v>676</v>
      </c>
      <c r="R11" s="37">
        <v>575</v>
      </c>
      <c r="S11" s="37">
        <v>227</v>
      </c>
      <c r="T11" s="37">
        <v>233</v>
      </c>
    </row>
    <row r="12" spans="1:20">
      <c r="A12" s="1">
        <v>1965</v>
      </c>
      <c r="B12" s="37">
        <v>4961</v>
      </c>
      <c r="C12" s="37">
        <v>2154</v>
      </c>
      <c r="D12" s="37">
        <v>948</v>
      </c>
      <c r="E12" s="37">
        <v>643</v>
      </c>
      <c r="F12" s="37">
        <v>384</v>
      </c>
      <c r="G12" s="37">
        <v>121</v>
      </c>
      <c r="H12" s="37">
        <v>58</v>
      </c>
      <c r="I12" s="37" t="s">
        <v>135</v>
      </c>
      <c r="J12" s="37" t="s">
        <v>135</v>
      </c>
      <c r="K12" s="37" t="s">
        <v>135</v>
      </c>
      <c r="L12" s="37" t="s">
        <v>135</v>
      </c>
      <c r="M12" s="37" t="s">
        <v>135</v>
      </c>
      <c r="N12" s="37" t="s">
        <v>135</v>
      </c>
      <c r="O12" s="37">
        <v>2807</v>
      </c>
      <c r="P12" s="37">
        <v>808</v>
      </c>
      <c r="Q12" s="37">
        <v>719</v>
      </c>
      <c r="R12" s="37">
        <v>619</v>
      </c>
      <c r="S12" s="37">
        <v>396</v>
      </c>
      <c r="T12" s="37">
        <v>265</v>
      </c>
    </row>
    <row r="13" spans="1:20">
      <c r="A13" s="1">
        <v>1966</v>
      </c>
      <c r="B13" s="37">
        <v>5282</v>
      </c>
      <c r="C13" s="37">
        <v>2457</v>
      </c>
      <c r="D13" s="37">
        <v>1086</v>
      </c>
      <c r="E13" s="37">
        <v>734</v>
      </c>
      <c r="F13" s="37">
        <v>431</v>
      </c>
      <c r="G13" s="37">
        <v>138</v>
      </c>
      <c r="H13" s="37">
        <v>68</v>
      </c>
      <c r="I13" s="37" t="s">
        <v>135</v>
      </c>
      <c r="J13" s="37" t="s">
        <v>135</v>
      </c>
      <c r="K13" s="37" t="s">
        <v>135</v>
      </c>
      <c r="L13" s="37" t="s">
        <v>135</v>
      </c>
      <c r="M13" s="37" t="s">
        <v>135</v>
      </c>
      <c r="N13" s="37" t="s">
        <v>135</v>
      </c>
      <c r="O13" s="37">
        <v>2825</v>
      </c>
      <c r="P13" s="37">
        <v>807</v>
      </c>
      <c r="Q13" s="37">
        <v>738</v>
      </c>
      <c r="R13" s="37">
        <v>576</v>
      </c>
      <c r="S13" s="37">
        <v>413</v>
      </c>
      <c r="T13" s="37">
        <v>291</v>
      </c>
    </row>
    <row r="14" spans="1:20">
      <c r="A14" s="1">
        <v>1967</v>
      </c>
      <c r="B14" s="37">
        <v>5565</v>
      </c>
      <c r="C14" s="37">
        <v>2559</v>
      </c>
      <c r="D14" s="37">
        <v>1137</v>
      </c>
      <c r="E14" s="37">
        <v>758</v>
      </c>
      <c r="F14" s="37">
        <v>447</v>
      </c>
      <c r="G14" s="37">
        <v>152</v>
      </c>
      <c r="H14" s="37">
        <v>65</v>
      </c>
      <c r="I14" s="37" t="s">
        <v>135</v>
      </c>
      <c r="J14" s="37" t="s">
        <v>135</v>
      </c>
      <c r="K14" s="37" t="s">
        <v>135</v>
      </c>
      <c r="L14" s="37" t="s">
        <v>135</v>
      </c>
      <c r="M14" s="37" t="s">
        <v>135</v>
      </c>
      <c r="N14" s="37" t="s">
        <v>135</v>
      </c>
      <c r="O14" s="37">
        <v>3006</v>
      </c>
      <c r="P14" s="37">
        <v>855</v>
      </c>
      <c r="Q14" s="37">
        <v>754</v>
      </c>
      <c r="R14" s="37">
        <v>613</v>
      </c>
      <c r="S14" s="37">
        <v>461</v>
      </c>
      <c r="T14" s="37">
        <v>323</v>
      </c>
    </row>
    <row r="15" spans="1:20">
      <c r="A15" s="1">
        <v>1968</v>
      </c>
      <c r="B15" s="37">
        <v>6280</v>
      </c>
      <c r="C15" s="37">
        <v>2747</v>
      </c>
      <c r="D15" s="37">
        <v>1180</v>
      </c>
      <c r="E15" s="37">
        <v>809</v>
      </c>
      <c r="F15" s="37">
        <v>509</v>
      </c>
      <c r="G15" s="37">
        <v>166</v>
      </c>
      <c r="H15" s="37">
        <v>83</v>
      </c>
      <c r="I15" s="37" t="s">
        <v>135</v>
      </c>
      <c r="J15" s="37" t="s">
        <v>135</v>
      </c>
      <c r="K15" s="37" t="s">
        <v>135</v>
      </c>
      <c r="L15" s="37" t="s">
        <v>135</v>
      </c>
      <c r="M15" s="37" t="s">
        <v>135</v>
      </c>
      <c r="N15" s="37" t="s">
        <v>135</v>
      </c>
      <c r="O15" s="37">
        <v>3533</v>
      </c>
      <c r="P15" s="37">
        <v>889</v>
      </c>
      <c r="Q15" s="37">
        <v>810</v>
      </c>
      <c r="R15" s="37">
        <v>617</v>
      </c>
      <c r="S15" s="37">
        <v>861</v>
      </c>
      <c r="T15" s="37">
        <v>356</v>
      </c>
    </row>
    <row r="16" spans="1:20">
      <c r="A16" s="1">
        <v>1969</v>
      </c>
      <c r="B16" s="37">
        <v>6374</v>
      </c>
      <c r="C16" s="37">
        <v>2856</v>
      </c>
      <c r="D16" s="37">
        <v>1220</v>
      </c>
      <c r="E16" s="37">
        <v>856</v>
      </c>
      <c r="F16" s="37">
        <v>542</v>
      </c>
      <c r="G16" s="37">
        <v>176</v>
      </c>
      <c r="H16" s="37">
        <v>62</v>
      </c>
      <c r="I16" s="37" t="s">
        <v>135</v>
      </c>
      <c r="J16" s="37" t="s">
        <v>135</v>
      </c>
      <c r="K16" s="37" t="s">
        <v>135</v>
      </c>
      <c r="L16" s="37" t="s">
        <v>135</v>
      </c>
      <c r="M16" s="37" t="s">
        <v>135</v>
      </c>
      <c r="N16" s="37" t="s">
        <v>135</v>
      </c>
      <c r="O16" s="37">
        <v>3518</v>
      </c>
      <c r="P16" s="37">
        <v>1011</v>
      </c>
      <c r="Q16" s="37">
        <v>950</v>
      </c>
      <c r="R16" s="37">
        <v>617</v>
      </c>
      <c r="S16" s="37">
        <v>479</v>
      </c>
      <c r="T16" s="37">
        <v>461</v>
      </c>
    </row>
    <row r="17" spans="1:20">
      <c r="A17" s="1">
        <v>1970</v>
      </c>
      <c r="B17" s="37">
        <v>6719</v>
      </c>
      <c r="C17" s="37">
        <v>3084</v>
      </c>
      <c r="D17" s="37">
        <v>1321</v>
      </c>
      <c r="E17" s="37">
        <v>890</v>
      </c>
      <c r="F17" s="37">
        <v>566</v>
      </c>
      <c r="G17" s="37">
        <v>209</v>
      </c>
      <c r="H17" s="37">
        <v>98</v>
      </c>
      <c r="I17" s="37" t="s">
        <v>135</v>
      </c>
      <c r="J17" s="37" t="s">
        <v>135</v>
      </c>
      <c r="K17" s="37" t="s">
        <v>135</v>
      </c>
      <c r="L17" s="37" t="s">
        <v>135</v>
      </c>
      <c r="M17" s="37" t="s">
        <v>135</v>
      </c>
      <c r="N17" s="37" t="s">
        <v>135</v>
      </c>
      <c r="O17" s="37">
        <v>3635</v>
      </c>
      <c r="P17" s="37">
        <v>1108</v>
      </c>
      <c r="Q17" s="37">
        <v>968</v>
      </c>
      <c r="R17" s="37">
        <v>599</v>
      </c>
      <c r="S17" s="37">
        <v>498</v>
      </c>
      <c r="T17" s="37">
        <v>462</v>
      </c>
    </row>
    <row r="18" spans="1:20">
      <c r="A18" s="1">
        <v>1971</v>
      </c>
      <c r="B18" s="37">
        <v>6922</v>
      </c>
      <c r="C18" s="37">
        <v>3266</v>
      </c>
      <c r="D18" s="37">
        <v>1446</v>
      </c>
      <c r="E18" s="37">
        <v>909</v>
      </c>
      <c r="F18" s="37">
        <v>579</v>
      </c>
      <c r="G18" s="37">
        <v>230</v>
      </c>
      <c r="H18" s="37">
        <v>102</v>
      </c>
      <c r="I18" s="37" t="s">
        <v>135</v>
      </c>
      <c r="J18" s="37" t="s">
        <v>135</v>
      </c>
      <c r="K18" s="37" t="s">
        <v>135</v>
      </c>
      <c r="L18" s="37" t="s">
        <v>135</v>
      </c>
      <c r="M18" s="37" t="s">
        <v>135</v>
      </c>
      <c r="N18" s="37" t="s">
        <v>135</v>
      </c>
      <c r="O18" s="37">
        <v>3656</v>
      </c>
      <c r="P18" s="37">
        <v>1174</v>
      </c>
      <c r="Q18" s="37">
        <v>947</v>
      </c>
      <c r="R18" s="37">
        <v>566</v>
      </c>
      <c r="S18" s="37">
        <v>483</v>
      </c>
      <c r="T18" s="37">
        <v>486</v>
      </c>
    </row>
    <row r="19" spans="1:20">
      <c r="A19" s="1">
        <v>1972</v>
      </c>
      <c r="B19" s="37">
        <v>7524</v>
      </c>
      <c r="C19" s="37">
        <v>3570</v>
      </c>
      <c r="D19" s="37">
        <v>1576</v>
      </c>
      <c r="E19" s="37">
        <v>1004</v>
      </c>
      <c r="F19" s="37">
        <v>606</v>
      </c>
      <c r="G19" s="37">
        <v>256</v>
      </c>
      <c r="H19" s="37">
        <v>128</v>
      </c>
      <c r="I19" s="37" t="s">
        <v>135</v>
      </c>
      <c r="J19" s="37" t="s">
        <v>135</v>
      </c>
      <c r="K19" s="37" t="s">
        <v>135</v>
      </c>
      <c r="L19" s="37" t="s">
        <v>135</v>
      </c>
      <c r="M19" s="37" t="s">
        <v>135</v>
      </c>
      <c r="N19" s="37" t="s">
        <v>135</v>
      </c>
      <c r="O19" s="37">
        <v>3954</v>
      </c>
      <c r="P19" s="37">
        <v>1342</v>
      </c>
      <c r="Q19" s="37">
        <v>981</v>
      </c>
      <c r="R19" s="37">
        <v>568</v>
      </c>
      <c r="S19" s="37">
        <v>505</v>
      </c>
      <c r="T19" s="37">
        <v>558</v>
      </c>
    </row>
    <row r="20" spans="1:20">
      <c r="A20" s="1">
        <v>1973</v>
      </c>
      <c r="B20" s="37">
        <v>7722</v>
      </c>
      <c r="C20" s="37">
        <v>3837</v>
      </c>
      <c r="D20" s="37">
        <v>1706</v>
      </c>
      <c r="E20" s="37">
        <v>1051</v>
      </c>
      <c r="F20" s="37">
        <v>661</v>
      </c>
      <c r="G20" s="37">
        <v>287</v>
      </c>
      <c r="H20" s="37">
        <v>132</v>
      </c>
      <c r="I20" s="37" t="s">
        <v>135</v>
      </c>
      <c r="J20" s="37" t="s">
        <v>135</v>
      </c>
      <c r="K20" s="37" t="s">
        <v>135</v>
      </c>
      <c r="L20" s="37" t="s">
        <v>135</v>
      </c>
      <c r="M20" s="37" t="s">
        <v>135</v>
      </c>
      <c r="N20" s="37" t="s">
        <v>135</v>
      </c>
      <c r="O20" s="37">
        <v>3885</v>
      </c>
      <c r="P20" s="37">
        <v>1446</v>
      </c>
      <c r="Q20" s="37">
        <v>915</v>
      </c>
      <c r="R20" s="37">
        <v>498</v>
      </c>
      <c r="S20" s="37">
        <v>490</v>
      </c>
      <c r="T20" s="37">
        <v>536</v>
      </c>
    </row>
    <row r="21" spans="1:20">
      <c r="A21" s="1">
        <v>1974</v>
      </c>
      <c r="B21" s="37">
        <v>8203</v>
      </c>
      <c r="C21" s="37">
        <v>4058</v>
      </c>
      <c r="D21" s="37">
        <v>1779</v>
      </c>
      <c r="E21" s="37">
        <v>1087</v>
      </c>
      <c r="F21" s="37">
        <v>702</v>
      </c>
      <c r="G21" s="37">
        <v>333</v>
      </c>
      <c r="H21" s="37">
        <v>157</v>
      </c>
      <c r="I21" s="37" t="s">
        <v>135</v>
      </c>
      <c r="J21" s="37" t="s">
        <v>135</v>
      </c>
      <c r="K21" s="37" t="s">
        <v>135</v>
      </c>
      <c r="L21" s="37" t="s">
        <v>135</v>
      </c>
      <c r="M21" s="37" t="s">
        <v>135</v>
      </c>
      <c r="N21" s="37" t="s">
        <v>135</v>
      </c>
      <c r="O21" s="37">
        <v>4145</v>
      </c>
      <c r="P21" s="37">
        <v>1661</v>
      </c>
      <c r="Q21" s="37">
        <v>946</v>
      </c>
      <c r="R21" s="37">
        <v>480</v>
      </c>
      <c r="S21" s="37">
        <v>501</v>
      </c>
      <c r="T21" s="37">
        <v>557</v>
      </c>
    </row>
    <row r="22" spans="1:20">
      <c r="A22" s="1">
        <v>1975</v>
      </c>
      <c r="B22" s="37">
        <v>8073</v>
      </c>
      <c r="C22" s="37">
        <v>3996</v>
      </c>
      <c r="D22" s="37">
        <v>1771</v>
      </c>
      <c r="E22" s="37">
        <v>1041</v>
      </c>
      <c r="F22" s="37">
        <v>687</v>
      </c>
      <c r="G22" s="37">
        <v>333</v>
      </c>
      <c r="H22" s="37">
        <v>164</v>
      </c>
      <c r="I22" s="37" t="s">
        <v>135</v>
      </c>
      <c r="J22" s="37" t="s">
        <v>135</v>
      </c>
      <c r="K22" s="37" t="s">
        <v>135</v>
      </c>
      <c r="L22" s="37" t="s">
        <v>135</v>
      </c>
      <c r="M22" s="37" t="s">
        <v>135</v>
      </c>
      <c r="N22" s="37" t="s">
        <v>135</v>
      </c>
      <c r="O22" s="37">
        <v>4077</v>
      </c>
      <c r="P22" s="37">
        <v>1789</v>
      </c>
      <c r="Q22" s="37">
        <v>869</v>
      </c>
      <c r="R22" s="37">
        <v>456</v>
      </c>
      <c r="S22" s="37">
        <v>467</v>
      </c>
      <c r="T22" s="37">
        <v>496</v>
      </c>
    </row>
    <row r="23" spans="1:20">
      <c r="A23" s="1">
        <v>1976</v>
      </c>
      <c r="B23" s="37">
        <v>7916</v>
      </c>
      <c r="C23" s="37">
        <v>4146</v>
      </c>
      <c r="D23" s="37">
        <v>1937</v>
      </c>
      <c r="E23" s="37">
        <v>1016</v>
      </c>
      <c r="F23" s="37">
        <v>671</v>
      </c>
      <c r="G23" s="37">
        <v>348</v>
      </c>
      <c r="H23" s="37">
        <v>174</v>
      </c>
      <c r="I23" s="37" t="s">
        <v>135</v>
      </c>
      <c r="J23" s="37" t="s">
        <v>135</v>
      </c>
      <c r="K23" s="37" t="s">
        <v>135</v>
      </c>
      <c r="L23" s="37" t="s">
        <v>135</v>
      </c>
      <c r="M23" s="37" t="s">
        <v>135</v>
      </c>
      <c r="N23" s="37" t="s">
        <v>135</v>
      </c>
      <c r="O23" s="37">
        <v>3770</v>
      </c>
      <c r="P23" s="37">
        <v>1631</v>
      </c>
      <c r="Q23" s="37">
        <v>799</v>
      </c>
      <c r="R23" s="37">
        <v>410</v>
      </c>
      <c r="S23" s="37">
        <v>443</v>
      </c>
      <c r="T23" s="37">
        <v>487</v>
      </c>
    </row>
    <row r="24" spans="1:20">
      <c r="A24" s="1">
        <v>1977</v>
      </c>
      <c r="B24" s="37">
        <v>8281</v>
      </c>
      <c r="C24" s="37">
        <v>4457</v>
      </c>
      <c r="D24" s="37">
        <v>2078</v>
      </c>
      <c r="E24" s="37">
        <v>1097</v>
      </c>
      <c r="F24" s="37">
        <v>707</v>
      </c>
      <c r="G24" s="37">
        <v>386</v>
      </c>
      <c r="H24" s="37">
        <v>189</v>
      </c>
      <c r="I24" s="37" t="s">
        <v>135</v>
      </c>
      <c r="J24" s="37" t="s">
        <v>135</v>
      </c>
      <c r="K24" s="37" t="s">
        <v>135</v>
      </c>
      <c r="L24" s="37" t="s">
        <v>135</v>
      </c>
      <c r="M24" s="37" t="s">
        <v>135</v>
      </c>
      <c r="N24" s="37" t="s">
        <v>135</v>
      </c>
      <c r="O24" s="37">
        <v>3824</v>
      </c>
      <c r="P24" s="37">
        <v>1735</v>
      </c>
      <c r="Q24" s="37">
        <v>774</v>
      </c>
      <c r="R24" s="37">
        <v>364</v>
      </c>
      <c r="S24" s="37">
        <v>419</v>
      </c>
      <c r="T24" s="37">
        <v>532</v>
      </c>
    </row>
    <row r="25" spans="1:20">
      <c r="A25" s="1">
        <v>1978</v>
      </c>
      <c r="B25" s="37">
        <v>8813</v>
      </c>
      <c r="C25" s="37">
        <v>4838</v>
      </c>
      <c r="D25" s="37">
        <v>2281</v>
      </c>
      <c r="E25" s="37">
        <v>1148</v>
      </c>
      <c r="F25" s="37">
        <v>762</v>
      </c>
      <c r="G25" s="37">
        <v>442</v>
      </c>
      <c r="H25" s="37">
        <v>205</v>
      </c>
      <c r="I25" s="37" t="s">
        <v>135</v>
      </c>
      <c r="J25" s="37" t="s">
        <v>135</v>
      </c>
      <c r="K25" s="37" t="s">
        <v>135</v>
      </c>
      <c r="L25" s="37" t="s">
        <v>135</v>
      </c>
      <c r="M25" s="37" t="s">
        <v>135</v>
      </c>
      <c r="N25" s="37" t="s">
        <v>135</v>
      </c>
      <c r="O25" s="37">
        <v>3975</v>
      </c>
      <c r="P25" s="37">
        <v>1752</v>
      </c>
      <c r="Q25" s="37">
        <v>785</v>
      </c>
      <c r="R25" s="37">
        <v>342</v>
      </c>
      <c r="S25" s="37">
        <v>400</v>
      </c>
      <c r="T25" s="37">
        <v>696</v>
      </c>
    </row>
    <row r="26" spans="1:20">
      <c r="A26" s="1">
        <v>1979</v>
      </c>
      <c r="B26" s="37">
        <v>8944</v>
      </c>
      <c r="C26" s="37">
        <v>5177</v>
      </c>
      <c r="D26" s="37">
        <v>2404</v>
      </c>
      <c r="E26" s="37">
        <v>1252</v>
      </c>
      <c r="F26" s="37">
        <v>811</v>
      </c>
      <c r="G26" s="37">
        <v>473</v>
      </c>
      <c r="H26" s="37">
        <v>237</v>
      </c>
      <c r="I26" s="37" t="s">
        <v>135</v>
      </c>
      <c r="J26" s="37" t="s">
        <v>135</v>
      </c>
      <c r="K26" s="37" t="s">
        <v>135</v>
      </c>
      <c r="L26" s="37" t="s">
        <v>135</v>
      </c>
      <c r="M26" s="37" t="s">
        <v>135</v>
      </c>
      <c r="N26" s="37" t="s">
        <v>135</v>
      </c>
      <c r="O26" s="37">
        <v>3767</v>
      </c>
      <c r="P26" s="37">
        <v>1600</v>
      </c>
      <c r="Q26" s="37">
        <v>725</v>
      </c>
      <c r="R26" s="37">
        <v>301</v>
      </c>
      <c r="S26" s="37">
        <v>399</v>
      </c>
      <c r="T26" s="37">
        <v>742</v>
      </c>
    </row>
    <row r="27" spans="1:20">
      <c r="A27" s="1">
        <v>1980</v>
      </c>
      <c r="B27" s="37">
        <v>9246</v>
      </c>
      <c r="C27" s="37">
        <v>5492</v>
      </c>
      <c r="D27" s="37">
        <v>2539</v>
      </c>
      <c r="E27" s="37">
        <v>1323</v>
      </c>
      <c r="F27" s="37">
        <v>851</v>
      </c>
      <c r="G27" s="37">
        <v>503</v>
      </c>
      <c r="H27" s="37">
        <v>276</v>
      </c>
      <c r="I27" s="37" t="s">
        <v>135</v>
      </c>
      <c r="J27" s="37" t="s">
        <v>135</v>
      </c>
      <c r="K27" s="37" t="s">
        <v>135</v>
      </c>
      <c r="L27" s="37" t="s">
        <v>135</v>
      </c>
      <c r="M27" s="37" t="s">
        <v>135</v>
      </c>
      <c r="N27" s="37" t="s">
        <v>135</v>
      </c>
      <c r="O27" s="37">
        <v>3754</v>
      </c>
      <c r="P27" s="37">
        <v>1602</v>
      </c>
      <c r="Q27" s="37">
        <v>706</v>
      </c>
      <c r="R27" s="37">
        <v>244</v>
      </c>
      <c r="S27" s="37">
        <v>377</v>
      </c>
      <c r="T27" s="37">
        <v>825</v>
      </c>
    </row>
    <row r="28" spans="1:20">
      <c r="A28" s="1">
        <v>1981</v>
      </c>
      <c r="B28" s="37">
        <v>9421</v>
      </c>
      <c r="C28" s="37">
        <v>5719</v>
      </c>
      <c r="D28" s="37">
        <v>2641</v>
      </c>
      <c r="E28" s="37">
        <v>1382</v>
      </c>
      <c r="F28" s="37">
        <v>854</v>
      </c>
      <c r="G28" s="37">
        <v>527</v>
      </c>
      <c r="H28" s="37">
        <v>315</v>
      </c>
      <c r="I28" s="37" t="s">
        <v>135</v>
      </c>
      <c r="J28" s="37" t="s">
        <v>135</v>
      </c>
      <c r="K28" s="37" t="s">
        <v>135</v>
      </c>
      <c r="L28" s="37" t="s">
        <v>135</v>
      </c>
      <c r="M28" s="37" t="s">
        <v>135</v>
      </c>
      <c r="N28" s="37" t="s">
        <v>135</v>
      </c>
      <c r="O28" s="37">
        <v>3702</v>
      </c>
      <c r="P28" s="37">
        <v>1657</v>
      </c>
      <c r="Q28" s="37">
        <v>656</v>
      </c>
      <c r="R28" s="37">
        <v>217</v>
      </c>
      <c r="S28" s="37">
        <v>358</v>
      </c>
      <c r="T28" s="37">
        <v>814</v>
      </c>
    </row>
    <row r="29" spans="1:20">
      <c r="A29" s="1">
        <v>1982</v>
      </c>
      <c r="B29" s="37">
        <v>9361</v>
      </c>
      <c r="C29" s="37">
        <v>5954</v>
      </c>
      <c r="D29" s="37">
        <v>2728</v>
      </c>
      <c r="E29" s="37">
        <v>1411</v>
      </c>
      <c r="F29" s="37">
        <v>863</v>
      </c>
      <c r="G29" s="37">
        <v>560</v>
      </c>
      <c r="H29" s="37">
        <v>392</v>
      </c>
      <c r="I29" s="37" t="s">
        <v>135</v>
      </c>
      <c r="J29" s="37" t="s">
        <v>135</v>
      </c>
      <c r="K29" s="37" t="s">
        <v>135</v>
      </c>
      <c r="L29" s="37" t="s">
        <v>135</v>
      </c>
      <c r="M29" s="37" t="s">
        <v>135</v>
      </c>
      <c r="N29" s="37" t="s">
        <v>135</v>
      </c>
      <c r="O29" s="37">
        <v>3407</v>
      </c>
      <c r="P29" s="37">
        <v>1480</v>
      </c>
      <c r="Q29" s="37">
        <v>626</v>
      </c>
      <c r="R29" s="37">
        <v>210</v>
      </c>
      <c r="S29" s="37">
        <v>325</v>
      </c>
      <c r="T29" s="37">
        <v>766</v>
      </c>
    </row>
    <row r="30" spans="1:20">
      <c r="A30" s="1">
        <v>1983</v>
      </c>
      <c r="B30" s="37">
        <v>9404</v>
      </c>
      <c r="C30" s="37">
        <v>6231</v>
      </c>
      <c r="D30" s="37">
        <v>2850</v>
      </c>
      <c r="E30" s="37">
        <v>1454</v>
      </c>
      <c r="F30" s="37">
        <v>871</v>
      </c>
      <c r="G30" s="37">
        <v>583</v>
      </c>
      <c r="H30" s="37">
        <v>473</v>
      </c>
      <c r="I30" s="37" t="s">
        <v>135</v>
      </c>
      <c r="J30" s="37" t="s">
        <v>135</v>
      </c>
      <c r="K30" s="37" t="s">
        <v>135</v>
      </c>
      <c r="L30" s="37" t="s">
        <v>135</v>
      </c>
      <c r="M30" s="37" t="s">
        <v>135</v>
      </c>
      <c r="N30" s="37" t="s">
        <v>135</v>
      </c>
      <c r="O30" s="37">
        <v>3173</v>
      </c>
      <c r="P30" s="37">
        <v>1333</v>
      </c>
      <c r="Q30" s="37">
        <v>627</v>
      </c>
      <c r="R30" s="37">
        <v>221</v>
      </c>
      <c r="S30" s="37">
        <v>294</v>
      </c>
      <c r="T30" s="37">
        <v>698</v>
      </c>
    </row>
    <row r="31" spans="1:20">
      <c r="A31" s="1">
        <v>1984</v>
      </c>
      <c r="B31" s="37">
        <v>9385</v>
      </c>
      <c r="C31" s="37">
        <v>6535</v>
      </c>
      <c r="D31" s="37">
        <v>3004</v>
      </c>
      <c r="E31" s="37">
        <v>1485</v>
      </c>
      <c r="F31" s="37">
        <v>881</v>
      </c>
      <c r="G31" s="37">
        <v>615</v>
      </c>
      <c r="H31" s="37">
        <v>550</v>
      </c>
      <c r="I31" s="37" t="s">
        <v>135</v>
      </c>
      <c r="J31" s="37" t="s">
        <v>135</v>
      </c>
      <c r="K31" s="37" t="s">
        <v>135</v>
      </c>
      <c r="L31" s="37" t="s">
        <v>135</v>
      </c>
      <c r="M31" s="37" t="s">
        <v>135</v>
      </c>
      <c r="N31" s="37" t="s">
        <v>135</v>
      </c>
      <c r="O31" s="37">
        <v>2850</v>
      </c>
      <c r="P31" s="37">
        <v>1157</v>
      </c>
      <c r="Q31" s="37">
        <v>587</v>
      </c>
      <c r="R31" s="37">
        <v>197</v>
      </c>
      <c r="S31" s="37">
        <v>281</v>
      </c>
      <c r="T31" s="37">
        <v>628</v>
      </c>
    </row>
    <row r="32" spans="1:20">
      <c r="A32" s="1">
        <v>1985</v>
      </c>
      <c r="B32" s="37">
        <v>9523</v>
      </c>
      <c r="C32" s="37">
        <v>6846</v>
      </c>
      <c r="D32" s="37">
        <v>3214</v>
      </c>
      <c r="E32" s="37">
        <v>1519</v>
      </c>
      <c r="F32" s="37">
        <v>880</v>
      </c>
      <c r="G32" s="37">
        <v>623</v>
      </c>
      <c r="H32" s="37">
        <v>610</v>
      </c>
      <c r="I32" s="37" t="s">
        <v>135</v>
      </c>
      <c r="J32" s="37" t="s">
        <v>135</v>
      </c>
      <c r="K32" s="37" t="s">
        <v>135</v>
      </c>
      <c r="L32" s="37" t="s">
        <v>135</v>
      </c>
      <c r="M32" s="37" t="s">
        <v>135</v>
      </c>
      <c r="N32" s="37" t="s">
        <v>135</v>
      </c>
      <c r="O32" s="37">
        <v>2677</v>
      </c>
      <c r="P32" s="37">
        <v>1026</v>
      </c>
      <c r="Q32" s="37">
        <v>609</v>
      </c>
      <c r="R32" s="37">
        <v>207</v>
      </c>
      <c r="S32" s="37">
        <v>273</v>
      </c>
      <c r="T32" s="37">
        <v>562</v>
      </c>
    </row>
    <row r="33" spans="1:20">
      <c r="A33" s="1">
        <v>1986</v>
      </c>
      <c r="B33" s="37">
        <v>9626</v>
      </c>
      <c r="C33" s="37">
        <v>7188</v>
      </c>
      <c r="D33" s="37">
        <v>3488</v>
      </c>
      <c r="E33" s="37">
        <v>1537</v>
      </c>
      <c r="F33" s="37">
        <v>890</v>
      </c>
      <c r="G33" s="37">
        <v>635</v>
      </c>
      <c r="H33" s="37">
        <v>638</v>
      </c>
      <c r="I33" s="37" t="s">
        <v>135</v>
      </c>
      <c r="J33" s="37" t="s">
        <v>135</v>
      </c>
      <c r="K33" s="37" t="s">
        <v>135</v>
      </c>
      <c r="L33" s="37" t="s">
        <v>135</v>
      </c>
      <c r="M33" s="37" t="s">
        <v>135</v>
      </c>
      <c r="N33" s="37" t="s">
        <v>135</v>
      </c>
      <c r="O33" s="37">
        <v>2438</v>
      </c>
      <c r="P33" s="37">
        <v>790</v>
      </c>
      <c r="Q33" s="37">
        <v>626</v>
      </c>
      <c r="R33" s="37">
        <v>206</v>
      </c>
      <c r="S33" s="37">
        <v>254</v>
      </c>
      <c r="T33" s="37">
        <v>562</v>
      </c>
    </row>
    <row r="34" spans="1:20">
      <c r="A34" s="1">
        <v>1987</v>
      </c>
      <c r="B34" s="37">
        <v>9521</v>
      </c>
      <c r="C34" s="37">
        <v>7162</v>
      </c>
      <c r="D34" s="37">
        <v>3577</v>
      </c>
      <c r="E34" s="37">
        <v>1380</v>
      </c>
      <c r="F34" s="37">
        <v>822</v>
      </c>
      <c r="G34" s="37">
        <v>609</v>
      </c>
      <c r="H34" s="37">
        <v>774</v>
      </c>
      <c r="I34" s="37" t="s">
        <v>135</v>
      </c>
      <c r="J34" s="37" t="s">
        <v>135</v>
      </c>
      <c r="K34" s="37" t="s">
        <v>135</v>
      </c>
      <c r="L34" s="37" t="s">
        <v>135</v>
      </c>
      <c r="M34" s="37" t="s">
        <v>135</v>
      </c>
      <c r="N34" s="37" t="s">
        <v>135</v>
      </c>
      <c r="O34" s="37">
        <v>2359</v>
      </c>
      <c r="P34" s="37">
        <v>701</v>
      </c>
      <c r="Q34" s="37">
        <v>669</v>
      </c>
      <c r="R34" s="37">
        <v>211</v>
      </c>
      <c r="S34" s="37">
        <v>237</v>
      </c>
      <c r="T34" s="37">
        <v>541</v>
      </c>
    </row>
    <row r="35" spans="1:20">
      <c r="A35" s="1">
        <v>1988</v>
      </c>
      <c r="B35" s="37">
        <v>9711</v>
      </c>
      <c r="C35" s="37">
        <v>7472</v>
      </c>
      <c r="D35" s="37">
        <v>3687</v>
      </c>
      <c r="E35" s="37">
        <v>1384</v>
      </c>
      <c r="F35" s="37">
        <v>813</v>
      </c>
      <c r="G35" s="37">
        <v>643</v>
      </c>
      <c r="H35" s="37">
        <v>945</v>
      </c>
      <c r="I35" s="37" t="s">
        <v>135</v>
      </c>
      <c r="J35" s="37" t="s">
        <v>135</v>
      </c>
      <c r="K35" s="37" t="s">
        <v>135</v>
      </c>
      <c r="L35" s="37" t="s">
        <v>135</v>
      </c>
      <c r="M35" s="37" t="s">
        <v>135</v>
      </c>
      <c r="N35" s="37" t="s">
        <v>135</v>
      </c>
      <c r="O35" s="37">
        <v>2239</v>
      </c>
      <c r="P35" s="37">
        <v>628</v>
      </c>
      <c r="Q35" s="37">
        <v>674</v>
      </c>
      <c r="R35" s="37">
        <v>217</v>
      </c>
      <c r="S35" s="37">
        <v>202</v>
      </c>
      <c r="T35" s="37">
        <v>518</v>
      </c>
    </row>
    <row r="36" spans="1:20">
      <c r="A36" s="1">
        <v>1989</v>
      </c>
      <c r="B36" s="37">
        <v>10019</v>
      </c>
      <c r="C36" s="37">
        <v>7777</v>
      </c>
      <c r="D36" s="37">
        <v>3805</v>
      </c>
      <c r="E36" s="37">
        <v>1409</v>
      </c>
      <c r="F36" s="37">
        <v>792</v>
      </c>
      <c r="G36" s="37">
        <v>644</v>
      </c>
      <c r="H36" s="37">
        <v>1127</v>
      </c>
      <c r="I36" s="37" t="s">
        <v>135</v>
      </c>
      <c r="J36" s="37" t="s">
        <v>135</v>
      </c>
      <c r="K36" s="37" t="s">
        <v>135</v>
      </c>
      <c r="L36" s="37" t="s">
        <v>135</v>
      </c>
      <c r="M36" s="37" t="s">
        <v>135</v>
      </c>
      <c r="N36" s="37" t="s">
        <v>135</v>
      </c>
      <c r="O36" s="37">
        <v>2242</v>
      </c>
      <c r="P36" s="37">
        <v>579</v>
      </c>
      <c r="Q36" s="37">
        <v>702</v>
      </c>
      <c r="R36" s="37">
        <v>250</v>
      </c>
      <c r="S36" s="37">
        <v>204</v>
      </c>
      <c r="T36" s="37">
        <v>507</v>
      </c>
    </row>
    <row r="37" spans="1:20">
      <c r="A37" s="1">
        <v>1990</v>
      </c>
      <c r="B37" s="37">
        <v>10218</v>
      </c>
      <c r="C37" s="37">
        <v>8163</v>
      </c>
      <c r="D37" s="37">
        <v>3961</v>
      </c>
      <c r="E37" s="37">
        <v>1478</v>
      </c>
      <c r="F37" s="37">
        <v>757</v>
      </c>
      <c r="G37" s="37">
        <v>661</v>
      </c>
      <c r="H37" s="37">
        <v>1306</v>
      </c>
      <c r="I37" s="37" t="s">
        <v>135</v>
      </c>
      <c r="J37" s="37" t="s">
        <v>135</v>
      </c>
      <c r="K37" s="37" t="s">
        <v>135</v>
      </c>
      <c r="L37" s="37" t="s">
        <v>135</v>
      </c>
      <c r="M37" s="37" t="s">
        <v>135</v>
      </c>
      <c r="N37" s="37" t="s">
        <v>135</v>
      </c>
      <c r="O37" s="37">
        <v>2055</v>
      </c>
      <c r="P37" s="37">
        <v>465</v>
      </c>
      <c r="Q37" s="37">
        <v>644</v>
      </c>
      <c r="R37" s="37">
        <v>264</v>
      </c>
      <c r="S37" s="37">
        <v>197</v>
      </c>
      <c r="T37" s="37">
        <v>485</v>
      </c>
    </row>
    <row r="38" spans="1:20">
      <c r="A38" s="1">
        <v>1991</v>
      </c>
      <c r="B38" s="37">
        <v>10592</v>
      </c>
      <c r="C38" s="37">
        <v>8487</v>
      </c>
      <c r="D38" s="37">
        <v>4100</v>
      </c>
      <c r="E38" s="37">
        <v>1522</v>
      </c>
      <c r="F38" s="37">
        <v>757</v>
      </c>
      <c r="G38" s="37">
        <v>681</v>
      </c>
      <c r="H38" s="37">
        <v>1427</v>
      </c>
      <c r="I38" s="37" t="s">
        <v>135</v>
      </c>
      <c r="J38" s="37" t="s">
        <v>135</v>
      </c>
      <c r="K38" s="37" t="s">
        <v>135</v>
      </c>
      <c r="L38" s="37" t="s">
        <v>135</v>
      </c>
      <c r="M38" s="37" t="s">
        <v>135</v>
      </c>
      <c r="N38" s="37" t="s">
        <v>135</v>
      </c>
      <c r="O38" s="37">
        <v>2105</v>
      </c>
      <c r="P38" s="37">
        <v>417</v>
      </c>
      <c r="Q38" s="37">
        <v>641</v>
      </c>
      <c r="R38" s="37">
        <v>296</v>
      </c>
      <c r="S38" s="37">
        <v>222</v>
      </c>
      <c r="T38" s="37">
        <v>529</v>
      </c>
    </row>
    <row r="39" spans="1:20">
      <c r="A39" s="1">
        <v>1992</v>
      </c>
      <c r="B39" s="37">
        <v>10925</v>
      </c>
      <c r="C39" s="37">
        <v>8766</v>
      </c>
      <c r="D39" s="37">
        <v>4194</v>
      </c>
      <c r="E39" s="37">
        <v>1576</v>
      </c>
      <c r="F39" s="37">
        <v>754</v>
      </c>
      <c r="G39" s="37">
        <v>702</v>
      </c>
      <c r="H39" s="37">
        <v>1540</v>
      </c>
      <c r="I39" s="37" t="s">
        <v>135</v>
      </c>
      <c r="J39" s="37" t="s">
        <v>135</v>
      </c>
      <c r="K39" s="37" t="s">
        <v>135</v>
      </c>
      <c r="L39" s="37" t="s">
        <v>135</v>
      </c>
      <c r="M39" s="37" t="s">
        <v>135</v>
      </c>
      <c r="N39" s="37" t="s">
        <v>135</v>
      </c>
      <c r="O39" s="37">
        <v>2159</v>
      </c>
      <c r="P39" s="37">
        <v>411</v>
      </c>
      <c r="Q39" s="37">
        <v>633</v>
      </c>
      <c r="R39" s="37">
        <v>322</v>
      </c>
      <c r="S39" s="37">
        <v>194</v>
      </c>
      <c r="T39" s="37">
        <v>599</v>
      </c>
    </row>
    <row r="40" spans="1:20">
      <c r="A40" s="1">
        <v>1993</v>
      </c>
      <c r="B40" s="37">
        <v>11194</v>
      </c>
      <c r="C40" s="37">
        <v>8880</v>
      </c>
      <c r="D40" s="37">
        <v>4205</v>
      </c>
      <c r="E40" s="37">
        <v>1628</v>
      </c>
      <c r="F40" s="37">
        <v>760</v>
      </c>
      <c r="G40" s="37">
        <v>694</v>
      </c>
      <c r="H40" s="37">
        <v>1593</v>
      </c>
      <c r="I40" s="37" t="s">
        <v>135</v>
      </c>
      <c r="J40" s="37" t="s">
        <v>135</v>
      </c>
      <c r="K40" s="37" t="s">
        <v>135</v>
      </c>
      <c r="L40" s="37" t="s">
        <v>135</v>
      </c>
      <c r="M40" s="37" t="s">
        <v>135</v>
      </c>
      <c r="N40" s="37" t="s">
        <v>135</v>
      </c>
      <c r="O40" s="37">
        <v>2314</v>
      </c>
      <c r="P40" s="37">
        <v>448</v>
      </c>
      <c r="Q40" s="37">
        <v>605</v>
      </c>
      <c r="R40" s="37">
        <v>342</v>
      </c>
      <c r="S40" s="37">
        <v>197</v>
      </c>
      <c r="T40" s="37">
        <v>722</v>
      </c>
    </row>
    <row r="41" spans="1:20">
      <c r="A41" s="1">
        <v>1994</v>
      </c>
      <c r="B41" s="37">
        <v>11301</v>
      </c>
      <c r="C41" s="37">
        <v>9080</v>
      </c>
      <c r="D41" s="37">
        <v>4235</v>
      </c>
      <c r="E41" s="37">
        <v>1715</v>
      </c>
      <c r="F41" s="37">
        <v>763</v>
      </c>
      <c r="G41" s="37">
        <v>711</v>
      </c>
      <c r="H41" s="37">
        <v>1656</v>
      </c>
      <c r="I41" s="37" t="s">
        <v>135</v>
      </c>
      <c r="J41" s="37" t="s">
        <v>135</v>
      </c>
      <c r="K41" s="37" t="s">
        <v>135</v>
      </c>
      <c r="L41" s="37" t="s">
        <v>135</v>
      </c>
      <c r="M41" s="37" t="s">
        <v>135</v>
      </c>
      <c r="N41" s="37" t="s">
        <v>135</v>
      </c>
      <c r="O41" s="37">
        <v>2221</v>
      </c>
      <c r="P41" s="37">
        <v>446</v>
      </c>
      <c r="Q41" s="37">
        <v>471</v>
      </c>
      <c r="R41" s="37">
        <v>338</v>
      </c>
      <c r="S41" s="37">
        <v>167</v>
      </c>
      <c r="T41" s="37">
        <v>799</v>
      </c>
    </row>
    <row r="42" spans="1:20">
      <c r="A42" s="1">
        <v>1995</v>
      </c>
      <c r="B42" s="37">
        <v>11579</v>
      </c>
      <c r="C42" s="37">
        <v>9200</v>
      </c>
      <c r="D42" s="37">
        <v>4267</v>
      </c>
      <c r="E42" s="37">
        <v>1754</v>
      </c>
      <c r="F42" s="37">
        <v>762</v>
      </c>
      <c r="G42" s="37">
        <v>719</v>
      </c>
      <c r="H42" s="37">
        <v>1698</v>
      </c>
      <c r="I42" s="37" t="s">
        <v>135</v>
      </c>
      <c r="J42" s="37" t="s">
        <v>135</v>
      </c>
      <c r="K42" s="37" t="s">
        <v>135</v>
      </c>
      <c r="L42" s="37" t="s">
        <v>135</v>
      </c>
      <c r="M42" s="37" t="s">
        <v>135</v>
      </c>
      <c r="N42" s="37" t="s">
        <v>135</v>
      </c>
      <c r="O42" s="37">
        <v>2379</v>
      </c>
      <c r="P42" s="37">
        <v>473</v>
      </c>
      <c r="Q42" s="37">
        <v>457</v>
      </c>
      <c r="R42" s="37">
        <v>338</v>
      </c>
      <c r="S42" s="37">
        <v>181</v>
      </c>
      <c r="T42" s="37">
        <v>930</v>
      </c>
    </row>
    <row r="43" spans="1:20">
      <c r="A43" s="1">
        <v>1996</v>
      </c>
      <c r="B43" s="37">
        <v>11216</v>
      </c>
      <c r="C43" s="37">
        <v>8725</v>
      </c>
      <c r="D43" s="37">
        <v>3971</v>
      </c>
      <c r="E43" s="37">
        <v>1676</v>
      </c>
      <c r="F43" s="37">
        <v>718</v>
      </c>
      <c r="G43" s="37">
        <v>691</v>
      </c>
      <c r="H43" s="37">
        <v>1669</v>
      </c>
      <c r="I43" s="37" t="s">
        <v>135</v>
      </c>
      <c r="J43" s="37" t="s">
        <v>135</v>
      </c>
      <c r="K43" s="37" t="s">
        <v>135</v>
      </c>
      <c r="L43" s="37" t="s">
        <v>135</v>
      </c>
      <c r="M43" s="37" t="s">
        <v>135</v>
      </c>
      <c r="N43" s="37" t="s">
        <v>135</v>
      </c>
      <c r="O43" s="37">
        <v>2491</v>
      </c>
      <c r="P43" s="37">
        <v>499</v>
      </c>
      <c r="Q43" s="37">
        <v>463</v>
      </c>
      <c r="R43" s="37">
        <v>339</v>
      </c>
      <c r="S43" s="37">
        <v>181</v>
      </c>
      <c r="T43" s="37">
        <v>1009</v>
      </c>
    </row>
    <row r="44" spans="1:20">
      <c r="A44" s="1">
        <v>1997</v>
      </c>
      <c r="B44" s="37">
        <v>10225</v>
      </c>
      <c r="C44" s="37">
        <v>7734</v>
      </c>
      <c r="D44" s="37">
        <v>3271</v>
      </c>
      <c r="E44" s="37">
        <v>1548</v>
      </c>
      <c r="F44" s="37">
        <v>658</v>
      </c>
      <c r="G44" s="37">
        <v>634</v>
      </c>
      <c r="H44" s="37">
        <v>1623</v>
      </c>
      <c r="I44" s="37" t="s">
        <v>135</v>
      </c>
      <c r="J44" s="37" t="s">
        <v>135</v>
      </c>
      <c r="K44" s="37" t="s">
        <v>135</v>
      </c>
      <c r="L44" s="37" t="s">
        <v>135</v>
      </c>
      <c r="M44" s="37" t="s">
        <v>135</v>
      </c>
      <c r="N44" s="37" t="s">
        <v>135</v>
      </c>
      <c r="O44" s="37">
        <v>2491</v>
      </c>
      <c r="P44" s="37">
        <v>486</v>
      </c>
      <c r="Q44" s="37">
        <v>453</v>
      </c>
      <c r="R44" s="37">
        <v>351</v>
      </c>
      <c r="S44" s="37">
        <v>169</v>
      </c>
      <c r="T44" s="37">
        <v>1032</v>
      </c>
    </row>
    <row r="45" spans="1:20">
      <c r="A45" s="1">
        <v>1998</v>
      </c>
      <c r="B45" s="37">
        <v>10466</v>
      </c>
      <c r="C45" s="37">
        <v>7700</v>
      </c>
      <c r="D45" s="37">
        <v>3212</v>
      </c>
      <c r="E45" s="37">
        <v>1518</v>
      </c>
      <c r="F45" s="37">
        <v>653</v>
      </c>
      <c r="G45" s="37">
        <v>641</v>
      </c>
      <c r="H45" s="37">
        <v>1676</v>
      </c>
      <c r="I45" s="37" t="s">
        <v>135</v>
      </c>
      <c r="J45" s="37" t="s">
        <v>135</v>
      </c>
      <c r="K45" s="37" t="s">
        <v>135</v>
      </c>
      <c r="L45" s="37" t="s">
        <v>135</v>
      </c>
      <c r="M45" s="37" t="s">
        <v>135</v>
      </c>
      <c r="N45" s="37" t="s">
        <v>135</v>
      </c>
      <c r="O45" s="37">
        <v>2766</v>
      </c>
      <c r="P45" s="37">
        <v>525</v>
      </c>
      <c r="Q45" s="37">
        <v>451</v>
      </c>
      <c r="R45" s="37">
        <v>379</v>
      </c>
      <c r="S45" s="37">
        <v>241</v>
      </c>
      <c r="T45" s="37">
        <v>1170</v>
      </c>
    </row>
    <row r="46" spans="1:20">
      <c r="A46" s="1">
        <v>1999</v>
      </c>
      <c r="B46" s="37">
        <v>10817</v>
      </c>
      <c r="C46" s="37">
        <v>7748</v>
      </c>
      <c r="D46" s="37">
        <v>3165</v>
      </c>
      <c r="E46" s="37">
        <v>1517</v>
      </c>
      <c r="F46" s="37">
        <v>659</v>
      </c>
      <c r="G46" s="37">
        <v>639</v>
      </c>
      <c r="H46" s="37">
        <v>1768</v>
      </c>
      <c r="I46" s="37" t="s">
        <v>135</v>
      </c>
      <c r="J46" s="37" t="s">
        <v>135</v>
      </c>
      <c r="K46" s="37" t="s">
        <v>135</v>
      </c>
      <c r="L46" s="37" t="s">
        <v>135</v>
      </c>
      <c r="M46" s="37" t="s">
        <v>135</v>
      </c>
      <c r="N46" s="37" t="s">
        <v>135</v>
      </c>
      <c r="O46" s="37">
        <v>3069</v>
      </c>
      <c r="P46" s="37">
        <v>586</v>
      </c>
      <c r="Q46" s="37">
        <v>466</v>
      </c>
      <c r="R46" s="37">
        <v>427</v>
      </c>
      <c r="S46" s="37">
        <v>280</v>
      </c>
      <c r="T46" s="37">
        <v>1310</v>
      </c>
    </row>
    <row r="47" spans="1:20">
      <c r="A47" s="1">
        <v>2000</v>
      </c>
      <c r="B47" s="37">
        <v>11153</v>
      </c>
      <c r="C47" s="37">
        <v>7764</v>
      </c>
      <c r="D47" s="37">
        <v>3103</v>
      </c>
      <c r="E47" s="37">
        <v>1527</v>
      </c>
      <c r="F47" s="37">
        <v>652</v>
      </c>
      <c r="G47" s="37">
        <v>663</v>
      </c>
      <c r="H47" s="37">
        <v>1819</v>
      </c>
      <c r="I47" s="37" t="s">
        <v>135</v>
      </c>
      <c r="J47" s="37" t="s">
        <v>135</v>
      </c>
      <c r="K47" s="37" t="s">
        <v>135</v>
      </c>
      <c r="L47" s="37" t="s">
        <v>135</v>
      </c>
      <c r="M47" s="37" t="s">
        <v>135</v>
      </c>
      <c r="N47" s="37" t="s">
        <v>135</v>
      </c>
      <c r="O47" s="37">
        <v>3389</v>
      </c>
      <c r="P47" s="37">
        <v>607</v>
      </c>
      <c r="Q47" s="37">
        <v>473</v>
      </c>
      <c r="R47" s="37">
        <v>471</v>
      </c>
      <c r="S47" s="37">
        <v>363</v>
      </c>
      <c r="T47" s="37">
        <v>1475</v>
      </c>
    </row>
    <row r="48" spans="1:20">
      <c r="A48" s="1">
        <v>2001</v>
      </c>
      <c r="B48" s="37">
        <v>11391</v>
      </c>
      <c r="C48" s="37">
        <v>7550</v>
      </c>
      <c r="D48" s="37">
        <v>2987</v>
      </c>
      <c r="E48" s="37">
        <v>1449</v>
      </c>
      <c r="F48" s="37">
        <v>612</v>
      </c>
      <c r="G48" s="37">
        <v>948</v>
      </c>
      <c r="H48" s="37">
        <v>1554</v>
      </c>
      <c r="I48" s="37" t="s">
        <v>135</v>
      </c>
      <c r="J48" s="37" t="s">
        <v>135</v>
      </c>
      <c r="K48" s="37" t="s">
        <v>135</v>
      </c>
      <c r="L48" s="37" t="s">
        <v>135</v>
      </c>
      <c r="M48" s="37" t="s">
        <v>135</v>
      </c>
      <c r="N48" s="37" t="s">
        <v>135</v>
      </c>
      <c r="O48" s="37">
        <v>3841</v>
      </c>
      <c r="P48" s="37">
        <v>691</v>
      </c>
      <c r="Q48" s="37">
        <v>544</v>
      </c>
      <c r="R48" s="37">
        <v>525</v>
      </c>
      <c r="S48" s="37">
        <v>459</v>
      </c>
      <c r="T48" s="37">
        <v>1622</v>
      </c>
    </row>
    <row r="49" spans="1:20">
      <c r="A49" s="1">
        <v>2002</v>
      </c>
      <c r="B49" s="37">
        <v>11494</v>
      </c>
      <c r="C49" s="37">
        <v>7506</v>
      </c>
      <c r="D49" s="37">
        <v>2921</v>
      </c>
      <c r="E49" s="37">
        <v>1442</v>
      </c>
      <c r="F49" s="37">
        <v>598</v>
      </c>
      <c r="G49" s="37">
        <v>650</v>
      </c>
      <c r="H49" s="37">
        <v>1895</v>
      </c>
      <c r="I49" s="37" t="s">
        <v>135</v>
      </c>
      <c r="J49" s="37" t="s">
        <v>135</v>
      </c>
      <c r="K49" s="37" t="s">
        <v>135</v>
      </c>
      <c r="L49" s="37" t="s">
        <v>135</v>
      </c>
      <c r="M49" s="37" t="s">
        <v>135</v>
      </c>
      <c r="N49" s="37" t="s">
        <v>135</v>
      </c>
      <c r="O49" s="37">
        <v>3988</v>
      </c>
      <c r="P49" s="37">
        <v>740</v>
      </c>
      <c r="Q49" s="37">
        <v>554</v>
      </c>
      <c r="R49" s="37">
        <v>537</v>
      </c>
      <c r="S49" s="37">
        <v>476</v>
      </c>
      <c r="T49" s="37">
        <v>1681</v>
      </c>
    </row>
    <row r="50" spans="1:20">
      <c r="A50" s="1">
        <v>2003</v>
      </c>
      <c r="B50" s="37">
        <v>11728</v>
      </c>
      <c r="C50" s="37">
        <v>7453</v>
      </c>
      <c r="D50" s="37">
        <v>2870</v>
      </c>
      <c r="E50" s="37">
        <v>1421</v>
      </c>
      <c r="F50" s="37">
        <v>580</v>
      </c>
      <c r="G50" s="37">
        <v>650</v>
      </c>
      <c r="H50" s="37">
        <v>1932</v>
      </c>
      <c r="I50" s="37" t="s">
        <v>135</v>
      </c>
      <c r="J50" s="37" t="s">
        <v>135</v>
      </c>
      <c r="K50" s="37" t="s">
        <v>135</v>
      </c>
      <c r="L50" s="37" t="s">
        <v>135</v>
      </c>
      <c r="M50" s="37" t="s">
        <v>135</v>
      </c>
      <c r="N50" s="37" t="s">
        <v>135</v>
      </c>
      <c r="O50" s="37">
        <v>4275</v>
      </c>
      <c r="P50" s="37">
        <v>753</v>
      </c>
      <c r="Q50" s="37">
        <v>621</v>
      </c>
      <c r="R50" s="37">
        <v>593</v>
      </c>
      <c r="S50" s="37">
        <v>526</v>
      </c>
      <c r="T50" s="37">
        <v>1782</v>
      </c>
    </row>
    <row r="51" spans="1:20">
      <c r="A51" s="1">
        <v>2004</v>
      </c>
      <c r="B51" s="37">
        <v>11793</v>
      </c>
      <c r="C51" s="37">
        <v>7380</v>
      </c>
      <c r="D51" s="37">
        <v>2797</v>
      </c>
      <c r="E51" s="37">
        <v>1395</v>
      </c>
      <c r="F51" s="37">
        <v>567</v>
      </c>
      <c r="G51" s="37">
        <v>644</v>
      </c>
      <c r="H51" s="37">
        <v>1977</v>
      </c>
      <c r="I51" s="37" t="s">
        <v>135</v>
      </c>
      <c r="J51" s="37" t="s">
        <v>135</v>
      </c>
      <c r="K51" s="37" t="s">
        <v>135</v>
      </c>
      <c r="L51" s="37" t="s">
        <v>135</v>
      </c>
      <c r="M51" s="37" t="s">
        <v>135</v>
      </c>
      <c r="N51" s="37" t="s">
        <v>135</v>
      </c>
      <c r="O51" s="37">
        <v>4413</v>
      </c>
      <c r="P51" s="37">
        <v>785</v>
      </c>
      <c r="Q51" s="37">
        <v>658</v>
      </c>
      <c r="R51" s="37">
        <v>609</v>
      </c>
      <c r="S51" s="37">
        <v>563</v>
      </c>
      <c r="T51" s="37">
        <v>1798</v>
      </c>
    </row>
    <row r="52" spans="1:20">
      <c r="A52" s="1">
        <v>2005</v>
      </c>
      <c r="B52" s="37">
        <v>11855</v>
      </c>
      <c r="C52" s="37">
        <v>7415</v>
      </c>
      <c r="D52" s="37">
        <v>2752</v>
      </c>
      <c r="E52" s="37">
        <v>1365</v>
      </c>
      <c r="F52" s="37">
        <v>563</v>
      </c>
      <c r="G52" s="37">
        <v>648</v>
      </c>
      <c r="H52" s="37">
        <v>2087</v>
      </c>
      <c r="I52" s="37" t="s">
        <v>135</v>
      </c>
      <c r="J52" s="37" t="s">
        <v>135</v>
      </c>
      <c r="K52" s="37" t="s">
        <v>135</v>
      </c>
      <c r="L52" s="37" t="s">
        <v>135</v>
      </c>
      <c r="M52" s="37" t="s">
        <v>135</v>
      </c>
      <c r="N52" s="37" t="s">
        <v>135</v>
      </c>
      <c r="O52" s="37">
        <v>4440</v>
      </c>
      <c r="P52" s="37">
        <v>835</v>
      </c>
      <c r="Q52" s="37">
        <v>678</v>
      </c>
      <c r="R52" s="37">
        <v>613</v>
      </c>
      <c r="S52" s="37">
        <v>560</v>
      </c>
      <c r="T52" s="37">
        <v>1754</v>
      </c>
    </row>
    <row r="53" spans="1:20">
      <c r="A53" s="1">
        <v>2006</v>
      </c>
      <c r="B53" s="37">
        <v>11866</v>
      </c>
      <c r="C53" s="37">
        <v>7423</v>
      </c>
      <c r="D53" s="37">
        <v>2721</v>
      </c>
      <c r="E53" s="37">
        <v>1349</v>
      </c>
      <c r="F53" s="37">
        <v>578</v>
      </c>
      <c r="G53" s="37">
        <v>654</v>
      </c>
      <c r="H53" s="37">
        <v>2121</v>
      </c>
      <c r="I53" s="37" t="s">
        <v>135</v>
      </c>
      <c r="J53" s="37" t="s">
        <v>135</v>
      </c>
      <c r="K53" s="37" t="s">
        <v>135</v>
      </c>
      <c r="L53" s="37" t="s">
        <v>135</v>
      </c>
      <c r="M53" s="37" t="s">
        <v>135</v>
      </c>
      <c r="N53" s="37" t="s">
        <v>135</v>
      </c>
      <c r="O53" s="37">
        <v>4443</v>
      </c>
      <c r="P53" s="37">
        <v>862</v>
      </c>
      <c r="Q53" s="37">
        <v>687</v>
      </c>
      <c r="R53" s="37">
        <v>612</v>
      </c>
      <c r="S53" s="37">
        <v>538</v>
      </c>
      <c r="T53" s="37">
        <v>1744</v>
      </c>
    </row>
    <row r="54" spans="1:20">
      <c r="A54" s="1">
        <v>2007</v>
      </c>
      <c r="B54" s="37">
        <v>11821</v>
      </c>
      <c r="C54" s="37">
        <v>7355</v>
      </c>
      <c r="D54" s="37">
        <v>2722</v>
      </c>
      <c r="E54" s="37">
        <v>1348</v>
      </c>
      <c r="F54" s="37">
        <v>545</v>
      </c>
      <c r="G54" s="37">
        <v>640</v>
      </c>
      <c r="H54" s="37">
        <v>2100</v>
      </c>
      <c r="I54" s="37" t="s">
        <v>135</v>
      </c>
      <c r="J54" s="37" t="s">
        <v>135</v>
      </c>
      <c r="K54" s="37" t="s">
        <v>135</v>
      </c>
      <c r="L54" s="37" t="s">
        <v>135</v>
      </c>
      <c r="M54" s="37" t="s">
        <v>135</v>
      </c>
      <c r="N54" s="37" t="s">
        <v>135</v>
      </c>
      <c r="O54" s="37">
        <v>4466</v>
      </c>
      <c r="P54" s="37">
        <v>860</v>
      </c>
      <c r="Q54" s="37">
        <v>695</v>
      </c>
      <c r="R54" s="37">
        <v>659</v>
      </c>
      <c r="S54" s="37">
        <v>540</v>
      </c>
      <c r="T54" s="37">
        <v>1712</v>
      </c>
    </row>
    <row r="55" spans="1:20">
      <c r="A55" s="1">
        <v>2008</v>
      </c>
      <c r="B55" s="37">
        <v>11728</v>
      </c>
      <c r="C55" s="37">
        <v>7318</v>
      </c>
      <c r="D55" s="37">
        <v>2644</v>
      </c>
      <c r="E55" s="37">
        <v>1328</v>
      </c>
      <c r="F55" s="37">
        <v>529</v>
      </c>
      <c r="G55" s="37">
        <v>670</v>
      </c>
      <c r="H55" s="37">
        <v>2147</v>
      </c>
      <c r="I55" s="37" t="s">
        <v>135</v>
      </c>
      <c r="J55" s="37" t="s">
        <v>135</v>
      </c>
      <c r="K55" s="37" t="s">
        <v>135</v>
      </c>
      <c r="L55" s="37" t="s">
        <v>135</v>
      </c>
      <c r="M55" s="37" t="s">
        <v>135</v>
      </c>
      <c r="N55" s="37" t="s">
        <v>135</v>
      </c>
      <c r="O55" s="37">
        <v>4410</v>
      </c>
      <c r="P55" s="37">
        <v>895</v>
      </c>
      <c r="Q55" s="37">
        <v>710</v>
      </c>
      <c r="R55" s="37">
        <v>710</v>
      </c>
      <c r="S55" s="37">
        <v>487</v>
      </c>
      <c r="T55" s="37">
        <v>1608</v>
      </c>
    </row>
    <row r="56" spans="1:20">
      <c r="A56" s="1">
        <v>2009</v>
      </c>
      <c r="B56" s="37">
        <v>11836</v>
      </c>
      <c r="C56" s="37">
        <v>7437</v>
      </c>
      <c r="D56" s="37">
        <v>2622</v>
      </c>
      <c r="E56" s="37">
        <v>1333</v>
      </c>
      <c r="F56" s="37">
        <v>546</v>
      </c>
      <c r="G56" s="37">
        <v>694</v>
      </c>
      <c r="H56" s="37">
        <v>2242</v>
      </c>
      <c r="I56" s="37" t="s">
        <v>135</v>
      </c>
      <c r="J56" s="37" t="s">
        <v>135</v>
      </c>
      <c r="K56" s="37" t="s">
        <v>135</v>
      </c>
      <c r="L56" s="37" t="s">
        <v>135</v>
      </c>
      <c r="M56" s="37" t="s">
        <v>135</v>
      </c>
      <c r="N56" s="37" t="s">
        <v>135</v>
      </c>
      <c r="O56" s="37">
        <v>4399</v>
      </c>
      <c r="P56" s="37">
        <v>948</v>
      </c>
      <c r="Q56" s="37">
        <v>714</v>
      </c>
      <c r="R56" s="37">
        <v>733</v>
      </c>
      <c r="S56" s="37">
        <v>451</v>
      </c>
      <c r="T56" s="37">
        <v>1553</v>
      </c>
    </row>
    <row r="57" spans="1:20">
      <c r="A57" s="1">
        <v>2010</v>
      </c>
      <c r="B57" s="37">
        <v>11938</v>
      </c>
      <c r="C57" s="37">
        <v>6482</v>
      </c>
      <c r="D57" s="37">
        <v>2478</v>
      </c>
      <c r="E57" s="37">
        <v>970</v>
      </c>
      <c r="F57" s="37">
        <v>394</v>
      </c>
      <c r="G57" s="37">
        <v>537</v>
      </c>
      <c r="H57" s="37">
        <v>2103</v>
      </c>
      <c r="I57" s="37">
        <v>1273</v>
      </c>
      <c r="J57" s="37">
        <v>129</v>
      </c>
      <c r="K57" s="37">
        <v>393</v>
      </c>
      <c r="L57" s="37">
        <v>228</v>
      </c>
      <c r="M57" s="37">
        <v>235</v>
      </c>
      <c r="N57" s="37">
        <v>288</v>
      </c>
      <c r="O57" s="37">
        <v>4183</v>
      </c>
      <c r="P57" s="37">
        <v>951</v>
      </c>
      <c r="Q57" s="37">
        <v>691</v>
      </c>
      <c r="R57" s="37">
        <v>694</v>
      </c>
      <c r="S57" s="37">
        <v>375</v>
      </c>
      <c r="T57" s="37">
        <v>1472</v>
      </c>
    </row>
    <row r="58" spans="1:20">
      <c r="A58" s="1">
        <v>2011</v>
      </c>
      <c r="B58" s="37">
        <v>12086</v>
      </c>
      <c r="C58" s="37">
        <v>5375</v>
      </c>
      <c r="D58" s="37">
        <v>2235</v>
      </c>
      <c r="E58" s="37">
        <v>601</v>
      </c>
      <c r="F58" s="37">
        <v>228</v>
      </c>
      <c r="G58" s="37">
        <v>352</v>
      </c>
      <c r="H58" s="37">
        <v>1959</v>
      </c>
      <c r="I58" s="37">
        <v>2591</v>
      </c>
      <c r="J58" s="37">
        <v>353</v>
      </c>
      <c r="K58" s="37">
        <v>772</v>
      </c>
      <c r="L58" s="37">
        <v>434</v>
      </c>
      <c r="M58" s="37">
        <v>466</v>
      </c>
      <c r="N58" s="37">
        <v>566</v>
      </c>
      <c r="O58" s="37">
        <v>4120</v>
      </c>
      <c r="P58" s="37">
        <v>981</v>
      </c>
      <c r="Q58" s="37">
        <v>722</v>
      </c>
      <c r="R58" s="37">
        <v>677</v>
      </c>
      <c r="S58" s="37">
        <v>331</v>
      </c>
      <c r="T58" s="37">
        <v>1409</v>
      </c>
    </row>
    <row r="59" spans="1:20">
      <c r="A59" s="1">
        <v>2012</v>
      </c>
      <c r="B59" s="37">
        <v>12280</v>
      </c>
      <c r="C59" s="37">
        <v>4359</v>
      </c>
      <c r="D59" s="37">
        <v>2019</v>
      </c>
      <c r="E59" s="37">
        <v>254</v>
      </c>
      <c r="F59" s="37">
        <v>128</v>
      </c>
      <c r="G59" s="37">
        <v>185</v>
      </c>
      <c r="H59" s="37">
        <v>1773</v>
      </c>
      <c r="I59" s="37">
        <v>3741</v>
      </c>
      <c r="J59" s="37">
        <v>535</v>
      </c>
      <c r="K59" s="37">
        <v>1150</v>
      </c>
      <c r="L59" s="37">
        <v>582</v>
      </c>
      <c r="M59" s="37">
        <v>645</v>
      </c>
      <c r="N59" s="37">
        <v>829</v>
      </c>
      <c r="O59" s="37">
        <v>4180</v>
      </c>
      <c r="P59" s="37">
        <v>1026</v>
      </c>
      <c r="Q59" s="37">
        <v>721</v>
      </c>
      <c r="R59" s="37">
        <v>686</v>
      </c>
      <c r="S59" s="37">
        <v>316</v>
      </c>
      <c r="T59" s="37">
        <v>1431</v>
      </c>
    </row>
    <row r="60" spans="1:20">
      <c r="A60" s="1">
        <v>2013</v>
      </c>
      <c r="B60" s="37">
        <v>12454</v>
      </c>
      <c r="C60" s="37">
        <v>3807</v>
      </c>
      <c r="D60" s="37">
        <v>1913</v>
      </c>
      <c r="E60" s="37">
        <v>125</v>
      </c>
      <c r="F60" s="37">
        <v>76</v>
      </c>
      <c r="G60" s="37">
        <v>64</v>
      </c>
      <c r="H60" s="37">
        <v>1629</v>
      </c>
      <c r="I60" s="37">
        <v>4393</v>
      </c>
      <c r="J60" s="37">
        <v>619</v>
      </c>
      <c r="K60" s="37">
        <v>1282</v>
      </c>
      <c r="L60" s="37">
        <v>686</v>
      </c>
      <c r="M60" s="37">
        <v>808</v>
      </c>
      <c r="N60" s="37">
        <v>998</v>
      </c>
      <c r="O60" s="37">
        <v>4254</v>
      </c>
      <c r="P60" s="37">
        <v>1047</v>
      </c>
      <c r="Q60" s="37">
        <v>758</v>
      </c>
      <c r="R60" s="37">
        <v>683</v>
      </c>
      <c r="S60" s="37">
        <v>292</v>
      </c>
      <c r="T60" s="37">
        <v>1474</v>
      </c>
    </row>
    <row r="61" spans="1:20">
      <c r="A61" s="1">
        <v>2014</v>
      </c>
      <c r="B61" s="37">
        <v>12516</v>
      </c>
      <c r="C61" s="37">
        <v>3227</v>
      </c>
      <c r="D61" s="37">
        <v>1787</v>
      </c>
      <c r="E61" s="37">
        <v>13</v>
      </c>
      <c r="F61" s="37">
        <v>8</v>
      </c>
      <c r="G61" s="37">
        <v>2</v>
      </c>
      <c r="H61" s="37">
        <v>1417</v>
      </c>
      <c r="I61" s="37">
        <v>5042</v>
      </c>
      <c r="J61" s="37">
        <v>721</v>
      </c>
      <c r="K61" s="37">
        <v>1396</v>
      </c>
      <c r="L61" s="37">
        <v>792</v>
      </c>
      <c r="M61" s="37">
        <v>894</v>
      </c>
      <c r="N61" s="37">
        <v>1239</v>
      </c>
      <c r="O61" s="37">
        <v>4247</v>
      </c>
      <c r="P61" s="37">
        <v>1065</v>
      </c>
      <c r="Q61" s="37">
        <v>768</v>
      </c>
      <c r="R61" s="37">
        <v>673</v>
      </c>
      <c r="S61" s="37">
        <v>279</v>
      </c>
      <c r="T61" s="37">
        <v>1462</v>
      </c>
    </row>
    <row r="62" spans="1:20">
      <c r="A62" s="1">
        <v>2015</v>
      </c>
      <c r="B62" s="37">
        <f>+C62+I62+O62</f>
        <v>12715</v>
      </c>
      <c r="C62" s="37">
        <v>3139</v>
      </c>
      <c r="D62" s="37">
        <v>1776</v>
      </c>
      <c r="E62" s="37">
        <v>9</v>
      </c>
      <c r="F62" s="37">
        <v>8</v>
      </c>
      <c r="G62" s="37">
        <v>2</v>
      </c>
      <c r="H62" s="37">
        <v>1344</v>
      </c>
      <c r="I62" s="37">
        <v>5386</v>
      </c>
      <c r="J62" s="37">
        <v>794</v>
      </c>
      <c r="K62" s="37">
        <v>1459</v>
      </c>
      <c r="L62" s="37">
        <v>848</v>
      </c>
      <c r="M62" s="37">
        <v>909</v>
      </c>
      <c r="N62" s="37">
        <v>1376</v>
      </c>
      <c r="O62" s="37">
        <v>4190</v>
      </c>
      <c r="P62" s="37">
        <v>1013</v>
      </c>
      <c r="Q62" s="37">
        <v>731</v>
      </c>
      <c r="R62" s="37">
        <v>683</v>
      </c>
      <c r="S62" s="37">
        <v>277</v>
      </c>
      <c r="T62" s="37">
        <v>1486</v>
      </c>
    </row>
    <row r="63" spans="1:20">
      <c r="A63" s="1">
        <v>2016</v>
      </c>
      <c r="B63" s="37">
        <v>12759</v>
      </c>
      <c r="C63" s="37">
        <v>3060</v>
      </c>
      <c r="D63" s="37">
        <v>1774</v>
      </c>
      <c r="E63" s="37">
        <v>8</v>
      </c>
      <c r="F63" s="37">
        <v>9</v>
      </c>
      <c r="G63" s="37">
        <v>2</v>
      </c>
      <c r="H63" s="37">
        <v>1267</v>
      </c>
      <c r="I63" s="37">
        <v>5675</v>
      </c>
      <c r="J63" s="37">
        <v>871</v>
      </c>
      <c r="K63" s="37">
        <v>1508</v>
      </c>
      <c r="L63" s="37">
        <v>896</v>
      </c>
      <c r="M63" s="37">
        <v>934</v>
      </c>
      <c r="N63" s="37">
        <v>1466</v>
      </c>
      <c r="O63" s="37">
        <v>4024</v>
      </c>
      <c r="P63" s="37">
        <v>952</v>
      </c>
      <c r="Q63" s="37">
        <v>687</v>
      </c>
      <c r="R63" s="37">
        <v>667</v>
      </c>
      <c r="S63" s="37">
        <v>253</v>
      </c>
      <c r="T63" s="37">
        <v>1465</v>
      </c>
    </row>
    <row r="64" spans="1:20">
      <c r="A64" s="1">
        <v>2017</v>
      </c>
      <c r="B64" s="37">
        <v>12895</v>
      </c>
      <c r="C64" s="37">
        <v>3013</v>
      </c>
      <c r="D64" s="37">
        <v>1783</v>
      </c>
      <c r="E64" s="37">
        <v>13</v>
      </c>
      <c r="F64" s="37">
        <v>10</v>
      </c>
      <c r="G64" s="37">
        <v>3</v>
      </c>
      <c r="H64" s="37">
        <v>1204</v>
      </c>
      <c r="I64" s="37">
        <v>5912</v>
      </c>
      <c r="J64" s="37">
        <v>932</v>
      </c>
      <c r="K64" s="37">
        <v>1543</v>
      </c>
      <c r="L64" s="37">
        <v>959</v>
      </c>
      <c r="M64" s="37">
        <v>932</v>
      </c>
      <c r="N64" s="37">
        <v>1546</v>
      </c>
      <c r="O64" s="37">
        <v>3970</v>
      </c>
      <c r="P64" s="37">
        <v>915</v>
      </c>
      <c r="Q64" s="37">
        <v>667</v>
      </c>
      <c r="R64" s="37">
        <v>665</v>
      </c>
      <c r="S64" s="37">
        <v>249</v>
      </c>
      <c r="T64" s="37">
        <v>1474</v>
      </c>
    </row>
    <row r="65" spans="1:20">
      <c r="A65" s="1">
        <v>2018</v>
      </c>
      <c r="B65" s="37">
        <v>13003</v>
      </c>
      <c r="C65" s="37">
        <v>2969</v>
      </c>
      <c r="D65" s="37">
        <v>1770</v>
      </c>
      <c r="E65" s="37">
        <v>12</v>
      </c>
      <c r="F65" s="37">
        <v>12</v>
      </c>
      <c r="G65" s="37">
        <v>2</v>
      </c>
      <c r="H65" s="37">
        <v>1173</v>
      </c>
      <c r="I65" s="37">
        <v>6173</v>
      </c>
      <c r="J65" s="37">
        <v>979</v>
      </c>
      <c r="K65" s="37">
        <v>1605</v>
      </c>
      <c r="L65" s="37">
        <v>1028</v>
      </c>
      <c r="M65" s="37">
        <v>953</v>
      </c>
      <c r="N65" s="37">
        <v>1608</v>
      </c>
      <c r="O65" s="37">
        <v>3861</v>
      </c>
      <c r="P65" s="37">
        <v>905</v>
      </c>
      <c r="Q65" s="37">
        <v>639</v>
      </c>
      <c r="R65" s="37">
        <v>616</v>
      </c>
      <c r="S65" s="37">
        <v>234</v>
      </c>
      <c r="T65" s="37">
        <v>1467</v>
      </c>
    </row>
    <row r="66" spans="1:20">
      <c r="A66" s="1">
        <v>2019</v>
      </c>
      <c r="B66" s="37">
        <v>13210</v>
      </c>
      <c r="C66" s="37">
        <v>2917</v>
      </c>
      <c r="D66" s="37">
        <v>1743</v>
      </c>
      <c r="E66" s="37">
        <v>12</v>
      </c>
      <c r="F66" s="37">
        <v>10</v>
      </c>
      <c r="G66" s="37">
        <v>2</v>
      </c>
      <c r="H66" s="37">
        <v>1150</v>
      </c>
      <c r="I66" s="37">
        <v>6372</v>
      </c>
      <c r="J66" s="37">
        <v>1048</v>
      </c>
      <c r="K66" s="37">
        <v>1065</v>
      </c>
      <c r="L66" s="37">
        <v>1642</v>
      </c>
      <c r="M66" s="37">
        <v>964</v>
      </c>
      <c r="N66" s="37">
        <v>1653</v>
      </c>
      <c r="O66" s="37">
        <v>3921</v>
      </c>
      <c r="P66" s="37">
        <v>928</v>
      </c>
      <c r="Q66" s="37">
        <v>614</v>
      </c>
      <c r="R66" s="37">
        <v>645</v>
      </c>
      <c r="S66" s="37">
        <v>217</v>
      </c>
      <c r="T66" s="37">
        <v>1517</v>
      </c>
    </row>
    <row r="67" spans="1:20">
      <c r="A67" s="1">
        <v>2020</v>
      </c>
      <c r="B67" s="37">
        <v>13402</v>
      </c>
      <c r="C67" s="37">
        <v>2848</v>
      </c>
      <c r="D67" s="37">
        <v>1714</v>
      </c>
      <c r="E67" s="37">
        <v>8</v>
      </c>
      <c r="F67" s="37">
        <v>10</v>
      </c>
      <c r="G67" s="37">
        <v>2</v>
      </c>
      <c r="H67" s="37">
        <v>1114</v>
      </c>
      <c r="I67" s="37">
        <v>6591</v>
      </c>
      <c r="J67" s="37">
        <v>1099</v>
      </c>
      <c r="K67" s="37">
        <v>1679</v>
      </c>
      <c r="L67" s="37">
        <v>1116</v>
      </c>
      <c r="M67" s="37">
        <v>973</v>
      </c>
      <c r="N67" s="37">
        <v>1724</v>
      </c>
      <c r="O67" s="37">
        <v>3963</v>
      </c>
      <c r="P67" s="37">
        <v>933</v>
      </c>
      <c r="Q67" s="37">
        <v>637</v>
      </c>
      <c r="R67" s="37">
        <v>618</v>
      </c>
      <c r="S67" s="37">
        <v>219</v>
      </c>
      <c r="T67" s="37">
        <v>1556</v>
      </c>
    </row>
    <row r="68" spans="1:20">
      <c r="A68" s="1">
        <v>2021</v>
      </c>
      <c r="B68" s="37">
        <v>13467</v>
      </c>
      <c r="C68" s="37">
        <v>2789</v>
      </c>
      <c r="D68" s="37">
        <v>1700</v>
      </c>
      <c r="E68" s="37">
        <v>7</v>
      </c>
      <c r="F68" s="37">
        <v>9</v>
      </c>
      <c r="G68" s="37">
        <v>0</v>
      </c>
      <c r="H68" s="37">
        <v>1073</v>
      </c>
      <c r="I68" s="37">
        <v>6674</v>
      </c>
      <c r="J68" s="37">
        <v>1139</v>
      </c>
      <c r="K68" s="37">
        <v>1682</v>
      </c>
      <c r="L68" s="37">
        <v>1154</v>
      </c>
      <c r="M68" s="37">
        <v>970</v>
      </c>
      <c r="N68" s="37">
        <v>1729</v>
      </c>
      <c r="O68" s="37">
        <v>4004</v>
      </c>
      <c r="P68" s="37">
        <v>934</v>
      </c>
      <c r="Q68" s="37">
        <v>610</v>
      </c>
      <c r="R68" s="37">
        <v>608</v>
      </c>
      <c r="S68" s="37">
        <v>235</v>
      </c>
      <c r="T68" s="37">
        <v>1617</v>
      </c>
    </row>
    <row r="69" spans="1:20">
      <c r="A69" s="1">
        <v>2022</v>
      </c>
      <c r="B69" s="37">
        <v>13573</v>
      </c>
      <c r="C69" s="37">
        <v>2747</v>
      </c>
      <c r="D69" s="37">
        <v>1689</v>
      </c>
      <c r="E69" s="37">
        <v>3</v>
      </c>
      <c r="F69" s="37">
        <v>6</v>
      </c>
      <c r="G69" s="37">
        <v>0</v>
      </c>
      <c r="H69" s="37">
        <v>1049</v>
      </c>
      <c r="I69" s="37">
        <v>6810</v>
      </c>
      <c r="J69" s="37">
        <v>1183</v>
      </c>
      <c r="K69" s="37">
        <v>1689</v>
      </c>
      <c r="L69" s="37">
        <v>1195</v>
      </c>
      <c r="M69" s="37">
        <v>975</v>
      </c>
      <c r="N69" s="37">
        <v>1768</v>
      </c>
      <c r="O69" s="37">
        <v>4016</v>
      </c>
      <c r="P69" s="37">
        <v>918</v>
      </c>
      <c r="Q69" s="37">
        <v>636</v>
      </c>
      <c r="R69" s="37">
        <v>626</v>
      </c>
      <c r="S69" s="37">
        <v>243</v>
      </c>
      <c r="T69" s="37">
        <v>1593</v>
      </c>
    </row>
    <row r="70" spans="1:20">
      <c r="A70" s="1">
        <v>2023</v>
      </c>
      <c r="B70" s="37">
        <v>13671</v>
      </c>
      <c r="C70" s="37">
        <v>2690</v>
      </c>
      <c r="D70" s="37">
        <v>1677</v>
      </c>
      <c r="E70" s="37">
        <v>5</v>
      </c>
      <c r="F70" s="37">
        <v>1</v>
      </c>
      <c r="G70" s="37">
        <v>0</v>
      </c>
      <c r="H70" s="37">
        <v>1007</v>
      </c>
      <c r="I70" s="37">
        <v>6952</v>
      </c>
      <c r="J70" s="37">
        <v>1233</v>
      </c>
      <c r="K70" s="37">
        <v>1729</v>
      </c>
      <c r="L70" s="37">
        <v>1193</v>
      </c>
      <c r="M70" s="37">
        <v>976</v>
      </c>
      <c r="N70" s="37">
        <v>1821</v>
      </c>
      <c r="O70" s="37">
        <v>4029</v>
      </c>
      <c r="P70" s="37">
        <v>919</v>
      </c>
      <c r="Q70" s="37">
        <v>622</v>
      </c>
      <c r="R70" s="37">
        <v>674</v>
      </c>
      <c r="S70" s="37">
        <v>237</v>
      </c>
      <c r="T70" s="37">
        <v>1577</v>
      </c>
    </row>
    <row r="71" spans="1:20">
      <c r="A71" s="1">
        <v>2024</v>
      </c>
      <c r="B71" s="37">
        <v>13712</v>
      </c>
      <c r="C71" s="37">
        <v>2652</v>
      </c>
      <c r="D71" s="37">
        <v>1663</v>
      </c>
      <c r="E71" s="37">
        <v>1</v>
      </c>
      <c r="F71" s="37">
        <v>5</v>
      </c>
      <c r="G71" s="37">
        <v>0</v>
      </c>
      <c r="H71" s="37">
        <v>983</v>
      </c>
      <c r="I71" s="37">
        <v>7091</v>
      </c>
      <c r="J71" s="37">
        <v>1292</v>
      </c>
      <c r="K71" s="37">
        <v>1749</v>
      </c>
      <c r="L71" s="37">
        <v>1211</v>
      </c>
      <c r="M71" s="37">
        <v>973</v>
      </c>
      <c r="N71" s="37">
        <v>1866</v>
      </c>
      <c r="O71" s="37">
        <v>3969</v>
      </c>
      <c r="P71" s="37">
        <v>911</v>
      </c>
      <c r="Q71" s="37">
        <v>624</v>
      </c>
      <c r="R71" s="37">
        <v>685</v>
      </c>
      <c r="S71" s="37">
        <v>232</v>
      </c>
      <c r="T71" s="37">
        <v>1517</v>
      </c>
    </row>
    <row r="72" spans="1:20">
      <c r="B72" s="37"/>
      <c r="C72" s="37"/>
      <c r="D72" s="37"/>
      <c r="E72" s="37"/>
      <c r="F72" s="37"/>
      <c r="G72" s="37"/>
      <c r="H72" s="37"/>
      <c r="I72" s="37"/>
      <c r="J72" s="37"/>
      <c r="K72" s="37"/>
      <c r="L72" s="37"/>
      <c r="M72" s="37"/>
      <c r="N72" s="37"/>
      <c r="O72" s="37"/>
      <c r="P72" s="37"/>
      <c r="Q72" s="37"/>
      <c r="R72" s="37"/>
      <c r="S72" s="37"/>
      <c r="T72" s="37"/>
    </row>
    <row r="73" spans="1:20">
      <c r="A73" s="32" t="s">
        <v>988</v>
      </c>
      <c r="B73" s="33"/>
      <c r="C73" s="34"/>
      <c r="E73" s="35"/>
      <c r="G73" s="48"/>
      <c r="N73" s="38"/>
      <c r="S73" s="38"/>
      <c r="T73" s="38"/>
    </row>
    <row r="74" spans="1:20">
      <c r="A74" s="32"/>
      <c r="B74" s="33"/>
      <c r="C74" s="34"/>
      <c r="E74" s="35"/>
      <c r="G74" s="48"/>
      <c r="N74" s="38"/>
    </row>
    <row r="75" spans="1:20">
      <c r="A75" s="36" t="s">
        <v>989</v>
      </c>
      <c r="C75" s="11"/>
    </row>
    <row r="76" spans="1:20">
      <c r="A76" s="1" t="s">
        <v>191</v>
      </c>
    </row>
    <row r="78" spans="1:20">
      <c r="A78" s="2" t="s">
        <v>15</v>
      </c>
    </row>
    <row r="79" spans="1:20">
      <c r="A79" s="1" t="s">
        <v>1232</v>
      </c>
    </row>
    <row r="80" spans="1:20">
      <c r="A80" s="1" t="s">
        <v>1233</v>
      </c>
    </row>
  </sheetData>
  <phoneticPr fontId="4" type="noConversion"/>
  <hyperlinks>
    <hyperlink ref="A4" location="Inhalt!A1" display="&lt;&lt;&lt; Inhalt" xr:uid="{2E761F0A-22AC-4CE2-A39F-EB42AB262E1C}"/>
    <hyperlink ref="A73" location="Metadaten!A1" display="Metadaten &lt;&lt;&lt;" xr:uid="{7152A95B-E91F-4164-B601-615C15A4E116}"/>
  </hyperlinks>
  <pageMargins left="0.78740157499999996" right="0.78740157499999996" top="0.984251969" bottom="0.984251969" header="0.4921259845" footer="0.4921259845"/>
  <pageSetup paperSize="9" scale="55"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64"/>
  <sheetViews>
    <sheetView zoomScaleNormal="100" workbookViewId="0">
      <pane ySplit="9" topLeftCell="A10" activePane="bottomLeft" state="frozen"/>
      <selection activeCell="A4" sqref="A4"/>
      <selection pane="bottomLeft" activeCell="A4" sqref="A4"/>
    </sheetView>
  </sheetViews>
  <sheetFormatPr baseColWidth="10" defaultColWidth="11.42578125" defaultRowHeight="12.75"/>
  <cols>
    <col min="1" max="1" width="6" style="1" customWidth="1"/>
    <col min="2" max="2" width="7.42578125" style="1" customWidth="1"/>
    <col min="3" max="3" width="6.5703125" style="1" bestFit="1" customWidth="1"/>
    <col min="4" max="4" width="7.42578125" style="1" bestFit="1" customWidth="1"/>
    <col min="5" max="5" width="5" style="1" bestFit="1" customWidth="1"/>
    <col min="6" max="6" width="6.5703125" style="1" bestFit="1" customWidth="1"/>
    <col min="7" max="7" width="7.42578125" style="1" bestFit="1" customWidth="1"/>
    <col min="8" max="8" width="5" style="1" bestFit="1" customWidth="1"/>
    <col min="9" max="9" width="6.5703125" style="1" bestFit="1" customWidth="1"/>
    <col min="10" max="10" width="7.42578125" style="1" bestFit="1" customWidth="1"/>
    <col min="11" max="11" width="28.42578125" style="1" customWidth="1"/>
    <col min="12" max="12" width="6.5703125" style="1" bestFit="1" customWidth="1"/>
    <col min="13" max="13" width="7.42578125" style="1" bestFit="1" customWidth="1"/>
    <col min="14" max="16384" width="11.42578125" style="1"/>
  </cols>
  <sheetData>
    <row r="1" spans="1:13" ht="15.75">
      <c r="A1" s="5" t="s">
        <v>854</v>
      </c>
    </row>
    <row r="2" spans="1:13" ht="12.75" customHeight="1">
      <c r="A2" s="1" t="s">
        <v>1231</v>
      </c>
    </row>
    <row r="4" spans="1:13">
      <c r="A4" s="30" t="s">
        <v>987</v>
      </c>
    </row>
    <row r="5" spans="1:13">
      <c r="A5" s="11"/>
    </row>
    <row r="6" spans="1:13">
      <c r="A6" s="31" t="s">
        <v>1017</v>
      </c>
    </row>
    <row r="7" spans="1:13">
      <c r="A7" s="31"/>
    </row>
    <row r="8" spans="1:13" s="6" customFormat="1">
      <c r="A8" s="6" t="s">
        <v>4</v>
      </c>
      <c r="B8" s="6" t="s">
        <v>172</v>
      </c>
      <c r="E8" s="6" t="s">
        <v>127</v>
      </c>
      <c r="H8" s="6" t="s">
        <v>145</v>
      </c>
      <c r="K8" s="6" t="s">
        <v>182</v>
      </c>
    </row>
    <row r="9" spans="1:13" s="6" customFormat="1">
      <c r="B9" s="6" t="s">
        <v>32</v>
      </c>
      <c r="C9" s="6" t="s">
        <v>195</v>
      </c>
      <c r="D9" s="6" t="s">
        <v>197</v>
      </c>
      <c r="E9" s="6" t="s">
        <v>32</v>
      </c>
      <c r="F9" s="6" t="s">
        <v>195</v>
      </c>
      <c r="G9" s="6" t="s">
        <v>197</v>
      </c>
      <c r="H9" s="6" t="s">
        <v>32</v>
      </c>
      <c r="I9" s="6" t="s">
        <v>195</v>
      </c>
      <c r="J9" s="6" t="s">
        <v>197</v>
      </c>
      <c r="K9" s="6" t="s">
        <v>32</v>
      </c>
      <c r="L9" s="6" t="s">
        <v>195</v>
      </c>
      <c r="M9" s="6" t="s">
        <v>197</v>
      </c>
    </row>
    <row r="10" spans="1:13">
      <c r="A10" s="1">
        <v>1980</v>
      </c>
      <c r="B10" s="37" t="s">
        <v>135</v>
      </c>
      <c r="C10" s="37" t="s">
        <v>135</v>
      </c>
      <c r="D10" s="37" t="s">
        <v>135</v>
      </c>
      <c r="E10" s="37" t="s">
        <v>135</v>
      </c>
      <c r="F10" s="37" t="s">
        <v>135</v>
      </c>
      <c r="G10" s="37" t="s">
        <v>135</v>
      </c>
      <c r="H10" s="37">
        <v>76</v>
      </c>
      <c r="I10" s="37">
        <v>21</v>
      </c>
      <c r="J10" s="37">
        <v>55</v>
      </c>
      <c r="K10" s="37" t="s">
        <v>135</v>
      </c>
      <c r="L10" s="37" t="s">
        <v>135</v>
      </c>
      <c r="M10" s="37" t="s">
        <v>135</v>
      </c>
    </row>
    <row r="11" spans="1:13">
      <c r="A11" s="1">
        <v>1981</v>
      </c>
      <c r="B11" s="37" t="s">
        <v>135</v>
      </c>
      <c r="C11" s="37" t="s">
        <v>135</v>
      </c>
      <c r="D11" s="37" t="s">
        <v>135</v>
      </c>
      <c r="E11" s="37" t="s">
        <v>135</v>
      </c>
      <c r="F11" s="37" t="s">
        <v>135</v>
      </c>
      <c r="G11" s="37" t="s">
        <v>135</v>
      </c>
      <c r="H11" s="37">
        <v>122</v>
      </c>
      <c r="I11" s="37">
        <v>36</v>
      </c>
      <c r="J11" s="37">
        <v>86</v>
      </c>
      <c r="K11" s="37" t="s">
        <v>135</v>
      </c>
      <c r="L11" s="37" t="s">
        <v>135</v>
      </c>
      <c r="M11" s="37" t="s">
        <v>135</v>
      </c>
    </row>
    <row r="12" spans="1:13">
      <c r="A12" s="1">
        <v>1982</v>
      </c>
      <c r="B12" s="37" t="s">
        <v>135</v>
      </c>
      <c r="C12" s="37" t="s">
        <v>135</v>
      </c>
      <c r="D12" s="37" t="s">
        <v>135</v>
      </c>
      <c r="E12" s="37" t="s">
        <v>135</v>
      </c>
      <c r="F12" s="37" t="s">
        <v>135</v>
      </c>
      <c r="G12" s="37" t="s">
        <v>135</v>
      </c>
      <c r="H12" s="37">
        <v>96</v>
      </c>
      <c r="I12" s="37">
        <v>28</v>
      </c>
      <c r="J12" s="37">
        <v>68</v>
      </c>
      <c r="K12" s="37" t="s">
        <v>135</v>
      </c>
      <c r="L12" s="37" t="s">
        <v>135</v>
      </c>
      <c r="M12" s="37" t="s">
        <v>135</v>
      </c>
    </row>
    <row r="13" spans="1:13">
      <c r="A13" s="1">
        <v>1983</v>
      </c>
      <c r="B13" s="37" t="s">
        <v>135</v>
      </c>
      <c r="C13" s="37" t="s">
        <v>135</v>
      </c>
      <c r="D13" s="37" t="s">
        <v>135</v>
      </c>
      <c r="E13" s="37" t="s">
        <v>135</v>
      </c>
      <c r="F13" s="37" t="s">
        <v>135</v>
      </c>
      <c r="G13" s="37" t="s">
        <v>135</v>
      </c>
      <c r="H13" s="37">
        <v>103</v>
      </c>
      <c r="I13" s="37">
        <v>15</v>
      </c>
      <c r="J13" s="37">
        <v>88</v>
      </c>
      <c r="K13" s="37" t="s">
        <v>135</v>
      </c>
      <c r="L13" s="37" t="s">
        <v>135</v>
      </c>
      <c r="M13" s="37" t="s">
        <v>135</v>
      </c>
    </row>
    <row r="14" spans="1:13">
      <c r="A14" s="1">
        <v>1984</v>
      </c>
      <c r="B14" s="37" t="s">
        <v>135</v>
      </c>
      <c r="C14" s="37" t="s">
        <v>135</v>
      </c>
      <c r="D14" s="37" t="s">
        <v>135</v>
      </c>
      <c r="E14" s="37" t="s">
        <v>135</v>
      </c>
      <c r="F14" s="37" t="s">
        <v>135</v>
      </c>
      <c r="G14" s="37" t="s">
        <v>135</v>
      </c>
      <c r="H14" s="37">
        <v>65</v>
      </c>
      <c r="I14" s="37">
        <v>28</v>
      </c>
      <c r="J14" s="37">
        <v>37</v>
      </c>
      <c r="K14" s="37" t="s">
        <v>135</v>
      </c>
      <c r="L14" s="37" t="s">
        <v>135</v>
      </c>
      <c r="M14" s="37" t="s">
        <v>135</v>
      </c>
    </row>
    <row r="15" spans="1:13">
      <c r="A15" s="1">
        <v>1985</v>
      </c>
      <c r="B15" s="37" t="s">
        <v>135</v>
      </c>
      <c r="C15" s="37" t="s">
        <v>135</v>
      </c>
      <c r="D15" s="37" t="s">
        <v>135</v>
      </c>
      <c r="E15" s="37" t="s">
        <v>135</v>
      </c>
      <c r="F15" s="37" t="s">
        <v>135</v>
      </c>
      <c r="G15" s="37" t="s">
        <v>135</v>
      </c>
      <c r="H15" s="37">
        <v>78</v>
      </c>
      <c r="I15" s="37">
        <v>36</v>
      </c>
      <c r="J15" s="37">
        <v>42</v>
      </c>
      <c r="K15" s="37" t="s">
        <v>135</v>
      </c>
      <c r="L15" s="37" t="s">
        <v>135</v>
      </c>
      <c r="M15" s="37" t="s">
        <v>135</v>
      </c>
    </row>
    <row r="16" spans="1:13">
      <c r="A16" s="1">
        <v>1986</v>
      </c>
      <c r="B16" s="37" t="s">
        <v>135</v>
      </c>
      <c r="C16" s="37" t="s">
        <v>135</v>
      </c>
      <c r="D16" s="37" t="s">
        <v>135</v>
      </c>
      <c r="E16" s="37" t="s">
        <v>135</v>
      </c>
      <c r="F16" s="37" t="s">
        <v>135</v>
      </c>
      <c r="G16" s="37" t="s">
        <v>135</v>
      </c>
      <c r="H16" s="37">
        <v>55</v>
      </c>
      <c r="I16" s="37">
        <v>24</v>
      </c>
      <c r="J16" s="37">
        <v>31</v>
      </c>
      <c r="K16" s="37" t="s">
        <v>135</v>
      </c>
      <c r="L16" s="37" t="s">
        <v>135</v>
      </c>
      <c r="M16" s="37" t="s">
        <v>135</v>
      </c>
    </row>
    <row r="17" spans="1:13">
      <c r="A17" s="1">
        <v>1987</v>
      </c>
      <c r="B17" s="37" t="s">
        <v>135</v>
      </c>
      <c r="C17" s="37" t="s">
        <v>135</v>
      </c>
      <c r="D17" s="37" t="s">
        <v>135</v>
      </c>
      <c r="E17" s="37" t="s">
        <v>135</v>
      </c>
      <c r="F17" s="37" t="s">
        <v>135</v>
      </c>
      <c r="G17" s="37" t="s">
        <v>135</v>
      </c>
      <c r="H17" s="37">
        <v>98</v>
      </c>
      <c r="I17" s="37">
        <v>43</v>
      </c>
      <c r="J17" s="37">
        <v>55</v>
      </c>
      <c r="K17" s="37" t="s">
        <v>135</v>
      </c>
      <c r="L17" s="37" t="s">
        <v>135</v>
      </c>
      <c r="M17" s="37" t="s">
        <v>135</v>
      </c>
    </row>
    <row r="18" spans="1:13">
      <c r="A18" s="1">
        <v>1988</v>
      </c>
      <c r="B18" s="37" t="s">
        <v>135</v>
      </c>
      <c r="C18" s="37" t="s">
        <v>135</v>
      </c>
      <c r="D18" s="37" t="s">
        <v>135</v>
      </c>
      <c r="E18" s="37" t="s">
        <v>135</v>
      </c>
      <c r="F18" s="37" t="s">
        <v>135</v>
      </c>
      <c r="G18" s="37" t="s">
        <v>135</v>
      </c>
      <c r="H18" s="37">
        <v>96</v>
      </c>
      <c r="I18" s="37">
        <v>47</v>
      </c>
      <c r="J18" s="37">
        <v>49</v>
      </c>
      <c r="K18" s="37" t="s">
        <v>135</v>
      </c>
      <c r="L18" s="37" t="s">
        <v>135</v>
      </c>
      <c r="M18" s="37" t="s">
        <v>135</v>
      </c>
    </row>
    <row r="19" spans="1:13">
      <c r="A19" s="1">
        <v>1989</v>
      </c>
      <c r="B19" s="37" t="s">
        <v>135</v>
      </c>
      <c r="C19" s="37" t="s">
        <v>135</v>
      </c>
      <c r="D19" s="37" t="s">
        <v>135</v>
      </c>
      <c r="E19" s="37" t="s">
        <v>135</v>
      </c>
      <c r="F19" s="37" t="s">
        <v>135</v>
      </c>
      <c r="G19" s="37" t="s">
        <v>135</v>
      </c>
      <c r="H19" s="37">
        <v>93</v>
      </c>
      <c r="I19" s="37">
        <v>33</v>
      </c>
      <c r="J19" s="37">
        <v>60</v>
      </c>
      <c r="K19" s="37" t="s">
        <v>135</v>
      </c>
      <c r="L19" s="37" t="s">
        <v>135</v>
      </c>
      <c r="M19" s="37" t="s">
        <v>135</v>
      </c>
    </row>
    <row r="20" spans="1:13">
      <c r="A20" s="1">
        <v>1990</v>
      </c>
      <c r="B20" s="37">
        <v>130</v>
      </c>
      <c r="C20" s="37">
        <v>50</v>
      </c>
      <c r="D20" s="37">
        <v>80</v>
      </c>
      <c r="E20" s="37">
        <v>83</v>
      </c>
      <c r="F20" s="37">
        <v>37</v>
      </c>
      <c r="G20" s="37">
        <v>46</v>
      </c>
      <c r="H20" s="37">
        <v>75</v>
      </c>
      <c r="I20" s="37">
        <v>28</v>
      </c>
      <c r="J20" s="37">
        <v>47</v>
      </c>
      <c r="K20" s="37" t="s">
        <v>135</v>
      </c>
      <c r="L20" s="37" t="s">
        <v>135</v>
      </c>
      <c r="M20" s="37" t="s">
        <v>135</v>
      </c>
    </row>
    <row r="21" spans="1:13">
      <c r="A21" s="1">
        <v>1991</v>
      </c>
      <c r="B21" s="37" t="s">
        <v>135</v>
      </c>
      <c r="C21" s="37" t="s">
        <v>135</v>
      </c>
      <c r="D21" s="37" t="s">
        <v>135</v>
      </c>
      <c r="E21" s="37" t="s">
        <v>135</v>
      </c>
      <c r="F21" s="37" t="s">
        <v>135</v>
      </c>
      <c r="G21" s="37" t="s">
        <v>135</v>
      </c>
      <c r="H21" s="37">
        <v>86</v>
      </c>
      <c r="I21" s="37">
        <v>45</v>
      </c>
      <c r="J21" s="37">
        <v>41</v>
      </c>
      <c r="K21" s="37" t="s">
        <v>135</v>
      </c>
      <c r="L21" s="37" t="s">
        <v>135</v>
      </c>
      <c r="M21" s="37" t="s">
        <v>135</v>
      </c>
    </row>
    <row r="22" spans="1:13">
      <c r="A22" s="1">
        <v>1992</v>
      </c>
      <c r="B22" s="37">
        <v>99</v>
      </c>
      <c r="C22" s="37">
        <v>36</v>
      </c>
      <c r="D22" s="37">
        <v>63</v>
      </c>
      <c r="E22" s="37">
        <v>444</v>
      </c>
      <c r="F22" s="37">
        <v>197</v>
      </c>
      <c r="G22" s="37">
        <v>211</v>
      </c>
      <c r="H22" s="37">
        <v>99</v>
      </c>
      <c r="I22" s="37">
        <v>47</v>
      </c>
      <c r="J22" s="37">
        <v>52</v>
      </c>
      <c r="K22" s="37" t="s">
        <v>135</v>
      </c>
      <c r="L22" s="37" t="s">
        <v>135</v>
      </c>
      <c r="M22" s="37" t="s">
        <v>135</v>
      </c>
    </row>
    <row r="23" spans="1:13">
      <c r="A23" s="1">
        <v>1993</v>
      </c>
      <c r="B23" s="37">
        <v>99</v>
      </c>
      <c r="C23" s="37">
        <v>36</v>
      </c>
      <c r="D23" s="37">
        <v>63</v>
      </c>
      <c r="E23" s="37">
        <v>420</v>
      </c>
      <c r="F23" s="37">
        <v>190</v>
      </c>
      <c r="G23" s="37">
        <v>230</v>
      </c>
      <c r="H23" s="37">
        <v>87</v>
      </c>
      <c r="I23" s="37">
        <v>48</v>
      </c>
      <c r="J23" s="37">
        <v>39</v>
      </c>
      <c r="K23" s="37" t="s">
        <v>135</v>
      </c>
      <c r="L23" s="37" t="s">
        <v>135</v>
      </c>
      <c r="M23" s="37" t="s">
        <v>135</v>
      </c>
    </row>
    <row r="24" spans="1:13">
      <c r="A24" s="1">
        <v>1994</v>
      </c>
      <c r="B24" s="37">
        <v>92</v>
      </c>
      <c r="C24" s="37">
        <v>35</v>
      </c>
      <c r="D24" s="37">
        <v>57</v>
      </c>
      <c r="E24" s="37">
        <v>381</v>
      </c>
      <c r="F24" s="37">
        <v>179</v>
      </c>
      <c r="G24" s="37">
        <v>202</v>
      </c>
      <c r="H24" s="37">
        <v>99</v>
      </c>
      <c r="I24" s="37">
        <v>52</v>
      </c>
      <c r="J24" s="37">
        <v>47</v>
      </c>
      <c r="K24" s="37" t="s">
        <v>135</v>
      </c>
      <c r="L24" s="37" t="s">
        <v>135</v>
      </c>
      <c r="M24" s="37" t="s">
        <v>135</v>
      </c>
    </row>
    <row r="25" spans="1:13">
      <c r="A25" s="1">
        <v>1995</v>
      </c>
      <c r="B25" s="37">
        <v>114</v>
      </c>
      <c r="C25" s="37">
        <v>47</v>
      </c>
      <c r="D25" s="37">
        <v>67</v>
      </c>
      <c r="E25" s="37">
        <v>390</v>
      </c>
      <c r="F25" s="37">
        <v>192</v>
      </c>
      <c r="G25" s="37">
        <v>198</v>
      </c>
      <c r="H25" s="37">
        <v>82</v>
      </c>
      <c r="I25" s="37">
        <v>46</v>
      </c>
      <c r="J25" s="37">
        <v>36</v>
      </c>
      <c r="K25" s="37" t="s">
        <v>135</v>
      </c>
      <c r="L25" s="37" t="s">
        <v>135</v>
      </c>
      <c r="M25" s="37" t="s">
        <v>135</v>
      </c>
    </row>
    <row r="26" spans="1:13">
      <c r="A26" s="1">
        <v>1996</v>
      </c>
      <c r="B26" s="37">
        <v>119</v>
      </c>
      <c r="C26" s="37">
        <v>51</v>
      </c>
      <c r="D26" s="37">
        <v>68</v>
      </c>
      <c r="E26" s="37">
        <v>379</v>
      </c>
      <c r="F26" s="37">
        <v>177</v>
      </c>
      <c r="G26" s="37">
        <v>202</v>
      </c>
      <c r="H26" s="37">
        <v>73</v>
      </c>
      <c r="I26" s="37">
        <v>35</v>
      </c>
      <c r="J26" s="37">
        <v>38</v>
      </c>
      <c r="K26" s="37" t="s">
        <v>135</v>
      </c>
      <c r="L26" s="37" t="s">
        <v>135</v>
      </c>
      <c r="M26" s="37" t="s">
        <v>135</v>
      </c>
    </row>
    <row r="27" spans="1:13">
      <c r="A27" s="1">
        <v>1997</v>
      </c>
      <c r="B27" s="37">
        <v>116</v>
      </c>
      <c r="C27" s="37">
        <v>48</v>
      </c>
      <c r="D27" s="37">
        <v>68</v>
      </c>
      <c r="E27" s="37">
        <v>180</v>
      </c>
      <c r="F27" s="37">
        <v>92</v>
      </c>
      <c r="G27" s="37">
        <v>88</v>
      </c>
      <c r="H27" s="37">
        <v>71</v>
      </c>
      <c r="I27" s="37">
        <v>36</v>
      </c>
      <c r="J27" s="37">
        <v>35</v>
      </c>
      <c r="K27" s="37">
        <v>209</v>
      </c>
      <c r="L27" s="37">
        <v>108</v>
      </c>
      <c r="M27" s="37">
        <v>101</v>
      </c>
    </row>
    <row r="28" spans="1:13">
      <c r="A28" s="1">
        <v>1998</v>
      </c>
      <c r="B28" s="37">
        <v>113</v>
      </c>
      <c r="C28" s="37">
        <v>44</v>
      </c>
      <c r="D28" s="37">
        <v>69</v>
      </c>
      <c r="E28" s="37">
        <v>329</v>
      </c>
      <c r="F28" s="37">
        <v>148</v>
      </c>
      <c r="G28" s="37">
        <v>181</v>
      </c>
      <c r="H28" s="37">
        <v>60</v>
      </c>
      <c r="I28" s="37">
        <v>27</v>
      </c>
      <c r="J28" s="37">
        <v>33</v>
      </c>
      <c r="K28" s="37">
        <v>240</v>
      </c>
      <c r="L28" s="37">
        <v>66</v>
      </c>
      <c r="M28" s="37">
        <v>174</v>
      </c>
    </row>
    <row r="29" spans="1:13">
      <c r="A29" s="1">
        <v>1999</v>
      </c>
      <c r="B29" s="37">
        <v>99</v>
      </c>
      <c r="C29" s="37">
        <v>38</v>
      </c>
      <c r="D29" s="37">
        <v>61</v>
      </c>
      <c r="E29" s="37">
        <v>394</v>
      </c>
      <c r="F29" s="37">
        <v>181</v>
      </c>
      <c r="G29" s="37">
        <v>213</v>
      </c>
      <c r="H29" s="37">
        <v>39</v>
      </c>
      <c r="I29" s="37">
        <v>15</v>
      </c>
      <c r="J29" s="37">
        <v>24</v>
      </c>
      <c r="K29" s="37">
        <v>310</v>
      </c>
      <c r="L29" s="37">
        <v>123</v>
      </c>
      <c r="M29" s="37">
        <v>187</v>
      </c>
    </row>
    <row r="30" spans="1:13">
      <c r="A30" s="1">
        <v>2000</v>
      </c>
      <c r="B30" s="37">
        <v>95</v>
      </c>
      <c r="C30" s="37">
        <v>34</v>
      </c>
      <c r="D30" s="37">
        <v>61</v>
      </c>
      <c r="E30" s="37">
        <v>399</v>
      </c>
      <c r="F30" s="37">
        <v>188</v>
      </c>
      <c r="G30" s="37">
        <v>211</v>
      </c>
      <c r="H30" s="37">
        <v>40</v>
      </c>
      <c r="I30" s="37">
        <v>17</v>
      </c>
      <c r="J30" s="37">
        <v>23</v>
      </c>
      <c r="K30" s="37">
        <v>129</v>
      </c>
      <c r="L30" s="37">
        <v>63</v>
      </c>
      <c r="M30" s="37">
        <v>66</v>
      </c>
    </row>
    <row r="31" spans="1:13">
      <c r="A31" s="1">
        <v>2001</v>
      </c>
      <c r="B31" s="37">
        <v>72</v>
      </c>
      <c r="C31" s="37">
        <v>25</v>
      </c>
      <c r="D31" s="37">
        <v>47</v>
      </c>
      <c r="E31" s="37">
        <v>448</v>
      </c>
      <c r="F31" s="37">
        <v>227</v>
      </c>
      <c r="G31" s="37">
        <v>221</v>
      </c>
      <c r="H31" s="37">
        <v>19</v>
      </c>
      <c r="I31" s="37">
        <v>6</v>
      </c>
      <c r="J31" s="37">
        <v>13</v>
      </c>
      <c r="K31" s="37">
        <v>186</v>
      </c>
      <c r="L31" s="37">
        <v>73</v>
      </c>
      <c r="M31" s="37">
        <v>113</v>
      </c>
    </row>
    <row r="32" spans="1:13">
      <c r="A32" s="1">
        <v>2002</v>
      </c>
      <c r="B32" s="37">
        <v>31</v>
      </c>
      <c r="C32" s="37">
        <v>6</v>
      </c>
      <c r="D32" s="37">
        <v>25</v>
      </c>
      <c r="E32" s="37">
        <v>446</v>
      </c>
      <c r="F32" s="37">
        <v>218</v>
      </c>
      <c r="G32" s="37">
        <v>228</v>
      </c>
      <c r="H32" s="37">
        <v>10</v>
      </c>
      <c r="I32" s="37">
        <v>4</v>
      </c>
      <c r="J32" s="37">
        <v>6</v>
      </c>
      <c r="K32" s="37">
        <v>136</v>
      </c>
      <c r="L32" s="37">
        <v>55</v>
      </c>
      <c r="M32" s="37">
        <v>81</v>
      </c>
    </row>
    <row r="33" spans="1:13">
      <c r="A33" s="1">
        <v>2003</v>
      </c>
      <c r="B33" s="37">
        <v>30</v>
      </c>
      <c r="C33" s="37">
        <v>5</v>
      </c>
      <c r="D33" s="37">
        <v>25</v>
      </c>
      <c r="E33" s="37">
        <v>387</v>
      </c>
      <c r="F33" s="37">
        <v>196</v>
      </c>
      <c r="G33" s="37">
        <v>191</v>
      </c>
      <c r="H33" s="37">
        <v>13</v>
      </c>
      <c r="I33" s="37">
        <v>5</v>
      </c>
      <c r="J33" s="37">
        <v>8</v>
      </c>
      <c r="K33" s="37">
        <v>104</v>
      </c>
      <c r="L33" s="37">
        <v>42</v>
      </c>
      <c r="M33" s="37">
        <v>62</v>
      </c>
    </row>
    <row r="34" spans="1:13">
      <c r="A34" s="1">
        <v>2004</v>
      </c>
      <c r="B34" s="37">
        <v>32</v>
      </c>
      <c r="C34" s="37">
        <v>6</v>
      </c>
      <c r="D34" s="37">
        <v>26</v>
      </c>
      <c r="E34" s="37">
        <v>303</v>
      </c>
      <c r="F34" s="37">
        <v>141</v>
      </c>
      <c r="G34" s="37">
        <v>162</v>
      </c>
      <c r="H34" s="37">
        <v>7</v>
      </c>
      <c r="I34" s="37">
        <v>2</v>
      </c>
      <c r="J34" s="37">
        <v>5</v>
      </c>
      <c r="K34" s="37">
        <v>68</v>
      </c>
      <c r="L34" s="37">
        <v>34</v>
      </c>
      <c r="M34" s="37">
        <v>34</v>
      </c>
    </row>
    <row r="35" spans="1:13">
      <c r="A35" s="1">
        <v>2005</v>
      </c>
      <c r="B35" s="37">
        <v>29</v>
      </c>
      <c r="C35" s="37">
        <v>4</v>
      </c>
      <c r="D35" s="37">
        <v>25</v>
      </c>
      <c r="E35" s="37">
        <v>340</v>
      </c>
      <c r="F35" s="37">
        <v>151</v>
      </c>
      <c r="G35" s="37">
        <v>189</v>
      </c>
      <c r="H35" s="37" t="s">
        <v>135</v>
      </c>
      <c r="I35" s="37" t="s">
        <v>135</v>
      </c>
      <c r="J35" s="37" t="s">
        <v>135</v>
      </c>
      <c r="K35" s="37">
        <v>62</v>
      </c>
      <c r="L35" s="37">
        <v>28</v>
      </c>
      <c r="M35" s="37">
        <v>34</v>
      </c>
    </row>
    <row r="36" spans="1:13">
      <c r="A36" s="1">
        <v>2006</v>
      </c>
      <c r="B36" s="37">
        <v>27</v>
      </c>
      <c r="C36" s="37">
        <v>4</v>
      </c>
      <c r="D36" s="37">
        <v>23</v>
      </c>
      <c r="E36" s="37">
        <v>357</v>
      </c>
      <c r="F36" s="37">
        <v>158</v>
      </c>
      <c r="G36" s="37">
        <v>199</v>
      </c>
      <c r="H36" s="37" t="s">
        <v>135</v>
      </c>
      <c r="I36" s="37" t="s">
        <v>135</v>
      </c>
      <c r="J36" s="37" t="s">
        <v>135</v>
      </c>
      <c r="K36" s="37">
        <v>25</v>
      </c>
      <c r="L36" s="37">
        <v>11</v>
      </c>
      <c r="M36" s="37">
        <v>14</v>
      </c>
    </row>
    <row r="37" spans="1:13">
      <c r="A37" s="1">
        <v>2007</v>
      </c>
      <c r="B37" s="37">
        <v>23</v>
      </c>
      <c r="C37" s="37">
        <v>3</v>
      </c>
      <c r="D37" s="37">
        <v>20</v>
      </c>
      <c r="E37" s="37">
        <v>410</v>
      </c>
      <c r="F37" s="37">
        <v>178</v>
      </c>
      <c r="G37" s="37">
        <v>232</v>
      </c>
      <c r="H37" s="37" t="s">
        <v>135</v>
      </c>
      <c r="I37" s="37" t="s">
        <v>135</v>
      </c>
      <c r="J37" s="37" t="s">
        <v>135</v>
      </c>
      <c r="K37" s="37">
        <v>14</v>
      </c>
      <c r="L37" s="37">
        <v>3</v>
      </c>
      <c r="M37" s="37">
        <v>11</v>
      </c>
    </row>
    <row r="38" spans="1:13">
      <c r="A38" s="1">
        <v>2008</v>
      </c>
      <c r="B38" s="37">
        <v>24</v>
      </c>
      <c r="C38" s="37">
        <v>4</v>
      </c>
      <c r="D38" s="37">
        <v>20</v>
      </c>
      <c r="E38" s="37">
        <v>395</v>
      </c>
      <c r="F38" s="37">
        <v>157</v>
      </c>
      <c r="G38" s="37">
        <v>238</v>
      </c>
      <c r="H38" s="37" t="s">
        <v>135</v>
      </c>
      <c r="I38" s="37" t="s">
        <v>135</v>
      </c>
      <c r="J38" s="37" t="s">
        <v>135</v>
      </c>
      <c r="K38" s="37">
        <v>15</v>
      </c>
      <c r="L38" s="37">
        <v>3</v>
      </c>
      <c r="M38" s="37">
        <v>12</v>
      </c>
    </row>
    <row r="39" spans="1:13">
      <c r="A39" s="1">
        <v>2009</v>
      </c>
      <c r="B39" s="37">
        <v>24</v>
      </c>
      <c r="C39" s="37">
        <v>4</v>
      </c>
      <c r="D39" s="37">
        <v>20</v>
      </c>
      <c r="E39" s="37">
        <v>399</v>
      </c>
      <c r="F39" s="37">
        <v>174</v>
      </c>
      <c r="G39" s="37">
        <v>225</v>
      </c>
      <c r="H39" s="37" t="s">
        <v>135</v>
      </c>
      <c r="I39" s="37" t="s">
        <v>135</v>
      </c>
      <c r="J39" s="37" t="s">
        <v>135</v>
      </c>
      <c r="K39" s="37">
        <v>48</v>
      </c>
      <c r="L39" s="37">
        <v>12</v>
      </c>
      <c r="M39" s="37">
        <v>36</v>
      </c>
    </row>
    <row r="40" spans="1:13">
      <c r="A40" s="1">
        <v>2010</v>
      </c>
      <c r="B40" s="37">
        <v>23</v>
      </c>
      <c r="C40" s="37">
        <v>3</v>
      </c>
      <c r="D40" s="37">
        <v>20</v>
      </c>
      <c r="E40" s="37">
        <v>374</v>
      </c>
      <c r="F40" s="37">
        <v>175</v>
      </c>
      <c r="G40" s="37">
        <v>199</v>
      </c>
      <c r="H40" s="37" t="s">
        <v>135</v>
      </c>
      <c r="I40" s="37" t="s">
        <v>135</v>
      </c>
      <c r="J40" s="37" t="s">
        <v>135</v>
      </c>
      <c r="K40" s="37">
        <v>45</v>
      </c>
      <c r="L40" s="37">
        <v>15</v>
      </c>
      <c r="M40" s="37">
        <v>30</v>
      </c>
    </row>
    <row r="41" spans="1:13">
      <c r="A41" s="1">
        <v>2011</v>
      </c>
      <c r="B41" s="37">
        <v>22</v>
      </c>
      <c r="C41" s="37">
        <v>3</v>
      </c>
      <c r="D41" s="37">
        <v>19</v>
      </c>
      <c r="E41" s="37">
        <v>361</v>
      </c>
      <c r="F41" s="37">
        <v>142</v>
      </c>
      <c r="G41" s="37">
        <v>219</v>
      </c>
      <c r="H41" s="37" t="s">
        <v>135</v>
      </c>
      <c r="I41" s="37" t="s">
        <v>135</v>
      </c>
      <c r="J41" s="37" t="s">
        <v>135</v>
      </c>
      <c r="K41" s="37">
        <v>48</v>
      </c>
      <c r="L41" s="37">
        <v>15</v>
      </c>
      <c r="M41" s="37">
        <v>33</v>
      </c>
    </row>
    <row r="42" spans="1:13">
      <c r="A42" s="1">
        <v>2012</v>
      </c>
      <c r="B42" s="37">
        <v>21</v>
      </c>
      <c r="C42" s="37">
        <v>3</v>
      </c>
      <c r="D42" s="37">
        <v>18</v>
      </c>
      <c r="E42" s="37">
        <v>346</v>
      </c>
      <c r="F42" s="37">
        <v>151</v>
      </c>
      <c r="G42" s="37">
        <v>195</v>
      </c>
      <c r="H42" s="37" t="s">
        <v>135</v>
      </c>
      <c r="I42" s="37" t="s">
        <v>135</v>
      </c>
      <c r="J42" s="37" t="s">
        <v>135</v>
      </c>
      <c r="K42" s="37">
        <v>34</v>
      </c>
      <c r="L42" s="37">
        <v>12</v>
      </c>
      <c r="M42" s="37">
        <v>22</v>
      </c>
    </row>
    <row r="43" spans="1:13">
      <c r="A43" s="1">
        <v>2013</v>
      </c>
      <c r="B43" s="37">
        <v>18</v>
      </c>
      <c r="C43" s="37">
        <v>3</v>
      </c>
      <c r="D43" s="37">
        <v>15</v>
      </c>
      <c r="E43" s="37">
        <v>363</v>
      </c>
      <c r="F43" s="37">
        <v>149</v>
      </c>
      <c r="G43" s="37">
        <v>214</v>
      </c>
      <c r="H43" s="37" t="s">
        <v>135</v>
      </c>
      <c r="I43" s="37" t="s">
        <v>135</v>
      </c>
      <c r="J43" s="37" t="s">
        <v>135</v>
      </c>
      <c r="K43" s="37">
        <v>39</v>
      </c>
      <c r="L43" s="37">
        <v>16</v>
      </c>
      <c r="M43" s="37">
        <v>23</v>
      </c>
    </row>
    <row r="44" spans="1:13">
      <c r="A44" s="1">
        <v>2014</v>
      </c>
      <c r="B44" s="37">
        <v>18</v>
      </c>
      <c r="C44" s="37">
        <v>3</v>
      </c>
      <c r="D44" s="37">
        <v>15</v>
      </c>
      <c r="E44" s="37">
        <v>317</v>
      </c>
      <c r="F44" s="37">
        <f>3+119</f>
        <v>122</v>
      </c>
      <c r="G44" s="37">
        <f>19+176</f>
        <v>195</v>
      </c>
      <c r="H44" s="37" t="s">
        <v>135</v>
      </c>
      <c r="I44" s="37" t="s">
        <v>135</v>
      </c>
      <c r="J44" s="37" t="s">
        <v>135</v>
      </c>
      <c r="K44" s="37">
        <v>68</v>
      </c>
      <c r="L44" s="37">
        <f>9+17</f>
        <v>26</v>
      </c>
      <c r="M44" s="37">
        <f>14+28</f>
        <v>42</v>
      </c>
    </row>
    <row r="45" spans="1:13">
      <c r="A45" s="1">
        <v>2015</v>
      </c>
      <c r="B45" s="37">
        <v>15</v>
      </c>
      <c r="C45" s="37">
        <v>3</v>
      </c>
      <c r="D45" s="37">
        <v>12</v>
      </c>
      <c r="E45" s="37">
        <v>358</v>
      </c>
      <c r="F45" s="37">
        <v>153</v>
      </c>
      <c r="G45" s="37">
        <v>205</v>
      </c>
      <c r="H45" s="37" t="s">
        <v>135</v>
      </c>
      <c r="I45" s="37" t="s">
        <v>135</v>
      </c>
      <c r="J45" s="37" t="s">
        <v>135</v>
      </c>
      <c r="K45" s="37">
        <v>121</v>
      </c>
      <c r="L45" s="37">
        <v>44</v>
      </c>
      <c r="M45" s="37">
        <v>77</v>
      </c>
    </row>
    <row r="46" spans="1:13">
      <c r="A46" s="1">
        <v>2016</v>
      </c>
      <c r="B46" s="37">
        <v>14</v>
      </c>
      <c r="C46" s="37">
        <v>3</v>
      </c>
      <c r="D46" s="37">
        <v>11</v>
      </c>
      <c r="E46" s="37">
        <v>413</v>
      </c>
      <c r="F46" s="37">
        <v>167</v>
      </c>
      <c r="G46" s="37">
        <v>246</v>
      </c>
      <c r="H46" s="37" t="s">
        <v>135</v>
      </c>
      <c r="I46" s="37" t="s">
        <v>135</v>
      </c>
      <c r="J46" s="37" t="s">
        <v>135</v>
      </c>
      <c r="K46" s="37">
        <v>80</v>
      </c>
      <c r="L46" s="37">
        <v>27</v>
      </c>
      <c r="M46" s="37">
        <v>53</v>
      </c>
    </row>
    <row r="47" spans="1:13">
      <c r="A47" s="1">
        <v>2017</v>
      </c>
      <c r="B47" s="37">
        <v>14</v>
      </c>
      <c r="C47" s="37">
        <v>3</v>
      </c>
      <c r="D47" s="37">
        <v>11</v>
      </c>
      <c r="E47" s="37">
        <f>+F47+G47</f>
        <v>378</v>
      </c>
      <c r="F47" s="37">
        <v>156</v>
      </c>
      <c r="G47" s="37">
        <v>222</v>
      </c>
      <c r="H47" s="37" t="s">
        <v>135</v>
      </c>
      <c r="I47" s="37" t="s">
        <v>135</v>
      </c>
      <c r="J47" s="37" t="s">
        <v>135</v>
      </c>
      <c r="K47" s="37">
        <f>+L47+M47</f>
        <v>108</v>
      </c>
      <c r="L47" s="37">
        <v>61</v>
      </c>
      <c r="M47" s="37">
        <v>47</v>
      </c>
    </row>
    <row r="48" spans="1:13">
      <c r="A48" s="1">
        <v>2018</v>
      </c>
      <c r="B48" s="37">
        <v>13</v>
      </c>
      <c r="C48" s="37">
        <v>3</v>
      </c>
      <c r="D48" s="37">
        <v>10</v>
      </c>
      <c r="E48" s="37">
        <v>367</v>
      </c>
      <c r="F48" s="37">
        <v>144</v>
      </c>
      <c r="G48" s="37">
        <v>223</v>
      </c>
      <c r="H48" s="37" t="s">
        <v>135</v>
      </c>
      <c r="I48" s="37" t="s">
        <v>135</v>
      </c>
      <c r="J48" s="37" t="s">
        <v>135</v>
      </c>
      <c r="K48" s="37">
        <v>80</v>
      </c>
      <c r="L48" s="37">
        <v>31</v>
      </c>
      <c r="M48" s="37">
        <v>49</v>
      </c>
    </row>
    <row r="49" spans="1:13">
      <c r="A49" s="1">
        <v>2019</v>
      </c>
      <c r="B49" s="37">
        <v>12</v>
      </c>
      <c r="C49" s="37">
        <v>3</v>
      </c>
      <c r="D49" s="37">
        <v>9</v>
      </c>
      <c r="E49" s="37">
        <v>398</v>
      </c>
      <c r="F49" s="37">
        <v>172</v>
      </c>
      <c r="G49" s="37">
        <v>226</v>
      </c>
      <c r="H49" s="37" t="s">
        <v>135</v>
      </c>
      <c r="I49" s="37" t="s">
        <v>135</v>
      </c>
      <c r="J49" s="37" t="s">
        <v>135</v>
      </c>
      <c r="K49" s="37">
        <v>57</v>
      </c>
      <c r="L49" s="37">
        <v>17</v>
      </c>
      <c r="M49" s="37">
        <v>40</v>
      </c>
    </row>
    <row r="50" spans="1:13">
      <c r="A50" s="1">
        <v>2020</v>
      </c>
      <c r="B50" s="37">
        <v>12</v>
      </c>
      <c r="C50" s="37">
        <v>3</v>
      </c>
      <c r="D50" s="37">
        <v>9</v>
      </c>
      <c r="E50" s="37">
        <v>370</v>
      </c>
      <c r="F50" s="37">
        <v>155</v>
      </c>
      <c r="G50" s="37">
        <v>215</v>
      </c>
      <c r="H50" s="37" t="s">
        <v>135</v>
      </c>
      <c r="I50" s="37" t="s">
        <v>135</v>
      </c>
      <c r="J50" s="37" t="s">
        <v>135</v>
      </c>
      <c r="K50" s="37">
        <v>61</v>
      </c>
      <c r="L50" s="37">
        <v>21</v>
      </c>
      <c r="M50" s="37">
        <v>40</v>
      </c>
    </row>
    <row r="51" spans="1:13">
      <c r="A51" s="1">
        <v>2021</v>
      </c>
      <c r="B51" s="37">
        <v>9</v>
      </c>
      <c r="C51" s="37">
        <v>3</v>
      </c>
      <c r="D51" s="37">
        <v>6</v>
      </c>
      <c r="E51" s="37">
        <v>375</v>
      </c>
      <c r="F51" s="37">
        <v>151</v>
      </c>
      <c r="G51" s="37">
        <v>224</v>
      </c>
      <c r="H51" s="37" t="s">
        <v>135</v>
      </c>
      <c r="I51" s="37" t="s">
        <v>135</v>
      </c>
      <c r="J51" s="37" t="s">
        <v>135</v>
      </c>
      <c r="K51" s="37">
        <v>73</v>
      </c>
      <c r="L51" s="37">
        <v>24</v>
      </c>
      <c r="M51" s="37">
        <v>49</v>
      </c>
    </row>
    <row r="52" spans="1:13">
      <c r="A52" s="1">
        <v>2022</v>
      </c>
      <c r="B52" s="37">
        <v>8</v>
      </c>
      <c r="C52" s="37">
        <v>3</v>
      </c>
      <c r="D52" s="37">
        <v>5</v>
      </c>
      <c r="E52" s="37">
        <v>391</v>
      </c>
      <c r="F52" s="37">
        <v>157</v>
      </c>
      <c r="G52" s="37">
        <v>234</v>
      </c>
      <c r="H52" s="37" t="s">
        <v>135</v>
      </c>
      <c r="I52" s="37" t="s">
        <v>135</v>
      </c>
      <c r="J52" s="37" t="s">
        <v>135</v>
      </c>
      <c r="K52" s="37">
        <v>448</v>
      </c>
      <c r="L52" s="37">
        <v>273</v>
      </c>
      <c r="M52" s="37">
        <v>175</v>
      </c>
    </row>
    <row r="53" spans="1:13">
      <c r="A53" s="1">
        <v>2023</v>
      </c>
      <c r="B53" s="37">
        <v>5</v>
      </c>
      <c r="C53" s="37">
        <v>1</v>
      </c>
      <c r="D53" s="37">
        <v>4</v>
      </c>
      <c r="E53" s="37">
        <v>387</v>
      </c>
      <c r="F53" s="37">
        <v>153</v>
      </c>
      <c r="G53" s="37">
        <v>234</v>
      </c>
      <c r="H53" s="37" t="s">
        <v>135</v>
      </c>
      <c r="I53" s="37" t="s">
        <v>135</v>
      </c>
      <c r="J53" s="37" t="s">
        <v>135</v>
      </c>
      <c r="K53" s="37">
        <v>635</v>
      </c>
      <c r="L53" s="37">
        <v>377</v>
      </c>
      <c r="M53" s="37">
        <v>258</v>
      </c>
    </row>
    <row r="54" spans="1:13">
      <c r="A54" s="1">
        <v>2024</v>
      </c>
      <c r="B54" s="37">
        <v>3</v>
      </c>
      <c r="C54" s="37">
        <v>1</v>
      </c>
      <c r="D54" s="37">
        <v>2</v>
      </c>
      <c r="E54" s="37">
        <v>380</v>
      </c>
      <c r="F54" s="37">
        <v>156</v>
      </c>
      <c r="G54" s="37">
        <v>224</v>
      </c>
      <c r="H54" s="37" t="s">
        <v>135</v>
      </c>
      <c r="I54" s="37" t="s">
        <v>135</v>
      </c>
      <c r="J54" s="37" t="s">
        <v>135</v>
      </c>
      <c r="K54" s="37">
        <v>748</v>
      </c>
      <c r="L54" s="37">
        <v>449</v>
      </c>
      <c r="M54" s="37">
        <v>299</v>
      </c>
    </row>
    <row r="55" spans="1:13">
      <c r="B55" s="37"/>
      <c r="C55" s="37"/>
      <c r="D55" s="37"/>
      <c r="E55" s="37"/>
      <c r="F55" s="37"/>
      <c r="G55" s="37"/>
      <c r="H55" s="37"/>
      <c r="I55" s="37"/>
      <c r="J55" s="37"/>
      <c r="K55" s="37"/>
      <c r="L55" s="37"/>
      <c r="M55" s="37"/>
    </row>
    <row r="56" spans="1:13">
      <c r="A56" s="32" t="s">
        <v>988</v>
      </c>
      <c r="B56" s="33"/>
      <c r="C56" s="34"/>
      <c r="E56" s="35"/>
      <c r="G56" s="4"/>
    </row>
    <row r="57" spans="1:13">
      <c r="A57" s="32"/>
      <c r="B57" s="33"/>
      <c r="C57" s="34"/>
      <c r="E57" s="35"/>
      <c r="G57" s="4"/>
    </row>
    <row r="58" spans="1:13">
      <c r="A58" s="36" t="s">
        <v>989</v>
      </c>
      <c r="C58" s="11"/>
    </row>
    <row r="59" spans="1:13">
      <c r="A59" s="1" t="s">
        <v>191</v>
      </c>
    </row>
    <row r="61" spans="1:13" s="2" customFormat="1">
      <c r="A61" s="2" t="s">
        <v>15</v>
      </c>
    </row>
    <row r="62" spans="1:13">
      <c r="A62" s="1" t="s">
        <v>927</v>
      </c>
    </row>
    <row r="63" spans="1:13">
      <c r="A63" s="1" t="s">
        <v>1232</v>
      </c>
    </row>
    <row r="64" spans="1:13">
      <c r="A64" s="1" t="s">
        <v>1233</v>
      </c>
    </row>
  </sheetData>
  <phoneticPr fontId="4" type="noConversion"/>
  <hyperlinks>
    <hyperlink ref="A4" location="Inhalt!A1" display="&lt;&lt;&lt; Inhalt" xr:uid="{2D69CC17-DD4F-4F02-8B70-03E0D8D6DDE5}"/>
    <hyperlink ref="A56" location="Metadaten!A1" display="Metadaten &lt;&lt;&lt;" xr:uid="{4168AEF5-9936-429B-956F-F6DC6D780161}"/>
  </hyperlinks>
  <pageMargins left="0.78740157499999996" right="0.78740157499999996" top="0.984251969" bottom="0.984251969" header="0.4921259845" footer="0.4921259845"/>
  <pageSetup paperSize="9"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pageSetUpPr fitToPage="1"/>
  </sheetPr>
  <dimension ref="A1:M25"/>
  <sheetViews>
    <sheetView workbookViewId="0">
      <pane ySplit="8" topLeftCell="A9" activePane="bottomLeft" state="frozen"/>
      <selection pane="bottomLeft" activeCell="A4" sqref="A4"/>
    </sheetView>
  </sheetViews>
  <sheetFormatPr baseColWidth="10" defaultColWidth="11.42578125" defaultRowHeight="12.75"/>
  <cols>
    <col min="1" max="1" width="8.5703125" style="1" customWidth="1"/>
    <col min="2" max="2" width="6" style="1" bestFit="1" customWidth="1"/>
    <col min="3" max="3" width="7.42578125" style="1" bestFit="1" customWidth="1"/>
    <col min="4" max="5" width="4.5703125" style="1" bestFit="1" customWidth="1"/>
    <col min="6" max="6" width="4.42578125" style="1" bestFit="1" customWidth="1"/>
    <col min="7" max="8" width="4" style="1" bestFit="1" customWidth="1"/>
    <col min="9" max="9" width="6.42578125" style="1" bestFit="1" customWidth="1"/>
    <col min="10" max="10" width="9.5703125" style="1" bestFit="1" customWidth="1"/>
    <col min="11" max="11" width="7.5703125" style="1" bestFit="1" customWidth="1"/>
    <col min="12" max="13" width="9.42578125" style="1" bestFit="1" customWidth="1"/>
    <col min="14" max="16384" width="11.42578125" style="1"/>
  </cols>
  <sheetData>
    <row r="1" spans="1:13" ht="15.75">
      <c r="A1" s="5" t="s">
        <v>145</v>
      </c>
    </row>
    <row r="2" spans="1:13" ht="12.75" customHeight="1">
      <c r="A2" s="1" t="s">
        <v>146</v>
      </c>
    </row>
    <row r="4" spans="1:13">
      <c r="A4" s="30" t="s">
        <v>987</v>
      </c>
    </row>
    <row r="5" spans="1:13">
      <c r="A5" s="11"/>
    </row>
    <row r="6" spans="1:13">
      <c r="A6" s="31" t="s">
        <v>1019</v>
      </c>
    </row>
    <row r="7" spans="1:13">
      <c r="A7" s="31"/>
    </row>
    <row r="8" spans="1:13" s="6" customFormat="1">
      <c r="A8" s="6" t="s">
        <v>4</v>
      </c>
      <c r="B8" s="6" t="s">
        <v>136</v>
      </c>
      <c r="C8" s="6" t="s">
        <v>137</v>
      </c>
      <c r="D8" s="6" t="s">
        <v>138</v>
      </c>
      <c r="E8" s="6" t="s">
        <v>139</v>
      </c>
      <c r="F8" s="6" t="s">
        <v>140</v>
      </c>
      <c r="G8" s="6" t="s">
        <v>141</v>
      </c>
      <c r="H8" s="6" t="s">
        <v>142</v>
      </c>
      <c r="I8" s="6" t="s">
        <v>143</v>
      </c>
      <c r="J8" s="6" t="s">
        <v>174</v>
      </c>
      <c r="K8" s="6" t="s">
        <v>175</v>
      </c>
      <c r="L8" s="6" t="s">
        <v>176</v>
      </c>
      <c r="M8" s="6" t="s">
        <v>177</v>
      </c>
    </row>
    <row r="9" spans="1:13">
      <c r="A9" s="1">
        <v>1997</v>
      </c>
      <c r="B9" s="37">
        <v>79</v>
      </c>
      <c r="C9" s="37">
        <v>104</v>
      </c>
      <c r="D9" s="37">
        <v>604</v>
      </c>
      <c r="E9" s="37">
        <v>657</v>
      </c>
      <c r="F9" s="37">
        <v>706</v>
      </c>
      <c r="G9" s="37">
        <v>740</v>
      </c>
      <c r="H9" s="37">
        <v>741</v>
      </c>
      <c r="I9" s="37">
        <v>739</v>
      </c>
      <c r="J9" s="37">
        <v>732</v>
      </c>
      <c r="K9" s="37">
        <v>692</v>
      </c>
      <c r="L9" s="37">
        <v>628</v>
      </c>
      <c r="M9" s="37">
        <v>71</v>
      </c>
    </row>
    <row r="10" spans="1:13">
      <c r="A10" s="1">
        <v>1998</v>
      </c>
      <c r="B10" s="37">
        <v>80</v>
      </c>
      <c r="C10" s="37">
        <v>113</v>
      </c>
      <c r="D10" s="37">
        <v>546</v>
      </c>
      <c r="E10" s="37">
        <v>555</v>
      </c>
      <c r="F10" s="37">
        <v>597</v>
      </c>
      <c r="G10" s="37">
        <v>655</v>
      </c>
      <c r="H10" s="37">
        <v>660</v>
      </c>
      <c r="I10" s="37">
        <v>659</v>
      </c>
      <c r="J10" s="37">
        <v>645</v>
      </c>
      <c r="K10" s="37">
        <v>583</v>
      </c>
      <c r="L10" s="37">
        <v>528</v>
      </c>
      <c r="M10" s="37">
        <v>60</v>
      </c>
    </row>
    <row r="11" spans="1:13">
      <c r="A11" s="1">
        <v>1999</v>
      </c>
      <c r="B11" s="37">
        <v>70</v>
      </c>
      <c r="C11" s="37">
        <v>104</v>
      </c>
      <c r="D11" s="37">
        <v>660</v>
      </c>
      <c r="E11" s="37">
        <v>684</v>
      </c>
      <c r="F11" s="37">
        <v>730</v>
      </c>
      <c r="G11" s="37">
        <v>782</v>
      </c>
      <c r="H11" s="37" t="s">
        <v>144</v>
      </c>
      <c r="I11" s="37">
        <v>811</v>
      </c>
      <c r="J11" s="37">
        <v>809</v>
      </c>
      <c r="K11" s="37">
        <v>766</v>
      </c>
      <c r="L11" s="37">
        <v>725</v>
      </c>
      <c r="M11" s="37">
        <v>39</v>
      </c>
    </row>
    <row r="12" spans="1:13">
      <c r="A12" s="1">
        <v>2000</v>
      </c>
      <c r="B12" s="37">
        <v>44</v>
      </c>
      <c r="C12" s="37">
        <v>83</v>
      </c>
      <c r="D12" s="37">
        <v>565</v>
      </c>
      <c r="E12" s="37">
        <v>614</v>
      </c>
      <c r="F12" s="37">
        <v>614</v>
      </c>
      <c r="G12" s="37">
        <v>649</v>
      </c>
      <c r="H12" s="37">
        <v>647</v>
      </c>
      <c r="I12" s="37">
        <v>644</v>
      </c>
      <c r="J12" s="37">
        <v>651</v>
      </c>
      <c r="K12" s="37">
        <v>480</v>
      </c>
      <c r="L12" s="37">
        <v>449</v>
      </c>
      <c r="M12" s="37">
        <v>40</v>
      </c>
    </row>
    <row r="13" spans="1:13">
      <c r="A13" s="1">
        <v>2001</v>
      </c>
      <c r="B13" s="37">
        <v>30</v>
      </c>
      <c r="C13" s="37">
        <v>37</v>
      </c>
      <c r="D13" s="37">
        <v>363</v>
      </c>
      <c r="E13" s="37">
        <v>390</v>
      </c>
      <c r="F13" s="37">
        <v>410</v>
      </c>
      <c r="G13" s="37">
        <v>398</v>
      </c>
      <c r="H13" s="37">
        <v>403</v>
      </c>
      <c r="I13" s="37">
        <v>403</v>
      </c>
      <c r="J13" s="37">
        <v>402</v>
      </c>
      <c r="K13" s="37">
        <v>269</v>
      </c>
      <c r="L13" s="37">
        <v>251</v>
      </c>
      <c r="M13" s="37">
        <v>19</v>
      </c>
    </row>
    <row r="14" spans="1:13">
      <c r="A14" s="1">
        <v>2002</v>
      </c>
      <c r="B14" s="37">
        <v>14</v>
      </c>
      <c r="C14" s="37">
        <v>16</v>
      </c>
      <c r="D14" s="37">
        <v>159</v>
      </c>
      <c r="E14" s="37">
        <v>200</v>
      </c>
      <c r="F14" s="37">
        <v>208</v>
      </c>
      <c r="G14" s="37">
        <v>194</v>
      </c>
      <c r="H14" s="37">
        <v>195</v>
      </c>
      <c r="I14" s="37">
        <v>203</v>
      </c>
      <c r="J14" s="37">
        <v>203</v>
      </c>
      <c r="K14" s="37">
        <v>160</v>
      </c>
      <c r="L14" s="37">
        <v>143</v>
      </c>
      <c r="M14" s="37">
        <v>10</v>
      </c>
    </row>
    <row r="15" spans="1:13">
      <c r="A15" s="1">
        <v>2003</v>
      </c>
      <c r="B15" s="37">
        <v>9</v>
      </c>
      <c r="C15" s="37">
        <v>10</v>
      </c>
      <c r="D15" s="37">
        <v>84</v>
      </c>
      <c r="E15" s="37">
        <v>95</v>
      </c>
      <c r="F15" s="37">
        <v>104</v>
      </c>
      <c r="G15" s="37">
        <v>105</v>
      </c>
      <c r="H15" s="37">
        <v>104</v>
      </c>
      <c r="I15" s="37">
        <v>105</v>
      </c>
      <c r="J15" s="37">
        <v>106</v>
      </c>
      <c r="K15" s="37">
        <v>77</v>
      </c>
      <c r="L15" s="37">
        <v>74</v>
      </c>
      <c r="M15" s="37">
        <v>13</v>
      </c>
    </row>
    <row r="16" spans="1:13">
      <c r="A16" s="1">
        <v>2004</v>
      </c>
      <c r="B16" s="37">
        <v>7</v>
      </c>
      <c r="C16" s="37">
        <v>8</v>
      </c>
      <c r="D16" s="37">
        <v>49</v>
      </c>
      <c r="E16" s="37">
        <v>61</v>
      </c>
      <c r="F16" s="37">
        <v>64</v>
      </c>
      <c r="G16" s="37">
        <v>62</v>
      </c>
      <c r="H16" s="37">
        <v>60</v>
      </c>
      <c r="I16" s="37">
        <v>59</v>
      </c>
      <c r="J16" s="37">
        <v>58</v>
      </c>
      <c r="K16" s="37">
        <v>29</v>
      </c>
      <c r="L16" s="37">
        <v>28</v>
      </c>
      <c r="M16" s="37">
        <v>7</v>
      </c>
    </row>
    <row r="17" spans="1:13">
      <c r="A17" s="1">
        <v>2005</v>
      </c>
      <c r="B17" s="37">
        <v>3</v>
      </c>
      <c r="C17" s="37">
        <v>3</v>
      </c>
      <c r="D17" s="37">
        <v>13</v>
      </c>
      <c r="E17" s="37">
        <v>15</v>
      </c>
      <c r="F17" s="37">
        <v>15</v>
      </c>
      <c r="G17" s="37">
        <v>15</v>
      </c>
      <c r="H17" s="37">
        <v>4</v>
      </c>
      <c r="I17" s="37">
        <v>3</v>
      </c>
      <c r="J17" s="37">
        <v>3</v>
      </c>
      <c r="K17" s="37">
        <v>2</v>
      </c>
      <c r="L17" s="37">
        <v>2</v>
      </c>
      <c r="M17" s="37">
        <v>0</v>
      </c>
    </row>
    <row r="19" spans="1:13">
      <c r="A19" s="32" t="s">
        <v>988</v>
      </c>
      <c r="B19" s="33"/>
      <c r="C19" s="34"/>
      <c r="E19" s="35"/>
      <c r="G19" s="4"/>
    </row>
    <row r="20" spans="1:13">
      <c r="A20" s="32"/>
      <c r="B20" s="33"/>
      <c r="C20" s="34"/>
      <c r="E20" s="35"/>
      <c r="G20" s="4"/>
    </row>
    <row r="21" spans="1:13">
      <c r="A21" s="36" t="s">
        <v>989</v>
      </c>
      <c r="C21" s="11"/>
    </row>
    <row r="22" spans="1:13">
      <c r="A22" s="1" t="s">
        <v>898</v>
      </c>
    </row>
    <row r="24" spans="1:13">
      <c r="A24" s="2" t="s">
        <v>15</v>
      </c>
    </row>
    <row r="25" spans="1:13">
      <c r="A25" s="1" t="s">
        <v>800</v>
      </c>
    </row>
  </sheetData>
  <phoneticPr fontId="4" type="noConversion"/>
  <hyperlinks>
    <hyperlink ref="A4" location="Inhalt!A1" display="&lt;&lt;&lt; Inhalt" xr:uid="{87B9D10E-6E75-475D-A0DE-D557262E7320}"/>
    <hyperlink ref="A19" location="Metadaten!A1" display="Metadaten &lt;&lt;&lt;" xr:uid="{0EF9ECC5-9E7A-4549-B69A-C7FC377BE788}"/>
  </hyperlinks>
  <pageMargins left="0.78740157499999996" right="0.78740157499999996" top="0.984251969" bottom="0.984251969" header="0.4921259845" footer="0.4921259845"/>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5">
    <pageSetUpPr fitToPage="1"/>
  </sheetPr>
  <dimension ref="A1:M46"/>
  <sheetViews>
    <sheetView workbookViewId="0">
      <pane ySplit="8" topLeftCell="A9" activePane="bottomLeft" state="frozen"/>
      <selection pane="bottomLeft" activeCell="A4" sqref="A4"/>
    </sheetView>
  </sheetViews>
  <sheetFormatPr baseColWidth="10" defaultColWidth="6.5703125" defaultRowHeight="10.35" customHeight="1"/>
  <cols>
    <col min="1" max="1" width="6.42578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6.5703125" style="1"/>
  </cols>
  <sheetData>
    <row r="1" spans="1:13" ht="15.75">
      <c r="A1" s="5" t="s">
        <v>14</v>
      </c>
    </row>
    <row r="2" spans="1:13" ht="12.75" customHeight="1">
      <c r="A2" s="1" t="s">
        <v>147</v>
      </c>
    </row>
    <row r="3" spans="1:13" ht="12.75"/>
    <row r="4" spans="1:13" ht="12.75">
      <c r="A4" s="30" t="s">
        <v>987</v>
      </c>
    </row>
    <row r="5" spans="1:13" ht="12.75">
      <c r="A5" s="11"/>
    </row>
    <row r="6" spans="1:13" ht="12.75">
      <c r="A6" s="31" t="s">
        <v>1021</v>
      </c>
    </row>
    <row r="7" spans="1:13" ht="12.75">
      <c r="A7" s="31"/>
    </row>
    <row r="8" spans="1:13" s="6" customFormat="1" ht="12.75">
      <c r="A8" s="6" t="s">
        <v>4</v>
      </c>
      <c r="B8" s="6" t="s">
        <v>83</v>
      </c>
      <c r="C8" s="6" t="s">
        <v>5</v>
      </c>
      <c r="D8" s="6" t="s">
        <v>6</v>
      </c>
      <c r="E8" s="6" t="s">
        <v>7</v>
      </c>
      <c r="F8" s="6" t="s">
        <v>27</v>
      </c>
      <c r="G8" s="6" t="s">
        <v>8</v>
      </c>
      <c r="H8" s="6" t="s">
        <v>9</v>
      </c>
      <c r="I8" s="6" t="s">
        <v>10</v>
      </c>
      <c r="J8" s="6" t="s">
        <v>11</v>
      </c>
      <c r="K8" s="6" t="s">
        <v>12</v>
      </c>
      <c r="L8" s="6" t="s">
        <v>13</v>
      </c>
      <c r="M8" s="6" t="s">
        <v>28</v>
      </c>
    </row>
    <row r="9" spans="1:13" ht="12.75">
      <c r="A9" s="1">
        <v>1584</v>
      </c>
      <c r="B9" s="37">
        <v>2656</v>
      </c>
      <c r="C9" s="37">
        <v>197</v>
      </c>
      <c r="D9" s="37">
        <v>281</v>
      </c>
      <c r="E9" s="37">
        <v>313</v>
      </c>
      <c r="F9" s="37">
        <v>605</v>
      </c>
      <c r="G9" s="37">
        <v>393</v>
      </c>
      <c r="H9" s="37" t="s">
        <v>135</v>
      </c>
      <c r="I9" s="37">
        <v>305</v>
      </c>
      <c r="J9" s="37">
        <v>221</v>
      </c>
      <c r="K9" s="37">
        <v>341</v>
      </c>
      <c r="L9" s="37" t="s">
        <v>135</v>
      </c>
      <c r="M9" s="37" t="s">
        <v>135</v>
      </c>
    </row>
    <row r="10" spans="1:13" ht="12.75">
      <c r="A10" s="1">
        <v>1812</v>
      </c>
      <c r="B10" s="37">
        <v>5797</v>
      </c>
      <c r="C10" s="37">
        <v>717</v>
      </c>
      <c r="D10" s="37">
        <v>612</v>
      </c>
      <c r="E10" s="37">
        <v>698</v>
      </c>
      <c r="F10" s="37">
        <v>705</v>
      </c>
      <c r="G10" s="37">
        <v>715</v>
      </c>
      <c r="H10" s="37">
        <v>135</v>
      </c>
      <c r="I10" s="37">
        <v>655</v>
      </c>
      <c r="J10" s="37">
        <v>550</v>
      </c>
      <c r="K10" s="37">
        <v>303</v>
      </c>
      <c r="L10" s="37">
        <v>431</v>
      </c>
      <c r="M10" s="37">
        <v>276</v>
      </c>
    </row>
    <row r="11" spans="1:13" ht="12.75">
      <c r="A11" s="1">
        <v>1815</v>
      </c>
      <c r="B11" s="37">
        <v>6117</v>
      </c>
      <c r="C11" s="37">
        <v>808</v>
      </c>
      <c r="D11" s="37">
        <v>639</v>
      </c>
      <c r="E11" s="37">
        <v>752</v>
      </c>
      <c r="F11" s="37">
        <v>753</v>
      </c>
      <c r="G11" s="37">
        <v>718</v>
      </c>
      <c r="H11" s="37">
        <v>129</v>
      </c>
      <c r="I11" s="37">
        <v>673</v>
      </c>
      <c r="J11" s="37">
        <v>622</v>
      </c>
      <c r="K11" s="37">
        <v>306</v>
      </c>
      <c r="L11" s="37">
        <v>435</v>
      </c>
      <c r="M11" s="37">
        <v>282</v>
      </c>
    </row>
    <row r="12" spans="1:13" ht="12.75">
      <c r="A12" s="1">
        <v>1827</v>
      </c>
      <c r="B12" s="37">
        <v>6466</v>
      </c>
      <c r="C12" s="37" t="s">
        <v>135</v>
      </c>
      <c r="D12" s="37" t="s">
        <v>135</v>
      </c>
      <c r="E12" s="37" t="s">
        <v>135</v>
      </c>
      <c r="F12" s="37" t="s">
        <v>135</v>
      </c>
      <c r="G12" s="37" t="s">
        <v>135</v>
      </c>
      <c r="H12" s="37" t="s">
        <v>135</v>
      </c>
      <c r="I12" s="37" t="s">
        <v>135</v>
      </c>
      <c r="J12" s="37" t="s">
        <v>135</v>
      </c>
      <c r="K12" s="37" t="s">
        <v>135</v>
      </c>
      <c r="L12" s="37" t="s">
        <v>135</v>
      </c>
      <c r="M12" s="37" t="s">
        <v>135</v>
      </c>
    </row>
    <row r="13" spans="1:13" ht="12.75">
      <c r="A13" s="1">
        <v>1837</v>
      </c>
      <c r="B13" s="37">
        <v>7297</v>
      </c>
      <c r="C13" s="37">
        <v>910</v>
      </c>
      <c r="D13" s="37">
        <v>793</v>
      </c>
      <c r="E13" s="37">
        <v>906</v>
      </c>
      <c r="F13" s="37">
        <v>866</v>
      </c>
      <c r="G13" s="37">
        <v>943</v>
      </c>
      <c r="H13" s="37">
        <v>177</v>
      </c>
      <c r="I13" s="37">
        <v>828</v>
      </c>
      <c r="J13" s="37">
        <v>754</v>
      </c>
      <c r="K13" s="37">
        <v>318</v>
      </c>
      <c r="L13" s="37">
        <v>490</v>
      </c>
      <c r="M13" s="37">
        <v>312</v>
      </c>
    </row>
    <row r="14" spans="1:13" ht="12.75">
      <c r="A14" s="1">
        <v>1847</v>
      </c>
      <c r="B14" s="37">
        <v>7604</v>
      </c>
      <c r="C14" s="37" t="s">
        <v>135</v>
      </c>
      <c r="D14" s="37" t="s">
        <v>135</v>
      </c>
      <c r="E14" s="37" t="s">
        <v>135</v>
      </c>
      <c r="F14" s="37" t="s">
        <v>135</v>
      </c>
      <c r="G14" s="37" t="s">
        <v>135</v>
      </c>
      <c r="H14" s="37" t="s">
        <v>135</v>
      </c>
      <c r="I14" s="37" t="s">
        <v>135</v>
      </c>
      <c r="J14" s="37" t="s">
        <v>135</v>
      </c>
      <c r="K14" s="37" t="s">
        <v>135</v>
      </c>
      <c r="L14" s="37" t="s">
        <v>135</v>
      </c>
      <c r="M14" s="37" t="s">
        <v>135</v>
      </c>
    </row>
    <row r="15" spans="1:13" ht="12.75">
      <c r="A15" s="1">
        <v>1852</v>
      </c>
      <c r="B15" s="37">
        <v>8162</v>
      </c>
      <c r="C15" s="37">
        <v>955</v>
      </c>
      <c r="D15" s="37">
        <v>874</v>
      </c>
      <c r="E15" s="37">
        <v>1128</v>
      </c>
      <c r="F15" s="37">
        <v>949</v>
      </c>
      <c r="G15" s="37">
        <v>1005</v>
      </c>
      <c r="H15" s="37">
        <v>157</v>
      </c>
      <c r="I15" s="37">
        <v>909</v>
      </c>
      <c r="J15" s="37">
        <v>959</v>
      </c>
      <c r="K15" s="37">
        <v>369</v>
      </c>
      <c r="L15" s="37">
        <v>541</v>
      </c>
      <c r="M15" s="37">
        <v>316</v>
      </c>
    </row>
    <row r="16" spans="1:13" ht="12.75">
      <c r="A16" s="1">
        <v>1855</v>
      </c>
      <c r="B16" s="37">
        <v>8138</v>
      </c>
      <c r="C16" s="37">
        <v>930</v>
      </c>
      <c r="D16" s="37">
        <v>870</v>
      </c>
      <c r="E16" s="37">
        <v>1083</v>
      </c>
      <c r="F16" s="37">
        <v>969</v>
      </c>
      <c r="G16" s="37">
        <v>1021</v>
      </c>
      <c r="H16" s="37">
        <v>152</v>
      </c>
      <c r="I16" s="37">
        <v>907</v>
      </c>
      <c r="J16" s="37">
        <v>994</v>
      </c>
      <c r="K16" s="37">
        <v>367</v>
      </c>
      <c r="L16" s="37">
        <v>536</v>
      </c>
      <c r="M16" s="37">
        <v>309</v>
      </c>
    </row>
    <row r="17" spans="1:13" ht="12.75">
      <c r="A17" s="1">
        <v>1861</v>
      </c>
      <c r="B17" s="37">
        <v>7394</v>
      </c>
      <c r="C17" s="37">
        <v>837</v>
      </c>
      <c r="D17" s="37">
        <v>786</v>
      </c>
      <c r="E17" s="37">
        <v>1014</v>
      </c>
      <c r="F17" s="37">
        <v>934</v>
      </c>
      <c r="G17" s="37">
        <v>893</v>
      </c>
      <c r="H17" s="37">
        <v>114</v>
      </c>
      <c r="I17" s="37">
        <v>809</v>
      </c>
      <c r="J17" s="37">
        <v>885</v>
      </c>
      <c r="K17" s="37">
        <v>338</v>
      </c>
      <c r="L17" s="37">
        <v>502</v>
      </c>
      <c r="M17" s="37">
        <v>282</v>
      </c>
    </row>
    <row r="18" spans="1:13" ht="12.75">
      <c r="A18" s="1">
        <v>1868</v>
      </c>
      <c r="B18" s="37">
        <v>7504</v>
      </c>
      <c r="C18" s="37">
        <v>845</v>
      </c>
      <c r="D18" s="37">
        <v>821</v>
      </c>
      <c r="E18" s="37">
        <v>1073</v>
      </c>
      <c r="F18" s="37">
        <v>960</v>
      </c>
      <c r="G18" s="37">
        <v>899</v>
      </c>
      <c r="H18" s="37">
        <v>110</v>
      </c>
      <c r="I18" s="37">
        <v>873</v>
      </c>
      <c r="J18" s="37">
        <v>803</v>
      </c>
      <c r="K18" s="37">
        <v>336</v>
      </c>
      <c r="L18" s="37">
        <v>487</v>
      </c>
      <c r="M18" s="37">
        <v>297</v>
      </c>
    </row>
    <row r="19" spans="1:13" ht="12.75">
      <c r="A19" s="1">
        <v>1874</v>
      </c>
      <c r="B19" s="37">
        <v>7556</v>
      </c>
      <c r="C19" s="37">
        <v>881</v>
      </c>
      <c r="D19" s="37">
        <v>950</v>
      </c>
      <c r="E19" s="37">
        <v>1112</v>
      </c>
      <c r="F19" s="37">
        <v>914</v>
      </c>
      <c r="G19" s="37">
        <v>905</v>
      </c>
      <c r="H19" s="37">
        <v>113</v>
      </c>
      <c r="I19" s="37">
        <v>821</v>
      </c>
      <c r="J19" s="37">
        <v>808</v>
      </c>
      <c r="K19" s="37">
        <v>312</v>
      </c>
      <c r="L19" s="37">
        <v>453</v>
      </c>
      <c r="M19" s="37">
        <v>287</v>
      </c>
    </row>
    <row r="20" spans="1:13" ht="12.75">
      <c r="A20" s="1">
        <v>1880</v>
      </c>
      <c r="B20" s="37">
        <v>8095</v>
      </c>
      <c r="C20" s="37">
        <v>878</v>
      </c>
      <c r="D20" s="37">
        <v>1066</v>
      </c>
      <c r="E20" s="37">
        <v>1190</v>
      </c>
      <c r="F20" s="37">
        <v>1021</v>
      </c>
      <c r="G20" s="37">
        <v>946</v>
      </c>
      <c r="H20" s="37">
        <v>112</v>
      </c>
      <c r="I20" s="37">
        <v>868</v>
      </c>
      <c r="J20" s="37">
        <v>865</v>
      </c>
      <c r="K20" s="37">
        <v>317</v>
      </c>
      <c r="L20" s="37">
        <v>494</v>
      </c>
      <c r="M20" s="37">
        <v>338</v>
      </c>
    </row>
    <row r="21" spans="1:13" ht="12.75">
      <c r="A21" s="1">
        <v>1885</v>
      </c>
      <c r="B21" s="37">
        <v>7446</v>
      </c>
      <c r="C21" s="37">
        <v>897</v>
      </c>
      <c r="D21" s="37">
        <v>986</v>
      </c>
      <c r="E21" s="37">
        <v>1052</v>
      </c>
      <c r="F21" s="37">
        <v>912</v>
      </c>
      <c r="G21" s="37">
        <v>903</v>
      </c>
      <c r="H21" s="37">
        <v>88</v>
      </c>
      <c r="I21" s="37">
        <v>793</v>
      </c>
      <c r="J21" s="37">
        <v>775</v>
      </c>
      <c r="K21" s="37">
        <v>300</v>
      </c>
      <c r="L21" s="37">
        <v>431</v>
      </c>
      <c r="M21" s="37">
        <v>309</v>
      </c>
    </row>
    <row r="22" spans="1:13" ht="12.75">
      <c r="A22" s="1">
        <v>1891</v>
      </c>
      <c r="B22" s="37">
        <v>7864</v>
      </c>
      <c r="C22" s="37">
        <v>1107</v>
      </c>
      <c r="D22" s="37">
        <v>943</v>
      </c>
      <c r="E22" s="37">
        <v>1064</v>
      </c>
      <c r="F22" s="37">
        <v>917</v>
      </c>
      <c r="G22" s="37">
        <v>1005</v>
      </c>
      <c r="H22" s="37">
        <v>84</v>
      </c>
      <c r="I22" s="37">
        <v>832</v>
      </c>
      <c r="J22" s="37">
        <v>841</v>
      </c>
      <c r="K22" s="37">
        <v>331</v>
      </c>
      <c r="L22" s="37">
        <v>432</v>
      </c>
      <c r="M22" s="37">
        <v>308</v>
      </c>
    </row>
    <row r="23" spans="1:13" ht="12.75">
      <c r="A23" s="1">
        <v>1901</v>
      </c>
      <c r="B23" s="37">
        <v>7531</v>
      </c>
      <c r="C23" s="37">
        <v>995</v>
      </c>
      <c r="D23" s="37">
        <v>995</v>
      </c>
      <c r="E23" s="37">
        <v>1012</v>
      </c>
      <c r="F23" s="37">
        <v>890</v>
      </c>
      <c r="G23" s="37">
        <v>917</v>
      </c>
      <c r="H23" s="37">
        <v>56</v>
      </c>
      <c r="I23" s="37">
        <v>749</v>
      </c>
      <c r="J23" s="37">
        <v>843</v>
      </c>
      <c r="K23" s="37">
        <v>302</v>
      </c>
      <c r="L23" s="37">
        <v>449</v>
      </c>
      <c r="M23" s="37">
        <v>323</v>
      </c>
    </row>
    <row r="24" spans="1:13" ht="12.75">
      <c r="A24" s="1">
        <v>1911</v>
      </c>
      <c r="B24" s="37">
        <v>8693</v>
      </c>
      <c r="C24" s="37">
        <v>1332</v>
      </c>
      <c r="D24" s="37">
        <v>1099</v>
      </c>
      <c r="E24" s="37">
        <v>1190</v>
      </c>
      <c r="F24" s="37">
        <v>947</v>
      </c>
      <c r="G24" s="37">
        <v>1187</v>
      </c>
      <c r="H24" s="37">
        <v>86</v>
      </c>
      <c r="I24" s="37">
        <v>809</v>
      </c>
      <c r="J24" s="37">
        <v>925</v>
      </c>
      <c r="K24" s="37">
        <v>293</v>
      </c>
      <c r="L24" s="37">
        <v>496</v>
      </c>
      <c r="M24" s="37">
        <v>329</v>
      </c>
    </row>
    <row r="25" spans="1:13" ht="12.75">
      <c r="A25" s="1">
        <v>1921</v>
      </c>
      <c r="B25" s="37">
        <v>8841</v>
      </c>
      <c r="C25" s="37">
        <v>1268</v>
      </c>
      <c r="D25" s="37">
        <v>1102</v>
      </c>
      <c r="E25" s="37">
        <v>1225</v>
      </c>
      <c r="F25" s="37">
        <v>943</v>
      </c>
      <c r="G25" s="37">
        <v>1231</v>
      </c>
      <c r="H25" s="37">
        <v>88</v>
      </c>
      <c r="I25" s="37">
        <v>851</v>
      </c>
      <c r="J25" s="37">
        <v>917</v>
      </c>
      <c r="K25" s="37">
        <v>322</v>
      </c>
      <c r="L25" s="37">
        <v>535</v>
      </c>
      <c r="M25" s="37">
        <v>359</v>
      </c>
    </row>
    <row r="26" spans="1:13" ht="12.75"/>
    <row r="27" spans="1:13" ht="12.75">
      <c r="A27" s="32" t="s">
        <v>988</v>
      </c>
      <c r="B27" s="33"/>
      <c r="C27" s="34"/>
      <c r="E27" s="35"/>
      <c r="G27" s="4"/>
    </row>
    <row r="28" spans="1:13" ht="12.75">
      <c r="A28" s="32"/>
      <c r="B28" s="33"/>
      <c r="C28" s="34"/>
      <c r="E28" s="35"/>
      <c r="G28" s="4"/>
    </row>
    <row r="29" spans="1:13" ht="12.75">
      <c r="A29" s="36" t="s">
        <v>989</v>
      </c>
      <c r="C29" s="11"/>
    </row>
    <row r="30" spans="1:13" ht="12.75" customHeight="1">
      <c r="A30" s="1" t="s">
        <v>193</v>
      </c>
    </row>
    <row r="31" spans="1:13" ht="12.75" customHeight="1"/>
    <row r="32" spans="1:13" s="2" customFormat="1" ht="12.75" customHeight="1">
      <c r="A32" s="2" t="s">
        <v>15</v>
      </c>
    </row>
    <row r="33" spans="1:1" ht="12.75" customHeight="1">
      <c r="A33" s="1" t="s">
        <v>928</v>
      </c>
    </row>
    <row r="34" spans="1:1" ht="12.75" customHeight="1">
      <c r="A34" s="1" t="s">
        <v>929</v>
      </c>
    </row>
    <row r="35" spans="1:1" ht="12.75">
      <c r="A35" s="1" t="s">
        <v>655</v>
      </c>
    </row>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row r="44" spans="1:1" ht="12.75" customHeight="1"/>
    <row r="45" spans="1:1" ht="12.75" customHeight="1"/>
    <row r="46" spans="1:1" ht="12.75" customHeight="1"/>
  </sheetData>
  <phoneticPr fontId="4" type="noConversion"/>
  <hyperlinks>
    <hyperlink ref="A4" location="Inhalt!A1" display="&lt;&lt;&lt; Inhalt" xr:uid="{4838F0A7-5B19-42BB-8994-BCC500FB58D4}"/>
    <hyperlink ref="A27" location="Metadaten!A1" display="Metadaten &lt;&lt;&lt;" xr:uid="{CBC6DAFF-50A9-4EF3-96C8-AD13874AA352}"/>
  </hyperlinks>
  <pageMargins left="0.78740157499999996" right="0.78740157499999996" top="0.984251969" bottom="0.984251969" header="0.4921259845" footer="0.4921259845"/>
  <pageSetup paperSize="9" scale="3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M49"/>
  <sheetViews>
    <sheetView workbookViewId="0">
      <pane ySplit="8" topLeftCell="A9" activePane="bottomLeft" state="frozen"/>
      <selection pane="bottomLeft" activeCell="A4" sqref="A4"/>
    </sheetView>
  </sheetViews>
  <sheetFormatPr baseColWidth="10" defaultColWidth="5.42578125" defaultRowHeight="12.75" customHeight="1"/>
  <cols>
    <col min="1" max="1" width="7.42578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5" width="7.5703125" style="1" customWidth="1"/>
    <col min="16" max="16384" width="5.42578125" style="1"/>
  </cols>
  <sheetData>
    <row r="1" spans="1:13" ht="15.75">
      <c r="A1" s="5" t="s">
        <v>148</v>
      </c>
    </row>
    <row r="2" spans="1:13" ht="12.75" customHeight="1">
      <c r="A2" s="1" t="s">
        <v>1140</v>
      </c>
    </row>
    <row r="3" spans="1:13"/>
    <row r="4" spans="1:13">
      <c r="A4" s="30" t="s">
        <v>987</v>
      </c>
    </row>
    <row r="5" spans="1:13">
      <c r="A5" s="11"/>
    </row>
    <row r="6" spans="1:13">
      <c r="A6" s="31" t="s">
        <v>1023</v>
      </c>
    </row>
    <row r="7" spans="1:13">
      <c r="A7" s="31"/>
    </row>
    <row r="8" spans="1:13" s="6" customFormat="1">
      <c r="A8" s="6" t="s">
        <v>4</v>
      </c>
      <c r="B8" s="6" t="s">
        <v>83</v>
      </c>
      <c r="C8" s="6" t="s">
        <v>5</v>
      </c>
      <c r="D8" s="6" t="s">
        <v>6</v>
      </c>
      <c r="E8" s="6" t="s">
        <v>7</v>
      </c>
      <c r="F8" s="6" t="s">
        <v>27</v>
      </c>
      <c r="G8" s="6" t="s">
        <v>8</v>
      </c>
      <c r="H8" s="6" t="s">
        <v>9</v>
      </c>
      <c r="I8" s="6" t="s">
        <v>10</v>
      </c>
      <c r="J8" s="6" t="s">
        <v>11</v>
      </c>
      <c r="K8" s="6" t="s">
        <v>12</v>
      </c>
      <c r="L8" s="6" t="s">
        <v>13</v>
      </c>
      <c r="M8" s="6" t="s">
        <v>28</v>
      </c>
    </row>
    <row r="9" spans="1:13" ht="12.75" customHeight="1">
      <c r="A9" s="2" t="s">
        <v>32</v>
      </c>
      <c r="B9" s="37"/>
      <c r="C9" s="37"/>
      <c r="D9" s="37"/>
      <c r="E9" s="37"/>
      <c r="F9" s="37"/>
      <c r="G9" s="37"/>
      <c r="H9" s="37"/>
      <c r="I9" s="37"/>
      <c r="J9" s="37"/>
      <c r="K9" s="37"/>
      <c r="L9" s="37"/>
      <c r="M9" s="37"/>
    </row>
    <row r="10" spans="1:13">
      <c r="A10" s="1">
        <v>1930</v>
      </c>
      <c r="B10" s="37">
        <v>9948</v>
      </c>
      <c r="C10" s="37">
        <v>1632</v>
      </c>
      <c r="D10" s="37">
        <v>1147</v>
      </c>
      <c r="E10" s="37">
        <v>1347</v>
      </c>
      <c r="F10" s="37">
        <v>999</v>
      </c>
      <c r="G10" s="37">
        <v>1464</v>
      </c>
      <c r="H10" s="37">
        <v>81</v>
      </c>
      <c r="I10" s="37">
        <v>927</v>
      </c>
      <c r="J10" s="37">
        <v>1055</v>
      </c>
      <c r="K10" s="37">
        <v>333</v>
      </c>
      <c r="L10" s="37">
        <v>564</v>
      </c>
      <c r="M10" s="37">
        <v>399</v>
      </c>
    </row>
    <row r="11" spans="1:13">
      <c r="A11" s="1">
        <v>1941</v>
      </c>
      <c r="B11" s="37">
        <v>11094</v>
      </c>
      <c r="C11" s="37">
        <v>2007</v>
      </c>
      <c r="D11" s="37">
        <v>1185</v>
      </c>
      <c r="E11" s="37">
        <v>1411</v>
      </c>
      <c r="F11" s="37">
        <v>1071</v>
      </c>
      <c r="G11" s="37">
        <v>1831</v>
      </c>
      <c r="H11" s="37">
        <v>101</v>
      </c>
      <c r="I11" s="37">
        <v>1014</v>
      </c>
      <c r="J11" s="37">
        <v>1109</v>
      </c>
      <c r="K11" s="37">
        <v>364</v>
      </c>
      <c r="L11" s="37">
        <v>599</v>
      </c>
      <c r="M11" s="37">
        <v>402</v>
      </c>
    </row>
    <row r="12" spans="1:13">
      <c r="A12" s="1">
        <v>1950</v>
      </c>
      <c r="B12" s="37">
        <v>13757</v>
      </c>
      <c r="C12" s="37">
        <v>2735</v>
      </c>
      <c r="D12" s="37">
        <v>1405</v>
      </c>
      <c r="E12" s="37">
        <v>1746</v>
      </c>
      <c r="F12" s="37">
        <v>1256</v>
      </c>
      <c r="G12" s="37">
        <v>2309</v>
      </c>
      <c r="H12" s="37">
        <v>110</v>
      </c>
      <c r="I12" s="37">
        <v>1288</v>
      </c>
      <c r="J12" s="37">
        <v>1401</v>
      </c>
      <c r="K12" s="37">
        <v>390</v>
      </c>
      <c r="L12" s="37">
        <v>707</v>
      </c>
      <c r="M12" s="37">
        <v>410</v>
      </c>
    </row>
    <row r="13" spans="1:13" ht="12.75" customHeight="1">
      <c r="A13" s="1">
        <v>1960</v>
      </c>
      <c r="B13" s="37">
        <v>16628</v>
      </c>
      <c r="C13" s="37">
        <v>3398</v>
      </c>
      <c r="D13" s="37">
        <v>1789</v>
      </c>
      <c r="E13" s="37">
        <v>2115</v>
      </c>
      <c r="F13" s="37">
        <v>1414</v>
      </c>
      <c r="G13" s="37">
        <v>3022</v>
      </c>
      <c r="H13" s="37">
        <v>122</v>
      </c>
      <c r="I13" s="37">
        <v>1571</v>
      </c>
      <c r="J13" s="37">
        <v>1536</v>
      </c>
      <c r="K13" s="37">
        <v>434</v>
      </c>
      <c r="L13" s="37">
        <v>783</v>
      </c>
      <c r="M13" s="37">
        <v>444</v>
      </c>
    </row>
    <row r="14" spans="1:13">
      <c r="A14" s="1">
        <v>1970</v>
      </c>
      <c r="B14" s="37">
        <v>21350</v>
      </c>
      <c r="C14" s="37">
        <v>3921</v>
      </c>
      <c r="D14" s="37">
        <v>2637</v>
      </c>
      <c r="E14" s="37">
        <v>2704</v>
      </c>
      <c r="F14" s="37">
        <v>1813</v>
      </c>
      <c r="G14" s="37">
        <v>3890</v>
      </c>
      <c r="H14" s="37">
        <v>177</v>
      </c>
      <c r="I14" s="37">
        <v>2114</v>
      </c>
      <c r="J14" s="37">
        <v>2055</v>
      </c>
      <c r="K14" s="37">
        <v>660</v>
      </c>
      <c r="L14" s="37">
        <v>866</v>
      </c>
      <c r="M14" s="37">
        <v>513</v>
      </c>
    </row>
    <row r="15" spans="1:13" ht="12" customHeight="1">
      <c r="A15" s="1">
        <v>1980</v>
      </c>
      <c r="B15" s="37">
        <v>25215</v>
      </c>
      <c r="C15" s="37">
        <v>4606</v>
      </c>
      <c r="D15" s="37">
        <v>2970</v>
      </c>
      <c r="E15" s="37">
        <v>3186</v>
      </c>
      <c r="F15" s="37">
        <v>2098</v>
      </c>
      <c r="G15" s="37">
        <v>4551</v>
      </c>
      <c r="H15" s="37">
        <v>280</v>
      </c>
      <c r="I15" s="37">
        <v>2594</v>
      </c>
      <c r="J15" s="37">
        <v>2463</v>
      </c>
      <c r="K15" s="37">
        <v>777</v>
      </c>
      <c r="L15" s="37">
        <v>1113</v>
      </c>
      <c r="M15" s="37">
        <v>577</v>
      </c>
    </row>
    <row r="16" spans="1:13" ht="12.75" customHeight="1">
      <c r="A16" s="1">
        <v>1990</v>
      </c>
      <c r="B16" s="37">
        <v>29032</v>
      </c>
      <c r="C16" s="37">
        <v>4897</v>
      </c>
      <c r="D16" s="37">
        <v>3543</v>
      </c>
      <c r="E16" s="37">
        <v>3791</v>
      </c>
      <c r="F16" s="37">
        <v>2296</v>
      </c>
      <c r="G16" s="37">
        <v>5036</v>
      </c>
      <c r="H16" s="37">
        <v>312</v>
      </c>
      <c r="I16" s="37">
        <v>3103</v>
      </c>
      <c r="J16" s="37">
        <v>2774</v>
      </c>
      <c r="K16" s="37">
        <v>989</v>
      </c>
      <c r="L16" s="37">
        <v>1479</v>
      </c>
      <c r="M16" s="37">
        <v>812</v>
      </c>
    </row>
    <row r="17" spans="1:13">
      <c r="A17" s="1">
        <v>2000</v>
      </c>
      <c r="B17" s="37">
        <v>33307</v>
      </c>
      <c r="C17" s="37">
        <v>5045</v>
      </c>
      <c r="D17" s="37">
        <v>4424</v>
      </c>
      <c r="E17" s="37">
        <v>4247</v>
      </c>
      <c r="F17" s="37">
        <v>2636</v>
      </c>
      <c r="G17" s="37">
        <v>5574</v>
      </c>
      <c r="H17" s="37">
        <v>352</v>
      </c>
      <c r="I17" s="37">
        <v>3772</v>
      </c>
      <c r="J17" s="37">
        <v>3335</v>
      </c>
      <c r="K17" s="37">
        <v>1210</v>
      </c>
      <c r="L17" s="37">
        <v>1721</v>
      </c>
      <c r="M17" s="37">
        <v>991</v>
      </c>
    </row>
    <row r="18" spans="1:13">
      <c r="A18" s="1">
        <v>2010</v>
      </c>
      <c r="B18" s="37">
        <v>36149</v>
      </c>
      <c r="C18" s="37">
        <v>5207</v>
      </c>
      <c r="D18" s="37">
        <v>4826</v>
      </c>
      <c r="E18" s="37">
        <v>4528</v>
      </c>
      <c r="F18" s="37">
        <v>2562</v>
      </c>
      <c r="G18" s="37">
        <v>5767</v>
      </c>
      <c r="H18" s="37">
        <v>425</v>
      </c>
      <c r="I18" s="37">
        <v>4215</v>
      </c>
      <c r="J18" s="37">
        <v>3999</v>
      </c>
      <c r="K18" s="37">
        <v>1606</v>
      </c>
      <c r="L18" s="37">
        <v>2001</v>
      </c>
      <c r="M18" s="37">
        <v>1013</v>
      </c>
    </row>
    <row r="19" spans="1:13">
      <c r="A19" s="1">
        <v>2015</v>
      </c>
      <c r="B19" s="37">
        <v>37622</v>
      </c>
      <c r="C19" s="37">
        <v>5435</v>
      </c>
      <c r="D19" s="37">
        <v>5051</v>
      </c>
      <c r="E19" s="37">
        <v>4608</v>
      </c>
      <c r="F19" s="37">
        <v>2608</v>
      </c>
      <c r="G19" s="37">
        <v>5994</v>
      </c>
      <c r="H19" s="37">
        <v>446</v>
      </c>
      <c r="I19" s="37">
        <v>4411</v>
      </c>
      <c r="J19" s="37">
        <v>4190</v>
      </c>
      <c r="K19" s="37">
        <v>1659</v>
      </c>
      <c r="L19" s="37">
        <v>2156</v>
      </c>
      <c r="M19" s="37">
        <v>1064</v>
      </c>
    </row>
    <row r="20" spans="1:13">
      <c r="A20" s="1">
        <v>2020</v>
      </c>
      <c r="B20" s="37">
        <v>39055</v>
      </c>
      <c r="C20" s="37">
        <v>5741</v>
      </c>
      <c r="D20" s="37">
        <v>5330</v>
      </c>
      <c r="E20" s="37">
        <v>4684</v>
      </c>
      <c r="F20" s="37">
        <v>2634</v>
      </c>
      <c r="G20" s="37">
        <v>6037</v>
      </c>
      <c r="H20" s="37">
        <v>483</v>
      </c>
      <c r="I20" s="37">
        <v>4523</v>
      </c>
      <c r="J20" s="37">
        <v>4424</v>
      </c>
      <c r="K20" s="37">
        <v>1686</v>
      </c>
      <c r="L20" s="37">
        <v>2404</v>
      </c>
      <c r="M20" s="37">
        <v>1109</v>
      </c>
    </row>
    <row r="21" spans="1:13" ht="12.75" customHeight="1">
      <c r="A21" s="2" t="s">
        <v>24</v>
      </c>
      <c r="B21" s="37"/>
      <c r="C21" s="37"/>
      <c r="D21" s="37"/>
      <c r="E21" s="37"/>
      <c r="F21" s="37"/>
      <c r="G21" s="37"/>
      <c r="H21" s="37"/>
      <c r="I21" s="37"/>
      <c r="J21" s="37"/>
      <c r="K21" s="37"/>
      <c r="L21" s="37"/>
      <c r="M21" s="37"/>
    </row>
    <row r="22" spans="1:13" ht="12.75" customHeight="1">
      <c r="A22" s="1">
        <v>1930</v>
      </c>
      <c r="B22" s="37">
        <v>8257</v>
      </c>
      <c r="C22" s="37">
        <v>1073</v>
      </c>
      <c r="D22" s="37">
        <v>986</v>
      </c>
      <c r="E22" s="37">
        <v>1199</v>
      </c>
      <c r="F22" s="37">
        <v>959</v>
      </c>
      <c r="G22" s="37">
        <v>1089</v>
      </c>
      <c r="H22" s="37">
        <v>72</v>
      </c>
      <c r="I22" s="37">
        <v>830</v>
      </c>
      <c r="J22" s="37">
        <v>899</v>
      </c>
      <c r="K22" s="37">
        <v>314</v>
      </c>
      <c r="L22" s="37">
        <v>521</v>
      </c>
      <c r="M22" s="37">
        <v>315</v>
      </c>
    </row>
    <row r="23" spans="1:13" ht="12.75" customHeight="1">
      <c r="A23" s="1">
        <v>1941</v>
      </c>
      <c r="B23" s="37">
        <v>9309</v>
      </c>
      <c r="C23" s="37">
        <v>1404</v>
      </c>
      <c r="D23" s="37">
        <v>1063</v>
      </c>
      <c r="E23" s="37">
        <v>1283</v>
      </c>
      <c r="F23" s="37">
        <v>1038</v>
      </c>
      <c r="G23" s="37">
        <v>1342</v>
      </c>
      <c r="H23" s="37">
        <v>92</v>
      </c>
      <c r="I23" s="37">
        <v>929</v>
      </c>
      <c r="J23" s="37">
        <v>948</v>
      </c>
      <c r="K23" s="37">
        <v>343</v>
      </c>
      <c r="L23" s="37">
        <v>544</v>
      </c>
      <c r="M23" s="37">
        <v>323</v>
      </c>
    </row>
    <row r="24" spans="1:13" ht="12.75" customHeight="1">
      <c r="A24" s="1">
        <v>1950</v>
      </c>
      <c r="B24" s="37">
        <v>11006</v>
      </c>
      <c r="C24" s="37">
        <v>1764</v>
      </c>
      <c r="D24" s="37">
        <v>1227</v>
      </c>
      <c r="E24" s="37">
        <v>1511</v>
      </c>
      <c r="F24" s="37">
        <v>1174</v>
      </c>
      <c r="G24" s="37">
        <v>1698</v>
      </c>
      <c r="H24" s="37">
        <v>100</v>
      </c>
      <c r="I24" s="37">
        <v>1075</v>
      </c>
      <c r="J24" s="37">
        <v>1119</v>
      </c>
      <c r="K24" s="37">
        <v>366</v>
      </c>
      <c r="L24" s="37">
        <v>645</v>
      </c>
      <c r="M24" s="37">
        <v>327</v>
      </c>
    </row>
    <row r="25" spans="1:13" ht="12.75" customHeight="1">
      <c r="A25" s="1">
        <v>1960</v>
      </c>
      <c r="B25" s="37">
        <v>12485</v>
      </c>
      <c r="C25" s="37">
        <v>1958</v>
      </c>
      <c r="D25" s="37">
        <v>1434</v>
      </c>
      <c r="E25" s="37">
        <v>1759</v>
      </c>
      <c r="F25" s="37">
        <v>1311</v>
      </c>
      <c r="G25" s="37">
        <v>1957</v>
      </c>
      <c r="H25" s="37">
        <v>100</v>
      </c>
      <c r="I25" s="37">
        <v>1270</v>
      </c>
      <c r="J25" s="37">
        <v>1234</v>
      </c>
      <c r="K25" s="37">
        <v>380</v>
      </c>
      <c r="L25" s="37">
        <v>717</v>
      </c>
      <c r="M25" s="37">
        <v>365</v>
      </c>
    </row>
    <row r="26" spans="1:13">
      <c r="A26" s="1">
        <v>1970</v>
      </c>
      <c r="B26" s="37">
        <v>14304</v>
      </c>
      <c r="C26" s="37">
        <v>2178</v>
      </c>
      <c r="D26" s="37">
        <v>1760</v>
      </c>
      <c r="E26" s="37">
        <v>1977</v>
      </c>
      <c r="F26" s="37">
        <v>1496</v>
      </c>
      <c r="G26" s="37">
        <v>2241</v>
      </c>
      <c r="H26" s="37">
        <v>132</v>
      </c>
      <c r="I26" s="37">
        <v>1459</v>
      </c>
      <c r="J26" s="37">
        <v>1384</v>
      </c>
      <c r="K26" s="37">
        <v>517</v>
      </c>
      <c r="L26" s="37">
        <v>744</v>
      </c>
      <c r="M26" s="37">
        <v>416</v>
      </c>
    </row>
    <row r="27" spans="1:13" ht="12.75" customHeight="1">
      <c r="A27" s="1">
        <v>1980</v>
      </c>
      <c r="B27" s="37">
        <v>15913</v>
      </c>
      <c r="C27" s="37">
        <v>2403</v>
      </c>
      <c r="D27" s="37">
        <v>1800</v>
      </c>
      <c r="E27" s="37">
        <v>2185</v>
      </c>
      <c r="F27" s="37">
        <v>1607</v>
      </c>
      <c r="G27" s="37">
        <v>2511</v>
      </c>
      <c r="H27" s="37">
        <v>200</v>
      </c>
      <c r="I27" s="37">
        <v>1734</v>
      </c>
      <c r="J27" s="37">
        <v>1603</v>
      </c>
      <c r="K27" s="37">
        <v>573</v>
      </c>
      <c r="L27" s="37">
        <v>853</v>
      </c>
      <c r="M27" s="37">
        <v>444</v>
      </c>
    </row>
    <row r="28" spans="1:13" ht="12.75" customHeight="1">
      <c r="A28" s="1">
        <v>1990</v>
      </c>
      <c r="B28" s="37">
        <v>18123</v>
      </c>
      <c r="C28" s="37">
        <v>2705</v>
      </c>
      <c r="D28" s="37">
        <v>2056</v>
      </c>
      <c r="E28" s="37">
        <v>2520</v>
      </c>
      <c r="F28" s="37">
        <v>1770</v>
      </c>
      <c r="G28" s="37">
        <v>2841</v>
      </c>
      <c r="H28" s="37">
        <v>235</v>
      </c>
      <c r="I28" s="37">
        <v>2039</v>
      </c>
      <c r="J28" s="37">
        <v>1689</v>
      </c>
      <c r="K28" s="37">
        <v>664</v>
      </c>
      <c r="L28" s="37">
        <v>1048</v>
      </c>
      <c r="M28" s="37">
        <v>556</v>
      </c>
    </row>
    <row r="29" spans="1:13">
      <c r="A29" s="1">
        <v>2000</v>
      </c>
      <c r="B29" s="37">
        <v>21115</v>
      </c>
      <c r="C29" s="37">
        <v>2755</v>
      </c>
      <c r="D29" s="37">
        <v>2710</v>
      </c>
      <c r="E29" s="37">
        <v>2946</v>
      </c>
      <c r="F29" s="37">
        <v>2009</v>
      </c>
      <c r="G29" s="37">
        <v>3230</v>
      </c>
      <c r="H29" s="37">
        <v>275</v>
      </c>
      <c r="I29" s="37">
        <v>2392</v>
      </c>
      <c r="J29" s="37">
        <v>2035</v>
      </c>
      <c r="K29" s="37">
        <v>822</v>
      </c>
      <c r="L29" s="37">
        <v>1241</v>
      </c>
      <c r="M29" s="37">
        <v>700</v>
      </c>
    </row>
    <row r="30" spans="1:13">
      <c r="A30" s="1">
        <v>2010</v>
      </c>
      <c r="B30" s="37">
        <v>24145</v>
      </c>
      <c r="C30" s="37">
        <v>3071</v>
      </c>
      <c r="D30" s="37">
        <v>3187</v>
      </c>
      <c r="E30" s="37">
        <v>3297</v>
      </c>
      <c r="F30" s="37">
        <v>2049</v>
      </c>
      <c r="G30" s="37">
        <v>3600</v>
      </c>
      <c r="H30" s="37">
        <v>319</v>
      </c>
      <c r="I30" s="37">
        <v>2772</v>
      </c>
      <c r="J30" s="37">
        <v>2498</v>
      </c>
      <c r="K30" s="37">
        <v>1117</v>
      </c>
      <c r="L30" s="37">
        <v>1466</v>
      </c>
      <c r="M30" s="37">
        <v>769</v>
      </c>
    </row>
    <row r="31" spans="1:13">
      <c r="A31" s="1">
        <v>2015</v>
      </c>
      <c r="B31" s="37">
        <v>24847</v>
      </c>
      <c r="C31" s="37">
        <v>3123</v>
      </c>
      <c r="D31" s="37">
        <v>3267</v>
      </c>
      <c r="E31" s="37">
        <v>3368</v>
      </c>
      <c r="F31" s="37">
        <v>2066</v>
      </c>
      <c r="G31" s="37">
        <v>3725</v>
      </c>
      <c r="H31" s="37">
        <v>336</v>
      </c>
      <c r="I31" s="37">
        <v>2842</v>
      </c>
      <c r="J31" s="37">
        <v>2599</v>
      </c>
      <c r="K31" s="37">
        <v>1137</v>
      </c>
      <c r="L31" s="37">
        <v>1578</v>
      </c>
      <c r="M31" s="37">
        <v>806</v>
      </c>
    </row>
    <row r="32" spans="1:13">
      <c r="A32" s="1">
        <v>2020</v>
      </c>
      <c r="B32" s="37">
        <v>25588</v>
      </c>
      <c r="C32" s="37">
        <v>3299</v>
      </c>
      <c r="D32" s="37">
        <v>3349</v>
      </c>
      <c r="E32" s="37">
        <v>3387</v>
      </c>
      <c r="F32" s="37">
        <v>2077</v>
      </c>
      <c r="G32" s="37">
        <v>3753</v>
      </c>
      <c r="H32" s="37">
        <v>353</v>
      </c>
      <c r="I32" s="37">
        <v>2938</v>
      </c>
      <c r="J32" s="37">
        <v>2703</v>
      </c>
      <c r="K32" s="37">
        <v>1159</v>
      </c>
      <c r="L32" s="37">
        <v>1750</v>
      </c>
      <c r="M32" s="37">
        <v>820</v>
      </c>
    </row>
    <row r="33" spans="1:13" ht="12.75" customHeight="1">
      <c r="A33" s="2" t="s">
        <v>25</v>
      </c>
      <c r="B33" s="37"/>
      <c r="C33" s="37"/>
      <c r="D33" s="37"/>
      <c r="E33" s="37"/>
      <c r="F33" s="37"/>
      <c r="G33" s="37"/>
      <c r="H33" s="37"/>
      <c r="I33" s="37"/>
      <c r="J33" s="37"/>
      <c r="K33" s="37"/>
      <c r="L33" s="37"/>
      <c r="M33" s="37"/>
    </row>
    <row r="34" spans="1:13" ht="12.75" customHeight="1">
      <c r="A34" s="1">
        <v>1930</v>
      </c>
      <c r="B34" s="37">
        <v>1691</v>
      </c>
      <c r="C34" s="37">
        <v>559</v>
      </c>
      <c r="D34" s="37">
        <v>161</v>
      </c>
      <c r="E34" s="37">
        <v>148</v>
      </c>
      <c r="F34" s="37">
        <v>40</v>
      </c>
      <c r="G34" s="37">
        <v>375</v>
      </c>
      <c r="H34" s="37">
        <v>9</v>
      </c>
      <c r="I34" s="37">
        <v>97</v>
      </c>
      <c r="J34" s="37">
        <v>156</v>
      </c>
      <c r="K34" s="37">
        <v>19</v>
      </c>
      <c r="L34" s="37">
        <v>43</v>
      </c>
      <c r="M34" s="37">
        <v>84</v>
      </c>
    </row>
    <row r="35" spans="1:13" ht="12.75" customHeight="1">
      <c r="A35" s="1">
        <v>1941</v>
      </c>
      <c r="B35" s="37">
        <v>1785</v>
      </c>
      <c r="C35" s="37">
        <v>603</v>
      </c>
      <c r="D35" s="37">
        <v>122</v>
      </c>
      <c r="E35" s="37">
        <v>128</v>
      </c>
      <c r="F35" s="37">
        <v>33</v>
      </c>
      <c r="G35" s="37">
        <v>489</v>
      </c>
      <c r="H35" s="37">
        <v>9</v>
      </c>
      <c r="I35" s="37">
        <v>85</v>
      </c>
      <c r="J35" s="37">
        <v>161</v>
      </c>
      <c r="K35" s="37">
        <v>21</v>
      </c>
      <c r="L35" s="37">
        <v>55</v>
      </c>
      <c r="M35" s="37">
        <v>79</v>
      </c>
    </row>
    <row r="36" spans="1:13" ht="12.75" customHeight="1">
      <c r="A36" s="1">
        <v>1950</v>
      </c>
      <c r="B36" s="37">
        <v>2751</v>
      </c>
      <c r="C36" s="37">
        <v>971</v>
      </c>
      <c r="D36" s="37">
        <v>178</v>
      </c>
      <c r="E36" s="37">
        <v>235</v>
      </c>
      <c r="F36" s="37">
        <v>82</v>
      </c>
      <c r="G36" s="37">
        <v>611</v>
      </c>
      <c r="H36" s="37">
        <v>10</v>
      </c>
      <c r="I36" s="37">
        <v>213</v>
      </c>
      <c r="J36" s="37">
        <v>282</v>
      </c>
      <c r="K36" s="37">
        <v>24</v>
      </c>
      <c r="L36" s="37">
        <v>62</v>
      </c>
      <c r="M36" s="37">
        <v>83</v>
      </c>
    </row>
    <row r="37" spans="1:13" ht="12.75" customHeight="1">
      <c r="A37" s="1">
        <v>1960</v>
      </c>
      <c r="B37" s="37">
        <v>4143</v>
      </c>
      <c r="C37" s="37">
        <v>1440</v>
      </c>
      <c r="D37" s="37">
        <v>355</v>
      </c>
      <c r="E37" s="37">
        <v>356</v>
      </c>
      <c r="F37" s="37">
        <v>103</v>
      </c>
      <c r="G37" s="37">
        <v>1065</v>
      </c>
      <c r="H37" s="37">
        <v>22</v>
      </c>
      <c r="I37" s="37">
        <v>301</v>
      </c>
      <c r="J37" s="37">
        <v>302</v>
      </c>
      <c r="K37" s="37">
        <v>54</v>
      </c>
      <c r="L37" s="37">
        <v>66</v>
      </c>
      <c r="M37" s="37">
        <v>79</v>
      </c>
    </row>
    <row r="38" spans="1:13">
      <c r="A38" s="1">
        <v>1970</v>
      </c>
      <c r="B38" s="37">
        <v>7046</v>
      </c>
      <c r="C38" s="37">
        <v>1743</v>
      </c>
      <c r="D38" s="37">
        <v>877</v>
      </c>
      <c r="E38" s="37">
        <v>727</v>
      </c>
      <c r="F38" s="37">
        <v>317</v>
      </c>
      <c r="G38" s="37">
        <v>1649</v>
      </c>
      <c r="H38" s="37">
        <v>45</v>
      </c>
      <c r="I38" s="37">
        <v>655</v>
      </c>
      <c r="J38" s="37">
        <v>671</v>
      </c>
      <c r="K38" s="37">
        <v>143</v>
      </c>
      <c r="L38" s="37">
        <v>122</v>
      </c>
      <c r="M38" s="37">
        <v>97</v>
      </c>
    </row>
    <row r="39" spans="1:13" ht="12.75" customHeight="1">
      <c r="A39" s="1">
        <v>1980</v>
      </c>
      <c r="B39" s="37">
        <v>9302</v>
      </c>
      <c r="C39" s="37">
        <v>2203</v>
      </c>
      <c r="D39" s="37">
        <v>1170</v>
      </c>
      <c r="E39" s="37">
        <v>1001</v>
      </c>
      <c r="F39" s="37">
        <v>491</v>
      </c>
      <c r="G39" s="37">
        <v>2040</v>
      </c>
      <c r="H39" s="37">
        <v>80</v>
      </c>
      <c r="I39" s="37">
        <v>860</v>
      </c>
      <c r="J39" s="37">
        <v>860</v>
      </c>
      <c r="K39" s="37">
        <v>204</v>
      </c>
      <c r="L39" s="37">
        <v>260</v>
      </c>
      <c r="M39" s="37">
        <v>133</v>
      </c>
    </row>
    <row r="40" spans="1:13" ht="12.75" customHeight="1">
      <c r="A40" s="1">
        <v>1990</v>
      </c>
      <c r="B40" s="37">
        <v>10909</v>
      </c>
      <c r="C40" s="37">
        <v>2192</v>
      </c>
      <c r="D40" s="37">
        <v>1487</v>
      </c>
      <c r="E40" s="37">
        <v>1271</v>
      </c>
      <c r="F40" s="37">
        <v>526</v>
      </c>
      <c r="G40" s="37">
        <v>2195</v>
      </c>
      <c r="H40" s="37">
        <v>77</v>
      </c>
      <c r="I40" s="37">
        <v>1064</v>
      </c>
      <c r="J40" s="37">
        <v>1085</v>
      </c>
      <c r="K40" s="37">
        <v>325</v>
      </c>
      <c r="L40" s="37">
        <v>431</v>
      </c>
      <c r="M40" s="37">
        <v>256</v>
      </c>
    </row>
    <row r="41" spans="1:13">
      <c r="A41" s="1">
        <v>2000</v>
      </c>
      <c r="B41" s="37">
        <v>12192</v>
      </c>
      <c r="C41" s="37">
        <v>2290</v>
      </c>
      <c r="D41" s="37">
        <v>1714</v>
      </c>
      <c r="E41" s="37">
        <v>1301</v>
      </c>
      <c r="F41" s="37">
        <v>627</v>
      </c>
      <c r="G41" s="37">
        <v>2344</v>
      </c>
      <c r="H41" s="37">
        <v>77</v>
      </c>
      <c r="I41" s="37">
        <v>1380</v>
      </c>
      <c r="J41" s="37">
        <v>1300</v>
      </c>
      <c r="K41" s="37">
        <v>388</v>
      </c>
      <c r="L41" s="37">
        <v>480</v>
      </c>
      <c r="M41" s="37">
        <v>291</v>
      </c>
    </row>
    <row r="42" spans="1:13">
      <c r="A42" s="1">
        <v>2010</v>
      </c>
      <c r="B42" s="37">
        <v>12004</v>
      </c>
      <c r="C42" s="37">
        <v>2136</v>
      </c>
      <c r="D42" s="37">
        <v>1639</v>
      </c>
      <c r="E42" s="37">
        <v>1231</v>
      </c>
      <c r="F42" s="37">
        <v>513</v>
      </c>
      <c r="G42" s="37">
        <v>2167</v>
      </c>
      <c r="H42" s="37">
        <v>106</v>
      </c>
      <c r="I42" s="37">
        <v>1443</v>
      </c>
      <c r="J42" s="37">
        <v>1501</v>
      </c>
      <c r="K42" s="37">
        <v>489</v>
      </c>
      <c r="L42" s="37">
        <v>535</v>
      </c>
      <c r="M42" s="37">
        <v>244</v>
      </c>
    </row>
    <row r="43" spans="1:13">
      <c r="A43" s="1">
        <v>2015</v>
      </c>
      <c r="B43" s="37">
        <v>12775</v>
      </c>
      <c r="C43" s="37">
        <v>2312</v>
      </c>
      <c r="D43" s="37">
        <v>1784</v>
      </c>
      <c r="E43" s="37">
        <v>1240</v>
      </c>
      <c r="F43" s="37">
        <v>542</v>
      </c>
      <c r="G43" s="37">
        <v>2269</v>
      </c>
      <c r="H43" s="37">
        <v>110</v>
      </c>
      <c r="I43" s="37">
        <v>1569</v>
      </c>
      <c r="J43" s="37">
        <v>1591</v>
      </c>
      <c r="K43" s="37">
        <v>522</v>
      </c>
      <c r="L43" s="37">
        <v>578</v>
      </c>
      <c r="M43" s="37">
        <v>258</v>
      </c>
    </row>
    <row r="44" spans="1:13">
      <c r="A44" s="1">
        <v>2020</v>
      </c>
      <c r="B44" s="37">
        <v>13467</v>
      </c>
      <c r="C44" s="37">
        <v>2442</v>
      </c>
      <c r="D44" s="37">
        <v>1981</v>
      </c>
      <c r="E44" s="37">
        <v>1297</v>
      </c>
      <c r="F44" s="37">
        <v>557</v>
      </c>
      <c r="G44" s="37">
        <v>2284</v>
      </c>
      <c r="H44" s="37">
        <v>130</v>
      </c>
      <c r="I44" s="37">
        <v>1585</v>
      </c>
      <c r="J44" s="37">
        <v>1721</v>
      </c>
      <c r="K44" s="37">
        <v>527</v>
      </c>
      <c r="L44" s="37">
        <v>654</v>
      </c>
      <c r="M44" s="37">
        <v>289</v>
      </c>
    </row>
    <row r="46" spans="1:13">
      <c r="A46" s="32" t="s">
        <v>988</v>
      </c>
      <c r="B46" s="33"/>
      <c r="C46" s="34"/>
      <c r="E46" s="35"/>
      <c r="G46" s="4"/>
    </row>
    <row r="47" spans="1:13">
      <c r="A47" s="32"/>
      <c r="B47" s="33"/>
      <c r="C47" s="34"/>
      <c r="E47" s="35"/>
      <c r="G47" s="4"/>
    </row>
    <row r="48" spans="1:13">
      <c r="A48" s="36" t="s">
        <v>989</v>
      </c>
      <c r="C48" s="11"/>
    </row>
    <row r="49" spans="1:1" ht="12.75" customHeight="1">
      <c r="A49" s="1" t="s">
        <v>193</v>
      </c>
    </row>
  </sheetData>
  <phoneticPr fontId="4" type="noConversion"/>
  <hyperlinks>
    <hyperlink ref="A4" location="Inhalt!A1" display="&lt;&lt;&lt; Inhalt" xr:uid="{A9C04E4C-88B3-4020-92E5-BEDB428D2985}"/>
    <hyperlink ref="A46" location="Metadaten!A1" display="Metadaten &lt;&lt;&lt;" xr:uid="{E7CD7B33-7A5D-4F5F-B0A0-21374993F3DB}"/>
  </hyperlinks>
  <pageMargins left="0.78740157499999996" right="0.78740157499999996" top="0.984251969" bottom="0.984251969" header="0.4921259845" footer="0.4921259845"/>
  <pageSetup paperSize="9" scale="8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71"/>
  <sheetViews>
    <sheetView tabSelected="1" zoomScaleNormal="100" workbookViewId="0">
      <pane ySplit="3" topLeftCell="A4" activePane="bottomLeft" state="frozen"/>
      <selection pane="bottomLeft"/>
    </sheetView>
  </sheetViews>
  <sheetFormatPr baseColWidth="10" defaultColWidth="11.42578125" defaultRowHeight="12.75"/>
  <cols>
    <col min="1" max="1" width="72.42578125" style="1" bestFit="1" customWidth="1"/>
    <col min="2" max="2" width="10" style="1" bestFit="1" customWidth="1"/>
    <col min="3" max="3" width="6.5703125" style="1" bestFit="1" customWidth="1"/>
    <col min="4" max="4" width="76.5703125" style="1" bestFit="1" customWidth="1"/>
    <col min="5" max="16384" width="11.42578125" style="1"/>
  </cols>
  <sheetData>
    <row r="1" spans="1:4" ht="15.75">
      <c r="A1" s="5" t="s">
        <v>475</v>
      </c>
    </row>
    <row r="3" spans="1:4" s="6" customFormat="1">
      <c r="A3" s="6" t="s">
        <v>520</v>
      </c>
      <c r="B3" s="6" t="s">
        <v>521</v>
      </c>
      <c r="C3" s="6" t="s">
        <v>968</v>
      </c>
      <c r="D3" s="6" t="s">
        <v>522</v>
      </c>
    </row>
    <row r="4" spans="1:4" ht="12.75" customHeight="1">
      <c r="A4" s="1" t="s">
        <v>476</v>
      </c>
      <c r="B4" s="1" t="s">
        <v>1219</v>
      </c>
      <c r="C4" s="3" t="s">
        <v>991</v>
      </c>
      <c r="D4" s="1" t="s">
        <v>191</v>
      </c>
    </row>
    <row r="5" spans="1:4">
      <c r="A5" s="1" t="s">
        <v>477</v>
      </c>
      <c r="B5" s="1" t="s">
        <v>1220</v>
      </c>
      <c r="C5" s="3" t="s">
        <v>993</v>
      </c>
      <c r="D5" s="1" t="s">
        <v>191</v>
      </c>
    </row>
    <row r="6" spans="1:4">
      <c r="A6" s="1" t="s">
        <v>478</v>
      </c>
      <c r="B6" s="1" t="s">
        <v>1220</v>
      </c>
      <c r="C6" s="3" t="s">
        <v>995</v>
      </c>
      <c r="D6" s="1" t="s">
        <v>191</v>
      </c>
    </row>
    <row r="7" spans="1:4">
      <c r="A7" s="1" t="s">
        <v>479</v>
      </c>
      <c r="B7" s="1" t="s">
        <v>1220</v>
      </c>
      <c r="C7" s="3" t="s">
        <v>998</v>
      </c>
      <c r="D7" s="1" t="s">
        <v>191</v>
      </c>
    </row>
    <row r="8" spans="1:4">
      <c r="A8" s="1" t="s">
        <v>480</v>
      </c>
      <c r="B8" s="1" t="s">
        <v>1242</v>
      </c>
      <c r="C8" s="3" t="s">
        <v>1000</v>
      </c>
      <c r="D8" s="1" t="s">
        <v>191</v>
      </c>
    </row>
    <row r="9" spans="1:4">
      <c r="A9" s="1" t="s">
        <v>481</v>
      </c>
      <c r="B9" s="1" t="s">
        <v>1222</v>
      </c>
      <c r="C9" s="3" t="s">
        <v>1002</v>
      </c>
      <c r="D9" s="1" t="s">
        <v>191</v>
      </c>
    </row>
    <row r="10" spans="1:4">
      <c r="A10" s="1" t="s">
        <v>482</v>
      </c>
      <c r="B10" s="1" t="s">
        <v>1225</v>
      </c>
      <c r="C10" s="3" t="s">
        <v>1004</v>
      </c>
      <c r="D10" s="1" t="s">
        <v>191</v>
      </c>
    </row>
    <row r="11" spans="1:4">
      <c r="A11" s="1" t="s">
        <v>574</v>
      </c>
      <c r="B11" s="1" t="s">
        <v>1225</v>
      </c>
      <c r="C11" s="3" t="s">
        <v>1006</v>
      </c>
      <c r="D11" s="1" t="s">
        <v>191</v>
      </c>
    </row>
    <row r="12" spans="1:4">
      <c r="A12" s="1" t="s">
        <v>483</v>
      </c>
      <c r="B12" s="1" t="s">
        <v>1222</v>
      </c>
      <c r="C12" s="3" t="s">
        <v>1008</v>
      </c>
      <c r="D12" s="1" t="s">
        <v>191</v>
      </c>
    </row>
    <row r="13" spans="1:4">
      <c r="A13" s="1" t="s">
        <v>599</v>
      </c>
      <c r="B13" s="1" t="s">
        <v>1235</v>
      </c>
      <c r="C13" s="3" t="s">
        <v>1010</v>
      </c>
      <c r="D13" s="1" t="s">
        <v>191</v>
      </c>
    </row>
    <row r="14" spans="1:4">
      <c r="A14" s="1" t="s">
        <v>484</v>
      </c>
      <c r="B14" s="1" t="s">
        <v>1222</v>
      </c>
      <c r="C14" s="3" t="s">
        <v>1012</v>
      </c>
      <c r="D14" s="1" t="s">
        <v>191</v>
      </c>
    </row>
    <row r="15" spans="1:4">
      <c r="A15" s="1" t="s">
        <v>601</v>
      </c>
      <c r="B15" s="1" t="s">
        <v>1237</v>
      </c>
      <c r="C15" s="3" t="s">
        <v>1014</v>
      </c>
      <c r="D15" s="1" t="s">
        <v>191</v>
      </c>
    </row>
    <row r="16" spans="1:4">
      <c r="A16" s="1" t="s">
        <v>602</v>
      </c>
      <c r="B16" s="1" t="s">
        <v>1227</v>
      </c>
      <c r="C16" s="3" t="s">
        <v>1016</v>
      </c>
      <c r="D16" s="1" t="s">
        <v>191</v>
      </c>
    </row>
    <row r="17" spans="1:4">
      <c r="A17" s="1" t="s">
        <v>855</v>
      </c>
      <c r="B17" s="1" t="s">
        <v>1238</v>
      </c>
      <c r="C17" s="3" t="s">
        <v>1018</v>
      </c>
      <c r="D17" s="1" t="s">
        <v>194</v>
      </c>
    </row>
    <row r="18" spans="1:4">
      <c r="A18" s="1" t="s">
        <v>485</v>
      </c>
      <c r="B18" s="1" t="s">
        <v>486</v>
      </c>
      <c r="C18" s="3" t="s">
        <v>1020</v>
      </c>
      <c r="D18" s="1" t="s">
        <v>898</v>
      </c>
    </row>
    <row r="19" spans="1:4">
      <c r="A19" s="1" t="s">
        <v>487</v>
      </c>
      <c r="B19" s="1" t="s">
        <v>488</v>
      </c>
      <c r="C19" s="3" t="s">
        <v>1022</v>
      </c>
      <c r="D19" s="1" t="s">
        <v>193</v>
      </c>
    </row>
    <row r="20" spans="1:4">
      <c r="A20" s="1" t="s">
        <v>489</v>
      </c>
      <c r="B20" s="1" t="s">
        <v>1141</v>
      </c>
      <c r="C20" s="3" t="s">
        <v>1024</v>
      </c>
      <c r="D20" s="1" t="s">
        <v>193</v>
      </c>
    </row>
    <row r="21" spans="1:4">
      <c r="A21" s="1" t="s">
        <v>490</v>
      </c>
      <c r="B21" s="1" t="s">
        <v>491</v>
      </c>
      <c r="C21" s="3" t="s">
        <v>1026</v>
      </c>
      <c r="D21" s="1" t="s">
        <v>193</v>
      </c>
    </row>
    <row r="22" spans="1:4">
      <c r="A22" s="1" t="s">
        <v>492</v>
      </c>
      <c r="B22" s="1" t="s">
        <v>1141</v>
      </c>
      <c r="C22" s="3" t="s">
        <v>1028</v>
      </c>
      <c r="D22" s="1" t="s">
        <v>853</v>
      </c>
    </row>
    <row r="23" spans="1:4">
      <c r="A23" s="1" t="s">
        <v>493</v>
      </c>
      <c r="B23" s="1" t="s">
        <v>1141</v>
      </c>
      <c r="C23" s="3" t="s">
        <v>1030</v>
      </c>
      <c r="D23" s="1" t="s">
        <v>853</v>
      </c>
    </row>
    <row r="24" spans="1:4">
      <c r="A24" s="1" t="s">
        <v>494</v>
      </c>
      <c r="B24" s="1" t="s">
        <v>1141</v>
      </c>
      <c r="C24" s="3" t="s">
        <v>1032</v>
      </c>
      <c r="D24" s="1" t="s">
        <v>193</v>
      </c>
    </row>
    <row r="25" spans="1:4">
      <c r="A25" s="1" t="s">
        <v>495</v>
      </c>
      <c r="B25" s="1" t="s">
        <v>1141</v>
      </c>
      <c r="C25" s="3" t="s">
        <v>1034</v>
      </c>
      <c r="D25" s="1" t="s">
        <v>193</v>
      </c>
    </row>
    <row r="26" spans="1:4">
      <c r="A26" s="1" t="s">
        <v>722</v>
      </c>
      <c r="B26" s="1" t="s">
        <v>1146</v>
      </c>
      <c r="C26" s="3" t="s">
        <v>1036</v>
      </c>
      <c r="D26" s="1" t="s">
        <v>193</v>
      </c>
    </row>
    <row r="27" spans="1:4">
      <c r="A27" s="1" t="s">
        <v>496</v>
      </c>
      <c r="B27" s="1" t="s">
        <v>1141</v>
      </c>
      <c r="C27" s="3" t="s">
        <v>1038</v>
      </c>
      <c r="D27" s="1" t="s">
        <v>193</v>
      </c>
    </row>
    <row r="28" spans="1:4">
      <c r="A28" s="1" t="s">
        <v>562</v>
      </c>
      <c r="B28" s="1" t="s">
        <v>1229</v>
      </c>
      <c r="C28" s="3" t="s">
        <v>1040</v>
      </c>
      <c r="D28" s="1" t="s">
        <v>191</v>
      </c>
    </row>
    <row r="29" spans="1:4">
      <c r="A29" s="1" t="s">
        <v>570</v>
      </c>
      <c r="B29" s="1" t="s">
        <v>1230</v>
      </c>
      <c r="C29" s="3" t="s">
        <v>1042</v>
      </c>
      <c r="D29" s="1" t="s">
        <v>570</v>
      </c>
    </row>
    <row r="30" spans="1:4">
      <c r="A30" s="1" t="s">
        <v>497</v>
      </c>
      <c r="B30" s="1" t="s">
        <v>1141</v>
      </c>
      <c r="C30" s="3" t="s">
        <v>1045</v>
      </c>
      <c r="D30" s="1" t="s">
        <v>193</v>
      </c>
    </row>
    <row r="31" spans="1:4">
      <c r="A31" s="1" t="s">
        <v>748</v>
      </c>
      <c r="B31" s="1" t="s">
        <v>1150</v>
      </c>
      <c r="C31" s="3" t="s">
        <v>1046</v>
      </c>
      <c r="D31" s="1" t="s">
        <v>193</v>
      </c>
    </row>
    <row r="32" spans="1:4">
      <c r="A32" s="1" t="s">
        <v>498</v>
      </c>
      <c r="B32" s="1" t="s">
        <v>1153</v>
      </c>
      <c r="C32" s="3" t="s">
        <v>1048</v>
      </c>
      <c r="D32" s="1" t="s">
        <v>193</v>
      </c>
    </row>
    <row r="33" spans="1:4">
      <c r="A33" s="1" t="s">
        <v>779</v>
      </c>
      <c r="B33" s="1" t="s">
        <v>1146</v>
      </c>
      <c r="C33" s="3" t="s">
        <v>1050</v>
      </c>
      <c r="D33" s="1" t="s">
        <v>193</v>
      </c>
    </row>
    <row r="34" spans="1:4">
      <c r="A34" s="1" t="s">
        <v>499</v>
      </c>
      <c r="B34" s="1" t="s">
        <v>1146</v>
      </c>
      <c r="C34" s="3" t="s">
        <v>1051</v>
      </c>
      <c r="D34" s="1" t="s">
        <v>193</v>
      </c>
    </row>
    <row r="35" spans="1:4">
      <c r="A35" s="1" t="s">
        <v>500</v>
      </c>
      <c r="B35" s="1" t="s">
        <v>1146</v>
      </c>
      <c r="C35" s="3" t="s">
        <v>1054</v>
      </c>
      <c r="D35" s="1" t="s">
        <v>193</v>
      </c>
    </row>
    <row r="36" spans="1:4">
      <c r="A36" s="1" t="s">
        <v>501</v>
      </c>
      <c r="B36" s="1" t="s">
        <v>1162</v>
      </c>
      <c r="C36" s="3" t="s">
        <v>1057</v>
      </c>
      <c r="D36" s="1" t="s">
        <v>193</v>
      </c>
    </row>
    <row r="37" spans="1:4">
      <c r="A37" s="1" t="s">
        <v>862</v>
      </c>
      <c r="B37" s="1" t="s">
        <v>1162</v>
      </c>
      <c r="C37" s="3" t="s">
        <v>1059</v>
      </c>
      <c r="D37" s="1" t="s">
        <v>193</v>
      </c>
    </row>
    <row r="38" spans="1:4">
      <c r="A38" s="1" t="s">
        <v>502</v>
      </c>
      <c r="B38" s="1">
        <v>1990</v>
      </c>
      <c r="C38" s="3" t="s">
        <v>1061</v>
      </c>
      <c r="D38" s="1" t="s">
        <v>193</v>
      </c>
    </row>
    <row r="39" spans="1:4">
      <c r="A39" s="1" t="s">
        <v>576</v>
      </c>
      <c r="B39" s="1" t="s">
        <v>1150</v>
      </c>
      <c r="C39" s="3" t="s">
        <v>1063</v>
      </c>
      <c r="D39" s="1" t="s">
        <v>334</v>
      </c>
    </row>
    <row r="40" spans="1:4">
      <c r="A40" s="1" t="s">
        <v>503</v>
      </c>
      <c r="B40" s="1" t="s">
        <v>1162</v>
      </c>
      <c r="C40" s="3" t="s">
        <v>1065</v>
      </c>
      <c r="D40" s="1" t="s">
        <v>193</v>
      </c>
    </row>
    <row r="41" spans="1:4">
      <c r="A41" s="1" t="s">
        <v>504</v>
      </c>
      <c r="B41" s="1" t="s">
        <v>1256</v>
      </c>
      <c r="C41" s="3" t="s">
        <v>1067</v>
      </c>
      <c r="D41" s="1" t="s">
        <v>370</v>
      </c>
    </row>
    <row r="42" spans="1:4">
      <c r="A42" s="1" t="s">
        <v>505</v>
      </c>
      <c r="B42" s="1" t="s">
        <v>1222</v>
      </c>
      <c r="C42" s="3" t="s">
        <v>1069</v>
      </c>
      <c r="D42" s="1" t="s">
        <v>370</v>
      </c>
    </row>
    <row r="43" spans="1:4">
      <c r="A43" s="1" t="s">
        <v>506</v>
      </c>
      <c r="B43" s="1" t="s">
        <v>1229</v>
      </c>
      <c r="C43" s="3" t="s">
        <v>1071</v>
      </c>
      <c r="D43" s="1" t="s">
        <v>370</v>
      </c>
    </row>
    <row r="44" spans="1:4">
      <c r="A44" s="1" t="s">
        <v>507</v>
      </c>
      <c r="B44" s="1" t="s">
        <v>1229</v>
      </c>
      <c r="C44" s="3" t="s">
        <v>1073</v>
      </c>
      <c r="D44" s="1" t="s">
        <v>370</v>
      </c>
    </row>
    <row r="45" spans="1:4">
      <c r="A45" s="1" t="s">
        <v>740</v>
      </c>
      <c r="B45" s="1" t="s">
        <v>1267</v>
      </c>
      <c r="C45" s="3" t="s">
        <v>1075</v>
      </c>
      <c r="D45" s="1" t="s">
        <v>739</v>
      </c>
    </row>
    <row r="46" spans="1:4">
      <c r="A46" s="1" t="s">
        <v>741</v>
      </c>
      <c r="B46" s="1" t="s">
        <v>1270</v>
      </c>
      <c r="C46" s="3" t="s">
        <v>1077</v>
      </c>
      <c r="D46" s="1" t="s">
        <v>739</v>
      </c>
    </row>
    <row r="47" spans="1:4">
      <c r="A47" s="1" t="s">
        <v>736</v>
      </c>
      <c r="B47" s="1" t="s">
        <v>1267</v>
      </c>
      <c r="C47" s="3" t="s">
        <v>1079</v>
      </c>
      <c r="D47" s="1" t="s">
        <v>739</v>
      </c>
    </row>
    <row r="48" spans="1:4">
      <c r="A48" s="1" t="s">
        <v>508</v>
      </c>
      <c r="B48" s="1" t="s">
        <v>1208</v>
      </c>
      <c r="C48" s="3" t="s">
        <v>1081</v>
      </c>
      <c r="D48" s="1" t="s">
        <v>1177</v>
      </c>
    </row>
    <row r="49" spans="1:4">
      <c r="A49" s="1" t="s">
        <v>798</v>
      </c>
      <c r="B49" s="1" t="s">
        <v>1222</v>
      </c>
      <c r="C49" s="3" t="s">
        <v>1083</v>
      </c>
      <c r="D49" s="1" t="s">
        <v>1178</v>
      </c>
    </row>
    <row r="50" spans="1:4">
      <c r="A50" s="1" t="s">
        <v>799</v>
      </c>
      <c r="B50" s="1" t="s">
        <v>1251</v>
      </c>
      <c r="C50" s="3" t="s">
        <v>1085</v>
      </c>
      <c r="D50" s="1" t="s">
        <v>1178</v>
      </c>
    </row>
    <row r="51" spans="1:4">
      <c r="A51" s="1" t="s">
        <v>509</v>
      </c>
      <c r="B51" s="1" t="s">
        <v>1259</v>
      </c>
      <c r="C51" s="3" t="s">
        <v>1087</v>
      </c>
      <c r="D51" s="1" t="s">
        <v>384</v>
      </c>
    </row>
    <row r="52" spans="1:4">
      <c r="A52" s="1" t="s">
        <v>510</v>
      </c>
      <c r="B52" s="1" t="s">
        <v>1265</v>
      </c>
      <c r="C52" s="3" t="s">
        <v>1089</v>
      </c>
      <c r="D52" s="1" t="s">
        <v>384</v>
      </c>
    </row>
    <row r="53" spans="1:4">
      <c r="A53" s="1" t="s">
        <v>396</v>
      </c>
      <c r="B53" s="1" t="s">
        <v>1259</v>
      </c>
      <c r="C53" s="3" t="s">
        <v>1091</v>
      </c>
      <c r="D53" s="1" t="s">
        <v>384</v>
      </c>
    </row>
    <row r="54" spans="1:4">
      <c r="A54" s="1" t="s">
        <v>788</v>
      </c>
      <c r="B54" s="1" t="s">
        <v>1229</v>
      </c>
      <c r="C54" s="3" t="s">
        <v>1093</v>
      </c>
      <c r="D54" s="1" t="s">
        <v>1177</v>
      </c>
    </row>
    <row r="55" spans="1:4">
      <c r="A55" s="1" t="s">
        <v>874</v>
      </c>
      <c r="B55" s="1" t="s">
        <v>1208</v>
      </c>
      <c r="C55" s="3" t="s">
        <v>1095</v>
      </c>
      <c r="D55" s="1" t="s">
        <v>1177</v>
      </c>
    </row>
    <row r="56" spans="1:4">
      <c r="A56" s="1" t="s">
        <v>511</v>
      </c>
      <c r="B56" s="1" t="s">
        <v>1208</v>
      </c>
      <c r="C56" s="3" t="s">
        <v>1097</v>
      </c>
      <c r="D56" s="1" t="s">
        <v>1177</v>
      </c>
    </row>
    <row r="57" spans="1:4">
      <c r="A57" s="1" t="s">
        <v>789</v>
      </c>
      <c r="B57" s="1" t="s">
        <v>1229</v>
      </c>
      <c r="C57" s="3" t="s">
        <v>1099</v>
      </c>
      <c r="D57" s="1" t="s">
        <v>1177</v>
      </c>
    </row>
    <row r="58" spans="1:4">
      <c r="A58" s="1" t="s">
        <v>790</v>
      </c>
      <c r="B58" s="1" t="s">
        <v>1208</v>
      </c>
      <c r="C58" s="3" t="s">
        <v>1102</v>
      </c>
      <c r="D58" s="1" t="s">
        <v>1177</v>
      </c>
    </row>
    <row r="59" spans="1:4">
      <c r="A59" s="1" t="s">
        <v>792</v>
      </c>
      <c r="B59" s="1" t="s">
        <v>1208</v>
      </c>
      <c r="C59" s="3" t="s">
        <v>1103</v>
      </c>
      <c r="D59" s="1" t="s">
        <v>1177</v>
      </c>
    </row>
    <row r="60" spans="1:4">
      <c r="A60" s="1" t="s">
        <v>794</v>
      </c>
      <c r="B60" s="1" t="s">
        <v>1208</v>
      </c>
      <c r="C60" s="3" t="s">
        <v>1105</v>
      </c>
      <c r="D60" s="1" t="s">
        <v>1177</v>
      </c>
    </row>
    <row r="61" spans="1:4">
      <c r="A61" s="1" t="s">
        <v>795</v>
      </c>
      <c r="B61" s="1" t="s">
        <v>1251</v>
      </c>
      <c r="C61" s="3" t="s">
        <v>1107</v>
      </c>
      <c r="D61" s="1" t="s">
        <v>1177</v>
      </c>
    </row>
    <row r="62" spans="1:4">
      <c r="A62" s="1" t="s">
        <v>796</v>
      </c>
      <c r="B62" s="1" t="s">
        <v>1229</v>
      </c>
      <c r="C62" s="3" t="s">
        <v>1109</v>
      </c>
      <c r="D62" s="1" t="s">
        <v>1177</v>
      </c>
    </row>
    <row r="63" spans="1:4">
      <c r="A63" s="1" t="s">
        <v>512</v>
      </c>
      <c r="B63" s="1" t="s">
        <v>1202</v>
      </c>
      <c r="C63" s="3" t="s">
        <v>1113</v>
      </c>
      <c r="D63" s="1" t="s">
        <v>413</v>
      </c>
    </row>
    <row r="64" spans="1:4">
      <c r="A64" s="1" t="s">
        <v>513</v>
      </c>
      <c r="B64" s="1" t="s">
        <v>1208</v>
      </c>
      <c r="C64" s="3" t="s">
        <v>1115</v>
      </c>
      <c r="D64" s="1" t="s">
        <v>1192</v>
      </c>
    </row>
    <row r="65" spans="1:4">
      <c r="A65" s="1" t="s">
        <v>514</v>
      </c>
      <c r="B65" s="1" t="s">
        <v>1208</v>
      </c>
      <c r="C65" s="3" t="s">
        <v>1117</v>
      </c>
      <c r="D65" s="1" t="s">
        <v>1193</v>
      </c>
    </row>
    <row r="66" spans="1:4">
      <c r="A66" s="1" t="s">
        <v>515</v>
      </c>
      <c r="B66" s="1" t="s">
        <v>1208</v>
      </c>
      <c r="C66" s="3" t="s">
        <v>1119</v>
      </c>
      <c r="D66" s="1" t="s">
        <v>895</v>
      </c>
    </row>
    <row r="67" spans="1:4">
      <c r="A67" s="1" t="s">
        <v>516</v>
      </c>
      <c r="B67" s="1" t="s">
        <v>1208</v>
      </c>
      <c r="C67" s="3" t="s">
        <v>1123</v>
      </c>
      <c r="D67" s="1" t="s">
        <v>895</v>
      </c>
    </row>
    <row r="68" spans="1:4">
      <c r="A68" s="1" t="s">
        <v>517</v>
      </c>
      <c r="B68" s="1" t="s">
        <v>1208</v>
      </c>
      <c r="C68" s="3" t="s">
        <v>1125</v>
      </c>
      <c r="D68" s="1" t="s">
        <v>896</v>
      </c>
    </row>
    <row r="69" spans="1:4">
      <c r="A69" s="1" t="s">
        <v>518</v>
      </c>
      <c r="B69" s="4" t="s">
        <v>1209</v>
      </c>
      <c r="C69" s="3" t="s">
        <v>1129</v>
      </c>
      <c r="D69" s="1" t="s">
        <v>897</v>
      </c>
    </row>
    <row r="70" spans="1:4">
      <c r="A70" s="1" t="s">
        <v>519</v>
      </c>
      <c r="B70" s="1" t="s">
        <v>1207</v>
      </c>
      <c r="C70" s="3" t="s">
        <v>1131</v>
      </c>
      <c r="D70" s="1" t="s">
        <v>1191</v>
      </c>
    </row>
    <row r="71" spans="1:4">
      <c r="A71" s="1" t="s">
        <v>661</v>
      </c>
      <c r="B71" s="1" t="s">
        <v>1195</v>
      </c>
      <c r="C71" s="3" t="s">
        <v>1133</v>
      </c>
      <c r="D71" s="1" t="s">
        <v>661</v>
      </c>
    </row>
  </sheetData>
  <phoneticPr fontId="4" type="noConversion"/>
  <hyperlinks>
    <hyperlink ref="C4" location="'2.1_01'!A1" display="2.1_01" xr:uid="{79BD035C-67ED-47C2-AE98-1CD3D065C819}"/>
    <hyperlink ref="C5" location="'2.1_02'!A1" display="2.1_02" xr:uid="{A18035BE-7ECB-4216-9FCF-A82B8C8A54DC}"/>
    <hyperlink ref="C6" location="'2.1_03'!A1" display="T_2.1_03" xr:uid="{874B0D6D-F8EF-4E8F-80B9-2DEB6B3B8D4F}"/>
    <hyperlink ref="C7" location="'2.1_04'!A1" display="2.1_04" xr:uid="{76AE8374-377C-4DEC-8C48-8755FEA12AD2}"/>
    <hyperlink ref="C8" location="'2.1_05'!A1" display="2.1_05" xr:uid="{5808DFE5-7089-40CE-8E52-6561277EC3BA}"/>
    <hyperlink ref="C9" location="'2.1_06'!A1" display="2.1_06" xr:uid="{5638DA85-35F8-43C9-9038-B4EA54C0EC0E}"/>
    <hyperlink ref="C10" location="'2.1_07'!A1" display="2.1_07" xr:uid="{47CDCD43-2CB7-4D63-98E6-D2D114305CF1}"/>
    <hyperlink ref="C11" location="'2.1_08'!A1" display="2.1_08" xr:uid="{5D484F71-9F65-49CF-B05D-BFE166AB5C3F}"/>
    <hyperlink ref="C12" location="'2.1_09'!A1" display="2.1_09" xr:uid="{782468E7-B56E-4DD0-B8CA-455122F9B9B2}"/>
    <hyperlink ref="C14" location="'2.1_10'!A1" display="2.1_10" xr:uid="{81653930-9E36-441C-A366-A9B692B3AF7F}"/>
    <hyperlink ref="C15" location="'2.1_11'!A1" display="2.1_11" xr:uid="{29BBF213-BECA-43EF-BB7A-DF8BF03378CA}"/>
    <hyperlink ref="C16" location="'2.1_12'!A1" display="2.1_12" xr:uid="{B60F2275-8FC3-4A03-B230-4D0D02CE5DDC}"/>
    <hyperlink ref="C17" location="'2.1_13'!A1" display="2.1_13" xr:uid="{3C30C9A9-27A3-477A-A67C-F32B777ECFE8}"/>
    <hyperlink ref="C18" location="'2.1_14'!A1" display="2.1_14" xr:uid="{AEC563F3-3836-4D87-9726-AF25311CCEA8}"/>
    <hyperlink ref="C19" location="'2.1_15'!A1" display="2.1_15" xr:uid="{538C490A-371E-4E5B-A879-681CE0787CBC}"/>
    <hyperlink ref="C20" location="'2.1_16'!A1" display="2.1_16" xr:uid="{4C1744D6-788E-4C22-ABA7-82258FE057BD}"/>
    <hyperlink ref="C21" location="'2.1_17'!A1" display="2.1_17" xr:uid="{15A9ECBE-DCE6-4452-8E31-0395D96DFA05}"/>
    <hyperlink ref="C22" location="'2.1_18'!A1" display="2.1_18" xr:uid="{5C5EDD85-541E-4D78-85F4-073969E1B5ED}"/>
    <hyperlink ref="C23" location="'2.1_19'!A1" display="2.1_19" xr:uid="{6766377D-9E1F-474E-AA2D-735B48C8A28A}"/>
    <hyperlink ref="C24" location="'2.1_20'!A1" display="2.1_20" xr:uid="{B6D72691-A160-40E3-927F-5871FEAC2E40}"/>
    <hyperlink ref="C25" location="'2.1_21'!A1" display="2.1_21" xr:uid="{9B964685-4264-4965-98CF-1E89DD0103DE}"/>
    <hyperlink ref="C26" location="'2.1_22'!A1" display="2.1_22" xr:uid="{BCE08314-42F3-41DE-8F85-3D0EFA436659}"/>
    <hyperlink ref="C30" location="'2.2_01'!A1" display="2.2_01" xr:uid="{C315FBD9-DD44-4268-9374-E265185B5073}"/>
    <hyperlink ref="C31" location="'2.2_02'!A1" display="2.2_02" xr:uid="{CB3FD107-17AB-4592-B712-C7024B3C0F85}"/>
    <hyperlink ref="C32" location="'2.2_03'!A1" display="2.2_03" xr:uid="{703690CB-7421-4CC8-96EF-F9A706FB43BF}"/>
    <hyperlink ref="C33" location="'2.2_05'!A1" display="2.2_05" xr:uid="{0F1880AE-8004-4E33-A37F-86EF8C962665}"/>
    <hyperlink ref="C34" location="'2.2_07'!A1" display="2.2_07" xr:uid="{3A87DC08-3080-4A7B-8C6F-99C85CACC82C}"/>
    <hyperlink ref="C35" location="'2.2_09'!A1" display="2.2_09" xr:uid="{160534E0-A316-4FAB-B0FB-26E8D7F48300}"/>
    <hyperlink ref="C36" location="'2.2_10'!A1" display="2.2_10" xr:uid="{1EF0941F-3486-4A99-8C65-B08CF1A5599D}"/>
    <hyperlink ref="C37" location="'2.2_11'!A1" display="2.2_11" xr:uid="{2D4BEDED-3595-4CBA-BB7B-A7372A738E8E}"/>
    <hyperlink ref="C38" location="'2.2_12'!A1" display="2.2_12" xr:uid="{9A584970-1309-468E-8245-E50BE2E75DBF}"/>
    <hyperlink ref="C39" location="'2.2_13'!A1" display="2.2_13" xr:uid="{6550E48A-9E8D-4CAF-89F0-5B01EADB12B3}"/>
    <hyperlink ref="C40" location="'2.2_14'!A1" display="2.2_14" xr:uid="{174EDF22-90A7-4E5A-A1DE-DF0BD1A0E253}"/>
    <hyperlink ref="C41" location="'2.3_01'!A1" display="2.3_01" xr:uid="{402C1590-4431-412D-A4AA-01F5E3DCA1C5}"/>
    <hyperlink ref="C42" location="'2.3_02'!A1" display="2.3_02" xr:uid="{D2F30705-E1AB-44E2-9D1C-B36A3F528C0C}"/>
    <hyperlink ref="C43" location="'2.3_03'!A1" display="2.3_03" xr:uid="{A5FF298C-8F88-45B9-9CC8-46E0441DBB5F}"/>
    <hyperlink ref="C44" location="'2.3_04'!A1" display="2.3_04" xr:uid="{F0D0E889-6B40-47FA-BCBF-BAA7D81F4AA0}"/>
    <hyperlink ref="C48" location="'2.3_05'!A1" display="2.3_05" xr:uid="{DC7B7C17-51E0-4715-BDAF-AC02AC57F770}"/>
    <hyperlink ref="C49" location="'2.3_06'!A1" display="2.3_06" xr:uid="{64C37057-7BFA-4098-8E9C-0E3D99B34775}"/>
    <hyperlink ref="C50" location="'2.3_07'!A1" display="2.3_07" xr:uid="{91C9CB41-84DE-42CF-BA05-23D822611087}"/>
    <hyperlink ref="C51" location="'2.3_08'!A1" display="2.3_08" xr:uid="{E73E7BE5-153B-4176-AFAA-305D5ADE1DB2}"/>
    <hyperlink ref="C52" location="'2.3_09'!A1" display="2.3_09" xr:uid="{96EB7D20-A8B9-4674-8D8D-D89B25CE9A04}"/>
    <hyperlink ref="C53" location="'2.3_10'!A1" display="2.3_10" xr:uid="{17F3790D-DDA6-49F8-BC4D-A85C09D359BB}"/>
    <hyperlink ref="C54" location="'2.3_11'!A1" display="2.3_11" xr:uid="{7BDDD4D1-B405-49B9-B33C-17B615016E87}"/>
    <hyperlink ref="C55" location="'2.3_12'!A1" display="2.3_12" xr:uid="{60473CE0-2C22-4CBC-9BD6-8E7D5A107D5B}"/>
    <hyperlink ref="C56" location="'2.3_13'!A1" display="2.3_13" xr:uid="{1E5D45D7-F06E-4B12-A396-20C5EA521BD2}"/>
    <hyperlink ref="C57" location="'2.3_14'!A1" display="2.3_14" xr:uid="{382A3DDE-48E6-45CF-BE35-87AC35892849}"/>
    <hyperlink ref="C58" location="'2.3_15'!A1" display="2.3_15" xr:uid="{0E8597D1-C586-4769-B0C1-2FD165991811}"/>
    <hyperlink ref="C59" location="'2.3_16'!A1" display="2.3_16" xr:uid="{26C63E3F-3D5E-4B9C-8947-9751AF63A03D}"/>
    <hyperlink ref="C60" location="'2.3_17'!A1" display="2.3_17" xr:uid="{56C5E4BF-5B87-43FF-ADB1-6E575240A2E0}"/>
    <hyperlink ref="C61" location="'2.3_18'!A1" display="2.3_18" xr:uid="{40AD97AF-DEA9-4B10-A13F-88C588582CC4}"/>
    <hyperlink ref="C62" location="'2.3_19'!A1" display="2.3_19" xr:uid="{26134081-3FA7-41E0-B9BA-D11E7E9410E8}"/>
    <hyperlink ref="C63" location="'2.3_20'!A1" display="2.3_20" xr:uid="{B70784E4-7183-47D1-B966-DE204C3A97E6}"/>
    <hyperlink ref="C64" location="'2.4_01'!A1" display="2.4_01" xr:uid="{0A450CCE-E2B5-4FA6-B3DC-4291038DD70C}"/>
    <hyperlink ref="C65" location="'2.4_02'!A1" display="2.4_02" xr:uid="{F6591302-B79C-483C-9FC6-E5483FABE65D}"/>
    <hyperlink ref="C66" location="'2.4_03'!A1" display="2.4_03" xr:uid="{05CBA81E-BD64-4215-9CFA-8E0CE46BA4A0}"/>
    <hyperlink ref="C67" location="'2.4_04 '!A1" display="2.4_04" xr:uid="{9F8A228D-E6FF-4B3F-A5A1-1FA0B21575E9}"/>
    <hyperlink ref="C68" location="'2.4_05'!A1" display="2.4_05" xr:uid="{AF25D11F-C176-4ACE-BCEB-580368FB4E8F}"/>
    <hyperlink ref="C69" location="'2.4_06'!A1" display="2.4_06" xr:uid="{CEA94EDE-D9BD-4661-9012-69F277EBDB7A}"/>
    <hyperlink ref="C70" location="'2.4_07'!A1" display="2.4_07" xr:uid="{45FC0E56-86ED-41F6-90B9-E68C888B1905}"/>
    <hyperlink ref="C27" location="'2.1_23'!A1" display="2.1_23" xr:uid="{A06A9F88-DB6D-4F68-B4F4-C731193EF08F}"/>
    <hyperlink ref="C28" location="'2.1_24'!A1" display="2.1_24" xr:uid="{D4CCEA16-0B6C-4B7A-AEB9-232EE65D941B}"/>
    <hyperlink ref="C29" location="'2.1_25'!A1" display="2.1_25" xr:uid="{98511643-1647-43F7-A4BA-7FE9F4CC89FF}"/>
    <hyperlink ref="C13" location="'2.1_26'!A1" display="2.1_26" xr:uid="{EA9841D6-ED18-4CBA-9F0F-5038A5B91DC2}"/>
    <hyperlink ref="C71" location="'2.5_01'!A1" display="2.5_01" xr:uid="{D98254F1-A666-48E6-935C-0746C7BDF917}"/>
    <hyperlink ref="C45" location="'2.3_21'!A1" display="2.3_21" xr:uid="{B4AEF07D-334C-4434-B88F-966339F35D9A}"/>
    <hyperlink ref="C46" location="'2.3_22'!A1" display="2.3_22" xr:uid="{5C6E9C92-EBC5-44B3-B0FC-016FEB33EE7C}"/>
    <hyperlink ref="C47" location="'2.3_23'!A1" display="2.3_23" xr:uid="{312BC52C-6807-4C8B-95B8-2E47DB739196}"/>
  </hyperlinks>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pageSetUpPr fitToPage="1"/>
  </sheetPr>
  <dimension ref="A1:M42"/>
  <sheetViews>
    <sheetView workbookViewId="0">
      <pane ySplit="8" topLeftCell="A9" activePane="bottomLeft" state="frozen"/>
      <selection pane="bottomLeft" activeCell="A4" sqref="A4"/>
    </sheetView>
  </sheetViews>
  <sheetFormatPr baseColWidth="10" defaultColWidth="10.5703125" defaultRowHeight="12.75"/>
  <cols>
    <col min="1" max="1" width="8.5703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0.5703125" style="1"/>
  </cols>
  <sheetData>
    <row r="1" spans="1:13" ht="15.75">
      <c r="A1" s="5" t="s">
        <v>148</v>
      </c>
    </row>
    <row r="2" spans="1:13" ht="12.75" customHeight="1">
      <c r="A2" s="1" t="s">
        <v>149</v>
      </c>
    </row>
    <row r="4" spans="1:13">
      <c r="A4" s="30" t="s">
        <v>987</v>
      </c>
    </row>
    <row r="5" spans="1:13">
      <c r="A5" s="11"/>
    </row>
    <row r="6" spans="1:13">
      <c r="A6" s="31" t="s">
        <v>1025</v>
      </c>
    </row>
    <row r="7" spans="1:13">
      <c r="A7" s="31"/>
    </row>
    <row r="8" spans="1:13" s="6" customFormat="1">
      <c r="A8" s="6" t="s">
        <v>4</v>
      </c>
      <c r="B8" s="6" t="s">
        <v>83</v>
      </c>
      <c r="C8" s="6" t="s">
        <v>5</v>
      </c>
      <c r="D8" s="6" t="s">
        <v>6</v>
      </c>
      <c r="E8" s="6" t="s">
        <v>7</v>
      </c>
      <c r="F8" s="6" t="s">
        <v>27</v>
      </c>
      <c r="G8" s="6" t="s">
        <v>8</v>
      </c>
      <c r="H8" s="6" t="s">
        <v>9</v>
      </c>
      <c r="I8" s="6" t="s">
        <v>10</v>
      </c>
      <c r="J8" s="6" t="s">
        <v>11</v>
      </c>
      <c r="K8" s="6" t="s">
        <v>12</v>
      </c>
      <c r="L8" s="6" t="s">
        <v>13</v>
      </c>
      <c r="M8" s="6" t="s">
        <v>28</v>
      </c>
    </row>
    <row r="9" spans="1:13">
      <c r="A9" s="2" t="s">
        <v>183</v>
      </c>
      <c r="B9" s="37"/>
      <c r="C9" s="37"/>
      <c r="D9" s="37"/>
      <c r="E9" s="37"/>
      <c r="F9" s="37"/>
      <c r="G9" s="37"/>
      <c r="H9" s="37"/>
      <c r="I9" s="37"/>
      <c r="J9" s="37"/>
      <c r="K9" s="37"/>
      <c r="L9" s="37"/>
      <c r="M9" s="37"/>
    </row>
    <row r="10" spans="1:13">
      <c r="A10" s="1">
        <v>1930</v>
      </c>
      <c r="B10" s="37">
        <v>7052</v>
      </c>
      <c r="C10" s="37">
        <v>659</v>
      </c>
      <c r="D10" s="37">
        <v>847</v>
      </c>
      <c r="E10" s="37">
        <v>1146</v>
      </c>
      <c r="F10" s="37">
        <v>940</v>
      </c>
      <c r="G10" s="37">
        <v>754</v>
      </c>
      <c r="H10" s="37">
        <v>63</v>
      </c>
      <c r="I10" s="37">
        <v>730</v>
      </c>
      <c r="J10" s="37">
        <v>829</v>
      </c>
      <c r="K10" s="37">
        <v>298</v>
      </c>
      <c r="L10" s="37">
        <v>491</v>
      </c>
      <c r="M10" s="37">
        <v>295</v>
      </c>
    </row>
    <row r="11" spans="1:13">
      <c r="A11" s="1">
        <v>1941</v>
      </c>
      <c r="B11" s="37">
        <v>7628</v>
      </c>
      <c r="C11" s="37">
        <v>765</v>
      </c>
      <c r="D11" s="37">
        <v>911</v>
      </c>
      <c r="E11" s="37">
        <v>1214</v>
      </c>
      <c r="F11" s="37">
        <v>992</v>
      </c>
      <c r="G11" s="37">
        <v>927</v>
      </c>
      <c r="H11" s="37">
        <v>82</v>
      </c>
      <c r="I11" s="37">
        <v>755</v>
      </c>
      <c r="J11" s="37">
        <v>871</v>
      </c>
      <c r="K11" s="37">
        <v>298</v>
      </c>
      <c r="L11" s="37">
        <v>514</v>
      </c>
      <c r="M11" s="37">
        <v>299</v>
      </c>
    </row>
    <row r="12" spans="1:13">
      <c r="A12" s="1">
        <v>1950</v>
      </c>
      <c r="B12" s="37">
        <v>8680</v>
      </c>
      <c r="C12" s="37">
        <v>885</v>
      </c>
      <c r="D12" s="37">
        <v>999</v>
      </c>
      <c r="E12" s="37">
        <v>1437</v>
      </c>
      <c r="F12" s="37">
        <v>1121</v>
      </c>
      <c r="G12" s="37">
        <v>1111</v>
      </c>
      <c r="H12" s="37">
        <v>91</v>
      </c>
      <c r="I12" s="37">
        <v>835</v>
      </c>
      <c r="J12" s="37">
        <v>983</v>
      </c>
      <c r="K12" s="37">
        <v>325</v>
      </c>
      <c r="L12" s="37">
        <v>599</v>
      </c>
      <c r="M12" s="37">
        <v>294</v>
      </c>
    </row>
    <row r="13" spans="1:13">
      <c r="A13" s="1">
        <v>1960</v>
      </c>
      <c r="B13" s="37">
        <v>9455</v>
      </c>
      <c r="C13" s="37">
        <v>925</v>
      </c>
      <c r="D13" s="37">
        <v>1122</v>
      </c>
      <c r="E13" s="37">
        <v>1622</v>
      </c>
      <c r="F13" s="37">
        <v>1244</v>
      </c>
      <c r="G13" s="37">
        <v>1140</v>
      </c>
      <c r="H13" s="37">
        <v>92</v>
      </c>
      <c r="I13" s="37">
        <v>950</v>
      </c>
      <c r="J13" s="37">
        <v>1045</v>
      </c>
      <c r="K13" s="37">
        <v>310</v>
      </c>
      <c r="L13" s="37">
        <v>679</v>
      </c>
      <c r="M13" s="37">
        <v>326</v>
      </c>
    </row>
    <row r="14" spans="1:13">
      <c r="A14" s="1">
        <v>1970</v>
      </c>
      <c r="B14" s="37">
        <v>10619</v>
      </c>
      <c r="C14" s="37">
        <v>1083</v>
      </c>
      <c r="D14" s="37">
        <v>1340</v>
      </c>
      <c r="E14" s="37">
        <v>1803</v>
      </c>
      <c r="F14" s="37">
        <v>1404</v>
      </c>
      <c r="G14" s="37">
        <v>1277</v>
      </c>
      <c r="H14" s="37">
        <v>115</v>
      </c>
      <c r="I14" s="37">
        <v>1030</v>
      </c>
      <c r="J14" s="37">
        <v>1152</v>
      </c>
      <c r="K14" s="37">
        <v>367</v>
      </c>
      <c r="L14" s="37">
        <v>689</v>
      </c>
      <c r="M14" s="37">
        <v>359</v>
      </c>
    </row>
    <row r="15" spans="1:13">
      <c r="A15" s="1">
        <v>1980</v>
      </c>
      <c r="B15" s="37">
        <v>11495</v>
      </c>
      <c r="C15" s="37">
        <v>1202</v>
      </c>
      <c r="D15" s="37">
        <v>1278</v>
      </c>
      <c r="E15" s="37">
        <v>1991</v>
      </c>
      <c r="F15" s="37">
        <v>1479</v>
      </c>
      <c r="G15" s="37">
        <v>1412</v>
      </c>
      <c r="H15" s="37">
        <v>120</v>
      </c>
      <c r="I15" s="37">
        <v>1202</v>
      </c>
      <c r="J15" s="37">
        <v>1314</v>
      </c>
      <c r="K15" s="37">
        <v>387</v>
      </c>
      <c r="L15" s="37">
        <v>734</v>
      </c>
      <c r="M15" s="37">
        <v>376</v>
      </c>
    </row>
    <row r="16" spans="1:13">
      <c r="A16" s="2" t="s">
        <v>184</v>
      </c>
      <c r="B16" s="37"/>
      <c r="C16" s="37"/>
      <c r="D16" s="37"/>
      <c r="E16" s="37"/>
      <c r="F16" s="37"/>
      <c r="G16" s="37"/>
      <c r="H16" s="37"/>
      <c r="I16" s="37"/>
      <c r="J16" s="37"/>
      <c r="K16" s="37"/>
      <c r="L16" s="37"/>
      <c r="M16" s="37"/>
    </row>
    <row r="17" spans="1:13">
      <c r="A17" s="1">
        <v>1930</v>
      </c>
      <c r="B17" s="37">
        <v>1205</v>
      </c>
      <c r="C17" s="37">
        <v>414</v>
      </c>
      <c r="D17" s="37">
        <v>139</v>
      </c>
      <c r="E17" s="37">
        <v>53</v>
      </c>
      <c r="F17" s="37">
        <v>19</v>
      </c>
      <c r="G17" s="37">
        <v>335</v>
      </c>
      <c r="H17" s="37">
        <v>9</v>
      </c>
      <c r="I17" s="37">
        <v>100</v>
      </c>
      <c r="J17" s="37">
        <v>70</v>
      </c>
      <c r="K17" s="37">
        <v>16</v>
      </c>
      <c r="L17" s="37">
        <v>30</v>
      </c>
      <c r="M17" s="37">
        <v>20</v>
      </c>
    </row>
    <row r="18" spans="1:13">
      <c r="A18" s="1">
        <v>1941</v>
      </c>
      <c r="B18" s="37">
        <v>1681</v>
      </c>
      <c r="C18" s="37">
        <v>639</v>
      </c>
      <c r="D18" s="37">
        <v>152</v>
      </c>
      <c r="E18" s="37">
        <v>69</v>
      </c>
      <c r="F18" s="37">
        <v>46</v>
      </c>
      <c r="G18" s="37">
        <v>415</v>
      </c>
      <c r="H18" s="37">
        <v>10</v>
      </c>
      <c r="I18" s="37">
        <v>174</v>
      </c>
      <c r="J18" s="37">
        <v>77</v>
      </c>
      <c r="K18" s="37">
        <v>45</v>
      </c>
      <c r="L18" s="37">
        <v>30</v>
      </c>
      <c r="M18" s="37">
        <v>24</v>
      </c>
    </row>
    <row r="19" spans="1:13" ht="12.75" customHeight="1">
      <c r="A19" s="1">
        <v>1950</v>
      </c>
      <c r="B19" s="37">
        <v>2326</v>
      </c>
      <c r="C19" s="37">
        <v>879</v>
      </c>
      <c r="D19" s="37">
        <v>228</v>
      </c>
      <c r="E19" s="37">
        <v>74</v>
      </c>
      <c r="F19" s="37">
        <v>53</v>
      </c>
      <c r="G19" s="37">
        <v>587</v>
      </c>
      <c r="H19" s="37">
        <v>9</v>
      </c>
      <c r="I19" s="37">
        <v>240</v>
      </c>
      <c r="J19" s="37">
        <v>136</v>
      </c>
      <c r="K19" s="37">
        <v>41</v>
      </c>
      <c r="L19" s="37">
        <v>46</v>
      </c>
      <c r="M19" s="37">
        <v>33</v>
      </c>
    </row>
    <row r="20" spans="1:13">
      <c r="A20" s="1">
        <v>1960</v>
      </c>
      <c r="B20" s="37">
        <v>3030</v>
      </c>
      <c r="C20" s="37">
        <v>1033</v>
      </c>
      <c r="D20" s="37">
        <v>312</v>
      </c>
      <c r="E20" s="37">
        <v>137</v>
      </c>
      <c r="F20" s="37">
        <v>67</v>
      </c>
      <c r="G20" s="37">
        <v>817</v>
      </c>
      <c r="H20" s="37">
        <v>8</v>
      </c>
      <c r="I20" s="37">
        <v>320</v>
      </c>
      <c r="J20" s="37">
        <v>189</v>
      </c>
      <c r="K20" s="37">
        <v>70</v>
      </c>
      <c r="L20" s="37">
        <v>38</v>
      </c>
      <c r="M20" s="37">
        <v>39</v>
      </c>
    </row>
    <row r="21" spans="1:13">
      <c r="A21" s="1">
        <v>1970</v>
      </c>
      <c r="B21" s="37">
        <v>3685</v>
      </c>
      <c r="C21" s="37">
        <v>1095</v>
      </c>
      <c r="D21" s="37">
        <v>420</v>
      </c>
      <c r="E21" s="37">
        <v>174</v>
      </c>
      <c r="F21" s="37">
        <v>92</v>
      </c>
      <c r="G21" s="37">
        <v>964</v>
      </c>
      <c r="H21" s="37">
        <v>17</v>
      </c>
      <c r="I21" s="37">
        <v>429</v>
      </c>
      <c r="J21" s="37">
        <v>232</v>
      </c>
      <c r="K21" s="37">
        <v>150</v>
      </c>
      <c r="L21" s="37">
        <v>55</v>
      </c>
      <c r="M21" s="37">
        <v>57</v>
      </c>
    </row>
    <row r="22" spans="1:13" ht="12.75" customHeight="1">
      <c r="A22" s="1">
        <v>1980</v>
      </c>
      <c r="B22" s="37">
        <v>4418</v>
      </c>
      <c r="C22" s="37">
        <v>1201</v>
      </c>
      <c r="D22" s="37">
        <v>522</v>
      </c>
      <c r="E22" s="37">
        <v>194</v>
      </c>
      <c r="F22" s="37">
        <v>128</v>
      </c>
      <c r="G22" s="37">
        <v>1099</v>
      </c>
      <c r="H22" s="37">
        <v>80</v>
      </c>
      <c r="I22" s="37">
        <v>532</v>
      </c>
      <c r="J22" s="37">
        <v>289</v>
      </c>
      <c r="K22" s="37">
        <v>186</v>
      </c>
      <c r="L22" s="37">
        <v>119</v>
      </c>
      <c r="M22" s="37">
        <v>68</v>
      </c>
    </row>
    <row r="23" spans="1:13" ht="12.75" customHeight="1"/>
    <row r="24" spans="1:13">
      <c r="A24" s="32" t="s">
        <v>988</v>
      </c>
      <c r="B24" s="33"/>
      <c r="C24" s="34"/>
      <c r="E24" s="35"/>
      <c r="G24" s="4"/>
    </row>
    <row r="25" spans="1:13">
      <c r="A25" s="32"/>
      <c r="B25" s="33"/>
      <c r="C25" s="34"/>
      <c r="E25" s="35"/>
      <c r="G25" s="4"/>
    </row>
    <row r="26" spans="1:13">
      <c r="A26" s="36" t="s">
        <v>989</v>
      </c>
      <c r="C26" s="11"/>
    </row>
    <row r="27" spans="1:13" ht="12.75" customHeight="1">
      <c r="A27" s="1" t="s">
        <v>193</v>
      </c>
    </row>
    <row r="28" spans="1:13" ht="12.75" customHeight="1"/>
    <row r="29" spans="1:13" ht="12.75" customHeight="1"/>
    <row r="30" spans="1:13" ht="12.75" customHeight="1"/>
    <row r="31" spans="1:13" ht="12.75" customHeight="1"/>
    <row r="32" spans="1:1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sheetData>
  <phoneticPr fontId="4" type="noConversion"/>
  <hyperlinks>
    <hyperlink ref="A4" location="Inhalt!A1" display="&lt;&lt;&lt; Inhalt" xr:uid="{733E0142-2AAD-4B4F-9EF1-EB8E00178528}"/>
    <hyperlink ref="A24" location="Metadaten!A1" display="Metadaten &lt;&lt;&lt;" xr:uid="{0DFB2F25-A13D-4F34-98CE-35BC10ECCBE0}"/>
  </hyperlinks>
  <pageMargins left="0.78740157499999996" right="0.78740157499999996" top="0.984251969" bottom="0.984251969" header="0.4921259845" footer="0.4921259845"/>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8">
    <pageSetUpPr fitToPage="1"/>
  </sheetPr>
  <dimension ref="A1:I53"/>
  <sheetViews>
    <sheetView workbookViewId="0">
      <pane ySplit="8" topLeftCell="A9" activePane="bottomLeft" state="frozen"/>
      <selection pane="bottomLeft" activeCell="A4" sqref="A4"/>
    </sheetView>
  </sheetViews>
  <sheetFormatPr baseColWidth="10" defaultColWidth="11.42578125" defaultRowHeight="12.75"/>
  <cols>
    <col min="1" max="1" width="8.5703125" style="1" customWidth="1"/>
    <col min="2" max="2" width="17.42578125" style="1" bestFit="1" customWidth="1"/>
    <col min="3" max="3" width="7.42578125" style="1" bestFit="1" customWidth="1"/>
    <col min="4" max="4" width="9.42578125" style="1" bestFit="1" customWidth="1"/>
    <col min="5" max="5" width="10.5703125" style="1" bestFit="1" customWidth="1"/>
    <col min="6" max="6" width="5.5703125" style="1" bestFit="1" customWidth="1"/>
    <col min="7" max="7" width="12.5703125" style="1" bestFit="1" customWidth="1"/>
    <col min="8" max="8" width="12.42578125" style="1" bestFit="1" customWidth="1"/>
    <col min="9" max="9" width="22.42578125" style="1" bestFit="1" customWidth="1"/>
    <col min="10" max="16384" width="11.42578125" style="1"/>
  </cols>
  <sheetData>
    <row r="1" spans="1:9" ht="15.75">
      <c r="A1" s="5" t="s">
        <v>25</v>
      </c>
    </row>
    <row r="2" spans="1:9" ht="12.75" customHeight="1">
      <c r="A2" s="1" t="s">
        <v>1164</v>
      </c>
    </row>
    <row r="4" spans="1:9">
      <c r="A4" s="30" t="s">
        <v>987</v>
      </c>
    </row>
    <row r="5" spans="1:9">
      <c r="A5" s="11"/>
    </row>
    <row r="6" spans="1:9">
      <c r="A6" s="31" t="s">
        <v>1027</v>
      </c>
    </row>
    <row r="7" spans="1:9">
      <c r="A7" s="31"/>
    </row>
    <row r="8" spans="1:9" s="6" customFormat="1">
      <c r="A8" s="6" t="s">
        <v>4</v>
      </c>
      <c r="B8" s="6" t="s">
        <v>186</v>
      </c>
      <c r="C8" s="6" t="s">
        <v>105</v>
      </c>
      <c r="D8" s="6" t="s">
        <v>94</v>
      </c>
      <c r="E8" s="6" t="s">
        <v>52</v>
      </c>
      <c r="F8" s="6" t="s">
        <v>70</v>
      </c>
      <c r="G8" s="6" t="s">
        <v>178</v>
      </c>
      <c r="H8" s="6" t="s">
        <v>179</v>
      </c>
      <c r="I8" s="6" t="s">
        <v>185</v>
      </c>
    </row>
    <row r="9" spans="1:9">
      <c r="A9" s="2" t="s">
        <v>32</v>
      </c>
      <c r="B9" s="37"/>
      <c r="C9" s="37"/>
      <c r="D9" s="37"/>
      <c r="E9" s="37"/>
      <c r="F9" s="37"/>
      <c r="G9" s="37"/>
      <c r="H9" s="37"/>
      <c r="I9" s="37"/>
    </row>
    <row r="10" spans="1:9">
      <c r="A10" s="1">
        <v>1930</v>
      </c>
      <c r="B10" s="37">
        <v>1691</v>
      </c>
      <c r="C10" s="37">
        <v>436</v>
      </c>
      <c r="D10" s="37">
        <v>746</v>
      </c>
      <c r="E10" s="37">
        <v>301</v>
      </c>
      <c r="F10" s="37">
        <v>106</v>
      </c>
      <c r="G10" s="37">
        <v>102</v>
      </c>
      <c r="H10" s="37">
        <v>0</v>
      </c>
      <c r="I10" s="37">
        <v>0</v>
      </c>
    </row>
    <row r="11" spans="1:9">
      <c r="A11" s="1">
        <v>1941</v>
      </c>
      <c r="B11" s="37">
        <v>1785</v>
      </c>
      <c r="C11" s="37">
        <v>584</v>
      </c>
      <c r="D11" s="37">
        <v>1033</v>
      </c>
      <c r="E11" s="37"/>
      <c r="F11" s="37">
        <v>60</v>
      </c>
      <c r="G11" s="37">
        <v>46</v>
      </c>
      <c r="H11" s="37">
        <v>6</v>
      </c>
      <c r="I11" s="37">
        <v>56</v>
      </c>
    </row>
    <row r="12" spans="1:9">
      <c r="A12" s="1">
        <v>1950</v>
      </c>
      <c r="B12" s="37">
        <v>2751</v>
      </c>
      <c r="C12" s="37">
        <v>1191</v>
      </c>
      <c r="D12" s="37">
        <v>876</v>
      </c>
      <c r="E12" s="37">
        <v>402</v>
      </c>
      <c r="F12" s="37">
        <v>125</v>
      </c>
      <c r="G12" s="37">
        <v>72</v>
      </c>
      <c r="H12" s="37">
        <v>11</v>
      </c>
      <c r="I12" s="37">
        <v>74</v>
      </c>
    </row>
    <row r="13" spans="1:9">
      <c r="A13" s="1">
        <v>1960</v>
      </c>
      <c r="B13" s="37">
        <v>4143</v>
      </c>
      <c r="C13" s="37">
        <v>1563</v>
      </c>
      <c r="D13" s="37">
        <v>1184</v>
      </c>
      <c r="E13" s="37">
        <v>836</v>
      </c>
      <c r="F13" s="37">
        <v>376</v>
      </c>
      <c r="G13" s="37">
        <v>119</v>
      </c>
      <c r="H13" s="37">
        <v>37</v>
      </c>
      <c r="I13" s="37">
        <v>28</v>
      </c>
    </row>
    <row r="14" spans="1:9">
      <c r="A14" s="1">
        <v>1970</v>
      </c>
      <c r="B14" s="37">
        <v>7046</v>
      </c>
      <c r="C14" s="37">
        <v>2518</v>
      </c>
      <c r="D14" s="37">
        <v>1822</v>
      </c>
      <c r="E14" s="37">
        <v>1152</v>
      </c>
      <c r="F14" s="37">
        <v>938</v>
      </c>
      <c r="G14" s="37">
        <v>520</v>
      </c>
      <c r="H14" s="37">
        <v>62</v>
      </c>
      <c r="I14" s="37">
        <v>34</v>
      </c>
    </row>
    <row r="15" spans="1:9">
      <c r="A15" s="1">
        <v>1980</v>
      </c>
      <c r="B15" s="37">
        <v>9302</v>
      </c>
      <c r="C15" s="37">
        <v>4055</v>
      </c>
      <c r="D15" s="37">
        <v>1945</v>
      </c>
      <c r="E15" s="37">
        <v>1029</v>
      </c>
      <c r="F15" s="37">
        <v>894</v>
      </c>
      <c r="G15" s="37">
        <v>1305</v>
      </c>
      <c r="H15" s="37">
        <v>74</v>
      </c>
      <c r="I15" s="37">
        <v>52</v>
      </c>
    </row>
    <row r="16" spans="1:9">
      <c r="A16" s="1">
        <v>1990</v>
      </c>
      <c r="B16" s="37">
        <v>10909</v>
      </c>
      <c r="C16" s="37">
        <v>4459</v>
      </c>
      <c r="D16" s="37">
        <v>2096</v>
      </c>
      <c r="E16" s="37">
        <v>1026</v>
      </c>
      <c r="F16" s="37">
        <v>1071</v>
      </c>
      <c r="G16" s="37">
        <v>1502</v>
      </c>
      <c r="H16" s="37">
        <v>752</v>
      </c>
      <c r="I16" s="37">
        <v>3</v>
      </c>
    </row>
    <row r="17" spans="1:9">
      <c r="A17" s="1">
        <v>2000</v>
      </c>
      <c r="B17" s="37">
        <v>12192</v>
      </c>
      <c r="C17" s="37">
        <v>3777</v>
      </c>
      <c r="D17" s="37">
        <v>2081</v>
      </c>
      <c r="E17" s="37">
        <v>1161</v>
      </c>
      <c r="F17" s="37">
        <v>1278</v>
      </c>
      <c r="G17" s="37">
        <v>3518</v>
      </c>
      <c r="H17" s="37">
        <v>375</v>
      </c>
      <c r="I17" s="37">
        <v>2</v>
      </c>
    </row>
    <row r="18" spans="1:9">
      <c r="A18" s="1">
        <v>2010</v>
      </c>
      <c r="B18" s="37">
        <v>12004</v>
      </c>
      <c r="C18" s="37">
        <v>3586</v>
      </c>
      <c r="D18" s="37">
        <v>2057</v>
      </c>
      <c r="E18" s="37">
        <v>1319</v>
      </c>
      <c r="F18" s="37">
        <v>1148</v>
      </c>
      <c r="G18" s="37">
        <v>3306</v>
      </c>
      <c r="H18" s="37">
        <v>584</v>
      </c>
      <c r="I18" s="37">
        <v>4</v>
      </c>
    </row>
    <row r="19" spans="1:9">
      <c r="A19" s="1">
        <v>2015</v>
      </c>
      <c r="B19" s="37">
        <v>12775</v>
      </c>
      <c r="C19" s="37">
        <v>3599</v>
      </c>
      <c r="D19" s="37">
        <v>2199</v>
      </c>
      <c r="E19" s="37">
        <v>1539</v>
      </c>
      <c r="F19" s="37">
        <v>1188</v>
      </c>
      <c r="G19" s="37">
        <v>3671</v>
      </c>
      <c r="H19" s="37">
        <v>576</v>
      </c>
      <c r="I19" s="37">
        <v>3</v>
      </c>
    </row>
    <row r="20" spans="1:9">
      <c r="A20" s="1">
        <v>2020</v>
      </c>
      <c r="B20" s="37">
        <v>13467</v>
      </c>
      <c r="C20" s="37">
        <v>3758</v>
      </c>
      <c r="D20" s="37">
        <v>2324</v>
      </c>
      <c r="E20" s="37">
        <v>1744</v>
      </c>
      <c r="F20" s="37">
        <v>1194</v>
      </c>
      <c r="G20" s="37">
        <v>3605</v>
      </c>
      <c r="H20" s="37">
        <v>842</v>
      </c>
      <c r="I20" s="37">
        <v>0</v>
      </c>
    </row>
    <row r="21" spans="1:9">
      <c r="A21" s="2" t="s">
        <v>195</v>
      </c>
      <c r="B21" s="37"/>
      <c r="C21" s="37"/>
      <c r="D21" s="37"/>
      <c r="E21" s="37"/>
      <c r="F21" s="37"/>
      <c r="G21" s="37"/>
      <c r="H21" s="37"/>
      <c r="I21" s="37"/>
    </row>
    <row r="22" spans="1:9">
      <c r="A22" s="1">
        <v>1930</v>
      </c>
      <c r="B22" s="37">
        <v>927</v>
      </c>
      <c r="C22" s="37">
        <v>222</v>
      </c>
      <c r="D22" s="37">
        <v>396</v>
      </c>
      <c r="E22" s="37">
        <v>193</v>
      </c>
      <c r="F22" s="37">
        <v>65</v>
      </c>
      <c r="G22" s="37">
        <v>51</v>
      </c>
      <c r="H22" s="37">
        <v>0</v>
      </c>
      <c r="I22" s="37">
        <v>0</v>
      </c>
    </row>
    <row r="23" spans="1:9">
      <c r="A23" s="1">
        <v>1941</v>
      </c>
      <c r="B23" s="37">
        <v>996</v>
      </c>
      <c r="C23" s="37">
        <v>276</v>
      </c>
      <c r="D23" s="37">
        <v>629</v>
      </c>
      <c r="E23" s="37"/>
      <c r="F23" s="37">
        <v>33</v>
      </c>
      <c r="G23" s="37">
        <v>28</v>
      </c>
      <c r="H23" s="37">
        <v>4</v>
      </c>
      <c r="I23" s="37">
        <v>26</v>
      </c>
    </row>
    <row r="24" spans="1:9">
      <c r="A24" s="1">
        <v>1950</v>
      </c>
      <c r="B24" s="37">
        <v>1564</v>
      </c>
      <c r="C24" s="37">
        <v>580</v>
      </c>
      <c r="D24" s="37">
        <v>572</v>
      </c>
      <c r="E24" s="37">
        <v>255</v>
      </c>
      <c r="F24" s="37">
        <v>71</v>
      </c>
      <c r="G24" s="37">
        <v>45</v>
      </c>
      <c r="H24" s="37">
        <v>4</v>
      </c>
      <c r="I24" s="37">
        <v>37</v>
      </c>
    </row>
    <row r="25" spans="1:9">
      <c r="A25" s="1">
        <v>1960</v>
      </c>
      <c r="B25" s="37">
        <v>2225</v>
      </c>
      <c r="C25" s="37">
        <v>849</v>
      </c>
      <c r="D25" s="37">
        <v>736</v>
      </c>
      <c r="E25" s="37">
        <v>457</v>
      </c>
      <c r="F25" s="37">
        <v>74</v>
      </c>
      <c r="G25" s="37">
        <v>73</v>
      </c>
      <c r="H25" s="37">
        <v>19</v>
      </c>
      <c r="I25" s="37">
        <v>17</v>
      </c>
    </row>
    <row r="26" spans="1:9">
      <c r="A26" s="1">
        <v>1970</v>
      </c>
      <c r="B26" s="37">
        <v>3471</v>
      </c>
      <c r="C26" s="37">
        <v>1292</v>
      </c>
      <c r="D26" s="37">
        <v>975</v>
      </c>
      <c r="E26" s="37">
        <v>612</v>
      </c>
      <c r="F26" s="37">
        <v>252</v>
      </c>
      <c r="G26" s="37">
        <v>289</v>
      </c>
      <c r="H26" s="37">
        <v>34</v>
      </c>
      <c r="I26" s="37">
        <v>17</v>
      </c>
    </row>
    <row r="27" spans="1:9">
      <c r="A27" s="1">
        <v>1980</v>
      </c>
      <c r="B27" s="37">
        <v>4170</v>
      </c>
      <c r="C27" s="37">
        <v>1872</v>
      </c>
      <c r="D27" s="37">
        <v>964</v>
      </c>
      <c r="E27" s="37">
        <v>519</v>
      </c>
      <c r="F27" s="37">
        <v>297</v>
      </c>
      <c r="G27" s="37">
        <v>488</v>
      </c>
      <c r="H27" s="37">
        <v>30</v>
      </c>
      <c r="I27" s="37">
        <v>24</v>
      </c>
    </row>
    <row r="28" spans="1:9">
      <c r="A28" s="1">
        <v>1990</v>
      </c>
      <c r="B28" s="37">
        <v>4949</v>
      </c>
      <c r="C28" s="37">
        <v>2081</v>
      </c>
      <c r="D28" s="37">
        <v>1094</v>
      </c>
      <c r="E28" s="37">
        <v>490</v>
      </c>
      <c r="F28" s="37">
        <v>328</v>
      </c>
      <c r="G28" s="37">
        <v>618</v>
      </c>
      <c r="H28" s="37">
        <v>338</v>
      </c>
      <c r="I28" s="37">
        <v>0</v>
      </c>
    </row>
    <row r="29" spans="1:9">
      <c r="A29" s="1">
        <v>2000</v>
      </c>
      <c r="B29" s="37">
        <v>5822</v>
      </c>
      <c r="C29" s="37">
        <v>1829</v>
      </c>
      <c r="D29" s="37">
        <v>1121</v>
      </c>
      <c r="E29" s="37">
        <v>554</v>
      </c>
      <c r="F29" s="37">
        <v>438</v>
      </c>
      <c r="G29" s="37">
        <v>1675</v>
      </c>
      <c r="H29" s="37">
        <v>203</v>
      </c>
      <c r="I29" s="37">
        <v>2</v>
      </c>
    </row>
    <row r="30" spans="1:9">
      <c r="A30" s="1">
        <v>2010</v>
      </c>
      <c r="B30" s="37">
        <v>5922</v>
      </c>
      <c r="C30" s="37">
        <v>1727</v>
      </c>
      <c r="D30" s="37">
        <v>1119</v>
      </c>
      <c r="E30" s="37">
        <v>611</v>
      </c>
      <c r="F30" s="37">
        <v>443</v>
      </c>
      <c r="G30" s="37">
        <v>1683</v>
      </c>
      <c r="H30" s="37">
        <v>337</v>
      </c>
      <c r="I30" s="37">
        <v>2</v>
      </c>
    </row>
    <row r="31" spans="1:9">
      <c r="A31" s="1">
        <v>2015</v>
      </c>
      <c r="B31" s="37">
        <v>6358</v>
      </c>
      <c r="C31" s="37">
        <v>1761</v>
      </c>
      <c r="D31" s="37">
        <v>1193</v>
      </c>
      <c r="E31" s="37">
        <v>722</v>
      </c>
      <c r="F31" s="37">
        <v>472</v>
      </c>
      <c r="G31" s="37">
        <v>1863</v>
      </c>
      <c r="H31" s="37">
        <v>346</v>
      </c>
      <c r="I31" s="37">
        <v>1</v>
      </c>
    </row>
    <row r="32" spans="1:9">
      <c r="A32" s="1">
        <v>2020</v>
      </c>
      <c r="B32" s="37">
        <v>6719</v>
      </c>
      <c r="C32" s="37">
        <v>1839</v>
      </c>
      <c r="D32" s="37">
        <v>1265</v>
      </c>
      <c r="E32" s="37">
        <v>821</v>
      </c>
      <c r="F32" s="37">
        <v>470</v>
      </c>
      <c r="G32" s="37">
        <v>1825</v>
      </c>
      <c r="H32" s="37">
        <v>499</v>
      </c>
      <c r="I32" s="37">
        <v>0</v>
      </c>
    </row>
    <row r="33" spans="1:9">
      <c r="A33" s="2" t="s">
        <v>197</v>
      </c>
      <c r="B33" s="37"/>
      <c r="C33" s="37"/>
      <c r="D33" s="37"/>
      <c r="E33" s="37"/>
      <c r="F33" s="37"/>
      <c r="G33" s="37"/>
      <c r="H33" s="37"/>
      <c r="I33" s="37"/>
    </row>
    <row r="34" spans="1:9">
      <c r="A34" s="1">
        <v>1930</v>
      </c>
      <c r="B34" s="37">
        <v>764</v>
      </c>
      <c r="C34" s="37">
        <v>214</v>
      </c>
      <c r="D34" s="37">
        <v>350</v>
      </c>
      <c r="E34" s="37">
        <v>108</v>
      </c>
      <c r="F34" s="37">
        <v>41</v>
      </c>
      <c r="G34" s="37">
        <v>51</v>
      </c>
      <c r="H34" s="37">
        <v>0</v>
      </c>
      <c r="I34" s="37">
        <v>0</v>
      </c>
    </row>
    <row r="35" spans="1:9">
      <c r="A35" s="1">
        <v>1941</v>
      </c>
      <c r="B35" s="37">
        <v>789</v>
      </c>
      <c r="C35" s="37">
        <v>308</v>
      </c>
      <c r="D35" s="37">
        <v>404</v>
      </c>
      <c r="E35" s="37"/>
      <c r="F35" s="37">
        <v>27</v>
      </c>
      <c r="G35" s="37">
        <v>18</v>
      </c>
      <c r="H35" s="37">
        <v>2</v>
      </c>
      <c r="I35" s="37">
        <v>30</v>
      </c>
    </row>
    <row r="36" spans="1:9">
      <c r="A36" s="1">
        <v>1950</v>
      </c>
      <c r="B36" s="37">
        <v>1187</v>
      </c>
      <c r="C36" s="37">
        <v>611</v>
      </c>
      <c r="D36" s="37">
        <v>304</v>
      </c>
      <c r="E36" s="37">
        <v>147</v>
      </c>
      <c r="F36" s="37">
        <v>54</v>
      </c>
      <c r="G36" s="37">
        <v>27</v>
      </c>
      <c r="H36" s="37">
        <v>7</v>
      </c>
      <c r="I36" s="37">
        <v>37</v>
      </c>
    </row>
    <row r="37" spans="1:9">
      <c r="A37" s="1">
        <v>1960</v>
      </c>
      <c r="B37" s="37">
        <v>1918</v>
      </c>
      <c r="C37" s="37">
        <v>714</v>
      </c>
      <c r="D37" s="37">
        <v>448</v>
      </c>
      <c r="E37" s="37">
        <v>379</v>
      </c>
      <c r="F37" s="37">
        <v>302</v>
      </c>
      <c r="G37" s="37">
        <v>46</v>
      </c>
      <c r="H37" s="37">
        <v>18</v>
      </c>
      <c r="I37" s="37">
        <v>11</v>
      </c>
    </row>
    <row r="38" spans="1:9">
      <c r="A38" s="1">
        <v>1970</v>
      </c>
      <c r="B38" s="37">
        <v>3575</v>
      </c>
      <c r="C38" s="37">
        <v>1226</v>
      </c>
      <c r="D38" s="37">
        <v>847</v>
      </c>
      <c r="E38" s="37">
        <v>540</v>
      </c>
      <c r="F38" s="37">
        <v>686</v>
      </c>
      <c r="G38" s="37">
        <v>231</v>
      </c>
      <c r="H38" s="37">
        <v>28</v>
      </c>
      <c r="I38" s="37">
        <v>17</v>
      </c>
    </row>
    <row r="39" spans="1:9">
      <c r="A39" s="1">
        <v>1980</v>
      </c>
      <c r="B39" s="37">
        <v>5132</v>
      </c>
      <c r="C39" s="37">
        <v>2183</v>
      </c>
      <c r="D39" s="37">
        <v>981</v>
      </c>
      <c r="E39" s="37">
        <v>510</v>
      </c>
      <c r="F39" s="37">
        <v>597</v>
      </c>
      <c r="G39" s="37">
        <v>817</v>
      </c>
      <c r="H39" s="37">
        <v>44</v>
      </c>
      <c r="I39" s="37">
        <v>28</v>
      </c>
    </row>
    <row r="40" spans="1:9">
      <c r="A40" s="1">
        <v>1990</v>
      </c>
      <c r="B40" s="37">
        <v>5960</v>
      </c>
      <c r="C40" s="37">
        <v>2378</v>
      </c>
      <c r="D40" s="37">
        <v>1002</v>
      </c>
      <c r="E40" s="37">
        <v>536</v>
      </c>
      <c r="F40" s="37">
        <v>743</v>
      </c>
      <c r="G40" s="37">
        <v>884</v>
      </c>
      <c r="H40" s="37">
        <v>414</v>
      </c>
      <c r="I40" s="37">
        <v>3</v>
      </c>
    </row>
    <row r="41" spans="1:9">
      <c r="A41" s="1">
        <v>2000</v>
      </c>
      <c r="B41" s="37">
        <v>6370</v>
      </c>
      <c r="C41" s="37">
        <v>1948</v>
      </c>
      <c r="D41" s="37">
        <v>960</v>
      </c>
      <c r="E41" s="37">
        <v>607</v>
      </c>
      <c r="F41" s="37">
        <v>840</v>
      </c>
      <c r="G41" s="37">
        <v>1843</v>
      </c>
      <c r="H41" s="37">
        <v>172</v>
      </c>
      <c r="I41" s="37">
        <v>0</v>
      </c>
    </row>
    <row r="42" spans="1:9">
      <c r="A42" s="1">
        <v>2010</v>
      </c>
      <c r="B42" s="37">
        <v>6082</v>
      </c>
      <c r="C42" s="37">
        <v>1859</v>
      </c>
      <c r="D42" s="37">
        <v>938</v>
      </c>
      <c r="E42" s="37">
        <v>708</v>
      </c>
      <c r="F42" s="37">
        <v>705</v>
      </c>
      <c r="G42" s="37">
        <v>1623</v>
      </c>
      <c r="H42" s="37">
        <v>247</v>
      </c>
      <c r="I42" s="37">
        <v>2</v>
      </c>
    </row>
    <row r="43" spans="1:9">
      <c r="A43" s="1">
        <v>2015</v>
      </c>
      <c r="B43" s="37">
        <v>6417</v>
      </c>
      <c r="C43" s="37">
        <v>1838</v>
      </c>
      <c r="D43" s="37">
        <v>1006</v>
      </c>
      <c r="E43" s="37">
        <v>817</v>
      </c>
      <c r="F43" s="37">
        <v>716</v>
      </c>
      <c r="G43" s="37">
        <v>1808</v>
      </c>
      <c r="H43" s="37">
        <v>230</v>
      </c>
      <c r="I43" s="37">
        <v>2</v>
      </c>
    </row>
    <row r="44" spans="1:9">
      <c r="A44" s="1">
        <v>2020</v>
      </c>
      <c r="B44" s="37">
        <v>6748</v>
      </c>
      <c r="C44" s="37">
        <v>1919</v>
      </c>
      <c r="D44" s="37">
        <v>1059</v>
      </c>
      <c r="E44" s="37">
        <v>923</v>
      </c>
      <c r="F44" s="37">
        <v>724</v>
      </c>
      <c r="G44" s="37">
        <v>1780</v>
      </c>
      <c r="H44" s="37">
        <v>343</v>
      </c>
      <c r="I44" s="37">
        <v>0</v>
      </c>
    </row>
    <row r="46" spans="1:9" ht="12.75" customHeight="1">
      <c r="A46" s="32" t="s">
        <v>988</v>
      </c>
    </row>
    <row r="47" spans="1:9" ht="12.75" customHeight="1">
      <c r="A47" s="32"/>
    </row>
    <row r="48" spans="1:9" ht="12.75" customHeight="1">
      <c r="A48" s="36" t="s">
        <v>989</v>
      </c>
    </row>
    <row r="49" spans="1:1">
      <c r="A49" s="1" t="s">
        <v>193</v>
      </c>
    </row>
    <row r="51" spans="1:1" s="2" customFormat="1">
      <c r="A51" s="2" t="s">
        <v>15</v>
      </c>
    </row>
    <row r="52" spans="1:1">
      <c r="A52" s="1" t="s">
        <v>930</v>
      </c>
    </row>
    <row r="53" spans="1:1">
      <c r="A53" s="1" t="s">
        <v>931</v>
      </c>
    </row>
  </sheetData>
  <phoneticPr fontId="4" type="noConversion"/>
  <hyperlinks>
    <hyperlink ref="A4" location="Inhalt!A1" display="&lt;&lt;&lt; Inhalt" xr:uid="{1DB51E51-D67B-45F6-8DF2-05830E0E8F99}"/>
    <hyperlink ref="A46" location="Metadaten!A1" display="Metadaten &lt;&lt;&lt;" xr:uid="{818A8322-0EE1-4BFD-8531-8E157F73308D}"/>
  </hyperlinks>
  <pageMargins left="0.78740157499999996" right="0.78740157499999996" top="0.984251969" bottom="0.984251969" header="0.4921259845" footer="0.4921259845"/>
  <pageSetup paperSize="9" scale="6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S53"/>
  <sheetViews>
    <sheetView workbookViewId="0">
      <pane ySplit="9" topLeftCell="A10" activePane="bottomLeft" state="frozen"/>
      <selection pane="bottomLeft" activeCell="A4" sqref="A4"/>
    </sheetView>
  </sheetViews>
  <sheetFormatPr baseColWidth="10" defaultColWidth="11.42578125" defaultRowHeight="12.75"/>
  <cols>
    <col min="1" max="1" width="8.42578125" style="1" customWidth="1"/>
    <col min="2" max="2" width="7.5703125" style="1" customWidth="1"/>
    <col min="3" max="3" width="6.5703125" style="1" bestFit="1" customWidth="1"/>
    <col min="4" max="4" width="7.42578125" style="1" bestFit="1" customWidth="1"/>
    <col min="5" max="5" width="6.5703125" style="1" bestFit="1" customWidth="1"/>
    <col min="6" max="6" width="7.42578125" style="1" bestFit="1" customWidth="1"/>
    <col min="7" max="7" width="6.5703125" style="1" bestFit="1" customWidth="1"/>
    <col min="8" max="8" width="7.42578125" style="1" bestFit="1" customWidth="1"/>
    <col min="9" max="10" width="9.5703125" style="1" customWidth="1"/>
    <col min="11" max="11" width="6.5703125" style="1" bestFit="1" customWidth="1"/>
    <col min="12" max="12" width="7.42578125" style="1" bestFit="1" customWidth="1"/>
    <col min="13" max="13" width="6.5703125" style="1" bestFit="1" customWidth="1"/>
    <col min="14" max="14" width="7.42578125" style="1" bestFit="1" customWidth="1"/>
    <col min="15" max="15" width="6.5703125" style="1" bestFit="1" customWidth="1"/>
    <col min="16" max="16" width="7.42578125" style="1" bestFit="1" customWidth="1"/>
    <col min="17" max="16384" width="11.42578125" style="1"/>
  </cols>
  <sheetData>
    <row r="1" spans="1:16" ht="15.75">
      <c r="A1" s="5" t="s">
        <v>148</v>
      </c>
    </row>
    <row r="2" spans="1:16" ht="12.75" customHeight="1">
      <c r="A2" s="1" t="s">
        <v>1142</v>
      </c>
    </row>
    <row r="4" spans="1:16">
      <c r="A4" s="30" t="s">
        <v>987</v>
      </c>
    </row>
    <row r="5" spans="1:16">
      <c r="A5" s="11"/>
    </row>
    <row r="6" spans="1:16">
      <c r="A6" s="31" t="s">
        <v>1029</v>
      </c>
    </row>
    <row r="7" spans="1:16">
      <c r="A7" s="31"/>
    </row>
    <row r="8" spans="1:16" s="6" customFormat="1">
      <c r="A8" s="6" t="s">
        <v>4</v>
      </c>
      <c r="B8" s="6" t="s">
        <v>148</v>
      </c>
      <c r="E8" s="6" t="s">
        <v>150</v>
      </c>
      <c r="G8" s="6" t="s">
        <v>151</v>
      </c>
      <c r="I8" s="6" t="s">
        <v>933</v>
      </c>
      <c r="K8" s="6" t="s">
        <v>744</v>
      </c>
      <c r="M8" s="6" t="s">
        <v>170</v>
      </c>
      <c r="O8" s="6" t="s">
        <v>152</v>
      </c>
    </row>
    <row r="9" spans="1:16" s="6" customFormat="1">
      <c r="B9" s="6" t="s">
        <v>32</v>
      </c>
      <c r="C9" s="6" t="s">
        <v>195</v>
      </c>
      <c r="D9" s="6" t="s">
        <v>197</v>
      </c>
      <c r="E9" s="6" t="s">
        <v>195</v>
      </c>
      <c r="F9" s="6" t="s">
        <v>197</v>
      </c>
      <c r="G9" s="6" t="s">
        <v>195</v>
      </c>
      <c r="H9" s="6" t="s">
        <v>197</v>
      </c>
      <c r="I9" s="6" t="s">
        <v>195</v>
      </c>
      <c r="J9" s="6" t="s">
        <v>197</v>
      </c>
      <c r="K9" s="6" t="s">
        <v>195</v>
      </c>
      <c r="L9" s="6" t="s">
        <v>197</v>
      </c>
      <c r="M9" s="6" t="s">
        <v>195</v>
      </c>
      <c r="N9" s="6" t="s">
        <v>197</v>
      </c>
      <c r="O9" s="6" t="s">
        <v>195</v>
      </c>
      <c r="P9" s="6" t="s">
        <v>197</v>
      </c>
    </row>
    <row r="10" spans="1:16">
      <c r="A10" s="2" t="s">
        <v>32</v>
      </c>
      <c r="B10" s="37"/>
      <c r="C10" s="37"/>
      <c r="D10" s="37"/>
      <c r="E10" s="37"/>
      <c r="F10" s="37"/>
      <c r="G10" s="37"/>
      <c r="H10" s="37"/>
      <c r="I10" s="37"/>
      <c r="J10" s="37"/>
      <c r="K10" s="37"/>
      <c r="L10" s="37"/>
      <c r="M10" s="37"/>
      <c r="N10" s="37"/>
      <c r="O10" s="37"/>
      <c r="P10" s="37"/>
    </row>
    <row r="11" spans="1:16">
      <c r="A11" s="1">
        <v>1930</v>
      </c>
      <c r="B11" s="37">
        <v>9948</v>
      </c>
      <c r="C11" s="37">
        <v>4964</v>
      </c>
      <c r="D11" s="37">
        <v>4984</v>
      </c>
      <c r="E11" s="37">
        <v>3021</v>
      </c>
      <c r="F11" s="37">
        <v>3201</v>
      </c>
      <c r="G11" s="37">
        <v>1590</v>
      </c>
      <c r="H11" s="37">
        <v>1587</v>
      </c>
      <c r="I11" s="37">
        <v>34</v>
      </c>
      <c r="J11" s="37">
        <v>32</v>
      </c>
      <c r="K11" s="37" t="s">
        <v>135</v>
      </c>
      <c r="L11" s="37" t="s">
        <v>135</v>
      </c>
      <c r="M11" s="37">
        <v>8</v>
      </c>
      <c r="N11" s="37">
        <v>5</v>
      </c>
      <c r="O11" s="37">
        <v>345</v>
      </c>
      <c r="P11" s="37">
        <v>191</v>
      </c>
    </row>
    <row r="12" spans="1:16">
      <c r="A12" s="1">
        <v>1941</v>
      </c>
      <c r="B12" s="37">
        <v>11094</v>
      </c>
      <c r="C12" s="37">
        <v>5592</v>
      </c>
      <c r="D12" s="37">
        <v>5502</v>
      </c>
      <c r="E12" s="37">
        <v>3179</v>
      </c>
      <c r="F12" s="37">
        <v>3317</v>
      </c>
      <c r="G12" s="37">
        <v>1973</v>
      </c>
      <c r="H12" s="37">
        <v>1973</v>
      </c>
      <c r="I12" s="37">
        <v>46</v>
      </c>
      <c r="J12" s="37">
        <v>46</v>
      </c>
      <c r="K12" s="37" t="s">
        <v>135</v>
      </c>
      <c r="L12" s="37" t="s">
        <v>135</v>
      </c>
      <c r="M12" s="37">
        <v>19</v>
      </c>
      <c r="N12" s="37">
        <v>18</v>
      </c>
      <c r="O12" s="37">
        <v>421</v>
      </c>
      <c r="P12" s="37">
        <v>194</v>
      </c>
    </row>
    <row r="13" spans="1:16">
      <c r="A13" s="1">
        <v>1950</v>
      </c>
      <c r="B13" s="37">
        <v>13757</v>
      </c>
      <c r="C13" s="37">
        <v>7062</v>
      </c>
      <c r="D13" s="37">
        <v>6695</v>
      </c>
      <c r="E13" s="37">
        <v>3929</v>
      </c>
      <c r="F13" s="37">
        <v>3858</v>
      </c>
      <c r="G13" s="37">
        <v>2617</v>
      </c>
      <c r="H13" s="37">
        <v>2610</v>
      </c>
      <c r="I13" s="37" t="s">
        <v>135</v>
      </c>
      <c r="J13" s="37" t="s">
        <v>135</v>
      </c>
      <c r="K13" s="37" t="s">
        <v>135</v>
      </c>
      <c r="L13" s="37" t="s">
        <v>135</v>
      </c>
      <c r="M13" s="37">
        <v>30</v>
      </c>
      <c r="N13" s="37">
        <v>34</v>
      </c>
      <c r="O13" s="37">
        <v>486</v>
      </c>
      <c r="P13" s="37">
        <v>193</v>
      </c>
    </row>
    <row r="14" spans="1:16">
      <c r="A14" s="1">
        <v>1960</v>
      </c>
      <c r="B14" s="37">
        <v>16628</v>
      </c>
      <c r="C14" s="37">
        <v>8498</v>
      </c>
      <c r="D14" s="37">
        <v>8130</v>
      </c>
      <c r="E14" s="37">
        <v>4684</v>
      </c>
      <c r="F14" s="37">
        <v>4633</v>
      </c>
      <c r="G14" s="37">
        <v>3190</v>
      </c>
      <c r="H14" s="37">
        <v>3283</v>
      </c>
      <c r="I14" s="37">
        <v>55</v>
      </c>
      <c r="J14" s="37">
        <v>53</v>
      </c>
      <c r="K14" s="37" t="s">
        <v>135</v>
      </c>
      <c r="L14" s="37" t="s">
        <v>135</v>
      </c>
      <c r="M14" s="37">
        <v>27</v>
      </c>
      <c r="N14" s="37">
        <v>20</v>
      </c>
      <c r="O14" s="37">
        <v>597</v>
      </c>
      <c r="P14" s="37">
        <v>194</v>
      </c>
    </row>
    <row r="15" spans="1:16">
      <c r="A15" s="1">
        <v>1970</v>
      </c>
      <c r="B15" s="37">
        <v>21350</v>
      </c>
      <c r="C15" s="37">
        <v>10734</v>
      </c>
      <c r="D15" s="37">
        <v>10616</v>
      </c>
      <c r="E15" s="37">
        <v>5562</v>
      </c>
      <c r="F15" s="37">
        <v>5836</v>
      </c>
      <c r="G15" s="37">
        <v>4270</v>
      </c>
      <c r="H15" s="37">
        <v>4463</v>
      </c>
      <c r="I15" s="37">
        <v>109</v>
      </c>
      <c r="J15" s="37">
        <v>302</v>
      </c>
      <c r="K15" s="37" t="s">
        <v>135</v>
      </c>
      <c r="L15" s="37" t="s">
        <v>135</v>
      </c>
      <c r="M15" s="37">
        <v>128</v>
      </c>
      <c r="N15" s="37">
        <v>137</v>
      </c>
      <c r="O15" s="37">
        <v>774</v>
      </c>
      <c r="P15" s="37">
        <v>180</v>
      </c>
    </row>
    <row r="16" spans="1:16">
      <c r="A16" s="1">
        <v>1980</v>
      </c>
      <c r="B16" s="37">
        <v>25215</v>
      </c>
      <c r="C16" s="37">
        <v>12696</v>
      </c>
      <c r="D16" s="37">
        <v>12519</v>
      </c>
      <c r="E16" s="37">
        <v>5920</v>
      </c>
      <c r="F16" s="37">
        <v>6215</v>
      </c>
      <c r="G16" s="37">
        <v>5499</v>
      </c>
      <c r="H16" s="37">
        <v>5900</v>
      </c>
      <c r="I16" s="37">
        <v>179</v>
      </c>
      <c r="J16" s="37">
        <v>580</v>
      </c>
      <c r="K16" s="37" t="s">
        <v>135</v>
      </c>
      <c r="L16" s="37" t="s">
        <v>135</v>
      </c>
      <c r="M16" s="37">
        <v>257</v>
      </c>
      <c r="N16" s="37">
        <v>233</v>
      </c>
      <c r="O16" s="37">
        <v>1020</v>
      </c>
      <c r="P16" s="37">
        <v>171</v>
      </c>
    </row>
    <row r="17" spans="1:19">
      <c r="A17" s="1">
        <v>1990</v>
      </c>
      <c r="B17" s="37">
        <v>29032</v>
      </c>
      <c r="C17" s="37">
        <v>14567</v>
      </c>
      <c r="D17" s="37">
        <v>14465</v>
      </c>
      <c r="E17" s="37">
        <v>6476</v>
      </c>
      <c r="F17" s="37">
        <v>7034</v>
      </c>
      <c r="G17" s="37">
        <v>6468</v>
      </c>
      <c r="H17" s="37">
        <v>6884</v>
      </c>
      <c r="I17" s="37" t="s">
        <v>135</v>
      </c>
      <c r="J17" s="37" t="s">
        <v>135</v>
      </c>
      <c r="K17" s="37" t="s">
        <v>135</v>
      </c>
      <c r="L17" s="37" t="s">
        <v>135</v>
      </c>
      <c r="M17" s="37">
        <v>464</v>
      </c>
      <c r="N17" s="37">
        <v>371</v>
      </c>
      <c r="O17" s="37">
        <v>1159</v>
      </c>
      <c r="P17" s="37">
        <v>176</v>
      </c>
    </row>
    <row r="18" spans="1:19">
      <c r="A18" s="1">
        <v>2000</v>
      </c>
      <c r="B18" s="37">
        <v>33307</v>
      </c>
      <c r="C18" s="37">
        <v>16887</v>
      </c>
      <c r="D18" s="37">
        <v>16420</v>
      </c>
      <c r="E18" s="37">
        <v>7030</v>
      </c>
      <c r="F18" s="37">
        <v>7567</v>
      </c>
      <c r="G18" s="37">
        <v>7676</v>
      </c>
      <c r="H18" s="37">
        <v>7998</v>
      </c>
      <c r="I18" s="37" t="s">
        <v>135</v>
      </c>
      <c r="J18" s="37" t="s">
        <v>135</v>
      </c>
      <c r="K18" s="37" t="s">
        <v>135</v>
      </c>
      <c r="L18" s="37" t="s">
        <v>135</v>
      </c>
      <c r="M18" s="37">
        <v>869</v>
      </c>
      <c r="N18" s="37">
        <v>649</v>
      </c>
      <c r="O18" s="37">
        <v>1312</v>
      </c>
      <c r="P18" s="37">
        <v>206</v>
      </c>
    </row>
    <row r="19" spans="1:19">
      <c r="A19" s="1">
        <v>2010</v>
      </c>
      <c r="B19" s="37">
        <v>36149</v>
      </c>
      <c r="C19" s="37">
        <f t="shared" ref="C19:H19" si="0">C31+C43</f>
        <v>18263</v>
      </c>
      <c r="D19" s="37">
        <f t="shared" si="0"/>
        <v>17886</v>
      </c>
      <c r="E19" s="37">
        <f t="shared" si="0"/>
        <v>7356</v>
      </c>
      <c r="F19" s="37">
        <f t="shared" si="0"/>
        <v>8179</v>
      </c>
      <c r="G19" s="37">
        <f t="shared" si="0"/>
        <v>8074</v>
      </c>
      <c r="H19" s="37">
        <f t="shared" si="0"/>
        <v>8272</v>
      </c>
      <c r="I19" s="37" t="s">
        <v>135</v>
      </c>
      <c r="J19" s="37" t="s">
        <v>135</v>
      </c>
      <c r="K19" s="37">
        <f t="shared" ref="K19:P19" si="1">K31+K43</f>
        <v>46</v>
      </c>
      <c r="L19" s="37">
        <f t="shared" si="1"/>
        <v>52</v>
      </c>
      <c r="M19" s="37">
        <f t="shared" si="1"/>
        <v>1443</v>
      </c>
      <c r="N19" s="37">
        <f t="shared" si="1"/>
        <v>1125</v>
      </c>
      <c r="O19" s="37">
        <f t="shared" si="1"/>
        <v>1344</v>
      </c>
      <c r="P19" s="37">
        <f t="shared" si="1"/>
        <v>258</v>
      </c>
      <c r="R19" s="38"/>
      <c r="S19" s="38"/>
    </row>
    <row r="20" spans="1:19">
      <c r="A20" s="1">
        <v>2015</v>
      </c>
      <c r="B20" s="37">
        <v>37622</v>
      </c>
      <c r="C20" s="37">
        <v>18962</v>
      </c>
      <c r="D20" s="37">
        <v>18660</v>
      </c>
      <c r="E20" s="37">
        <v>7429</v>
      </c>
      <c r="F20" s="37">
        <v>8360</v>
      </c>
      <c r="G20" s="37">
        <v>8447</v>
      </c>
      <c r="H20" s="37">
        <v>8648</v>
      </c>
      <c r="I20" s="37" t="s">
        <v>135</v>
      </c>
      <c r="J20" s="37" t="s">
        <v>135</v>
      </c>
      <c r="K20" s="37">
        <v>39</v>
      </c>
      <c r="L20" s="37">
        <v>50</v>
      </c>
      <c r="M20" s="37">
        <v>1645</v>
      </c>
      <c r="N20" s="37">
        <v>1301</v>
      </c>
      <c r="O20" s="37">
        <v>1402</v>
      </c>
      <c r="P20" s="37">
        <v>301</v>
      </c>
      <c r="R20" s="38"/>
      <c r="S20" s="38"/>
    </row>
    <row r="21" spans="1:19">
      <c r="A21" s="1">
        <v>2020</v>
      </c>
      <c r="B21" s="37">
        <v>39055</v>
      </c>
      <c r="C21" s="37">
        <v>19687</v>
      </c>
      <c r="D21" s="37">
        <v>19368</v>
      </c>
      <c r="E21" s="37">
        <v>7569</v>
      </c>
      <c r="F21" s="37">
        <v>8591</v>
      </c>
      <c r="G21" s="37">
        <v>8840</v>
      </c>
      <c r="H21" s="37">
        <v>9028</v>
      </c>
      <c r="I21" s="37" t="s">
        <v>135</v>
      </c>
      <c r="J21" s="37" t="s">
        <v>135</v>
      </c>
      <c r="K21" s="37">
        <v>26</v>
      </c>
      <c r="L21" s="37">
        <v>35</v>
      </c>
      <c r="M21" s="37">
        <v>1803</v>
      </c>
      <c r="N21" s="37">
        <v>1393</v>
      </c>
      <c r="O21" s="37">
        <v>1449</v>
      </c>
      <c r="P21" s="37">
        <v>321</v>
      </c>
      <c r="R21" s="38"/>
      <c r="S21" s="38"/>
    </row>
    <row r="22" spans="1:19">
      <c r="A22" s="2" t="s">
        <v>24</v>
      </c>
      <c r="B22" s="37"/>
      <c r="C22" s="37"/>
      <c r="D22" s="37"/>
      <c r="E22" s="37"/>
      <c r="F22" s="37"/>
      <c r="G22" s="37"/>
      <c r="H22" s="37"/>
      <c r="I22" s="37"/>
      <c r="J22" s="37"/>
      <c r="K22" s="37"/>
      <c r="L22" s="37"/>
      <c r="M22" s="37"/>
      <c r="N22" s="37"/>
      <c r="O22" s="37"/>
      <c r="P22" s="37"/>
    </row>
    <row r="23" spans="1:19">
      <c r="A23" s="1">
        <v>1930</v>
      </c>
      <c r="B23" s="37">
        <v>8257</v>
      </c>
      <c r="C23" s="37">
        <v>4037</v>
      </c>
      <c r="D23" s="37">
        <v>4220</v>
      </c>
      <c r="E23" s="37">
        <v>2403</v>
      </c>
      <c r="F23" s="37">
        <v>2719</v>
      </c>
      <c r="G23" s="37">
        <v>1325</v>
      </c>
      <c r="H23" s="37">
        <v>1322</v>
      </c>
      <c r="I23" s="37">
        <v>21</v>
      </c>
      <c r="J23" s="37">
        <v>19</v>
      </c>
      <c r="K23" s="37" t="s">
        <v>135</v>
      </c>
      <c r="L23" s="37" t="s">
        <v>135</v>
      </c>
      <c r="M23" s="37">
        <v>2</v>
      </c>
      <c r="N23" s="37">
        <v>2</v>
      </c>
      <c r="O23" s="37">
        <v>307</v>
      </c>
      <c r="P23" s="37">
        <v>177</v>
      </c>
    </row>
    <row r="24" spans="1:19">
      <c r="A24" s="1">
        <v>1941</v>
      </c>
      <c r="B24" s="37">
        <v>9309</v>
      </c>
      <c r="C24" s="37">
        <v>4596</v>
      </c>
      <c r="D24" s="37">
        <v>4713</v>
      </c>
      <c r="E24" s="37">
        <v>2597</v>
      </c>
      <c r="F24" s="37">
        <v>2871</v>
      </c>
      <c r="G24" s="37">
        <v>1646</v>
      </c>
      <c r="H24" s="37">
        <v>1653</v>
      </c>
      <c r="I24" s="37">
        <v>26</v>
      </c>
      <c r="J24" s="37">
        <v>33</v>
      </c>
      <c r="K24" s="37" t="s">
        <v>135</v>
      </c>
      <c r="L24" s="37" t="s">
        <v>135</v>
      </c>
      <c r="M24" s="37">
        <v>11</v>
      </c>
      <c r="N24" s="37">
        <v>13</v>
      </c>
      <c r="O24" s="37">
        <v>342</v>
      </c>
      <c r="P24" s="37">
        <v>176</v>
      </c>
    </row>
    <row r="25" spans="1:19">
      <c r="A25" s="1">
        <v>1950</v>
      </c>
      <c r="B25" s="37">
        <v>11006</v>
      </c>
      <c r="C25" s="37">
        <v>5498</v>
      </c>
      <c r="D25" s="37">
        <v>5508</v>
      </c>
      <c r="E25" s="37">
        <v>2960</v>
      </c>
      <c r="F25" s="37">
        <v>3169</v>
      </c>
      <c r="G25" s="37">
        <v>2145</v>
      </c>
      <c r="H25" s="37">
        <v>2157</v>
      </c>
      <c r="I25" s="37" t="s">
        <v>135</v>
      </c>
      <c r="J25" s="37" t="s">
        <v>135</v>
      </c>
      <c r="K25" s="37" t="s">
        <v>135</v>
      </c>
      <c r="L25" s="37" t="s">
        <v>135</v>
      </c>
      <c r="M25" s="37">
        <v>17</v>
      </c>
      <c r="N25" s="37">
        <v>22</v>
      </c>
      <c r="O25" s="37">
        <v>376</v>
      </c>
      <c r="P25" s="37">
        <v>160</v>
      </c>
      <c r="Q25" s="1" t="s">
        <v>812</v>
      </c>
    </row>
    <row r="26" spans="1:19">
      <c r="A26" s="1">
        <v>1960</v>
      </c>
      <c r="B26" s="37">
        <v>12485</v>
      </c>
      <c r="C26" s="37">
        <v>6273</v>
      </c>
      <c r="D26" s="37">
        <v>6212</v>
      </c>
      <c r="E26" s="37">
        <v>3309</v>
      </c>
      <c r="F26" s="37">
        <v>3514</v>
      </c>
      <c r="G26" s="37">
        <v>2505</v>
      </c>
      <c r="H26" s="37">
        <v>2519</v>
      </c>
      <c r="I26" s="37">
        <v>25</v>
      </c>
      <c r="J26" s="37">
        <v>39</v>
      </c>
      <c r="K26" s="37" t="s">
        <v>135</v>
      </c>
      <c r="L26" s="37" t="s">
        <v>135</v>
      </c>
      <c r="M26" s="37">
        <v>15</v>
      </c>
      <c r="N26" s="37">
        <v>16</v>
      </c>
      <c r="O26" s="37">
        <v>444</v>
      </c>
      <c r="P26" s="37">
        <v>163</v>
      </c>
    </row>
    <row r="27" spans="1:19">
      <c r="A27" s="1">
        <v>1970</v>
      </c>
      <c r="B27" s="37">
        <v>14304</v>
      </c>
      <c r="C27" s="37">
        <v>7263</v>
      </c>
      <c r="D27" s="37">
        <v>7041</v>
      </c>
      <c r="E27" s="37">
        <v>3570</v>
      </c>
      <c r="F27" s="37">
        <v>3816</v>
      </c>
      <c r="G27" s="37">
        <v>3034</v>
      </c>
      <c r="H27" s="37">
        <v>3012</v>
      </c>
      <c r="I27" s="37">
        <v>27</v>
      </c>
      <c r="J27" s="37">
        <v>38</v>
      </c>
      <c r="K27" s="37" t="s">
        <v>135</v>
      </c>
      <c r="L27" s="37" t="s">
        <v>135</v>
      </c>
      <c r="M27" s="37">
        <v>47</v>
      </c>
      <c r="N27" s="37">
        <v>71</v>
      </c>
      <c r="O27" s="37">
        <v>612</v>
      </c>
      <c r="P27" s="37">
        <v>142</v>
      </c>
    </row>
    <row r="28" spans="1:19">
      <c r="A28" s="1">
        <v>1980</v>
      </c>
      <c r="B28" s="37">
        <v>15913</v>
      </c>
      <c r="C28" s="37">
        <v>8526</v>
      </c>
      <c r="D28" s="37">
        <v>7387</v>
      </c>
      <c r="E28" s="37">
        <v>3502</v>
      </c>
      <c r="F28" s="37">
        <v>3755</v>
      </c>
      <c r="G28" s="37">
        <v>4063</v>
      </c>
      <c r="H28" s="37">
        <v>3413</v>
      </c>
      <c r="I28" s="37">
        <v>79</v>
      </c>
      <c r="J28" s="37">
        <v>62</v>
      </c>
      <c r="K28" s="37" t="s">
        <v>135</v>
      </c>
      <c r="L28" s="37" t="s">
        <v>135</v>
      </c>
      <c r="M28" s="37">
        <v>128</v>
      </c>
      <c r="N28" s="37">
        <v>92</v>
      </c>
      <c r="O28" s="37">
        <v>833</v>
      </c>
      <c r="P28" s="37">
        <v>127</v>
      </c>
    </row>
    <row r="29" spans="1:19">
      <c r="A29" s="1">
        <v>1990</v>
      </c>
      <c r="B29" s="37">
        <v>18123</v>
      </c>
      <c r="C29" s="37">
        <v>9618</v>
      </c>
      <c r="D29" s="37">
        <v>8505</v>
      </c>
      <c r="E29" s="37">
        <v>3900</v>
      </c>
      <c r="F29" s="37">
        <v>4320</v>
      </c>
      <c r="G29" s="37">
        <v>4491</v>
      </c>
      <c r="H29" s="37">
        <v>3888</v>
      </c>
      <c r="I29" s="37" t="s">
        <v>135</v>
      </c>
      <c r="J29" s="37" t="s">
        <v>135</v>
      </c>
      <c r="K29" s="37" t="s">
        <v>135</v>
      </c>
      <c r="L29" s="37" t="s">
        <v>135</v>
      </c>
      <c r="M29" s="37">
        <v>257</v>
      </c>
      <c r="N29" s="37">
        <v>167</v>
      </c>
      <c r="O29" s="37">
        <v>970</v>
      </c>
      <c r="P29" s="37">
        <v>130</v>
      </c>
    </row>
    <row r="30" spans="1:19">
      <c r="A30" s="1">
        <v>2000</v>
      </c>
      <c r="B30" s="37">
        <v>21115</v>
      </c>
      <c r="C30" s="37">
        <v>11065</v>
      </c>
      <c r="D30" s="37">
        <v>10050</v>
      </c>
      <c r="E30" s="37">
        <v>4698</v>
      </c>
      <c r="F30" s="37">
        <v>5128</v>
      </c>
      <c r="G30" s="37">
        <v>4756</v>
      </c>
      <c r="H30" s="37">
        <v>4447</v>
      </c>
      <c r="I30" s="37" t="s">
        <v>135</v>
      </c>
      <c r="J30" s="37" t="s">
        <v>135</v>
      </c>
      <c r="K30" s="37" t="s">
        <v>135</v>
      </c>
      <c r="L30" s="37" t="s">
        <v>135</v>
      </c>
      <c r="M30" s="37">
        <v>535</v>
      </c>
      <c r="N30" s="37">
        <v>332</v>
      </c>
      <c r="O30" s="37">
        <v>1076</v>
      </c>
      <c r="P30" s="37">
        <v>143</v>
      </c>
    </row>
    <row r="31" spans="1:19">
      <c r="A31" s="1">
        <v>2010</v>
      </c>
      <c r="B31" s="37">
        <v>24145</v>
      </c>
      <c r="C31" s="37">
        <v>12341</v>
      </c>
      <c r="D31" s="37">
        <v>11804</v>
      </c>
      <c r="E31" s="37">
        <v>5391</v>
      </c>
      <c r="F31" s="37">
        <v>6138</v>
      </c>
      <c r="G31" s="37">
        <v>4886</v>
      </c>
      <c r="H31" s="37">
        <v>4797</v>
      </c>
      <c r="I31" s="37" t="s">
        <v>135</v>
      </c>
      <c r="J31" s="37" t="s">
        <v>135</v>
      </c>
      <c r="K31" s="37">
        <v>32</v>
      </c>
      <c r="L31" s="37">
        <v>25</v>
      </c>
      <c r="M31" s="37">
        <v>956</v>
      </c>
      <c r="N31" s="37">
        <v>669</v>
      </c>
      <c r="O31" s="37">
        <v>1076</v>
      </c>
      <c r="P31" s="37">
        <v>175</v>
      </c>
      <c r="R31" s="38"/>
      <c r="S31" s="38"/>
    </row>
    <row r="32" spans="1:19">
      <c r="A32" s="1">
        <v>2015</v>
      </c>
      <c r="B32" s="37">
        <v>24847</v>
      </c>
      <c r="C32" s="37">
        <v>12604</v>
      </c>
      <c r="D32" s="37">
        <v>12243</v>
      </c>
      <c r="E32" s="37">
        <v>5510</v>
      </c>
      <c r="F32" s="37">
        <v>6290</v>
      </c>
      <c r="G32" s="37">
        <v>4889</v>
      </c>
      <c r="H32" s="37">
        <v>4961</v>
      </c>
      <c r="I32" s="37" t="s">
        <v>135</v>
      </c>
      <c r="J32" s="37" t="s">
        <v>135</v>
      </c>
      <c r="K32" s="37">
        <v>29</v>
      </c>
      <c r="L32" s="37">
        <v>22</v>
      </c>
      <c r="M32" s="37">
        <v>1080</v>
      </c>
      <c r="N32" s="37">
        <v>762</v>
      </c>
      <c r="O32" s="37">
        <v>1096</v>
      </c>
      <c r="P32" s="37">
        <v>208</v>
      </c>
      <c r="R32" s="38"/>
      <c r="S32" s="38"/>
    </row>
    <row r="33" spans="1:19">
      <c r="A33" s="1">
        <v>2020</v>
      </c>
      <c r="B33" s="37">
        <v>25588</v>
      </c>
      <c r="C33" s="37">
        <v>12968</v>
      </c>
      <c r="D33" s="37">
        <v>12620</v>
      </c>
      <c r="E33" s="37">
        <v>5706</v>
      </c>
      <c r="F33" s="37">
        <v>6444</v>
      </c>
      <c r="G33" s="37">
        <v>4975</v>
      </c>
      <c r="H33" s="37">
        <v>5150</v>
      </c>
      <c r="I33" s="37" t="s">
        <v>135</v>
      </c>
      <c r="J33" s="37" t="s">
        <v>135</v>
      </c>
      <c r="K33" s="37">
        <v>17</v>
      </c>
      <c r="L33" s="37">
        <v>17</v>
      </c>
      <c r="M33" s="37">
        <v>1160</v>
      </c>
      <c r="N33" s="37">
        <v>794</v>
      </c>
      <c r="O33" s="37">
        <v>1110</v>
      </c>
      <c r="P33" s="37">
        <v>215</v>
      </c>
      <c r="R33" s="38"/>
      <c r="S33" s="38"/>
    </row>
    <row r="34" spans="1:19">
      <c r="A34" s="2" t="s">
        <v>25</v>
      </c>
      <c r="B34" s="37"/>
      <c r="C34" s="37"/>
      <c r="D34" s="37"/>
      <c r="E34" s="37"/>
      <c r="F34" s="37"/>
      <c r="G34" s="37"/>
      <c r="H34" s="37"/>
      <c r="I34" s="37"/>
      <c r="J34" s="37"/>
      <c r="K34" s="37"/>
      <c r="L34" s="37"/>
      <c r="M34" s="37"/>
      <c r="N34" s="37"/>
      <c r="O34" s="37"/>
      <c r="P34" s="37"/>
    </row>
    <row r="35" spans="1:19">
      <c r="A35" s="1">
        <v>1930</v>
      </c>
      <c r="B35" s="37">
        <v>1691</v>
      </c>
      <c r="C35" s="37">
        <v>927</v>
      </c>
      <c r="D35" s="37">
        <v>764</v>
      </c>
      <c r="E35" s="37">
        <v>618</v>
      </c>
      <c r="F35" s="37">
        <v>482</v>
      </c>
      <c r="G35" s="37">
        <v>265</v>
      </c>
      <c r="H35" s="37">
        <v>265</v>
      </c>
      <c r="I35" s="37">
        <v>13</v>
      </c>
      <c r="J35" s="37">
        <v>13</v>
      </c>
      <c r="K35" s="37" t="s">
        <v>135</v>
      </c>
      <c r="L35" s="37" t="s">
        <v>135</v>
      </c>
      <c r="M35" s="37">
        <v>6</v>
      </c>
      <c r="N35" s="37">
        <v>3</v>
      </c>
      <c r="O35" s="37">
        <v>38</v>
      </c>
      <c r="P35" s="37">
        <v>14</v>
      </c>
    </row>
    <row r="36" spans="1:19">
      <c r="A36" s="1">
        <v>1941</v>
      </c>
      <c r="B36" s="37">
        <v>1785</v>
      </c>
      <c r="C36" s="37">
        <v>996</v>
      </c>
      <c r="D36" s="37">
        <v>789</v>
      </c>
      <c r="E36" s="37">
        <v>582</v>
      </c>
      <c r="F36" s="37">
        <v>446</v>
      </c>
      <c r="G36" s="37">
        <v>327</v>
      </c>
      <c r="H36" s="37">
        <v>320</v>
      </c>
      <c r="I36" s="37">
        <v>20</v>
      </c>
      <c r="J36" s="37">
        <v>13</v>
      </c>
      <c r="K36" s="37" t="s">
        <v>135</v>
      </c>
      <c r="L36" s="37" t="s">
        <v>135</v>
      </c>
      <c r="M36" s="37">
        <v>8</v>
      </c>
      <c r="N36" s="37">
        <v>5</v>
      </c>
      <c r="O36" s="37">
        <v>79</v>
      </c>
      <c r="P36" s="37">
        <v>18</v>
      </c>
    </row>
    <row r="37" spans="1:19">
      <c r="A37" s="1">
        <v>1950</v>
      </c>
      <c r="B37" s="37">
        <v>2751</v>
      </c>
      <c r="C37" s="37">
        <v>1564</v>
      </c>
      <c r="D37" s="37">
        <v>1187</v>
      </c>
      <c r="E37" s="37">
        <v>969</v>
      </c>
      <c r="F37" s="37">
        <v>689</v>
      </c>
      <c r="G37" s="37">
        <v>472</v>
      </c>
      <c r="H37" s="37">
        <v>453</v>
      </c>
      <c r="I37" s="37" t="s">
        <v>135</v>
      </c>
      <c r="J37" s="37" t="s">
        <v>135</v>
      </c>
      <c r="K37" s="37" t="s">
        <v>135</v>
      </c>
      <c r="L37" s="37" t="s">
        <v>135</v>
      </c>
      <c r="M37" s="37">
        <v>13</v>
      </c>
      <c r="N37" s="37">
        <v>12</v>
      </c>
      <c r="O37" s="37">
        <v>110</v>
      </c>
      <c r="P37" s="37">
        <v>33</v>
      </c>
    </row>
    <row r="38" spans="1:19">
      <c r="A38" s="1">
        <v>1960</v>
      </c>
      <c r="B38" s="37">
        <v>4143</v>
      </c>
      <c r="C38" s="37">
        <v>2225</v>
      </c>
      <c r="D38" s="37">
        <v>1918</v>
      </c>
      <c r="E38" s="37">
        <v>1375</v>
      </c>
      <c r="F38" s="37">
        <v>1119</v>
      </c>
      <c r="G38" s="37">
        <v>685</v>
      </c>
      <c r="H38" s="37">
        <v>764</v>
      </c>
      <c r="I38" s="37">
        <v>30</v>
      </c>
      <c r="J38" s="37">
        <v>14</v>
      </c>
      <c r="K38" s="37" t="s">
        <v>135</v>
      </c>
      <c r="L38" s="37" t="s">
        <v>135</v>
      </c>
      <c r="M38" s="37">
        <v>12</v>
      </c>
      <c r="N38" s="37">
        <v>4</v>
      </c>
      <c r="O38" s="37">
        <v>153</v>
      </c>
      <c r="P38" s="37">
        <v>31</v>
      </c>
    </row>
    <row r="39" spans="1:19">
      <c r="A39" s="1">
        <v>1970</v>
      </c>
      <c r="B39" s="37">
        <v>7046</v>
      </c>
      <c r="C39" s="37">
        <v>3471</v>
      </c>
      <c r="D39" s="37">
        <v>3575</v>
      </c>
      <c r="E39" s="37">
        <v>1992</v>
      </c>
      <c r="F39" s="37">
        <v>2020</v>
      </c>
      <c r="G39" s="37">
        <v>1236</v>
      </c>
      <c r="H39" s="37">
        <v>1451</v>
      </c>
      <c r="I39" s="37">
        <v>82</v>
      </c>
      <c r="J39" s="37">
        <v>264</v>
      </c>
      <c r="K39" s="37" t="s">
        <v>135</v>
      </c>
      <c r="L39" s="37" t="s">
        <v>135</v>
      </c>
      <c r="M39" s="37">
        <v>81</v>
      </c>
      <c r="N39" s="37">
        <v>66</v>
      </c>
      <c r="O39" s="37">
        <v>162</v>
      </c>
      <c r="P39" s="37">
        <v>38</v>
      </c>
    </row>
    <row r="40" spans="1:19">
      <c r="A40" s="1">
        <v>1980</v>
      </c>
      <c r="B40" s="37">
        <v>9302</v>
      </c>
      <c r="C40" s="37">
        <v>4170</v>
      </c>
      <c r="D40" s="37">
        <v>5132</v>
      </c>
      <c r="E40" s="37">
        <v>2418</v>
      </c>
      <c r="F40" s="37">
        <v>2460</v>
      </c>
      <c r="G40" s="37">
        <v>1436</v>
      </c>
      <c r="H40" s="37">
        <v>2487</v>
      </c>
      <c r="I40" s="37">
        <v>100</v>
      </c>
      <c r="J40" s="37">
        <v>518</v>
      </c>
      <c r="K40" s="37" t="s">
        <v>135</v>
      </c>
      <c r="L40" s="37" t="s">
        <v>135</v>
      </c>
      <c r="M40" s="37">
        <v>129</v>
      </c>
      <c r="N40" s="37">
        <v>141</v>
      </c>
      <c r="O40" s="37">
        <v>187</v>
      </c>
      <c r="P40" s="37">
        <v>44</v>
      </c>
    </row>
    <row r="41" spans="1:19">
      <c r="A41" s="1">
        <v>1990</v>
      </c>
      <c r="B41" s="37">
        <v>10909</v>
      </c>
      <c r="C41" s="37">
        <v>4949</v>
      </c>
      <c r="D41" s="37">
        <v>5960</v>
      </c>
      <c r="E41" s="37">
        <v>2576</v>
      </c>
      <c r="F41" s="37">
        <v>2714</v>
      </c>
      <c r="G41" s="37">
        <v>1977</v>
      </c>
      <c r="H41" s="37">
        <v>2996</v>
      </c>
      <c r="I41" s="37" t="s">
        <v>135</v>
      </c>
      <c r="J41" s="37" t="s">
        <v>135</v>
      </c>
      <c r="K41" s="37" t="s">
        <v>135</v>
      </c>
      <c r="L41" s="37" t="s">
        <v>135</v>
      </c>
      <c r="M41" s="37">
        <v>207</v>
      </c>
      <c r="N41" s="37">
        <v>204</v>
      </c>
      <c r="O41" s="37">
        <v>189</v>
      </c>
      <c r="P41" s="37">
        <v>46</v>
      </c>
    </row>
    <row r="42" spans="1:19">
      <c r="A42" s="1">
        <v>2000</v>
      </c>
      <c r="B42" s="37">
        <v>12192</v>
      </c>
      <c r="C42" s="37">
        <v>5822</v>
      </c>
      <c r="D42" s="37">
        <v>6370</v>
      </c>
      <c r="E42" s="37">
        <v>2332</v>
      </c>
      <c r="F42" s="37">
        <v>2439</v>
      </c>
      <c r="G42" s="37">
        <v>2920</v>
      </c>
      <c r="H42" s="37">
        <v>3551</v>
      </c>
      <c r="I42" s="37" t="s">
        <v>135</v>
      </c>
      <c r="J42" s="37" t="s">
        <v>135</v>
      </c>
      <c r="K42" s="37" t="s">
        <v>135</v>
      </c>
      <c r="L42" s="37" t="s">
        <v>135</v>
      </c>
      <c r="M42" s="37">
        <v>334</v>
      </c>
      <c r="N42" s="37">
        <v>317</v>
      </c>
      <c r="O42" s="37">
        <v>236</v>
      </c>
      <c r="P42" s="37">
        <v>63</v>
      </c>
    </row>
    <row r="43" spans="1:19">
      <c r="A43" s="1">
        <v>2010</v>
      </c>
      <c r="B43" s="37">
        <v>12004</v>
      </c>
      <c r="C43" s="37">
        <v>5922</v>
      </c>
      <c r="D43" s="37">
        <v>6082</v>
      </c>
      <c r="E43" s="37">
        <v>1965</v>
      </c>
      <c r="F43" s="37">
        <v>2041</v>
      </c>
      <c r="G43" s="37">
        <v>3188</v>
      </c>
      <c r="H43" s="37">
        <v>3475</v>
      </c>
      <c r="I43" s="37" t="s">
        <v>135</v>
      </c>
      <c r="J43" s="37" t="s">
        <v>135</v>
      </c>
      <c r="K43" s="37">
        <v>14</v>
      </c>
      <c r="L43" s="37">
        <v>27</v>
      </c>
      <c r="M43" s="37">
        <v>487</v>
      </c>
      <c r="N43" s="37">
        <v>456</v>
      </c>
      <c r="O43" s="37">
        <v>268</v>
      </c>
      <c r="P43" s="37">
        <v>83</v>
      </c>
      <c r="R43" s="38"/>
      <c r="S43" s="38"/>
    </row>
    <row r="44" spans="1:19">
      <c r="A44" s="1">
        <v>2015</v>
      </c>
      <c r="B44" s="37">
        <v>12775</v>
      </c>
      <c r="C44" s="37">
        <v>6358</v>
      </c>
      <c r="D44" s="37">
        <v>6417</v>
      </c>
      <c r="E44" s="37">
        <v>1919</v>
      </c>
      <c r="F44" s="37">
        <v>2070</v>
      </c>
      <c r="G44" s="37">
        <v>3558</v>
      </c>
      <c r="H44" s="37">
        <v>3687</v>
      </c>
      <c r="I44" s="37" t="s">
        <v>135</v>
      </c>
      <c r="J44" s="37" t="s">
        <v>135</v>
      </c>
      <c r="K44" s="37">
        <v>10</v>
      </c>
      <c r="L44" s="37">
        <v>28</v>
      </c>
      <c r="M44" s="37">
        <v>565</v>
      </c>
      <c r="N44" s="37">
        <v>539</v>
      </c>
      <c r="O44" s="37">
        <v>306</v>
      </c>
      <c r="P44" s="37">
        <v>93</v>
      </c>
      <c r="R44" s="38"/>
      <c r="S44" s="38"/>
    </row>
    <row r="45" spans="1:19">
      <c r="A45" s="1">
        <v>2020</v>
      </c>
      <c r="B45" s="37">
        <v>13467</v>
      </c>
      <c r="C45" s="37">
        <v>6719</v>
      </c>
      <c r="D45" s="37">
        <v>6748</v>
      </c>
      <c r="E45" s="37">
        <v>1863</v>
      </c>
      <c r="F45" s="37">
        <v>2147</v>
      </c>
      <c r="G45" s="37">
        <v>3865</v>
      </c>
      <c r="H45" s="37">
        <v>3878</v>
      </c>
      <c r="I45" s="37" t="s">
        <v>135</v>
      </c>
      <c r="J45" s="37" t="s">
        <v>135</v>
      </c>
      <c r="K45" s="37">
        <v>9</v>
      </c>
      <c r="L45" s="37">
        <v>18</v>
      </c>
      <c r="M45" s="37">
        <v>643</v>
      </c>
      <c r="N45" s="37">
        <v>599</v>
      </c>
      <c r="O45" s="37">
        <v>339</v>
      </c>
      <c r="P45" s="37">
        <v>106</v>
      </c>
      <c r="R45" s="38"/>
      <c r="S45" s="38"/>
    </row>
    <row r="47" spans="1:19" ht="12.75" customHeight="1">
      <c r="A47" s="32" t="s">
        <v>988</v>
      </c>
    </row>
    <row r="48" spans="1:19" ht="12.75" customHeight="1">
      <c r="A48" s="32"/>
    </row>
    <row r="49" spans="1:1" ht="12.75" customHeight="1">
      <c r="A49" s="36" t="s">
        <v>989</v>
      </c>
    </row>
    <row r="50" spans="1:1">
      <c r="A50" s="1" t="s">
        <v>853</v>
      </c>
    </row>
    <row r="52" spans="1:1" s="2" customFormat="1">
      <c r="A52" s="2" t="s">
        <v>15</v>
      </c>
    </row>
    <row r="53" spans="1:1">
      <c r="A53" s="1" t="s">
        <v>932</v>
      </c>
    </row>
  </sheetData>
  <phoneticPr fontId="4" type="noConversion"/>
  <hyperlinks>
    <hyperlink ref="A4" location="Inhalt!A1" display="&lt;&lt;&lt; Inhalt" xr:uid="{7367FC43-368B-4D19-83D1-1988E2A6C639}"/>
    <hyperlink ref="A47" location="Metadaten!A1" display="Metadaten &lt;&lt;&lt;" xr:uid="{63EEFDC7-ECA3-4219-BA93-21CD2CDDF931}"/>
  </hyperlinks>
  <pageMargins left="0.78740157499999996" right="0.78740157499999996" top="0.984251969" bottom="0.984251969" header="0.4921259845" footer="0.4921259845"/>
  <pageSetup paperSize="9" scale="5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0">
    <pageSetUpPr fitToPage="1"/>
  </sheetPr>
  <dimension ref="A1:M53"/>
  <sheetViews>
    <sheetView workbookViewId="0">
      <pane ySplit="9" topLeftCell="A10" activePane="bottomLeft" state="frozen"/>
      <selection pane="bottomLeft" activeCell="A4" sqref="A4"/>
    </sheetView>
  </sheetViews>
  <sheetFormatPr baseColWidth="10" defaultColWidth="11.42578125" defaultRowHeight="12.75"/>
  <cols>
    <col min="1" max="1" width="7.5703125" style="1" customWidth="1"/>
    <col min="2" max="2" width="6.5703125" style="1" bestFit="1" customWidth="1"/>
    <col min="3" max="3" width="7.42578125" style="1" bestFit="1" customWidth="1"/>
    <col min="4" max="4" width="6.5703125" style="1" bestFit="1" customWidth="1"/>
    <col min="5" max="5" width="7.42578125" style="1" bestFit="1" customWidth="1"/>
    <col min="6" max="6" width="6.5703125" style="1" bestFit="1" customWidth="1"/>
    <col min="7" max="7" width="7.42578125" style="1" bestFit="1" customWidth="1"/>
    <col min="8" max="8" width="6.5703125" style="1" bestFit="1" customWidth="1"/>
    <col min="9" max="9" width="7.42578125" style="1" bestFit="1" customWidth="1"/>
    <col min="10" max="10" width="6.5703125" style="1" bestFit="1" customWidth="1"/>
    <col min="11" max="11" width="7.42578125" style="1" bestFit="1" customWidth="1"/>
    <col min="12" max="12" width="6.5703125" style="1" bestFit="1" customWidth="1"/>
    <col min="13" max="13" width="7.42578125" style="1" bestFit="1" customWidth="1"/>
    <col min="14" max="16384" width="11.42578125" style="1"/>
  </cols>
  <sheetData>
    <row r="1" spans="1:13" ht="15.75">
      <c r="A1" s="5" t="s">
        <v>148</v>
      </c>
    </row>
    <row r="2" spans="1:13" ht="12.75" customHeight="1">
      <c r="A2" s="1" t="s">
        <v>1143</v>
      </c>
    </row>
    <row r="4" spans="1:13">
      <c r="A4" s="30" t="s">
        <v>987</v>
      </c>
    </row>
    <row r="5" spans="1:13">
      <c r="A5" s="11"/>
    </row>
    <row r="6" spans="1:13">
      <c r="A6" s="31" t="s">
        <v>1031</v>
      </c>
    </row>
    <row r="7" spans="1:13">
      <c r="A7" s="31"/>
    </row>
    <row r="8" spans="1:13" s="6" customFormat="1">
      <c r="A8" s="6" t="s">
        <v>4</v>
      </c>
      <c r="B8" s="6" t="s">
        <v>32</v>
      </c>
      <c r="D8" s="6" t="s">
        <v>153</v>
      </c>
      <c r="F8" s="6" t="s">
        <v>154</v>
      </c>
      <c r="H8" s="6" t="s">
        <v>155</v>
      </c>
      <c r="J8" s="6" t="s">
        <v>156</v>
      </c>
      <c r="L8" s="6" t="s">
        <v>132</v>
      </c>
    </row>
    <row r="9" spans="1:13" s="6" customFormat="1">
      <c r="B9" s="6" t="s">
        <v>195</v>
      </c>
      <c r="C9" s="6" t="s">
        <v>197</v>
      </c>
      <c r="D9" s="6" t="s">
        <v>195</v>
      </c>
      <c r="E9" s="6" t="s">
        <v>197</v>
      </c>
      <c r="F9" s="6" t="s">
        <v>195</v>
      </c>
      <c r="G9" s="6" t="s">
        <v>197</v>
      </c>
      <c r="H9" s="6" t="s">
        <v>195</v>
      </c>
      <c r="I9" s="6" t="s">
        <v>197</v>
      </c>
      <c r="J9" s="6" t="s">
        <v>195</v>
      </c>
      <c r="K9" s="6" t="s">
        <v>197</v>
      </c>
      <c r="L9" s="6" t="s">
        <v>195</v>
      </c>
      <c r="M9" s="6" t="s">
        <v>197</v>
      </c>
    </row>
    <row r="10" spans="1:13" ht="12.75" customHeight="1">
      <c r="A10" s="2" t="s">
        <v>32</v>
      </c>
      <c r="B10" s="37"/>
      <c r="C10" s="37"/>
      <c r="D10" s="37"/>
      <c r="E10" s="37"/>
      <c r="F10" s="37"/>
      <c r="G10" s="37"/>
      <c r="H10" s="37"/>
      <c r="I10" s="37"/>
      <c r="J10" s="37"/>
      <c r="K10" s="37"/>
      <c r="L10" s="37"/>
      <c r="M10" s="37"/>
    </row>
    <row r="11" spans="1:13" ht="12.75" customHeight="1">
      <c r="A11" s="1">
        <v>1930</v>
      </c>
      <c r="B11" s="37">
        <v>4964</v>
      </c>
      <c r="C11" s="37">
        <v>4984</v>
      </c>
      <c r="D11" s="37">
        <v>4931</v>
      </c>
      <c r="E11" s="37">
        <v>4953</v>
      </c>
      <c r="F11" s="37">
        <v>5</v>
      </c>
      <c r="G11" s="37">
        <v>3</v>
      </c>
      <c r="H11" s="37">
        <v>16</v>
      </c>
      <c r="I11" s="37">
        <v>18</v>
      </c>
      <c r="J11" s="37">
        <v>6</v>
      </c>
      <c r="K11" s="37">
        <v>2</v>
      </c>
      <c r="L11" s="37">
        <v>6</v>
      </c>
      <c r="M11" s="37">
        <v>8</v>
      </c>
    </row>
    <row r="12" spans="1:13" ht="12.75" customHeight="1">
      <c r="A12" s="1">
        <v>1941</v>
      </c>
      <c r="B12" s="37">
        <v>5592</v>
      </c>
      <c r="C12" s="37">
        <v>5502</v>
      </c>
      <c r="D12" s="37">
        <v>5536</v>
      </c>
      <c r="E12" s="37">
        <v>5472</v>
      </c>
      <c r="F12" s="37">
        <v>5</v>
      </c>
      <c r="G12" s="37">
        <v>4</v>
      </c>
      <c r="H12" s="37">
        <v>22</v>
      </c>
      <c r="I12" s="37">
        <v>14</v>
      </c>
      <c r="J12" s="37">
        <v>7</v>
      </c>
      <c r="K12" s="37">
        <v>4</v>
      </c>
      <c r="L12" s="37">
        <v>22</v>
      </c>
      <c r="M12" s="37">
        <v>8</v>
      </c>
    </row>
    <row r="13" spans="1:13" ht="12.75" customHeight="1">
      <c r="A13" s="1">
        <v>1950</v>
      </c>
      <c r="B13" s="37">
        <v>7062</v>
      </c>
      <c r="C13" s="37">
        <v>6695</v>
      </c>
      <c r="D13" s="37">
        <v>6947</v>
      </c>
      <c r="E13" s="37">
        <v>6609</v>
      </c>
      <c r="F13" s="37">
        <v>28</v>
      </c>
      <c r="G13" s="37">
        <v>17</v>
      </c>
      <c r="H13" s="37">
        <v>42</v>
      </c>
      <c r="I13" s="37">
        <v>39</v>
      </c>
      <c r="J13" s="37">
        <v>13</v>
      </c>
      <c r="K13" s="37">
        <v>6</v>
      </c>
      <c r="L13" s="37">
        <v>32</v>
      </c>
      <c r="M13" s="37">
        <v>24</v>
      </c>
    </row>
    <row r="14" spans="1:13" ht="12.75" customHeight="1">
      <c r="A14" s="1">
        <v>1960</v>
      </c>
      <c r="B14" s="37">
        <v>8498</v>
      </c>
      <c r="C14" s="37">
        <v>8130</v>
      </c>
      <c r="D14" s="37">
        <v>8290</v>
      </c>
      <c r="E14" s="37">
        <v>7811</v>
      </c>
      <c r="F14" s="37">
        <v>35</v>
      </c>
      <c r="G14" s="37">
        <v>29</v>
      </c>
      <c r="H14" s="37">
        <v>70</v>
      </c>
      <c r="I14" s="37">
        <v>241</v>
      </c>
      <c r="J14" s="37">
        <v>14</v>
      </c>
      <c r="K14" s="37">
        <v>6</v>
      </c>
      <c r="L14" s="37">
        <v>89</v>
      </c>
      <c r="M14" s="37">
        <v>43</v>
      </c>
    </row>
    <row r="15" spans="1:13">
      <c r="A15" s="1">
        <v>1970</v>
      </c>
      <c r="B15" s="37">
        <v>10734</v>
      </c>
      <c r="C15" s="37">
        <v>10616</v>
      </c>
      <c r="D15" s="37">
        <v>10160</v>
      </c>
      <c r="E15" s="37">
        <v>9733</v>
      </c>
      <c r="F15" s="37">
        <v>44</v>
      </c>
      <c r="G15" s="37">
        <v>40</v>
      </c>
      <c r="H15" s="37">
        <v>162</v>
      </c>
      <c r="I15" s="37">
        <v>576</v>
      </c>
      <c r="J15" s="37">
        <v>36</v>
      </c>
      <c r="K15" s="37">
        <v>24</v>
      </c>
      <c r="L15" s="37">
        <v>332</v>
      </c>
      <c r="M15" s="37">
        <v>243</v>
      </c>
    </row>
    <row r="16" spans="1:13" ht="12.75" customHeight="1">
      <c r="A16" s="1">
        <v>1980</v>
      </c>
      <c r="B16" s="37">
        <v>12696</v>
      </c>
      <c r="C16" s="37">
        <v>12519</v>
      </c>
      <c r="D16" s="37">
        <v>11748</v>
      </c>
      <c r="E16" s="37">
        <v>11144</v>
      </c>
      <c r="F16" s="37">
        <v>87</v>
      </c>
      <c r="G16" s="37">
        <v>65</v>
      </c>
      <c r="H16" s="37">
        <v>207</v>
      </c>
      <c r="I16" s="37">
        <v>446</v>
      </c>
      <c r="J16" s="37">
        <v>48</v>
      </c>
      <c r="K16" s="37">
        <v>54</v>
      </c>
      <c r="L16" s="37">
        <v>606</v>
      </c>
      <c r="M16" s="37">
        <v>810</v>
      </c>
    </row>
    <row r="17" spans="1:13" ht="12.75" customHeight="1">
      <c r="A17" s="1">
        <v>1990</v>
      </c>
      <c r="B17" s="37">
        <v>14567</v>
      </c>
      <c r="C17" s="37">
        <v>14465</v>
      </c>
      <c r="D17" s="37">
        <v>13392</v>
      </c>
      <c r="E17" s="37">
        <v>12738</v>
      </c>
      <c r="F17" s="37">
        <v>96</v>
      </c>
      <c r="G17" s="37">
        <v>68</v>
      </c>
      <c r="H17" s="37">
        <v>189</v>
      </c>
      <c r="I17" s="37">
        <v>541</v>
      </c>
      <c r="J17" s="37">
        <v>31</v>
      </c>
      <c r="K17" s="37">
        <v>23</v>
      </c>
      <c r="L17" s="37">
        <v>859</v>
      </c>
      <c r="M17" s="37">
        <v>1095</v>
      </c>
    </row>
    <row r="18" spans="1:13">
      <c r="A18" s="1">
        <v>2000</v>
      </c>
      <c r="B18" s="37">
        <v>16887</v>
      </c>
      <c r="C18" s="37">
        <v>16420</v>
      </c>
      <c r="D18" s="37">
        <v>14994</v>
      </c>
      <c r="E18" s="37">
        <v>14211</v>
      </c>
      <c r="F18" s="37">
        <v>89</v>
      </c>
      <c r="G18" s="37">
        <v>69</v>
      </c>
      <c r="H18" s="37">
        <v>323</v>
      </c>
      <c r="I18" s="37">
        <v>656</v>
      </c>
      <c r="J18" s="37">
        <v>27</v>
      </c>
      <c r="K18" s="37">
        <v>29</v>
      </c>
      <c r="L18" s="37">
        <v>1454</v>
      </c>
      <c r="M18" s="37">
        <v>1455</v>
      </c>
    </row>
    <row r="19" spans="1:13">
      <c r="A19" s="1">
        <v>2010</v>
      </c>
      <c r="B19" s="37">
        <v>18263</v>
      </c>
      <c r="C19" s="37">
        <v>17886</v>
      </c>
      <c r="D19" s="37">
        <v>17254</v>
      </c>
      <c r="E19" s="37">
        <v>16917</v>
      </c>
      <c r="F19" s="37">
        <v>17</v>
      </c>
      <c r="G19" s="37">
        <v>22</v>
      </c>
      <c r="H19" s="37">
        <v>152</v>
      </c>
      <c r="I19" s="37">
        <v>260</v>
      </c>
      <c r="J19" s="37">
        <v>0</v>
      </c>
      <c r="K19" s="37">
        <v>1</v>
      </c>
      <c r="L19" s="37">
        <v>840</v>
      </c>
      <c r="M19" s="37">
        <v>686</v>
      </c>
    </row>
    <row r="20" spans="1:13">
      <c r="A20" s="1">
        <v>2015</v>
      </c>
      <c r="B20" s="37">
        <v>18962</v>
      </c>
      <c r="C20" s="37">
        <v>18660</v>
      </c>
      <c r="D20" s="37">
        <v>17342</v>
      </c>
      <c r="E20" s="37">
        <v>17096</v>
      </c>
      <c r="F20" s="37">
        <v>51</v>
      </c>
      <c r="G20" s="37">
        <v>51</v>
      </c>
      <c r="H20" s="37">
        <v>220</v>
      </c>
      <c r="I20" s="37">
        <v>350</v>
      </c>
      <c r="J20" s="37">
        <v>3</v>
      </c>
      <c r="K20" s="37">
        <v>2</v>
      </c>
      <c r="L20" s="37">
        <v>1346</v>
      </c>
      <c r="M20" s="37">
        <v>1161</v>
      </c>
    </row>
    <row r="21" spans="1:13">
      <c r="A21" s="1">
        <v>2020</v>
      </c>
      <c r="B21" s="37">
        <v>19687</v>
      </c>
      <c r="C21" s="37">
        <v>19368</v>
      </c>
      <c r="D21" s="37">
        <v>18135</v>
      </c>
      <c r="E21" s="37">
        <v>17953</v>
      </c>
      <c r="F21" s="37">
        <v>38</v>
      </c>
      <c r="G21" s="37">
        <v>41</v>
      </c>
      <c r="H21" s="37">
        <v>187</v>
      </c>
      <c r="I21" s="37">
        <v>307</v>
      </c>
      <c r="J21" s="37">
        <v>2</v>
      </c>
      <c r="K21" s="37">
        <v>1</v>
      </c>
      <c r="L21" s="37">
        <v>1325</v>
      </c>
      <c r="M21" s="37">
        <v>1066</v>
      </c>
    </row>
    <row r="22" spans="1:13" ht="12.75" customHeight="1">
      <c r="A22" s="2" t="s">
        <v>24</v>
      </c>
      <c r="B22" s="37"/>
      <c r="C22" s="37"/>
      <c r="D22" s="37"/>
      <c r="E22" s="37"/>
      <c r="F22" s="37"/>
      <c r="G22" s="37"/>
      <c r="H22" s="37"/>
      <c r="I22" s="37"/>
      <c r="J22" s="37"/>
      <c r="K22" s="37"/>
      <c r="L22" s="37"/>
      <c r="M22" s="37"/>
    </row>
    <row r="23" spans="1:13" ht="12.75" customHeight="1">
      <c r="A23" s="1">
        <v>1930</v>
      </c>
      <c r="B23" s="37">
        <v>4037</v>
      </c>
      <c r="C23" s="37">
        <v>4220</v>
      </c>
      <c r="D23" s="37">
        <v>4020</v>
      </c>
      <c r="E23" s="37">
        <v>4219</v>
      </c>
      <c r="F23" s="37">
        <v>2</v>
      </c>
      <c r="G23" s="37">
        <v>1</v>
      </c>
      <c r="H23" s="37">
        <v>7</v>
      </c>
      <c r="I23" s="37">
        <v>0</v>
      </c>
      <c r="J23" s="37">
        <v>5</v>
      </c>
      <c r="K23" s="37">
        <v>0</v>
      </c>
      <c r="L23" s="37">
        <v>3</v>
      </c>
      <c r="M23" s="37">
        <v>0</v>
      </c>
    </row>
    <row r="24" spans="1:13" ht="12.75" customHeight="1">
      <c r="A24" s="1">
        <v>1941</v>
      </c>
      <c r="B24" s="37">
        <v>4596</v>
      </c>
      <c r="C24" s="37">
        <v>4713</v>
      </c>
      <c r="D24" s="37">
        <v>4581</v>
      </c>
      <c r="E24" s="37">
        <v>4709</v>
      </c>
      <c r="F24" s="37">
        <v>2</v>
      </c>
      <c r="G24" s="37">
        <v>1</v>
      </c>
      <c r="H24" s="37">
        <v>8</v>
      </c>
      <c r="I24" s="37">
        <v>2</v>
      </c>
      <c r="J24" s="37">
        <v>2</v>
      </c>
      <c r="K24" s="37">
        <v>0</v>
      </c>
      <c r="L24" s="37">
        <v>3</v>
      </c>
      <c r="M24" s="37">
        <v>1</v>
      </c>
    </row>
    <row r="25" spans="1:13" ht="12.75" customHeight="1">
      <c r="A25" s="1">
        <v>1950</v>
      </c>
      <c r="B25" s="37">
        <v>5498</v>
      </c>
      <c r="C25" s="37">
        <v>5508</v>
      </c>
      <c r="D25" s="37">
        <v>5457</v>
      </c>
      <c r="E25" s="37">
        <v>5493</v>
      </c>
      <c r="F25" s="37">
        <v>15</v>
      </c>
      <c r="G25" s="37">
        <v>5</v>
      </c>
      <c r="H25" s="37">
        <v>10</v>
      </c>
      <c r="I25" s="37">
        <v>4</v>
      </c>
      <c r="J25" s="37">
        <v>6</v>
      </c>
      <c r="K25" s="37">
        <v>0</v>
      </c>
      <c r="L25" s="37">
        <v>10</v>
      </c>
      <c r="M25" s="37">
        <v>6</v>
      </c>
    </row>
    <row r="26" spans="1:13" ht="12.75" customHeight="1">
      <c r="A26" s="1">
        <v>1960</v>
      </c>
      <c r="B26" s="37">
        <v>6273</v>
      </c>
      <c r="C26" s="37">
        <v>6212</v>
      </c>
      <c r="D26" s="37">
        <v>6205</v>
      </c>
      <c r="E26" s="37">
        <v>6203</v>
      </c>
      <c r="F26" s="37">
        <v>15</v>
      </c>
      <c r="G26" s="37">
        <v>3</v>
      </c>
      <c r="H26" s="37">
        <v>26</v>
      </c>
      <c r="I26" s="37">
        <v>1</v>
      </c>
      <c r="J26" s="37">
        <v>6</v>
      </c>
      <c r="K26" s="37">
        <v>0</v>
      </c>
      <c r="L26" s="37">
        <v>21</v>
      </c>
      <c r="M26" s="37">
        <v>5</v>
      </c>
    </row>
    <row r="27" spans="1:13">
      <c r="A27" s="1">
        <v>1970</v>
      </c>
      <c r="B27" s="37">
        <v>7263</v>
      </c>
      <c r="C27" s="37">
        <v>7041</v>
      </c>
      <c r="D27" s="37">
        <v>7169</v>
      </c>
      <c r="E27" s="37">
        <v>7028</v>
      </c>
      <c r="F27" s="37">
        <v>19</v>
      </c>
      <c r="G27" s="37">
        <v>5</v>
      </c>
      <c r="H27" s="37">
        <v>30</v>
      </c>
      <c r="I27" s="37">
        <v>4</v>
      </c>
      <c r="J27" s="37">
        <v>12</v>
      </c>
      <c r="K27" s="37">
        <v>0</v>
      </c>
      <c r="L27" s="37">
        <v>33</v>
      </c>
      <c r="M27" s="37">
        <v>4</v>
      </c>
    </row>
    <row r="28" spans="1:13" ht="12.75" customHeight="1">
      <c r="A28" s="1">
        <v>1980</v>
      </c>
      <c r="B28" s="37">
        <v>8526</v>
      </c>
      <c r="C28" s="37">
        <v>7387</v>
      </c>
      <c r="D28" s="37">
        <v>8354</v>
      </c>
      <c r="E28" s="37">
        <v>7353</v>
      </c>
      <c r="F28" s="37">
        <v>36</v>
      </c>
      <c r="G28" s="37">
        <v>12</v>
      </c>
      <c r="H28" s="37">
        <v>34</v>
      </c>
      <c r="I28" s="37">
        <v>7</v>
      </c>
      <c r="J28" s="37">
        <v>13</v>
      </c>
      <c r="K28" s="37">
        <v>0</v>
      </c>
      <c r="L28" s="37">
        <v>89</v>
      </c>
      <c r="M28" s="37">
        <v>15</v>
      </c>
    </row>
    <row r="29" spans="1:13" ht="12.75" customHeight="1">
      <c r="A29" s="1">
        <v>1990</v>
      </c>
      <c r="B29" s="37">
        <v>9618</v>
      </c>
      <c r="C29" s="37">
        <v>8505</v>
      </c>
      <c r="D29" s="37">
        <v>9454</v>
      </c>
      <c r="E29" s="37">
        <v>8466</v>
      </c>
      <c r="F29" s="37">
        <v>43</v>
      </c>
      <c r="G29" s="37">
        <v>10</v>
      </c>
      <c r="H29" s="37">
        <v>19</v>
      </c>
      <c r="I29" s="37">
        <v>5</v>
      </c>
      <c r="J29" s="37">
        <v>10</v>
      </c>
      <c r="K29" s="37">
        <v>1</v>
      </c>
      <c r="L29" s="37">
        <v>92</v>
      </c>
      <c r="M29" s="37">
        <v>23</v>
      </c>
    </row>
    <row r="30" spans="1:13">
      <c r="A30" s="1">
        <v>2000</v>
      </c>
      <c r="B30" s="37">
        <v>11065</v>
      </c>
      <c r="C30" s="37">
        <v>10050</v>
      </c>
      <c r="D30" s="37">
        <v>10919</v>
      </c>
      <c r="E30" s="37">
        <v>9967</v>
      </c>
      <c r="F30" s="37">
        <v>41</v>
      </c>
      <c r="G30" s="37">
        <v>26</v>
      </c>
      <c r="H30" s="37">
        <v>18</v>
      </c>
      <c r="I30" s="37">
        <v>9</v>
      </c>
      <c r="J30" s="37">
        <v>1</v>
      </c>
      <c r="K30" s="37">
        <v>2</v>
      </c>
      <c r="L30" s="37">
        <v>86</v>
      </c>
      <c r="M30" s="37">
        <v>46</v>
      </c>
    </row>
    <row r="31" spans="1:13">
      <c r="A31" s="1">
        <v>2010</v>
      </c>
      <c r="B31" s="37">
        <v>12341</v>
      </c>
      <c r="C31" s="37">
        <v>11804</v>
      </c>
      <c r="D31" s="37">
        <v>12292</v>
      </c>
      <c r="E31" s="37">
        <v>11767</v>
      </c>
      <c r="F31" s="37">
        <v>5</v>
      </c>
      <c r="G31" s="37">
        <v>4</v>
      </c>
      <c r="H31" s="37">
        <v>2</v>
      </c>
      <c r="I31" s="37">
        <v>2</v>
      </c>
      <c r="J31" s="37">
        <v>0</v>
      </c>
      <c r="K31" s="37">
        <v>0</v>
      </c>
      <c r="L31" s="37">
        <v>42</v>
      </c>
      <c r="M31" s="37">
        <v>31</v>
      </c>
    </row>
    <row r="32" spans="1:13">
      <c r="A32" s="1">
        <v>2015</v>
      </c>
      <c r="B32" s="37">
        <v>12604</v>
      </c>
      <c r="C32" s="37">
        <v>12243</v>
      </c>
      <c r="D32" s="37">
        <v>12440</v>
      </c>
      <c r="E32" s="37">
        <v>12113</v>
      </c>
      <c r="F32" s="37">
        <v>22</v>
      </c>
      <c r="G32" s="37">
        <v>15</v>
      </c>
      <c r="H32" s="37">
        <v>6</v>
      </c>
      <c r="I32" s="37">
        <v>4</v>
      </c>
      <c r="J32" s="37">
        <v>0</v>
      </c>
      <c r="K32" s="37">
        <v>0</v>
      </c>
      <c r="L32" s="37">
        <v>136</v>
      </c>
      <c r="M32" s="37">
        <v>111</v>
      </c>
    </row>
    <row r="33" spans="1:13">
      <c r="A33" s="1">
        <v>2020</v>
      </c>
      <c r="B33" s="37">
        <v>12968</v>
      </c>
      <c r="C33" s="37">
        <v>12620</v>
      </c>
      <c r="D33" s="37">
        <v>12834</v>
      </c>
      <c r="E33" s="37">
        <v>12504</v>
      </c>
      <c r="F33" s="37">
        <v>12</v>
      </c>
      <c r="G33" s="37">
        <v>10</v>
      </c>
      <c r="H33" s="37">
        <v>3</v>
      </c>
      <c r="I33" s="37">
        <v>3</v>
      </c>
      <c r="J33" s="37">
        <v>0</v>
      </c>
      <c r="K33" s="37">
        <v>0</v>
      </c>
      <c r="L33" s="37">
        <f>B33-D33-F33-H33</f>
        <v>119</v>
      </c>
      <c r="M33" s="37">
        <f>C33-E33-G33-I33</f>
        <v>103</v>
      </c>
    </row>
    <row r="34" spans="1:13" ht="12.75" customHeight="1">
      <c r="A34" s="2" t="s">
        <v>25</v>
      </c>
      <c r="B34" s="37"/>
      <c r="C34" s="37"/>
      <c r="D34" s="37"/>
      <c r="E34" s="37"/>
      <c r="F34" s="37"/>
      <c r="G34" s="37"/>
      <c r="H34" s="37"/>
      <c r="I34" s="37"/>
      <c r="J34" s="37"/>
      <c r="K34" s="37"/>
      <c r="L34" s="37"/>
      <c r="M34" s="37"/>
    </row>
    <row r="35" spans="1:13" ht="12.75" customHeight="1">
      <c r="A35" s="1">
        <v>1930</v>
      </c>
      <c r="B35" s="37">
        <v>927</v>
      </c>
      <c r="C35" s="37">
        <v>764</v>
      </c>
      <c r="D35" s="37">
        <v>911</v>
      </c>
      <c r="E35" s="37">
        <v>734</v>
      </c>
      <c r="F35" s="37">
        <v>3</v>
      </c>
      <c r="G35" s="37">
        <v>2</v>
      </c>
      <c r="H35" s="37">
        <v>9</v>
      </c>
      <c r="I35" s="37">
        <v>18</v>
      </c>
      <c r="J35" s="37">
        <v>1</v>
      </c>
      <c r="K35" s="37">
        <v>2</v>
      </c>
      <c r="L35" s="37">
        <v>3</v>
      </c>
      <c r="M35" s="37">
        <v>8</v>
      </c>
    </row>
    <row r="36" spans="1:13" ht="12.75" customHeight="1">
      <c r="A36" s="1">
        <v>1941</v>
      </c>
      <c r="B36" s="37">
        <v>996</v>
      </c>
      <c r="C36" s="37">
        <v>789</v>
      </c>
      <c r="D36" s="37">
        <v>955</v>
      </c>
      <c r="E36" s="37">
        <v>763</v>
      </c>
      <c r="F36" s="37">
        <v>3</v>
      </c>
      <c r="G36" s="37">
        <v>3</v>
      </c>
      <c r="H36" s="37">
        <v>14</v>
      </c>
      <c r="I36" s="37">
        <v>12</v>
      </c>
      <c r="J36" s="37">
        <v>5</v>
      </c>
      <c r="K36" s="37">
        <v>4</v>
      </c>
      <c r="L36" s="37">
        <v>19</v>
      </c>
      <c r="M36" s="37">
        <v>7</v>
      </c>
    </row>
    <row r="37" spans="1:13" ht="12.75" customHeight="1">
      <c r="A37" s="1">
        <v>1950</v>
      </c>
      <c r="B37" s="37">
        <v>1564</v>
      </c>
      <c r="C37" s="37">
        <v>1187</v>
      </c>
      <c r="D37" s="37">
        <v>1490</v>
      </c>
      <c r="E37" s="37">
        <v>1116</v>
      </c>
      <c r="F37" s="37">
        <v>13</v>
      </c>
      <c r="G37" s="37">
        <v>12</v>
      </c>
      <c r="H37" s="37">
        <v>32</v>
      </c>
      <c r="I37" s="37">
        <v>35</v>
      </c>
      <c r="J37" s="37">
        <v>7</v>
      </c>
      <c r="K37" s="37">
        <v>6</v>
      </c>
      <c r="L37" s="37">
        <v>22</v>
      </c>
      <c r="M37" s="37">
        <v>18</v>
      </c>
    </row>
    <row r="38" spans="1:13" ht="12.75" customHeight="1">
      <c r="A38" s="1">
        <v>1960</v>
      </c>
      <c r="B38" s="37">
        <v>2225</v>
      </c>
      <c r="C38" s="37">
        <v>1918</v>
      </c>
      <c r="D38" s="37">
        <v>2085</v>
      </c>
      <c r="E38" s="37">
        <v>1608</v>
      </c>
      <c r="F38" s="37">
        <v>20</v>
      </c>
      <c r="G38" s="37">
        <v>26</v>
      </c>
      <c r="H38" s="37">
        <v>44</v>
      </c>
      <c r="I38" s="37">
        <v>240</v>
      </c>
      <c r="J38" s="37">
        <v>8</v>
      </c>
      <c r="K38" s="37">
        <v>6</v>
      </c>
      <c r="L38" s="37">
        <v>68</v>
      </c>
      <c r="M38" s="37">
        <v>38</v>
      </c>
    </row>
    <row r="39" spans="1:13">
      <c r="A39" s="1">
        <v>1970</v>
      </c>
      <c r="B39" s="37">
        <v>3471</v>
      </c>
      <c r="C39" s="37">
        <v>3575</v>
      </c>
      <c r="D39" s="37">
        <v>2991</v>
      </c>
      <c r="E39" s="37">
        <v>2705</v>
      </c>
      <c r="F39" s="37">
        <v>25</v>
      </c>
      <c r="G39" s="37">
        <v>35</v>
      </c>
      <c r="H39" s="37">
        <v>132</v>
      </c>
      <c r="I39" s="37">
        <v>572</v>
      </c>
      <c r="J39" s="37">
        <v>24</v>
      </c>
      <c r="K39" s="37">
        <v>24</v>
      </c>
      <c r="L39" s="37">
        <v>299</v>
      </c>
      <c r="M39" s="37">
        <v>239</v>
      </c>
    </row>
    <row r="40" spans="1:13" ht="12.75" customHeight="1">
      <c r="A40" s="1">
        <v>1980</v>
      </c>
      <c r="B40" s="37">
        <v>4170</v>
      </c>
      <c r="C40" s="37">
        <v>5132</v>
      </c>
      <c r="D40" s="37">
        <v>3394</v>
      </c>
      <c r="E40" s="37">
        <v>3791</v>
      </c>
      <c r="F40" s="37">
        <v>51</v>
      </c>
      <c r="G40" s="37">
        <v>53</v>
      </c>
      <c r="H40" s="37">
        <v>173</v>
      </c>
      <c r="I40" s="37">
        <v>439</v>
      </c>
      <c r="J40" s="37">
        <v>35</v>
      </c>
      <c r="K40" s="37">
        <v>54</v>
      </c>
      <c r="L40" s="37">
        <v>517</v>
      </c>
      <c r="M40" s="37">
        <v>795</v>
      </c>
    </row>
    <row r="41" spans="1:13" ht="12.75" customHeight="1">
      <c r="A41" s="1">
        <v>1990</v>
      </c>
      <c r="B41" s="37">
        <v>4949</v>
      </c>
      <c r="C41" s="37">
        <v>5960</v>
      </c>
      <c r="D41" s="37">
        <v>3938</v>
      </c>
      <c r="E41" s="37">
        <v>4272</v>
      </c>
      <c r="F41" s="37">
        <v>53</v>
      </c>
      <c r="G41" s="37">
        <v>58</v>
      </c>
      <c r="H41" s="37">
        <v>170</v>
      </c>
      <c r="I41" s="37">
        <v>536</v>
      </c>
      <c r="J41" s="37">
        <v>21</v>
      </c>
      <c r="K41" s="37">
        <v>22</v>
      </c>
      <c r="L41" s="37">
        <v>767</v>
      </c>
      <c r="M41" s="37">
        <v>1072</v>
      </c>
    </row>
    <row r="42" spans="1:13" ht="12.75" customHeight="1">
      <c r="A42" s="1">
        <v>2000</v>
      </c>
      <c r="B42" s="37">
        <v>5822</v>
      </c>
      <c r="C42" s="37">
        <v>6370</v>
      </c>
      <c r="D42" s="37">
        <v>4075</v>
      </c>
      <c r="E42" s="37">
        <v>4244</v>
      </c>
      <c r="F42" s="37">
        <v>48</v>
      </c>
      <c r="G42" s="37">
        <v>43</v>
      </c>
      <c r="H42" s="37">
        <v>305</v>
      </c>
      <c r="I42" s="37">
        <v>647</v>
      </c>
      <c r="J42" s="37">
        <v>26</v>
      </c>
      <c r="K42" s="37">
        <v>27</v>
      </c>
      <c r="L42" s="37">
        <v>1368</v>
      </c>
      <c r="M42" s="37">
        <v>1409</v>
      </c>
    </row>
    <row r="43" spans="1:13" ht="12.75" customHeight="1">
      <c r="A43" s="1">
        <v>2010</v>
      </c>
      <c r="B43" s="37">
        <v>5922</v>
      </c>
      <c r="C43" s="37">
        <v>6082</v>
      </c>
      <c r="D43" s="37">
        <v>4962</v>
      </c>
      <c r="E43" s="37">
        <v>5150</v>
      </c>
      <c r="F43" s="37">
        <v>12</v>
      </c>
      <c r="G43" s="37">
        <v>18</v>
      </c>
      <c r="H43" s="37">
        <v>150</v>
      </c>
      <c r="I43" s="37">
        <v>258</v>
      </c>
      <c r="J43" s="37">
        <v>0</v>
      </c>
      <c r="K43" s="37">
        <v>1</v>
      </c>
      <c r="L43" s="37">
        <v>798</v>
      </c>
      <c r="M43" s="37">
        <v>655</v>
      </c>
    </row>
    <row r="44" spans="1:13" ht="12.75" customHeight="1">
      <c r="A44" s="1">
        <v>2015</v>
      </c>
      <c r="B44" s="37">
        <v>6358</v>
      </c>
      <c r="C44" s="37">
        <v>6417</v>
      </c>
      <c r="D44" s="37">
        <v>4902</v>
      </c>
      <c r="E44" s="37">
        <v>4983</v>
      </c>
      <c r="F44" s="37">
        <v>29</v>
      </c>
      <c r="G44" s="37">
        <v>36</v>
      </c>
      <c r="H44" s="37">
        <v>214</v>
      </c>
      <c r="I44" s="37">
        <v>346</v>
      </c>
      <c r="J44" s="37">
        <v>3</v>
      </c>
      <c r="K44" s="37">
        <v>2</v>
      </c>
      <c r="L44" s="37">
        <v>1210</v>
      </c>
      <c r="M44" s="37">
        <v>1050</v>
      </c>
    </row>
    <row r="45" spans="1:13" ht="12.75" customHeight="1">
      <c r="A45" s="1">
        <v>2020</v>
      </c>
      <c r="B45" s="37">
        <v>6719</v>
      </c>
      <c r="C45" s="37">
        <v>6748</v>
      </c>
      <c r="D45" s="37">
        <v>5301</v>
      </c>
      <c r="E45" s="37">
        <v>5449</v>
      </c>
      <c r="F45" s="37">
        <v>26</v>
      </c>
      <c r="G45" s="37">
        <v>31</v>
      </c>
      <c r="H45" s="37">
        <v>184</v>
      </c>
      <c r="I45" s="37">
        <v>304</v>
      </c>
      <c r="J45" s="37">
        <v>2</v>
      </c>
      <c r="K45" s="37">
        <v>1</v>
      </c>
      <c r="L45" s="37">
        <v>1206</v>
      </c>
      <c r="M45" s="37">
        <v>963</v>
      </c>
    </row>
    <row r="47" spans="1:13" ht="12.75" customHeight="1">
      <c r="A47" s="32" t="s">
        <v>988</v>
      </c>
    </row>
    <row r="48" spans="1:13" ht="12.75" customHeight="1">
      <c r="A48" s="32"/>
    </row>
    <row r="49" spans="1:1" ht="12.75" customHeight="1">
      <c r="A49" s="36" t="s">
        <v>989</v>
      </c>
    </row>
    <row r="50" spans="1:1">
      <c r="A50" s="1" t="s">
        <v>193</v>
      </c>
    </row>
    <row r="51" spans="1:1" ht="12.75" customHeight="1"/>
    <row r="52" spans="1:1" s="2" customFormat="1">
      <c r="A52" s="2" t="s">
        <v>15</v>
      </c>
    </row>
    <row r="53" spans="1:1">
      <c r="A53" s="1" t="s">
        <v>742</v>
      </c>
    </row>
  </sheetData>
  <phoneticPr fontId="4" type="noConversion"/>
  <hyperlinks>
    <hyperlink ref="A4" location="Inhalt!A1" display="&lt;&lt;&lt; Inhalt" xr:uid="{77406573-9ABF-4AAD-A096-E0E145C00694}"/>
    <hyperlink ref="A47" location="Metadaten!A1" display="Metadaten &lt;&lt;&lt;" xr:uid="{1E25FDE9-7D36-41BC-A1E5-5C203913E819}"/>
  </hyperlinks>
  <pageMargins left="0.78740157499999996" right="0.78740157499999996" top="0.984251969" bottom="0.984251969" header="0.4921259845" footer="0.4921259845"/>
  <pageSetup paperSize="9" scale="6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1">
    <outlinePr summaryBelow="0"/>
    <pageSetUpPr fitToPage="1"/>
  </sheetPr>
  <dimension ref="A1:K123"/>
  <sheetViews>
    <sheetView workbookViewId="0">
      <pane ySplit="8" topLeftCell="A9" activePane="bottomLeft" state="frozen"/>
      <selection pane="bottomLeft" activeCell="A4" sqref="A4"/>
    </sheetView>
  </sheetViews>
  <sheetFormatPr baseColWidth="10" defaultColWidth="11.42578125" defaultRowHeight="12.75" outlineLevelRow="1"/>
  <cols>
    <col min="1" max="1" width="9.42578125" style="1" customWidth="1"/>
    <col min="2" max="2" width="15.42578125" style="1" bestFit="1" customWidth="1"/>
    <col min="3" max="3" width="15.5703125" style="1" bestFit="1" customWidth="1"/>
    <col min="4" max="4" width="12.42578125" style="1" bestFit="1" customWidth="1"/>
    <col min="5" max="5" width="13.42578125" style="1" bestFit="1" customWidth="1"/>
    <col min="6" max="6" width="16.42578125" style="1" bestFit="1" customWidth="1"/>
    <col min="7" max="7" width="6.42578125" style="1" bestFit="1" customWidth="1"/>
    <col min="8" max="8" width="7.5703125" style="1" bestFit="1" customWidth="1"/>
    <col min="9" max="9" width="6.5703125" style="1" bestFit="1" customWidth="1"/>
    <col min="10" max="10" width="16.5703125" style="1" bestFit="1" customWidth="1"/>
    <col min="11" max="11" width="11.42578125" style="1" bestFit="1" customWidth="1"/>
    <col min="12" max="16384" width="11.42578125" style="1"/>
  </cols>
  <sheetData>
    <row r="1" spans="1:11" ht="15.75">
      <c r="A1" s="5" t="s">
        <v>158</v>
      </c>
    </row>
    <row r="2" spans="1:11" ht="12.75" customHeight="1">
      <c r="A2" s="1" t="s">
        <v>1144</v>
      </c>
    </row>
    <row r="4" spans="1:11">
      <c r="A4" s="30" t="s">
        <v>987</v>
      </c>
    </row>
    <row r="5" spans="1:11">
      <c r="A5" s="11"/>
    </row>
    <row r="6" spans="1:11">
      <c r="A6" s="31" t="s">
        <v>1033</v>
      </c>
    </row>
    <row r="7" spans="1:11">
      <c r="A7" s="31"/>
    </row>
    <row r="8" spans="1:11" s="6" customFormat="1">
      <c r="A8" s="6" t="s">
        <v>4</v>
      </c>
      <c r="B8" s="6" t="s">
        <v>148</v>
      </c>
      <c r="C8" s="6" t="s">
        <v>600</v>
      </c>
      <c r="D8" s="6" t="s">
        <v>180</v>
      </c>
      <c r="E8" s="6" t="s">
        <v>181</v>
      </c>
      <c r="F8" s="6" t="s">
        <v>743</v>
      </c>
      <c r="G8" s="6" t="s">
        <v>157</v>
      </c>
      <c r="H8" s="6" t="s">
        <v>159</v>
      </c>
      <c r="I8" s="6" t="s">
        <v>132</v>
      </c>
      <c r="J8" s="6" t="s">
        <v>167</v>
      </c>
      <c r="K8" s="6" t="s">
        <v>190</v>
      </c>
    </row>
    <row r="9" spans="1:11" ht="12.75" customHeight="1">
      <c r="A9" s="2" t="s">
        <v>32</v>
      </c>
      <c r="B9" s="37"/>
      <c r="C9" s="37"/>
      <c r="D9" s="37"/>
      <c r="E9" s="37"/>
      <c r="F9" s="37"/>
      <c r="G9" s="37"/>
      <c r="H9" s="37"/>
      <c r="I9" s="37"/>
      <c r="J9" s="37"/>
      <c r="K9" s="37"/>
    </row>
    <row r="10" spans="1:11" outlineLevel="1">
      <c r="A10" s="1">
        <v>1930</v>
      </c>
      <c r="B10" s="37">
        <v>9948</v>
      </c>
      <c r="C10" s="37">
        <v>9681</v>
      </c>
      <c r="D10" s="37">
        <v>262</v>
      </c>
      <c r="E10" s="37">
        <v>0</v>
      </c>
      <c r="F10" s="37" t="s">
        <v>135</v>
      </c>
      <c r="G10" s="37">
        <v>1</v>
      </c>
      <c r="H10" s="37" t="s">
        <v>135</v>
      </c>
      <c r="I10" s="37">
        <v>4</v>
      </c>
      <c r="J10" s="37" t="s">
        <v>135</v>
      </c>
      <c r="K10" s="37" t="s">
        <v>135</v>
      </c>
    </row>
    <row r="11" spans="1:11" outlineLevel="1">
      <c r="A11" s="1">
        <v>1941</v>
      </c>
      <c r="B11" s="37">
        <v>11094</v>
      </c>
      <c r="C11" s="37">
        <v>10583</v>
      </c>
      <c r="D11" s="37">
        <v>419</v>
      </c>
      <c r="E11" s="37">
        <v>0</v>
      </c>
      <c r="F11" s="37" t="s">
        <v>135</v>
      </c>
      <c r="G11" s="37">
        <v>73</v>
      </c>
      <c r="H11" s="37" t="s">
        <v>135</v>
      </c>
      <c r="I11" s="37">
        <v>19</v>
      </c>
      <c r="J11" s="37" t="s">
        <v>135</v>
      </c>
      <c r="K11" s="37" t="s">
        <v>135</v>
      </c>
    </row>
    <row r="12" spans="1:11" outlineLevel="1">
      <c r="A12" s="1">
        <v>1950</v>
      </c>
      <c r="B12" s="37">
        <v>13757</v>
      </c>
      <c r="C12" s="37">
        <v>12794</v>
      </c>
      <c r="D12" s="37">
        <v>887</v>
      </c>
      <c r="E12" s="37">
        <v>15</v>
      </c>
      <c r="F12" s="37" t="s">
        <v>135</v>
      </c>
      <c r="G12" s="37">
        <v>41</v>
      </c>
      <c r="H12" s="37" t="s">
        <v>135</v>
      </c>
      <c r="I12" s="37">
        <v>20</v>
      </c>
      <c r="J12" s="37" t="s">
        <v>135</v>
      </c>
      <c r="K12" s="37" t="s">
        <v>135</v>
      </c>
    </row>
    <row r="13" spans="1:11" outlineLevel="1">
      <c r="A13" s="1">
        <v>1960</v>
      </c>
      <c r="B13" s="37">
        <v>16628</v>
      </c>
      <c r="C13" s="37">
        <v>15352</v>
      </c>
      <c r="D13" s="37">
        <v>1124</v>
      </c>
      <c r="E13" s="37">
        <v>4</v>
      </c>
      <c r="F13" s="37" t="s">
        <v>135</v>
      </c>
      <c r="G13" s="37">
        <v>37</v>
      </c>
      <c r="H13" s="37" t="s">
        <v>135</v>
      </c>
      <c r="I13" s="37">
        <v>111</v>
      </c>
      <c r="J13" s="37" t="s">
        <v>135</v>
      </c>
      <c r="K13" s="37" t="s">
        <v>135</v>
      </c>
    </row>
    <row r="14" spans="1:11" outlineLevel="1">
      <c r="A14" s="1">
        <v>1970</v>
      </c>
      <c r="B14" s="37">
        <v>21350</v>
      </c>
      <c r="C14" s="37">
        <v>19247</v>
      </c>
      <c r="D14" s="37">
        <v>1873</v>
      </c>
      <c r="E14" s="37">
        <v>4</v>
      </c>
      <c r="F14" s="37" t="s">
        <v>135</v>
      </c>
      <c r="G14" s="37">
        <v>25</v>
      </c>
      <c r="H14" s="37" t="s">
        <v>135</v>
      </c>
      <c r="I14" s="37">
        <v>201</v>
      </c>
      <c r="J14" s="37" t="s">
        <v>135</v>
      </c>
      <c r="K14" s="37" t="s">
        <v>135</v>
      </c>
    </row>
    <row r="15" spans="1:11" outlineLevel="1">
      <c r="A15" s="1">
        <v>1976</v>
      </c>
      <c r="B15" s="37">
        <v>24169</v>
      </c>
      <c r="C15" s="37">
        <v>20353</v>
      </c>
      <c r="D15" s="37">
        <v>1807</v>
      </c>
      <c r="E15" s="37" t="s">
        <v>135</v>
      </c>
      <c r="F15" s="37" t="s">
        <v>135</v>
      </c>
      <c r="G15" s="37" t="s">
        <v>135</v>
      </c>
      <c r="H15" s="37" t="s">
        <v>135</v>
      </c>
      <c r="I15" s="37">
        <v>119</v>
      </c>
      <c r="J15" s="37" t="s">
        <v>135</v>
      </c>
      <c r="K15" s="37">
        <v>1890</v>
      </c>
    </row>
    <row r="16" spans="1:11" outlineLevel="1">
      <c r="A16" s="1">
        <v>1977</v>
      </c>
      <c r="B16" s="37">
        <v>24715</v>
      </c>
      <c r="C16" s="37">
        <v>20694</v>
      </c>
      <c r="D16" s="37">
        <v>1818</v>
      </c>
      <c r="E16" s="37" t="s">
        <v>135</v>
      </c>
      <c r="F16" s="37" t="s">
        <v>135</v>
      </c>
      <c r="G16" s="37" t="s">
        <v>135</v>
      </c>
      <c r="H16" s="37" t="s">
        <v>135</v>
      </c>
      <c r="I16" s="37">
        <v>130</v>
      </c>
      <c r="J16" s="37" t="s">
        <v>135</v>
      </c>
      <c r="K16" s="37">
        <v>2073</v>
      </c>
    </row>
    <row r="17" spans="1:11" outlineLevel="1">
      <c r="A17" s="1">
        <v>1978</v>
      </c>
      <c r="B17" s="37">
        <v>25340</v>
      </c>
      <c r="C17" s="37">
        <v>20950</v>
      </c>
      <c r="D17" s="37">
        <v>1814</v>
      </c>
      <c r="E17" s="37" t="s">
        <v>135</v>
      </c>
      <c r="F17" s="37" t="s">
        <v>135</v>
      </c>
      <c r="G17" s="37" t="s">
        <v>135</v>
      </c>
      <c r="H17" s="37" t="s">
        <v>135</v>
      </c>
      <c r="I17" s="37">
        <v>167</v>
      </c>
      <c r="J17" s="37" t="s">
        <v>135</v>
      </c>
      <c r="K17" s="37">
        <v>2409</v>
      </c>
    </row>
    <row r="18" spans="1:11" outlineLevel="1">
      <c r="A18" s="1">
        <v>1979</v>
      </c>
      <c r="B18" s="37">
        <v>25808</v>
      </c>
      <c r="C18" s="37">
        <v>21190</v>
      </c>
      <c r="D18" s="37">
        <v>1804</v>
      </c>
      <c r="E18" s="37" t="s">
        <v>135</v>
      </c>
      <c r="F18" s="37" t="s">
        <v>135</v>
      </c>
      <c r="G18" s="37" t="s">
        <v>135</v>
      </c>
      <c r="H18" s="37" t="s">
        <v>135</v>
      </c>
      <c r="I18" s="37">
        <v>214</v>
      </c>
      <c r="J18" s="37" t="s">
        <v>135</v>
      </c>
      <c r="K18" s="37">
        <v>2600</v>
      </c>
    </row>
    <row r="19" spans="1:11" outlineLevel="1">
      <c r="A19" s="1">
        <v>1980</v>
      </c>
      <c r="B19" s="37">
        <v>25215</v>
      </c>
      <c r="C19" s="37">
        <v>21635</v>
      </c>
      <c r="D19" s="37">
        <v>2608</v>
      </c>
      <c r="E19" s="37">
        <v>4</v>
      </c>
      <c r="F19" s="37" t="s">
        <v>135</v>
      </c>
      <c r="G19" s="37">
        <v>22</v>
      </c>
      <c r="H19" s="37" t="s">
        <v>135</v>
      </c>
      <c r="I19" s="37">
        <v>866</v>
      </c>
      <c r="J19" s="37" t="s">
        <v>135</v>
      </c>
      <c r="K19" s="37">
        <f>K53+K87</f>
        <v>80</v>
      </c>
    </row>
    <row r="20" spans="1:11" outlineLevel="1">
      <c r="A20" s="1">
        <v>1981</v>
      </c>
      <c r="B20" s="37">
        <v>26130</v>
      </c>
      <c r="C20" s="37">
        <v>22130</v>
      </c>
      <c r="D20" s="37">
        <v>2306</v>
      </c>
      <c r="E20" s="37" t="s">
        <v>135</v>
      </c>
      <c r="F20" s="37" t="s">
        <v>135</v>
      </c>
      <c r="G20" s="37" t="s">
        <v>135</v>
      </c>
      <c r="H20" s="37" t="s">
        <v>135</v>
      </c>
      <c r="I20" s="37">
        <v>497</v>
      </c>
      <c r="J20" s="37" t="s">
        <v>135</v>
      </c>
      <c r="K20" s="37">
        <v>1197</v>
      </c>
    </row>
    <row r="21" spans="1:11" outlineLevel="1">
      <c r="A21" s="1">
        <v>1982</v>
      </c>
      <c r="B21" s="37">
        <v>26380</v>
      </c>
      <c r="C21" s="37">
        <v>22467</v>
      </c>
      <c r="D21" s="37">
        <v>2296</v>
      </c>
      <c r="E21" s="37" t="s">
        <v>135</v>
      </c>
      <c r="F21" s="37" t="s">
        <v>135</v>
      </c>
      <c r="G21" s="37" t="s">
        <v>135</v>
      </c>
      <c r="H21" s="37" t="s">
        <v>135</v>
      </c>
      <c r="I21" s="37">
        <v>529</v>
      </c>
      <c r="J21" s="37" t="s">
        <v>135</v>
      </c>
      <c r="K21" s="37">
        <v>1088</v>
      </c>
    </row>
    <row r="22" spans="1:11" outlineLevel="1">
      <c r="A22" s="1">
        <v>1983</v>
      </c>
      <c r="B22" s="37">
        <v>26512</v>
      </c>
      <c r="C22" s="37">
        <v>22662</v>
      </c>
      <c r="D22" s="37">
        <v>2297</v>
      </c>
      <c r="E22" s="37" t="s">
        <v>135</v>
      </c>
      <c r="F22" s="37" t="s">
        <v>135</v>
      </c>
      <c r="G22" s="37" t="s">
        <v>135</v>
      </c>
      <c r="H22" s="37" t="s">
        <v>135</v>
      </c>
      <c r="I22" s="37">
        <v>523</v>
      </c>
      <c r="J22" s="37" t="s">
        <v>135</v>
      </c>
      <c r="K22" s="37">
        <v>1030</v>
      </c>
    </row>
    <row r="23" spans="1:11" outlineLevel="1">
      <c r="A23" s="1">
        <v>1984</v>
      </c>
      <c r="B23" s="37">
        <v>26680</v>
      </c>
      <c r="C23" s="37">
        <v>22931</v>
      </c>
      <c r="D23" s="37">
        <v>2263</v>
      </c>
      <c r="E23" s="37" t="s">
        <v>135</v>
      </c>
      <c r="F23" s="37" t="s">
        <v>135</v>
      </c>
      <c r="G23" s="37" t="s">
        <v>135</v>
      </c>
      <c r="H23" s="37" t="s">
        <v>135</v>
      </c>
      <c r="I23" s="37">
        <v>494</v>
      </c>
      <c r="J23" s="37" t="s">
        <v>135</v>
      </c>
      <c r="K23" s="37">
        <v>992</v>
      </c>
    </row>
    <row r="24" spans="1:11" outlineLevel="1">
      <c r="A24" s="1">
        <v>1985</v>
      </c>
      <c r="B24" s="37">
        <v>27076</v>
      </c>
      <c r="C24" s="37">
        <v>23541</v>
      </c>
      <c r="D24" s="37">
        <v>2303</v>
      </c>
      <c r="E24" s="37" t="s">
        <v>135</v>
      </c>
      <c r="F24" s="37" t="s">
        <v>135</v>
      </c>
      <c r="G24" s="37" t="s">
        <v>135</v>
      </c>
      <c r="H24" s="37" t="s">
        <v>135</v>
      </c>
      <c r="I24" s="37">
        <v>474</v>
      </c>
      <c r="J24" s="37" t="s">
        <v>135</v>
      </c>
      <c r="K24" s="37">
        <v>758</v>
      </c>
    </row>
    <row r="25" spans="1:11" outlineLevel="1">
      <c r="A25" s="1">
        <v>1986</v>
      </c>
      <c r="B25" s="37">
        <v>27399</v>
      </c>
      <c r="C25" s="37">
        <v>23867</v>
      </c>
      <c r="D25" s="37">
        <v>2353</v>
      </c>
      <c r="E25" s="37" t="s">
        <v>135</v>
      </c>
      <c r="F25" s="37" t="s">
        <v>135</v>
      </c>
      <c r="G25" s="37" t="s">
        <v>135</v>
      </c>
      <c r="H25" s="37" t="s">
        <v>135</v>
      </c>
      <c r="I25" s="37">
        <v>450</v>
      </c>
      <c r="J25" s="37" t="s">
        <v>135</v>
      </c>
      <c r="K25" s="37">
        <v>729</v>
      </c>
    </row>
    <row r="26" spans="1:11" outlineLevel="1">
      <c r="A26" s="1">
        <v>1987</v>
      </c>
      <c r="B26" s="37">
        <v>27714</v>
      </c>
      <c r="C26" s="37">
        <v>24215</v>
      </c>
      <c r="D26" s="37">
        <v>2314</v>
      </c>
      <c r="E26" s="37" t="s">
        <v>135</v>
      </c>
      <c r="F26" s="37" t="s">
        <v>135</v>
      </c>
      <c r="G26" s="37" t="s">
        <v>135</v>
      </c>
      <c r="H26" s="37" t="s">
        <v>135</v>
      </c>
      <c r="I26" s="37">
        <v>463</v>
      </c>
      <c r="J26" s="37" t="s">
        <v>135</v>
      </c>
      <c r="K26" s="37">
        <v>722</v>
      </c>
    </row>
    <row r="27" spans="1:11" outlineLevel="1">
      <c r="A27" s="1">
        <v>1988</v>
      </c>
      <c r="B27" s="37">
        <v>28181</v>
      </c>
      <c r="C27" s="37">
        <v>24595</v>
      </c>
      <c r="D27" s="37">
        <v>2287</v>
      </c>
      <c r="E27" s="37" t="s">
        <v>135</v>
      </c>
      <c r="F27" s="37" t="s">
        <v>135</v>
      </c>
      <c r="G27" s="37" t="s">
        <v>135</v>
      </c>
      <c r="H27" s="37" t="s">
        <v>135</v>
      </c>
      <c r="I27" s="37">
        <v>494</v>
      </c>
      <c r="J27" s="37" t="s">
        <v>135</v>
      </c>
      <c r="K27" s="37">
        <v>805</v>
      </c>
    </row>
    <row r="28" spans="1:11" outlineLevel="1">
      <c r="A28" s="1">
        <v>1989</v>
      </c>
      <c r="B28" s="37">
        <v>28452</v>
      </c>
      <c r="C28" s="37">
        <v>24756</v>
      </c>
      <c r="D28" s="37">
        <v>2256</v>
      </c>
      <c r="E28" s="37" t="s">
        <v>135</v>
      </c>
      <c r="F28" s="37" t="s">
        <v>135</v>
      </c>
      <c r="G28" s="37" t="s">
        <v>135</v>
      </c>
      <c r="H28" s="37" t="s">
        <v>135</v>
      </c>
      <c r="I28" s="37">
        <v>469</v>
      </c>
      <c r="J28" s="37" t="s">
        <v>135</v>
      </c>
      <c r="K28" s="37">
        <v>971</v>
      </c>
    </row>
    <row r="29" spans="1:11" outlineLevel="1">
      <c r="A29" s="1">
        <v>1990</v>
      </c>
      <c r="B29" s="37">
        <v>29032</v>
      </c>
      <c r="C29" s="37">
        <v>24638</v>
      </c>
      <c r="D29" s="37">
        <v>2682</v>
      </c>
      <c r="E29" s="37">
        <v>4</v>
      </c>
      <c r="F29" s="37">
        <v>206</v>
      </c>
      <c r="G29" s="37">
        <v>14</v>
      </c>
      <c r="H29" s="37">
        <v>689</v>
      </c>
      <c r="I29" s="37">
        <v>533</v>
      </c>
      <c r="J29" s="37" t="s">
        <v>135</v>
      </c>
      <c r="K29" s="37">
        <v>266</v>
      </c>
    </row>
    <row r="30" spans="1:11" outlineLevel="1">
      <c r="A30" s="1">
        <v>1991</v>
      </c>
      <c r="B30" s="37">
        <v>29386</v>
      </c>
      <c r="C30" s="37">
        <v>25357</v>
      </c>
      <c r="D30" s="37">
        <v>2327</v>
      </c>
      <c r="E30" s="37" t="s">
        <v>135</v>
      </c>
      <c r="F30" s="37" t="s">
        <v>135</v>
      </c>
      <c r="G30" s="37" t="s">
        <v>135</v>
      </c>
      <c r="H30" s="37" t="s">
        <v>135</v>
      </c>
      <c r="I30" s="37">
        <v>826</v>
      </c>
      <c r="J30" s="37" t="s">
        <v>135</v>
      </c>
      <c r="K30" s="37">
        <v>876</v>
      </c>
    </row>
    <row r="31" spans="1:11" outlineLevel="1">
      <c r="A31" s="1">
        <v>1992</v>
      </c>
      <c r="B31" s="37">
        <v>29868</v>
      </c>
      <c r="C31" s="37">
        <v>24193</v>
      </c>
      <c r="D31" s="37">
        <v>2184</v>
      </c>
      <c r="E31" s="37" t="s">
        <v>135</v>
      </c>
      <c r="F31" s="37" t="s">
        <v>135</v>
      </c>
      <c r="G31" s="37" t="s">
        <v>135</v>
      </c>
      <c r="H31" s="37" t="s">
        <v>135</v>
      </c>
      <c r="I31" s="37">
        <v>1202</v>
      </c>
      <c r="J31" s="37" t="s">
        <v>135</v>
      </c>
      <c r="K31" s="37">
        <v>2289</v>
      </c>
    </row>
    <row r="32" spans="1:11" outlineLevel="1">
      <c r="A32" s="1">
        <v>1993</v>
      </c>
      <c r="B32" s="37">
        <v>30310</v>
      </c>
      <c r="C32" s="37">
        <v>24427</v>
      </c>
      <c r="D32" s="37">
        <v>2202</v>
      </c>
      <c r="E32" s="37" t="s">
        <v>135</v>
      </c>
      <c r="F32" s="37" t="s">
        <v>135</v>
      </c>
      <c r="G32" s="37" t="s">
        <v>135</v>
      </c>
      <c r="H32" s="37" t="s">
        <v>135</v>
      </c>
      <c r="I32" s="37">
        <v>1322</v>
      </c>
      <c r="J32" s="37" t="s">
        <v>135</v>
      </c>
      <c r="K32" s="37">
        <v>2359</v>
      </c>
    </row>
    <row r="33" spans="1:11" outlineLevel="1">
      <c r="A33" s="1">
        <v>1994</v>
      </c>
      <c r="B33" s="37">
        <v>30629</v>
      </c>
      <c r="C33" s="37">
        <v>24614</v>
      </c>
      <c r="D33" s="37">
        <v>2175</v>
      </c>
      <c r="E33" s="37" t="s">
        <v>135</v>
      </c>
      <c r="F33" s="37" t="s">
        <v>135</v>
      </c>
      <c r="G33" s="37" t="s">
        <v>135</v>
      </c>
      <c r="H33" s="37" t="s">
        <v>135</v>
      </c>
      <c r="I33" s="37">
        <v>1434</v>
      </c>
      <c r="J33" s="37" t="s">
        <v>135</v>
      </c>
      <c r="K33" s="37">
        <v>2406</v>
      </c>
    </row>
    <row r="34" spans="1:11" outlineLevel="1">
      <c r="A34" s="1">
        <v>1995</v>
      </c>
      <c r="B34" s="37">
        <v>30923</v>
      </c>
      <c r="C34" s="37">
        <v>24748</v>
      </c>
      <c r="D34" s="37">
        <v>2138</v>
      </c>
      <c r="E34" s="37" t="s">
        <v>135</v>
      </c>
      <c r="F34" s="37" t="s">
        <v>135</v>
      </c>
      <c r="G34" s="37" t="s">
        <v>135</v>
      </c>
      <c r="H34" s="37" t="s">
        <v>135</v>
      </c>
      <c r="I34" s="37">
        <v>1742</v>
      </c>
      <c r="J34" s="37" t="s">
        <v>135</v>
      </c>
      <c r="K34" s="37">
        <v>2295</v>
      </c>
    </row>
    <row r="35" spans="1:11" outlineLevel="1">
      <c r="A35" s="1">
        <v>1996</v>
      </c>
      <c r="B35" s="37">
        <v>31143</v>
      </c>
      <c r="C35" s="37">
        <v>24914</v>
      </c>
      <c r="D35" s="37">
        <v>2206</v>
      </c>
      <c r="E35" s="37" t="s">
        <v>135</v>
      </c>
      <c r="F35" s="37" t="s">
        <v>135</v>
      </c>
      <c r="G35" s="37" t="s">
        <v>135</v>
      </c>
      <c r="H35" s="37" t="s">
        <v>135</v>
      </c>
      <c r="I35" s="37">
        <v>1628</v>
      </c>
      <c r="J35" s="37" t="s">
        <v>135</v>
      </c>
      <c r="K35" s="37">
        <v>2395</v>
      </c>
    </row>
    <row r="36" spans="1:11" outlineLevel="1">
      <c r="A36" s="1">
        <v>1997</v>
      </c>
      <c r="B36" s="37">
        <v>31320</v>
      </c>
      <c r="C36" s="37">
        <v>24962</v>
      </c>
      <c r="D36" s="37">
        <v>2279</v>
      </c>
      <c r="E36" s="37" t="s">
        <v>135</v>
      </c>
      <c r="F36" s="37" t="s">
        <v>135</v>
      </c>
      <c r="G36" s="37" t="s">
        <v>135</v>
      </c>
      <c r="H36" s="37" t="s">
        <v>135</v>
      </c>
      <c r="I36" s="37">
        <v>1627</v>
      </c>
      <c r="J36" s="37" t="s">
        <v>135</v>
      </c>
      <c r="K36" s="37">
        <v>2452</v>
      </c>
    </row>
    <row r="37" spans="1:11" outlineLevel="1">
      <c r="A37" s="1">
        <v>1998</v>
      </c>
      <c r="B37" s="37">
        <v>32015</v>
      </c>
      <c r="C37" s="37">
        <v>24993</v>
      </c>
      <c r="D37" s="37">
        <v>2276</v>
      </c>
      <c r="E37" s="37" t="s">
        <v>135</v>
      </c>
      <c r="F37" s="37" t="s">
        <v>135</v>
      </c>
      <c r="G37" s="37" t="s">
        <v>135</v>
      </c>
      <c r="H37" s="37" t="s">
        <v>135</v>
      </c>
      <c r="I37" s="37">
        <v>1717</v>
      </c>
      <c r="J37" s="37" t="s">
        <v>135</v>
      </c>
      <c r="K37" s="37">
        <v>3029</v>
      </c>
    </row>
    <row r="38" spans="1:11" outlineLevel="1">
      <c r="A38" s="1">
        <v>1999</v>
      </c>
      <c r="B38" s="37">
        <v>32426</v>
      </c>
      <c r="C38" s="37">
        <v>25216</v>
      </c>
      <c r="D38" s="37">
        <v>2300</v>
      </c>
      <c r="E38" s="37" t="s">
        <v>135</v>
      </c>
      <c r="F38" s="37" t="s">
        <v>135</v>
      </c>
      <c r="G38" s="37" t="s">
        <v>135</v>
      </c>
      <c r="H38" s="37" t="s">
        <v>135</v>
      </c>
      <c r="I38" s="37">
        <v>1758</v>
      </c>
      <c r="J38" s="37" t="s">
        <v>135</v>
      </c>
      <c r="K38" s="37">
        <v>3152</v>
      </c>
    </row>
    <row r="39" spans="1:11" outlineLevel="1">
      <c r="A39" s="1">
        <v>2000</v>
      </c>
      <c r="B39" s="37">
        <v>33307</v>
      </c>
      <c r="C39" s="37">
        <v>26122</v>
      </c>
      <c r="D39" s="37">
        <v>2760</v>
      </c>
      <c r="E39" s="37" t="s">
        <v>135</v>
      </c>
      <c r="F39" s="37">
        <v>365</v>
      </c>
      <c r="G39" s="37">
        <v>26</v>
      </c>
      <c r="H39" s="37">
        <v>1593</v>
      </c>
      <c r="I39" s="37">
        <v>1066</v>
      </c>
      <c r="J39" s="37" t="s">
        <v>135</v>
      </c>
      <c r="K39" s="37">
        <v>1375</v>
      </c>
    </row>
    <row r="40" spans="1:11" outlineLevel="1">
      <c r="A40" s="1">
        <v>2010</v>
      </c>
      <c r="B40" s="37">
        <v>36149</v>
      </c>
      <c r="C40" s="37">
        <v>27450</v>
      </c>
      <c r="D40" s="37">
        <v>3062</v>
      </c>
      <c r="E40" s="37" t="s">
        <v>135</v>
      </c>
      <c r="F40" s="37">
        <v>415</v>
      </c>
      <c r="G40" s="37" t="s">
        <v>135</v>
      </c>
      <c r="H40" s="37">
        <v>1960</v>
      </c>
      <c r="I40" s="37">
        <v>385</v>
      </c>
      <c r="J40" s="37">
        <v>1952</v>
      </c>
      <c r="K40" s="37">
        <v>925</v>
      </c>
    </row>
    <row r="41" spans="1:11" outlineLevel="1">
      <c r="A41" s="1">
        <v>2015</v>
      </c>
      <c r="B41" s="37">
        <v>37622</v>
      </c>
      <c r="C41" s="37">
        <v>27599</v>
      </c>
      <c r="D41" s="37">
        <v>3071</v>
      </c>
      <c r="E41" s="37" t="s">
        <v>135</v>
      </c>
      <c r="F41" s="37">
        <v>472</v>
      </c>
      <c r="G41" s="37" t="s">
        <v>135</v>
      </c>
      <c r="H41" s="37">
        <v>2215</v>
      </c>
      <c r="I41" s="37">
        <v>413</v>
      </c>
      <c r="J41" s="37">
        <v>2623</v>
      </c>
      <c r="K41" s="37">
        <v>1229</v>
      </c>
    </row>
    <row r="42" spans="1:11" outlineLevel="1">
      <c r="A42" s="1">
        <v>2020</v>
      </c>
      <c r="B42" s="37">
        <v>39055</v>
      </c>
      <c r="C42" s="37">
        <v>27179</v>
      </c>
      <c r="D42" s="37">
        <v>3155</v>
      </c>
      <c r="E42" s="37" t="s">
        <v>135</v>
      </c>
      <c r="F42" s="37">
        <v>578</v>
      </c>
      <c r="G42" s="37" t="s">
        <v>135</v>
      </c>
      <c r="H42" s="37">
        <v>2356</v>
      </c>
      <c r="I42" s="37">
        <v>483</v>
      </c>
      <c r="J42" s="37">
        <v>3751</v>
      </c>
      <c r="K42" s="37">
        <v>1553</v>
      </c>
    </row>
    <row r="43" spans="1:11" ht="12.75" customHeight="1" collapsed="1">
      <c r="A43" s="2" t="s">
        <v>24</v>
      </c>
      <c r="B43" s="37"/>
      <c r="C43" s="37"/>
      <c r="D43" s="37"/>
      <c r="E43" s="37"/>
      <c r="F43" s="37"/>
      <c r="G43" s="37"/>
      <c r="H43" s="37"/>
      <c r="I43" s="37"/>
      <c r="J43" s="37"/>
      <c r="K43" s="37"/>
    </row>
    <row r="44" spans="1:11" hidden="1" outlineLevel="1">
      <c r="A44" s="1">
        <v>1930</v>
      </c>
      <c r="B44" s="37">
        <v>8257</v>
      </c>
      <c r="C44" s="37">
        <v>8230</v>
      </c>
      <c r="D44" s="37">
        <v>26</v>
      </c>
      <c r="E44" s="37">
        <v>0</v>
      </c>
      <c r="F44" s="37" t="s">
        <v>135</v>
      </c>
      <c r="G44" s="37">
        <v>0</v>
      </c>
      <c r="H44" s="37" t="s">
        <v>135</v>
      </c>
      <c r="I44" s="37">
        <v>1</v>
      </c>
      <c r="J44" s="37" t="s">
        <v>135</v>
      </c>
      <c r="K44" s="37" t="s">
        <v>135</v>
      </c>
    </row>
    <row r="45" spans="1:11" hidden="1" outlineLevel="1">
      <c r="A45" s="1">
        <v>1941</v>
      </c>
      <c r="B45" s="37">
        <v>9309</v>
      </c>
      <c r="C45" s="37">
        <v>9251</v>
      </c>
      <c r="D45" s="37">
        <v>54</v>
      </c>
      <c r="E45" s="37">
        <v>0</v>
      </c>
      <c r="F45" s="37" t="s">
        <v>135</v>
      </c>
      <c r="G45" s="37">
        <v>2</v>
      </c>
      <c r="H45" s="37" t="s">
        <v>135</v>
      </c>
      <c r="I45" s="37">
        <v>2</v>
      </c>
      <c r="J45" s="37" t="s">
        <v>135</v>
      </c>
      <c r="K45" s="37" t="s">
        <v>135</v>
      </c>
    </row>
    <row r="46" spans="1:11" hidden="1" outlineLevel="1">
      <c r="A46" s="1">
        <v>1950</v>
      </c>
      <c r="B46" s="37">
        <v>11006</v>
      </c>
      <c r="C46" s="37">
        <v>10850</v>
      </c>
      <c r="D46" s="37">
        <v>146</v>
      </c>
      <c r="E46" s="37">
        <v>2</v>
      </c>
      <c r="F46" s="37" t="s">
        <v>135</v>
      </c>
      <c r="G46" s="37">
        <v>5</v>
      </c>
      <c r="H46" s="37" t="s">
        <v>135</v>
      </c>
      <c r="I46" s="37">
        <v>3</v>
      </c>
      <c r="J46" s="37" t="s">
        <v>135</v>
      </c>
      <c r="K46" s="37" t="s">
        <v>135</v>
      </c>
    </row>
    <row r="47" spans="1:11" hidden="1" outlineLevel="1">
      <c r="A47" s="1">
        <v>1960</v>
      </c>
      <c r="B47" s="37">
        <v>12485</v>
      </c>
      <c r="C47" s="37">
        <v>12301</v>
      </c>
      <c r="D47" s="37">
        <v>175</v>
      </c>
      <c r="E47" s="37">
        <v>0</v>
      </c>
      <c r="F47" s="37" t="s">
        <v>135</v>
      </c>
      <c r="G47" s="37">
        <v>1</v>
      </c>
      <c r="H47" s="37" t="s">
        <v>135</v>
      </c>
      <c r="I47" s="37">
        <v>8</v>
      </c>
      <c r="J47" s="37" t="s">
        <v>135</v>
      </c>
      <c r="K47" s="37" t="s">
        <v>135</v>
      </c>
    </row>
    <row r="48" spans="1:11" hidden="1" outlineLevel="1">
      <c r="A48" s="1">
        <v>1970</v>
      </c>
      <c r="B48" s="37">
        <v>14304</v>
      </c>
      <c r="C48" s="37">
        <v>14015</v>
      </c>
      <c r="D48" s="37">
        <v>260</v>
      </c>
      <c r="E48" s="37">
        <v>0</v>
      </c>
      <c r="F48" s="37" t="s">
        <v>135</v>
      </c>
      <c r="G48" s="37">
        <v>1</v>
      </c>
      <c r="H48" s="37" t="s">
        <v>135</v>
      </c>
      <c r="I48" s="37">
        <v>28</v>
      </c>
      <c r="J48" s="37" t="s">
        <v>135</v>
      </c>
      <c r="K48" s="37" t="s">
        <v>135</v>
      </c>
    </row>
    <row r="49" spans="1:11" hidden="1" outlineLevel="1">
      <c r="A49" s="1">
        <v>1976</v>
      </c>
      <c r="B49" s="37">
        <v>15697</v>
      </c>
      <c r="C49" s="37">
        <v>15429</v>
      </c>
      <c r="D49" s="37">
        <v>119</v>
      </c>
      <c r="E49" s="37" t="s">
        <v>135</v>
      </c>
      <c r="F49" s="37" t="s">
        <v>135</v>
      </c>
      <c r="G49" s="37" t="s">
        <v>135</v>
      </c>
      <c r="H49" s="37" t="s">
        <v>135</v>
      </c>
      <c r="I49" s="37">
        <v>11</v>
      </c>
      <c r="J49" s="37" t="s">
        <v>135</v>
      </c>
      <c r="K49" s="37">
        <v>138</v>
      </c>
    </row>
    <row r="50" spans="1:11" hidden="1" outlineLevel="1">
      <c r="A50" s="1">
        <v>1977</v>
      </c>
      <c r="B50" s="37">
        <v>15959</v>
      </c>
      <c r="C50" s="37">
        <v>15595</v>
      </c>
      <c r="D50" s="37">
        <v>119</v>
      </c>
      <c r="E50" s="37" t="s">
        <v>135</v>
      </c>
      <c r="F50" s="37" t="s">
        <v>135</v>
      </c>
      <c r="G50" s="37" t="s">
        <v>135</v>
      </c>
      <c r="H50" s="37" t="s">
        <v>135</v>
      </c>
      <c r="I50" s="37">
        <v>14</v>
      </c>
      <c r="J50" s="37" t="s">
        <v>135</v>
      </c>
      <c r="K50" s="37">
        <v>231</v>
      </c>
    </row>
    <row r="51" spans="1:11" hidden="1" outlineLevel="1">
      <c r="A51" s="1">
        <v>1978</v>
      </c>
      <c r="B51" s="37">
        <v>16074</v>
      </c>
      <c r="C51" s="37">
        <v>15669</v>
      </c>
      <c r="D51" s="37">
        <v>123</v>
      </c>
      <c r="E51" s="37" t="s">
        <v>135</v>
      </c>
      <c r="F51" s="37" t="s">
        <v>135</v>
      </c>
      <c r="G51" s="37" t="s">
        <v>135</v>
      </c>
      <c r="H51" s="37" t="s">
        <v>135</v>
      </c>
      <c r="I51" s="37">
        <v>15</v>
      </c>
      <c r="J51" s="37" t="s">
        <v>135</v>
      </c>
      <c r="K51" s="37">
        <v>267</v>
      </c>
    </row>
    <row r="52" spans="1:11" hidden="1" outlineLevel="1">
      <c r="A52" s="1">
        <v>1979</v>
      </c>
      <c r="B52" s="37">
        <v>16183</v>
      </c>
      <c r="C52" s="37">
        <v>15715</v>
      </c>
      <c r="D52" s="37">
        <v>130</v>
      </c>
      <c r="E52" s="37" t="s">
        <v>135</v>
      </c>
      <c r="F52" s="37" t="s">
        <v>135</v>
      </c>
      <c r="G52" s="37" t="s">
        <v>135</v>
      </c>
      <c r="H52" s="37" t="s">
        <v>135</v>
      </c>
      <c r="I52" s="37">
        <v>16</v>
      </c>
      <c r="J52" s="37" t="s">
        <v>135</v>
      </c>
      <c r="K52" s="37">
        <v>322</v>
      </c>
    </row>
    <row r="53" spans="1:11" hidden="1" outlineLevel="1">
      <c r="A53" s="1">
        <v>1980</v>
      </c>
      <c r="B53" s="37">
        <v>15913</v>
      </c>
      <c r="C53" s="37">
        <v>15408</v>
      </c>
      <c r="D53" s="37">
        <v>383</v>
      </c>
      <c r="E53" s="37">
        <v>0</v>
      </c>
      <c r="F53" s="37" t="s">
        <v>135</v>
      </c>
      <c r="G53" s="37">
        <v>3</v>
      </c>
      <c r="H53" s="37" t="s">
        <v>135</v>
      </c>
      <c r="I53" s="37">
        <v>83</v>
      </c>
      <c r="J53" s="37" t="s">
        <v>135</v>
      </c>
      <c r="K53" s="37">
        <v>36</v>
      </c>
    </row>
    <row r="54" spans="1:11" hidden="1" outlineLevel="1">
      <c r="A54" s="1">
        <v>1981</v>
      </c>
      <c r="B54" s="37">
        <v>16482</v>
      </c>
      <c r="C54" s="37">
        <v>16098</v>
      </c>
      <c r="D54" s="37">
        <v>238</v>
      </c>
      <c r="E54" s="37" t="s">
        <v>135</v>
      </c>
      <c r="F54" s="37" t="s">
        <v>135</v>
      </c>
      <c r="G54" s="37" t="s">
        <v>135</v>
      </c>
      <c r="H54" s="37" t="s">
        <v>135</v>
      </c>
      <c r="I54" s="37">
        <v>40</v>
      </c>
      <c r="J54" s="37" t="s">
        <v>135</v>
      </c>
      <c r="K54" s="37">
        <v>106</v>
      </c>
    </row>
    <row r="55" spans="1:11" hidden="1" outlineLevel="1">
      <c r="A55" s="1">
        <v>1982</v>
      </c>
      <c r="B55" s="37">
        <v>16790</v>
      </c>
      <c r="C55" s="37">
        <v>16396</v>
      </c>
      <c r="D55" s="37">
        <v>248</v>
      </c>
      <c r="E55" s="37" t="s">
        <v>135</v>
      </c>
      <c r="F55" s="37" t="s">
        <v>135</v>
      </c>
      <c r="G55" s="37" t="s">
        <v>135</v>
      </c>
      <c r="H55" s="37" t="s">
        <v>135</v>
      </c>
      <c r="I55" s="37">
        <v>43</v>
      </c>
      <c r="J55" s="37" t="s">
        <v>135</v>
      </c>
      <c r="K55" s="37">
        <v>103</v>
      </c>
    </row>
    <row r="56" spans="1:11" hidden="1" outlineLevel="1">
      <c r="A56" s="1">
        <v>1983</v>
      </c>
      <c r="B56" s="37">
        <v>16971</v>
      </c>
      <c r="C56" s="37">
        <v>16575</v>
      </c>
      <c r="D56" s="37">
        <v>259</v>
      </c>
      <c r="E56" s="37" t="s">
        <v>135</v>
      </c>
      <c r="F56" s="37" t="s">
        <v>135</v>
      </c>
      <c r="G56" s="37" t="s">
        <v>135</v>
      </c>
      <c r="H56" s="37" t="s">
        <v>135</v>
      </c>
      <c r="I56" s="37">
        <v>42</v>
      </c>
      <c r="J56" s="37" t="s">
        <v>135</v>
      </c>
      <c r="K56" s="37">
        <v>95</v>
      </c>
    </row>
    <row r="57" spans="1:11" hidden="1" outlineLevel="1">
      <c r="A57" s="1">
        <v>1984</v>
      </c>
      <c r="B57" s="37">
        <v>17103</v>
      </c>
      <c r="C57" s="37">
        <v>16690</v>
      </c>
      <c r="D57" s="37">
        <v>271</v>
      </c>
      <c r="E57" s="37" t="s">
        <v>135</v>
      </c>
      <c r="F57" s="37" t="s">
        <v>135</v>
      </c>
      <c r="G57" s="37" t="s">
        <v>135</v>
      </c>
      <c r="H57" s="37" t="s">
        <v>135</v>
      </c>
      <c r="I57" s="37">
        <v>41</v>
      </c>
      <c r="J57" s="37" t="s">
        <v>135</v>
      </c>
      <c r="K57" s="37">
        <v>101</v>
      </c>
    </row>
    <row r="58" spans="1:11" hidden="1" outlineLevel="1">
      <c r="A58" s="1">
        <v>1985</v>
      </c>
      <c r="B58" s="37">
        <v>17266</v>
      </c>
      <c r="C58" s="37">
        <v>16929</v>
      </c>
      <c r="D58" s="37">
        <v>248</v>
      </c>
      <c r="E58" s="37" t="s">
        <v>135</v>
      </c>
      <c r="F58" s="37" t="s">
        <v>135</v>
      </c>
      <c r="G58" s="37" t="s">
        <v>135</v>
      </c>
      <c r="H58" s="37" t="s">
        <v>135</v>
      </c>
      <c r="I58" s="37">
        <v>38</v>
      </c>
      <c r="J58" s="37" t="s">
        <v>135</v>
      </c>
      <c r="K58" s="37">
        <v>51</v>
      </c>
    </row>
    <row r="59" spans="1:11" hidden="1" outlineLevel="1">
      <c r="A59" s="1">
        <v>1986</v>
      </c>
      <c r="B59" s="37">
        <v>17386</v>
      </c>
      <c r="C59" s="37">
        <v>17059</v>
      </c>
      <c r="D59" s="37">
        <v>231</v>
      </c>
      <c r="E59" s="37" t="s">
        <v>135</v>
      </c>
      <c r="F59" s="37" t="s">
        <v>135</v>
      </c>
      <c r="G59" s="37" t="s">
        <v>135</v>
      </c>
      <c r="H59" s="37" t="s">
        <v>135</v>
      </c>
      <c r="I59" s="37">
        <v>38</v>
      </c>
      <c r="J59" s="37" t="s">
        <v>135</v>
      </c>
      <c r="K59" s="37">
        <v>58</v>
      </c>
    </row>
    <row r="60" spans="1:11" hidden="1" outlineLevel="1">
      <c r="A60" s="1">
        <v>1987</v>
      </c>
      <c r="B60" s="37">
        <v>17798</v>
      </c>
      <c r="C60" s="37">
        <v>17483</v>
      </c>
      <c r="D60" s="37">
        <v>233</v>
      </c>
      <c r="E60" s="37" t="s">
        <v>135</v>
      </c>
      <c r="F60" s="37" t="s">
        <v>135</v>
      </c>
      <c r="G60" s="37" t="s">
        <v>135</v>
      </c>
      <c r="H60" s="37" t="s">
        <v>135</v>
      </c>
      <c r="I60" s="37">
        <v>34</v>
      </c>
      <c r="J60" s="37" t="s">
        <v>135</v>
      </c>
      <c r="K60" s="37">
        <v>48</v>
      </c>
    </row>
    <row r="61" spans="1:11" hidden="1" outlineLevel="1">
      <c r="A61" s="1">
        <v>1988</v>
      </c>
      <c r="B61" s="37">
        <v>18005</v>
      </c>
      <c r="C61" s="37">
        <v>17682</v>
      </c>
      <c r="D61" s="37">
        <v>225</v>
      </c>
      <c r="E61" s="37" t="s">
        <v>135</v>
      </c>
      <c r="F61" s="37" t="s">
        <v>135</v>
      </c>
      <c r="G61" s="37" t="s">
        <v>135</v>
      </c>
      <c r="H61" s="37" t="s">
        <v>135</v>
      </c>
      <c r="I61" s="37">
        <v>31</v>
      </c>
      <c r="J61" s="37" t="s">
        <v>135</v>
      </c>
      <c r="K61" s="37">
        <v>67</v>
      </c>
    </row>
    <row r="62" spans="1:11" hidden="1" outlineLevel="1">
      <c r="A62" s="1">
        <v>1989</v>
      </c>
      <c r="B62" s="37">
        <v>18098</v>
      </c>
      <c r="C62" s="37">
        <v>17777</v>
      </c>
      <c r="D62" s="37">
        <v>220</v>
      </c>
      <c r="E62" s="37" t="s">
        <v>135</v>
      </c>
      <c r="F62" s="37" t="s">
        <v>135</v>
      </c>
      <c r="G62" s="37" t="s">
        <v>135</v>
      </c>
      <c r="H62" s="37" t="s">
        <v>135</v>
      </c>
      <c r="I62" s="37">
        <v>29</v>
      </c>
      <c r="J62" s="37" t="s">
        <v>135</v>
      </c>
      <c r="K62" s="37">
        <v>72</v>
      </c>
    </row>
    <row r="63" spans="1:11" hidden="1" outlineLevel="1">
      <c r="A63" s="1">
        <v>1990</v>
      </c>
      <c r="B63" s="37">
        <v>18123</v>
      </c>
      <c r="C63" s="37">
        <v>17307</v>
      </c>
      <c r="D63" s="37">
        <v>515</v>
      </c>
      <c r="E63" s="37">
        <v>1</v>
      </c>
      <c r="F63" s="37">
        <v>10</v>
      </c>
      <c r="G63" s="37">
        <v>4</v>
      </c>
      <c r="H63" s="37">
        <v>9</v>
      </c>
      <c r="I63" s="37">
        <v>147</v>
      </c>
      <c r="J63" s="37" t="s">
        <v>135</v>
      </c>
      <c r="K63" s="37">
        <v>130</v>
      </c>
    </row>
    <row r="64" spans="1:11" hidden="1" outlineLevel="1">
      <c r="A64" s="1">
        <v>1991</v>
      </c>
      <c r="B64" s="37">
        <v>18365</v>
      </c>
      <c r="C64" s="37">
        <v>17960</v>
      </c>
      <c r="D64" s="37">
        <v>236</v>
      </c>
      <c r="E64" s="37" t="s">
        <v>135</v>
      </c>
      <c r="F64" s="37" t="s">
        <v>135</v>
      </c>
      <c r="G64" s="37" t="s">
        <v>135</v>
      </c>
      <c r="H64" s="37" t="s">
        <v>135</v>
      </c>
      <c r="I64" s="37">
        <v>39</v>
      </c>
      <c r="J64" s="37" t="s">
        <v>135</v>
      </c>
      <c r="K64" s="37">
        <v>130</v>
      </c>
    </row>
    <row r="65" spans="1:11" hidden="1" outlineLevel="1">
      <c r="A65" s="1">
        <v>1992</v>
      </c>
      <c r="B65" s="37">
        <v>18436</v>
      </c>
      <c r="C65" s="37">
        <v>17922</v>
      </c>
      <c r="D65" s="37">
        <v>236</v>
      </c>
      <c r="E65" s="37" t="s">
        <v>135</v>
      </c>
      <c r="F65" s="37" t="s">
        <v>135</v>
      </c>
      <c r="G65" s="37" t="s">
        <v>135</v>
      </c>
      <c r="H65" s="37" t="s">
        <v>135</v>
      </c>
      <c r="I65" s="37">
        <v>4</v>
      </c>
      <c r="J65" s="37" t="s">
        <v>135</v>
      </c>
      <c r="K65" s="37">
        <v>274</v>
      </c>
    </row>
    <row r="66" spans="1:11" hidden="1" outlineLevel="1">
      <c r="A66" s="1">
        <v>1993</v>
      </c>
      <c r="B66" s="37">
        <v>18597</v>
      </c>
      <c r="C66" s="37">
        <v>18042</v>
      </c>
      <c r="D66" s="37">
        <v>233</v>
      </c>
      <c r="E66" s="37" t="s">
        <v>135</v>
      </c>
      <c r="F66" s="37" t="s">
        <v>135</v>
      </c>
      <c r="G66" s="37" t="s">
        <v>135</v>
      </c>
      <c r="H66" s="37" t="s">
        <v>135</v>
      </c>
      <c r="I66" s="37">
        <v>11</v>
      </c>
      <c r="J66" s="37" t="s">
        <v>135</v>
      </c>
      <c r="K66" s="37">
        <v>311</v>
      </c>
    </row>
    <row r="67" spans="1:11" hidden="1" outlineLevel="1">
      <c r="A67" s="1">
        <v>1994</v>
      </c>
      <c r="B67" s="37">
        <v>18855</v>
      </c>
      <c r="C67" s="37">
        <v>18236</v>
      </c>
      <c r="D67" s="37">
        <v>232</v>
      </c>
      <c r="E67" s="37" t="s">
        <v>135</v>
      </c>
      <c r="F67" s="37" t="s">
        <v>135</v>
      </c>
      <c r="G67" s="37" t="s">
        <v>135</v>
      </c>
      <c r="H67" s="37" t="s">
        <v>135</v>
      </c>
      <c r="I67" s="37">
        <v>17</v>
      </c>
      <c r="J67" s="37" t="s">
        <v>135</v>
      </c>
      <c r="K67" s="37">
        <v>370</v>
      </c>
    </row>
    <row r="68" spans="1:11" hidden="1" outlineLevel="1">
      <c r="A68" s="1">
        <v>1995</v>
      </c>
      <c r="B68" s="37">
        <v>18840</v>
      </c>
      <c r="C68" s="37">
        <v>18161</v>
      </c>
      <c r="D68" s="37">
        <v>232</v>
      </c>
      <c r="E68" s="37" t="s">
        <v>135</v>
      </c>
      <c r="F68" s="37" t="s">
        <v>135</v>
      </c>
      <c r="G68" s="37" t="s">
        <v>135</v>
      </c>
      <c r="H68" s="37" t="s">
        <v>135</v>
      </c>
      <c r="I68" s="37">
        <v>25</v>
      </c>
      <c r="J68" s="37" t="s">
        <v>135</v>
      </c>
      <c r="K68" s="37">
        <v>422</v>
      </c>
    </row>
    <row r="69" spans="1:11" hidden="1" outlineLevel="1">
      <c r="A69" s="1">
        <v>1996</v>
      </c>
      <c r="B69" s="37">
        <v>19429</v>
      </c>
      <c r="C69" s="37">
        <v>18518</v>
      </c>
      <c r="D69" s="37">
        <v>267</v>
      </c>
      <c r="E69" s="37" t="s">
        <v>135</v>
      </c>
      <c r="F69" s="37" t="s">
        <v>135</v>
      </c>
      <c r="G69" s="37" t="s">
        <v>135</v>
      </c>
      <c r="H69" s="37" t="s">
        <v>135</v>
      </c>
      <c r="I69" s="37">
        <v>32</v>
      </c>
      <c r="J69" s="37" t="s">
        <v>135</v>
      </c>
      <c r="K69" s="37">
        <v>612</v>
      </c>
    </row>
    <row r="70" spans="1:11" hidden="1" outlineLevel="1">
      <c r="A70" s="1">
        <v>1997</v>
      </c>
      <c r="B70" s="37">
        <v>20590</v>
      </c>
      <c r="C70" s="37">
        <v>19178</v>
      </c>
      <c r="D70" s="37">
        <v>370</v>
      </c>
      <c r="E70" s="37" t="s">
        <v>135</v>
      </c>
      <c r="F70" s="37" t="s">
        <v>135</v>
      </c>
      <c r="G70" s="37" t="s">
        <v>135</v>
      </c>
      <c r="H70" s="37" t="s">
        <v>135</v>
      </c>
      <c r="I70" s="37">
        <v>54</v>
      </c>
      <c r="J70" s="37" t="s">
        <v>135</v>
      </c>
      <c r="K70" s="37">
        <v>988</v>
      </c>
    </row>
    <row r="71" spans="1:11" hidden="1" outlineLevel="1">
      <c r="A71" s="1">
        <v>1998</v>
      </c>
      <c r="B71" s="37">
        <v>20868</v>
      </c>
      <c r="C71" s="37">
        <v>19194</v>
      </c>
      <c r="D71" s="37">
        <v>401</v>
      </c>
      <c r="E71" s="37" t="s">
        <v>135</v>
      </c>
      <c r="F71" s="37" t="s">
        <v>135</v>
      </c>
      <c r="G71" s="37" t="s">
        <v>135</v>
      </c>
      <c r="H71" s="37" t="s">
        <v>135</v>
      </c>
      <c r="I71" s="37">
        <v>72</v>
      </c>
      <c r="J71" s="37" t="s">
        <v>135</v>
      </c>
      <c r="K71" s="37">
        <v>1201</v>
      </c>
    </row>
    <row r="72" spans="1:11" hidden="1" outlineLevel="1">
      <c r="A72" s="1">
        <v>1999</v>
      </c>
      <c r="B72" s="37">
        <v>21314</v>
      </c>
      <c r="C72" s="37">
        <v>19407</v>
      </c>
      <c r="D72" s="37">
        <v>429</v>
      </c>
      <c r="E72" s="37" t="s">
        <v>135</v>
      </c>
      <c r="F72" s="37" t="s">
        <v>135</v>
      </c>
      <c r="G72" s="37" t="s">
        <v>135</v>
      </c>
      <c r="H72" s="37" t="s">
        <v>135</v>
      </c>
      <c r="I72" s="37">
        <v>94</v>
      </c>
      <c r="J72" s="37" t="s">
        <v>135</v>
      </c>
      <c r="K72" s="37">
        <v>1384</v>
      </c>
    </row>
    <row r="73" spans="1:11" hidden="1" outlineLevel="1">
      <c r="A73" s="1">
        <v>2000</v>
      </c>
      <c r="B73" s="37">
        <v>21115</v>
      </c>
      <c r="C73" s="37">
        <v>19179</v>
      </c>
      <c r="D73" s="37">
        <v>678</v>
      </c>
      <c r="E73" s="37" t="s">
        <v>135</v>
      </c>
      <c r="F73" s="37">
        <v>34</v>
      </c>
      <c r="G73" s="37">
        <v>12</v>
      </c>
      <c r="H73" s="37">
        <v>66</v>
      </c>
      <c r="I73" s="37">
        <v>387</v>
      </c>
      <c r="J73" s="37" t="s">
        <v>135</v>
      </c>
      <c r="K73" s="37">
        <v>759</v>
      </c>
    </row>
    <row r="74" spans="1:11" hidden="1" outlineLevel="1">
      <c r="A74" s="1">
        <v>2010</v>
      </c>
      <c r="B74" s="37">
        <v>24145</v>
      </c>
      <c r="C74" s="37">
        <v>21004</v>
      </c>
      <c r="D74" s="37">
        <v>1076</v>
      </c>
      <c r="E74" s="37" t="s">
        <v>135</v>
      </c>
      <c r="F74" s="37">
        <v>105</v>
      </c>
      <c r="G74" s="37" t="s">
        <v>135</v>
      </c>
      <c r="H74" s="37">
        <v>353</v>
      </c>
      <c r="I74" s="37">
        <v>141</v>
      </c>
      <c r="J74" s="37">
        <v>876</v>
      </c>
      <c r="K74" s="37">
        <v>590</v>
      </c>
    </row>
    <row r="75" spans="1:11" hidden="1" outlineLevel="1">
      <c r="A75" s="1">
        <v>2015</v>
      </c>
      <c r="B75" s="37">
        <v>24847</v>
      </c>
      <c r="C75" s="37">
        <v>20883</v>
      </c>
      <c r="D75" s="37">
        <v>1119</v>
      </c>
      <c r="E75" s="37" t="s">
        <v>135</v>
      </c>
      <c r="F75" s="37">
        <v>134</v>
      </c>
      <c r="G75" s="37" t="s">
        <v>135</v>
      </c>
      <c r="H75" s="37">
        <v>537</v>
      </c>
      <c r="I75" s="37">
        <v>170</v>
      </c>
      <c r="J75" s="37">
        <v>1203</v>
      </c>
      <c r="K75" s="37">
        <v>801</v>
      </c>
    </row>
    <row r="76" spans="1:11" hidden="1" outlineLevel="1">
      <c r="A76" s="1">
        <v>2020</v>
      </c>
      <c r="B76" s="37">
        <v>25588</v>
      </c>
      <c r="C76" s="37">
        <v>20525</v>
      </c>
      <c r="D76" s="37">
        <v>1133</v>
      </c>
      <c r="E76" s="37" t="s">
        <v>135</v>
      </c>
      <c r="F76" s="37">
        <v>165</v>
      </c>
      <c r="G76" s="37" t="s">
        <v>135</v>
      </c>
      <c r="H76" s="37">
        <v>784</v>
      </c>
      <c r="I76" s="37">
        <v>216</v>
      </c>
      <c r="J76" s="37">
        <v>1761</v>
      </c>
      <c r="K76" s="37">
        <v>1004</v>
      </c>
    </row>
    <row r="77" spans="1:11" ht="12.75" customHeight="1" collapsed="1">
      <c r="A77" s="2" t="s">
        <v>25</v>
      </c>
      <c r="B77" s="37"/>
      <c r="C77" s="37"/>
      <c r="D77" s="37"/>
      <c r="E77" s="37"/>
      <c r="F77" s="37"/>
      <c r="G77" s="37"/>
      <c r="H77" s="37"/>
      <c r="I77" s="37"/>
      <c r="J77" s="37"/>
      <c r="K77" s="37"/>
    </row>
    <row r="78" spans="1:11" hidden="1" outlineLevel="1">
      <c r="A78" s="1">
        <v>1930</v>
      </c>
      <c r="B78" s="37">
        <v>1691</v>
      </c>
      <c r="C78" s="37">
        <v>1451</v>
      </c>
      <c r="D78" s="37">
        <v>236</v>
      </c>
      <c r="E78" s="37">
        <v>0</v>
      </c>
      <c r="F78" s="37" t="s">
        <v>135</v>
      </c>
      <c r="G78" s="37">
        <v>1</v>
      </c>
      <c r="H78" s="37" t="s">
        <v>135</v>
      </c>
      <c r="I78" s="37">
        <v>3</v>
      </c>
      <c r="J78" s="37" t="s">
        <v>135</v>
      </c>
      <c r="K78" s="37" t="s">
        <v>135</v>
      </c>
    </row>
    <row r="79" spans="1:11" hidden="1" outlineLevel="1">
      <c r="A79" s="1">
        <v>1941</v>
      </c>
      <c r="B79" s="37">
        <v>1785</v>
      </c>
      <c r="C79" s="37">
        <v>1332</v>
      </c>
      <c r="D79" s="37">
        <v>365</v>
      </c>
      <c r="E79" s="37">
        <v>0</v>
      </c>
      <c r="F79" s="37" t="s">
        <v>135</v>
      </c>
      <c r="G79" s="37">
        <v>71</v>
      </c>
      <c r="H79" s="37" t="s">
        <v>135</v>
      </c>
      <c r="I79" s="37">
        <v>17</v>
      </c>
      <c r="J79" s="37" t="s">
        <v>135</v>
      </c>
      <c r="K79" s="37" t="s">
        <v>135</v>
      </c>
    </row>
    <row r="80" spans="1:11" hidden="1" outlineLevel="1">
      <c r="A80" s="1">
        <v>1950</v>
      </c>
      <c r="B80" s="37">
        <v>2751</v>
      </c>
      <c r="C80" s="37">
        <v>1944</v>
      </c>
      <c r="D80" s="37">
        <v>741</v>
      </c>
      <c r="E80" s="37">
        <v>13</v>
      </c>
      <c r="F80" s="37" t="s">
        <v>135</v>
      </c>
      <c r="G80" s="37">
        <v>36</v>
      </c>
      <c r="H80" s="37" t="s">
        <v>135</v>
      </c>
      <c r="I80" s="37">
        <v>17</v>
      </c>
      <c r="J80" s="37" t="s">
        <v>135</v>
      </c>
      <c r="K80" s="37" t="s">
        <v>135</v>
      </c>
    </row>
    <row r="81" spans="1:11" hidden="1" outlineLevel="1">
      <c r="A81" s="1">
        <v>1960</v>
      </c>
      <c r="B81" s="37">
        <v>4143</v>
      </c>
      <c r="C81" s="37">
        <v>3051</v>
      </c>
      <c r="D81" s="37">
        <v>949</v>
      </c>
      <c r="E81" s="37">
        <v>4</v>
      </c>
      <c r="F81" s="37" t="s">
        <v>135</v>
      </c>
      <c r="G81" s="37">
        <v>36</v>
      </c>
      <c r="H81" s="37" t="s">
        <v>135</v>
      </c>
      <c r="I81" s="37">
        <v>103</v>
      </c>
      <c r="J81" s="37" t="s">
        <v>135</v>
      </c>
      <c r="K81" s="37" t="s">
        <v>135</v>
      </c>
    </row>
    <row r="82" spans="1:11" hidden="1" outlineLevel="1">
      <c r="A82" s="1">
        <v>1970</v>
      </c>
      <c r="B82" s="37">
        <v>7046</v>
      </c>
      <c r="C82" s="37">
        <v>5232</v>
      </c>
      <c r="D82" s="37">
        <v>1613</v>
      </c>
      <c r="E82" s="37">
        <v>4</v>
      </c>
      <c r="F82" s="37" t="s">
        <v>135</v>
      </c>
      <c r="G82" s="37">
        <v>24</v>
      </c>
      <c r="H82" s="37" t="s">
        <v>135</v>
      </c>
      <c r="I82" s="37">
        <v>173</v>
      </c>
      <c r="J82" s="37" t="s">
        <v>135</v>
      </c>
      <c r="K82" s="37" t="s">
        <v>135</v>
      </c>
    </row>
    <row r="83" spans="1:11" hidden="1" outlineLevel="1">
      <c r="A83" s="1">
        <v>1976</v>
      </c>
      <c r="B83" s="37">
        <v>8472</v>
      </c>
      <c r="C83" s="37">
        <v>4924</v>
      </c>
      <c r="D83" s="37">
        <v>1688</v>
      </c>
      <c r="E83" s="37" t="s">
        <v>135</v>
      </c>
      <c r="F83" s="37" t="s">
        <v>135</v>
      </c>
      <c r="G83" s="37" t="s">
        <v>135</v>
      </c>
      <c r="H83" s="37" t="s">
        <v>135</v>
      </c>
      <c r="I83" s="37">
        <v>108</v>
      </c>
      <c r="J83" s="37" t="s">
        <v>135</v>
      </c>
      <c r="K83" s="37">
        <v>1752</v>
      </c>
    </row>
    <row r="84" spans="1:11" hidden="1" outlineLevel="1">
      <c r="A84" s="1">
        <v>1977</v>
      </c>
      <c r="B84" s="37">
        <v>8756</v>
      </c>
      <c r="C84" s="37">
        <v>5099</v>
      </c>
      <c r="D84" s="37">
        <v>1699</v>
      </c>
      <c r="E84" s="37" t="s">
        <v>135</v>
      </c>
      <c r="F84" s="37" t="s">
        <v>135</v>
      </c>
      <c r="G84" s="37" t="s">
        <v>135</v>
      </c>
      <c r="H84" s="37" t="s">
        <v>135</v>
      </c>
      <c r="I84" s="37">
        <v>116</v>
      </c>
      <c r="J84" s="37" t="s">
        <v>135</v>
      </c>
      <c r="K84" s="37">
        <v>1842</v>
      </c>
    </row>
    <row r="85" spans="1:11" hidden="1" outlineLevel="1">
      <c r="A85" s="1">
        <v>1978</v>
      </c>
      <c r="B85" s="37">
        <v>9266</v>
      </c>
      <c r="C85" s="37">
        <v>5281</v>
      </c>
      <c r="D85" s="37">
        <v>1691</v>
      </c>
      <c r="E85" s="37" t="s">
        <v>135</v>
      </c>
      <c r="F85" s="37" t="s">
        <v>135</v>
      </c>
      <c r="G85" s="37" t="s">
        <v>135</v>
      </c>
      <c r="H85" s="37" t="s">
        <v>135</v>
      </c>
      <c r="I85" s="37">
        <v>152</v>
      </c>
      <c r="J85" s="37" t="s">
        <v>135</v>
      </c>
      <c r="K85" s="37">
        <v>2142</v>
      </c>
    </row>
    <row r="86" spans="1:11" hidden="1" outlineLevel="1">
      <c r="A86" s="1">
        <v>1979</v>
      </c>
      <c r="B86" s="37">
        <v>9625</v>
      </c>
      <c r="C86" s="37">
        <v>5475</v>
      </c>
      <c r="D86" s="37">
        <v>1674</v>
      </c>
      <c r="E86" s="37" t="s">
        <v>135</v>
      </c>
      <c r="F86" s="37" t="s">
        <v>135</v>
      </c>
      <c r="G86" s="37" t="s">
        <v>135</v>
      </c>
      <c r="H86" s="37" t="s">
        <v>135</v>
      </c>
      <c r="I86" s="37">
        <v>198</v>
      </c>
      <c r="J86" s="37" t="s">
        <v>135</v>
      </c>
      <c r="K86" s="37">
        <v>2278</v>
      </c>
    </row>
    <row r="87" spans="1:11" hidden="1" outlineLevel="1">
      <c r="A87" s="1">
        <v>1980</v>
      </c>
      <c r="B87" s="37">
        <v>9302</v>
      </c>
      <c r="C87" s="37">
        <v>6227</v>
      </c>
      <c r="D87" s="37">
        <v>2225</v>
      </c>
      <c r="E87" s="37">
        <v>4</v>
      </c>
      <c r="F87" s="37" t="s">
        <v>135</v>
      </c>
      <c r="G87" s="37">
        <v>19</v>
      </c>
      <c r="H87" s="37" t="s">
        <v>135</v>
      </c>
      <c r="I87" s="37">
        <v>783</v>
      </c>
      <c r="J87" s="37" t="s">
        <v>135</v>
      </c>
      <c r="K87" s="37">
        <v>44</v>
      </c>
    </row>
    <row r="88" spans="1:11" hidden="1" outlineLevel="1">
      <c r="A88" s="1">
        <v>1981</v>
      </c>
      <c r="B88" s="37">
        <v>9648</v>
      </c>
      <c r="C88" s="37">
        <v>6032</v>
      </c>
      <c r="D88" s="37">
        <v>2068</v>
      </c>
      <c r="E88" s="37" t="s">
        <v>135</v>
      </c>
      <c r="F88" s="37" t="s">
        <v>135</v>
      </c>
      <c r="G88" s="37" t="s">
        <v>135</v>
      </c>
      <c r="H88" s="37" t="s">
        <v>135</v>
      </c>
      <c r="I88" s="37">
        <v>457</v>
      </c>
      <c r="J88" s="37" t="s">
        <v>135</v>
      </c>
      <c r="K88" s="37">
        <v>1091</v>
      </c>
    </row>
    <row r="89" spans="1:11" hidden="1" outlineLevel="1">
      <c r="A89" s="1">
        <v>1982</v>
      </c>
      <c r="B89" s="37">
        <v>9590</v>
      </c>
      <c r="C89" s="37">
        <v>6071</v>
      </c>
      <c r="D89" s="37">
        <v>2048</v>
      </c>
      <c r="E89" s="37" t="s">
        <v>135</v>
      </c>
      <c r="F89" s="37" t="s">
        <v>135</v>
      </c>
      <c r="G89" s="37" t="s">
        <v>135</v>
      </c>
      <c r="H89" s="37" t="s">
        <v>135</v>
      </c>
      <c r="I89" s="37">
        <v>486</v>
      </c>
      <c r="J89" s="37" t="s">
        <v>135</v>
      </c>
      <c r="K89" s="37">
        <v>985</v>
      </c>
    </row>
    <row r="90" spans="1:11" hidden="1" outlineLevel="1">
      <c r="A90" s="1">
        <v>1983</v>
      </c>
      <c r="B90" s="37">
        <v>9541</v>
      </c>
      <c r="C90" s="37">
        <v>6087</v>
      </c>
      <c r="D90" s="37">
        <v>2038</v>
      </c>
      <c r="E90" s="37" t="s">
        <v>135</v>
      </c>
      <c r="F90" s="37" t="s">
        <v>135</v>
      </c>
      <c r="G90" s="37" t="s">
        <v>135</v>
      </c>
      <c r="H90" s="37" t="s">
        <v>135</v>
      </c>
      <c r="I90" s="37">
        <v>481</v>
      </c>
      <c r="J90" s="37" t="s">
        <v>135</v>
      </c>
      <c r="K90" s="37">
        <v>935</v>
      </c>
    </row>
    <row r="91" spans="1:11" hidden="1" outlineLevel="1">
      <c r="A91" s="1">
        <v>1984</v>
      </c>
      <c r="B91" s="37">
        <v>9577</v>
      </c>
      <c r="C91" s="37">
        <v>6241</v>
      </c>
      <c r="D91" s="37">
        <v>1992</v>
      </c>
      <c r="E91" s="37" t="s">
        <v>135</v>
      </c>
      <c r="F91" s="37" t="s">
        <v>135</v>
      </c>
      <c r="G91" s="37" t="s">
        <v>135</v>
      </c>
      <c r="H91" s="37" t="s">
        <v>135</v>
      </c>
      <c r="I91" s="37">
        <v>453</v>
      </c>
      <c r="J91" s="37" t="s">
        <v>135</v>
      </c>
      <c r="K91" s="37">
        <v>891</v>
      </c>
    </row>
    <row r="92" spans="1:11" hidden="1" outlineLevel="1">
      <c r="A92" s="1">
        <v>1985</v>
      </c>
      <c r="B92" s="37">
        <v>9810</v>
      </c>
      <c r="C92" s="37">
        <v>6612</v>
      </c>
      <c r="D92" s="37">
        <v>2055</v>
      </c>
      <c r="E92" s="37" t="s">
        <v>135</v>
      </c>
      <c r="F92" s="37" t="s">
        <v>135</v>
      </c>
      <c r="G92" s="37" t="s">
        <v>135</v>
      </c>
      <c r="H92" s="37" t="s">
        <v>135</v>
      </c>
      <c r="I92" s="37">
        <v>436</v>
      </c>
      <c r="J92" s="37" t="s">
        <v>135</v>
      </c>
      <c r="K92" s="37">
        <v>707</v>
      </c>
    </row>
    <row r="93" spans="1:11" hidden="1" outlineLevel="1">
      <c r="A93" s="1">
        <v>1986</v>
      </c>
      <c r="B93" s="37">
        <v>10013</v>
      </c>
      <c r="C93" s="37">
        <v>6808</v>
      </c>
      <c r="D93" s="37">
        <v>2122</v>
      </c>
      <c r="E93" s="37" t="s">
        <v>135</v>
      </c>
      <c r="F93" s="37" t="s">
        <v>135</v>
      </c>
      <c r="G93" s="37" t="s">
        <v>135</v>
      </c>
      <c r="H93" s="37" t="s">
        <v>135</v>
      </c>
      <c r="I93" s="37">
        <v>412</v>
      </c>
      <c r="J93" s="37" t="s">
        <v>135</v>
      </c>
      <c r="K93" s="37">
        <v>671</v>
      </c>
    </row>
    <row r="94" spans="1:11" hidden="1" outlineLevel="1">
      <c r="A94" s="1">
        <v>1987</v>
      </c>
      <c r="B94" s="37">
        <v>9916</v>
      </c>
      <c r="C94" s="37">
        <v>6732</v>
      </c>
      <c r="D94" s="37">
        <v>2081</v>
      </c>
      <c r="E94" s="37" t="s">
        <v>135</v>
      </c>
      <c r="F94" s="37" t="s">
        <v>135</v>
      </c>
      <c r="G94" s="37" t="s">
        <v>135</v>
      </c>
      <c r="H94" s="37" t="s">
        <v>135</v>
      </c>
      <c r="I94" s="37">
        <v>429</v>
      </c>
      <c r="J94" s="37" t="s">
        <v>135</v>
      </c>
      <c r="K94" s="37">
        <v>674</v>
      </c>
    </row>
    <row r="95" spans="1:11" hidden="1" outlineLevel="1">
      <c r="A95" s="1">
        <v>1988</v>
      </c>
      <c r="B95" s="37">
        <v>10176</v>
      </c>
      <c r="C95" s="37">
        <v>6913</v>
      </c>
      <c r="D95" s="37">
        <v>2062</v>
      </c>
      <c r="E95" s="37" t="s">
        <v>135</v>
      </c>
      <c r="F95" s="37" t="s">
        <v>135</v>
      </c>
      <c r="G95" s="37" t="s">
        <v>135</v>
      </c>
      <c r="H95" s="37" t="s">
        <v>135</v>
      </c>
      <c r="I95" s="37">
        <v>463</v>
      </c>
      <c r="J95" s="37" t="s">
        <v>135</v>
      </c>
      <c r="K95" s="37">
        <v>738</v>
      </c>
    </row>
    <row r="96" spans="1:11" hidden="1" outlineLevel="1">
      <c r="A96" s="1">
        <v>1989</v>
      </c>
      <c r="B96" s="37">
        <v>10354</v>
      </c>
      <c r="C96" s="37">
        <v>6979</v>
      </c>
      <c r="D96" s="37">
        <v>2036</v>
      </c>
      <c r="E96" s="37" t="s">
        <v>135</v>
      </c>
      <c r="F96" s="37" t="s">
        <v>135</v>
      </c>
      <c r="G96" s="37" t="s">
        <v>135</v>
      </c>
      <c r="H96" s="37" t="s">
        <v>135</v>
      </c>
      <c r="I96" s="37">
        <v>440</v>
      </c>
      <c r="J96" s="37" t="s">
        <v>135</v>
      </c>
      <c r="K96" s="37">
        <v>899</v>
      </c>
    </row>
    <row r="97" spans="1:11" hidden="1" outlineLevel="1">
      <c r="A97" s="1">
        <v>1990</v>
      </c>
      <c r="B97" s="37">
        <v>10909</v>
      </c>
      <c r="C97" s="37">
        <v>7331</v>
      </c>
      <c r="D97" s="37">
        <v>2167</v>
      </c>
      <c r="E97" s="37">
        <v>3</v>
      </c>
      <c r="F97" s="37">
        <v>196</v>
      </c>
      <c r="G97" s="37">
        <v>10</v>
      </c>
      <c r="H97" s="37">
        <v>680</v>
      </c>
      <c r="I97" s="37">
        <v>386</v>
      </c>
      <c r="J97" s="37" t="s">
        <v>135</v>
      </c>
      <c r="K97" s="37">
        <v>136</v>
      </c>
    </row>
    <row r="98" spans="1:11" hidden="1" outlineLevel="1">
      <c r="A98" s="1">
        <v>1991</v>
      </c>
      <c r="B98" s="37">
        <v>11021</v>
      </c>
      <c r="C98" s="37">
        <v>7397</v>
      </c>
      <c r="D98" s="37">
        <v>2091</v>
      </c>
      <c r="E98" s="37" t="s">
        <v>135</v>
      </c>
      <c r="F98" s="37" t="s">
        <v>135</v>
      </c>
      <c r="G98" s="37" t="s">
        <v>135</v>
      </c>
      <c r="H98" s="37" t="s">
        <v>135</v>
      </c>
      <c r="I98" s="37">
        <v>787</v>
      </c>
      <c r="J98" s="37" t="s">
        <v>135</v>
      </c>
      <c r="K98" s="37">
        <v>746</v>
      </c>
    </row>
    <row r="99" spans="1:11" hidden="1" outlineLevel="1">
      <c r="A99" s="1">
        <v>1992</v>
      </c>
      <c r="B99" s="37">
        <v>11432</v>
      </c>
      <c r="C99" s="37">
        <v>6271</v>
      </c>
      <c r="D99" s="37">
        <v>1948</v>
      </c>
      <c r="E99" s="37" t="s">
        <v>135</v>
      </c>
      <c r="F99" s="37" t="s">
        <v>135</v>
      </c>
      <c r="G99" s="37" t="s">
        <v>135</v>
      </c>
      <c r="H99" s="37" t="s">
        <v>135</v>
      </c>
      <c r="I99" s="37">
        <v>1198</v>
      </c>
      <c r="J99" s="37" t="s">
        <v>135</v>
      </c>
      <c r="K99" s="37">
        <v>2015</v>
      </c>
    </row>
    <row r="100" spans="1:11" hidden="1" outlineLevel="1">
      <c r="A100" s="1">
        <v>1993</v>
      </c>
      <c r="B100" s="37">
        <v>11713</v>
      </c>
      <c r="C100" s="37">
        <v>6385</v>
      </c>
      <c r="D100" s="37">
        <v>1969</v>
      </c>
      <c r="E100" s="37" t="s">
        <v>135</v>
      </c>
      <c r="F100" s="37" t="s">
        <v>135</v>
      </c>
      <c r="G100" s="37" t="s">
        <v>135</v>
      </c>
      <c r="H100" s="37" t="s">
        <v>135</v>
      </c>
      <c r="I100" s="37">
        <v>1311</v>
      </c>
      <c r="J100" s="37" t="s">
        <v>135</v>
      </c>
      <c r="K100" s="37">
        <v>2048</v>
      </c>
    </row>
    <row r="101" spans="1:11" hidden="1" outlineLevel="1">
      <c r="A101" s="1">
        <v>1994</v>
      </c>
      <c r="B101" s="37">
        <v>11774</v>
      </c>
      <c r="C101" s="37">
        <v>6378</v>
      </c>
      <c r="D101" s="37">
        <v>1943</v>
      </c>
      <c r="E101" s="37" t="s">
        <v>135</v>
      </c>
      <c r="F101" s="37" t="s">
        <v>135</v>
      </c>
      <c r="G101" s="37" t="s">
        <v>135</v>
      </c>
      <c r="H101" s="37" t="s">
        <v>135</v>
      </c>
      <c r="I101" s="37">
        <v>1417</v>
      </c>
      <c r="J101" s="37" t="s">
        <v>135</v>
      </c>
      <c r="K101" s="37">
        <v>2036</v>
      </c>
    </row>
    <row r="102" spans="1:11" hidden="1" outlineLevel="1">
      <c r="A102" s="1">
        <v>1995</v>
      </c>
      <c r="B102" s="37">
        <v>12083</v>
      </c>
      <c r="C102" s="37">
        <v>6587</v>
      </c>
      <c r="D102" s="37">
        <v>1906</v>
      </c>
      <c r="E102" s="37" t="s">
        <v>135</v>
      </c>
      <c r="F102" s="37" t="s">
        <v>135</v>
      </c>
      <c r="G102" s="37" t="s">
        <v>135</v>
      </c>
      <c r="H102" s="37" t="s">
        <v>135</v>
      </c>
      <c r="I102" s="37">
        <v>1717</v>
      </c>
      <c r="J102" s="37" t="s">
        <v>135</v>
      </c>
      <c r="K102" s="37">
        <v>1873</v>
      </c>
    </row>
    <row r="103" spans="1:11" hidden="1" outlineLevel="1">
      <c r="A103" s="1">
        <v>1996</v>
      </c>
      <c r="B103" s="37">
        <v>11714</v>
      </c>
      <c r="C103" s="37">
        <v>6396</v>
      </c>
      <c r="D103" s="37">
        <v>1939</v>
      </c>
      <c r="E103" s="37" t="s">
        <v>135</v>
      </c>
      <c r="F103" s="37" t="s">
        <v>135</v>
      </c>
      <c r="G103" s="37" t="s">
        <v>135</v>
      </c>
      <c r="H103" s="37" t="s">
        <v>135</v>
      </c>
      <c r="I103" s="37">
        <v>1596</v>
      </c>
      <c r="J103" s="37" t="s">
        <v>135</v>
      </c>
      <c r="K103" s="37">
        <v>1783</v>
      </c>
    </row>
    <row r="104" spans="1:11" hidden="1" outlineLevel="1">
      <c r="A104" s="1">
        <v>1997</v>
      </c>
      <c r="B104" s="37">
        <v>10730</v>
      </c>
      <c r="C104" s="37">
        <v>5784</v>
      </c>
      <c r="D104" s="37">
        <v>1909</v>
      </c>
      <c r="E104" s="37" t="s">
        <v>135</v>
      </c>
      <c r="F104" s="37" t="s">
        <v>135</v>
      </c>
      <c r="G104" s="37" t="s">
        <v>135</v>
      </c>
      <c r="H104" s="37" t="s">
        <v>135</v>
      </c>
      <c r="I104" s="37">
        <v>1573</v>
      </c>
      <c r="J104" s="37" t="s">
        <v>135</v>
      </c>
      <c r="K104" s="37">
        <v>1464</v>
      </c>
    </row>
    <row r="105" spans="1:11" hidden="1" outlineLevel="1">
      <c r="A105" s="1">
        <v>1998</v>
      </c>
      <c r="B105" s="37">
        <v>11147</v>
      </c>
      <c r="C105" s="37">
        <v>5799</v>
      </c>
      <c r="D105" s="37">
        <v>1875</v>
      </c>
      <c r="E105" s="37" t="s">
        <v>135</v>
      </c>
      <c r="F105" s="37" t="s">
        <v>135</v>
      </c>
      <c r="G105" s="37" t="s">
        <v>135</v>
      </c>
      <c r="H105" s="37" t="s">
        <v>135</v>
      </c>
      <c r="I105" s="37">
        <v>1645</v>
      </c>
      <c r="J105" s="37" t="s">
        <v>135</v>
      </c>
      <c r="K105" s="37">
        <v>1828</v>
      </c>
    </row>
    <row r="106" spans="1:11" hidden="1" outlineLevel="1">
      <c r="A106" s="1">
        <v>1999</v>
      </c>
      <c r="B106" s="37">
        <v>11112</v>
      </c>
      <c r="C106" s="37">
        <v>5809</v>
      </c>
      <c r="D106" s="37">
        <v>1871</v>
      </c>
      <c r="E106" s="37" t="s">
        <v>135</v>
      </c>
      <c r="F106" s="37" t="s">
        <v>135</v>
      </c>
      <c r="G106" s="37" t="s">
        <v>135</v>
      </c>
      <c r="H106" s="37" t="s">
        <v>135</v>
      </c>
      <c r="I106" s="37">
        <v>1664</v>
      </c>
      <c r="J106" s="37" t="s">
        <v>135</v>
      </c>
      <c r="K106" s="37">
        <v>1768</v>
      </c>
    </row>
    <row r="107" spans="1:11" hidden="1" outlineLevel="1">
      <c r="A107" s="1">
        <v>2000</v>
      </c>
      <c r="B107" s="37">
        <v>12192</v>
      </c>
      <c r="C107" s="37">
        <v>6943</v>
      </c>
      <c r="D107" s="37">
        <v>2082</v>
      </c>
      <c r="E107" s="37" t="s">
        <v>135</v>
      </c>
      <c r="F107" s="37">
        <v>331</v>
      </c>
      <c r="G107" s="37">
        <v>14</v>
      </c>
      <c r="H107" s="37">
        <v>1527</v>
      </c>
      <c r="I107" s="37">
        <v>679</v>
      </c>
      <c r="J107" s="37" t="s">
        <v>135</v>
      </c>
      <c r="K107" s="37">
        <v>616</v>
      </c>
    </row>
    <row r="108" spans="1:11" hidden="1" outlineLevel="1">
      <c r="A108" s="1">
        <v>2010</v>
      </c>
      <c r="B108" s="37">
        <v>12004</v>
      </c>
      <c r="C108" s="37">
        <v>6446</v>
      </c>
      <c r="D108" s="37">
        <v>1986</v>
      </c>
      <c r="E108" s="37" t="s">
        <v>135</v>
      </c>
      <c r="F108" s="37">
        <v>310</v>
      </c>
      <c r="G108" s="37" t="s">
        <v>135</v>
      </c>
      <c r="H108" s="37">
        <v>1607</v>
      </c>
      <c r="I108" s="37">
        <v>244</v>
      </c>
      <c r="J108" s="37">
        <v>1076</v>
      </c>
      <c r="K108" s="37">
        <v>335</v>
      </c>
    </row>
    <row r="109" spans="1:11" hidden="1" outlineLevel="1">
      <c r="A109" s="1">
        <v>2015</v>
      </c>
      <c r="B109" s="37">
        <v>12775</v>
      </c>
      <c r="C109" s="37">
        <v>6716</v>
      </c>
      <c r="D109" s="37">
        <v>1952</v>
      </c>
      <c r="E109" s="37" t="s">
        <v>135</v>
      </c>
      <c r="F109" s="37">
        <v>338</v>
      </c>
      <c r="G109" s="37" t="s">
        <v>135</v>
      </c>
      <c r="H109" s="37">
        <v>1678</v>
      </c>
      <c r="I109" s="37">
        <v>243</v>
      </c>
      <c r="J109" s="37">
        <v>1420</v>
      </c>
      <c r="K109" s="37">
        <v>428</v>
      </c>
    </row>
    <row r="110" spans="1:11" hidden="1" outlineLevel="1">
      <c r="A110" s="1">
        <v>2020</v>
      </c>
      <c r="B110" s="37">
        <v>13467</v>
      </c>
      <c r="C110" s="37">
        <v>6654</v>
      </c>
      <c r="D110" s="37">
        <v>2022</v>
      </c>
      <c r="E110" s="37" t="s">
        <v>135</v>
      </c>
      <c r="F110" s="37">
        <v>413</v>
      </c>
      <c r="G110" s="37"/>
      <c r="H110" s="37">
        <v>1572</v>
      </c>
      <c r="I110" s="37">
        <v>267</v>
      </c>
      <c r="J110" s="37">
        <v>1990</v>
      </c>
      <c r="K110" s="37">
        <v>549</v>
      </c>
    </row>
    <row r="112" spans="1:11" ht="12.75" customHeight="1">
      <c r="A112" s="32" t="s">
        <v>988</v>
      </c>
    </row>
    <row r="113" spans="1:1" ht="12.75" customHeight="1">
      <c r="A113" s="32"/>
    </row>
    <row r="114" spans="1:1" ht="12.75" customHeight="1">
      <c r="A114" s="36" t="s">
        <v>989</v>
      </c>
    </row>
    <row r="115" spans="1:1">
      <c r="A115" s="1" t="s">
        <v>193</v>
      </c>
    </row>
    <row r="117" spans="1:1" s="2" customFormat="1">
      <c r="A117" s="2" t="s">
        <v>15</v>
      </c>
    </row>
    <row r="118" spans="1:1">
      <c r="A118" s="1" t="s">
        <v>654</v>
      </c>
    </row>
    <row r="119" spans="1:1">
      <c r="A119" s="1" t="s">
        <v>934</v>
      </c>
    </row>
    <row r="120" spans="1:1">
      <c r="A120" s="1" t="s">
        <v>935</v>
      </c>
    </row>
    <row r="121" spans="1:1">
      <c r="A121" s="1" t="s">
        <v>936</v>
      </c>
    </row>
    <row r="122" spans="1:1">
      <c r="A122" s="1" t="s">
        <v>937</v>
      </c>
    </row>
    <row r="123" spans="1:1">
      <c r="A123" s="1" t="s">
        <v>938</v>
      </c>
    </row>
  </sheetData>
  <phoneticPr fontId="4" type="noConversion"/>
  <hyperlinks>
    <hyperlink ref="A4" location="Inhalt!A1" display="&lt;&lt;&lt; Inhalt" xr:uid="{550C7F95-9B77-4A71-AC63-17523DD80101}"/>
    <hyperlink ref="A112" location="Metadaten!A1" display="Metadaten &lt;&lt;&lt;" xr:uid="{892EAE3E-04B3-46BA-B564-D8F81F15393C}"/>
  </hyperlinks>
  <pageMargins left="0.78740157499999996" right="0.78740157499999996" top="0.984251969" bottom="0.984251969" header="0.4921259845" footer="0.4921259845"/>
  <pageSetup paperSize="9" scale="4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pageSetUpPr fitToPage="1"/>
  </sheetPr>
  <dimension ref="A1:K41"/>
  <sheetViews>
    <sheetView workbookViewId="0">
      <pane ySplit="9" topLeftCell="A10" activePane="bottomLeft" state="frozen"/>
      <selection pane="bottomLeft" activeCell="A4" sqref="A4"/>
    </sheetView>
  </sheetViews>
  <sheetFormatPr baseColWidth="10" defaultColWidth="11.42578125" defaultRowHeight="12.75"/>
  <cols>
    <col min="1" max="1" width="39.42578125" style="1" bestFit="1" customWidth="1"/>
    <col min="2" max="2" width="6.42578125" style="1" bestFit="1" customWidth="1"/>
    <col min="3" max="3" width="6.5703125" style="1" bestFit="1" customWidth="1"/>
    <col min="4" max="4" width="6.42578125" style="1" bestFit="1" customWidth="1"/>
    <col min="5" max="5" width="6.5703125" style="1" bestFit="1" customWidth="1"/>
    <col min="6" max="6" width="6.42578125" style="1" bestFit="1" customWidth="1"/>
    <col min="7" max="7" width="6.5703125" style="1" bestFit="1" customWidth="1"/>
    <col min="8" max="8" width="6.42578125" style="1" bestFit="1" customWidth="1"/>
    <col min="9" max="9" width="6.5703125" style="1" bestFit="1" customWidth="1"/>
    <col min="10" max="10" width="6.42578125" style="1" customWidth="1"/>
    <col min="11" max="11" width="6.5703125" style="1" customWidth="1"/>
    <col min="12" max="16384" width="11.42578125" style="1"/>
  </cols>
  <sheetData>
    <row r="1" spans="1:11" ht="15.75">
      <c r="A1" s="5" t="s">
        <v>14</v>
      </c>
    </row>
    <row r="2" spans="1:11" ht="12.75" customHeight="1">
      <c r="A2" s="1" t="s">
        <v>1145</v>
      </c>
    </row>
    <row r="4" spans="1:11">
      <c r="A4" s="30" t="s">
        <v>987</v>
      </c>
    </row>
    <row r="5" spans="1:11">
      <c r="A5" s="11"/>
    </row>
    <row r="6" spans="1:11">
      <c r="A6" s="31" t="s">
        <v>1035</v>
      </c>
    </row>
    <row r="7" spans="1:11">
      <c r="A7" s="31"/>
    </row>
    <row r="8" spans="1:11" s="6" customFormat="1">
      <c r="B8" s="6" t="s">
        <v>4</v>
      </c>
    </row>
    <row r="9" spans="1:11" s="6" customFormat="1">
      <c r="B9" s="6">
        <v>1990</v>
      </c>
      <c r="C9" s="6" t="s">
        <v>160</v>
      </c>
      <c r="D9" s="6">
        <v>2000</v>
      </c>
      <c r="E9" s="6" t="s">
        <v>160</v>
      </c>
      <c r="F9" s="6">
        <v>2010</v>
      </c>
      <c r="G9" s="6" t="s">
        <v>160</v>
      </c>
      <c r="H9" s="6">
        <v>2015</v>
      </c>
      <c r="I9" s="6" t="s">
        <v>160</v>
      </c>
      <c r="J9" s="6">
        <v>2020</v>
      </c>
      <c r="K9" s="6" t="s">
        <v>160</v>
      </c>
    </row>
    <row r="10" spans="1:11">
      <c r="A10" s="2" t="s">
        <v>32</v>
      </c>
      <c r="B10" s="37">
        <v>29032</v>
      </c>
      <c r="C10" s="12">
        <v>1</v>
      </c>
      <c r="D10" s="37">
        <v>33307</v>
      </c>
      <c r="E10" s="12">
        <v>1</v>
      </c>
      <c r="F10" s="37">
        <v>36149</v>
      </c>
      <c r="G10" s="12">
        <v>1</v>
      </c>
      <c r="H10" s="37">
        <v>37622</v>
      </c>
      <c r="I10" s="12">
        <v>1</v>
      </c>
      <c r="J10" s="37">
        <v>39055</v>
      </c>
      <c r="K10" s="12">
        <v>1</v>
      </c>
    </row>
    <row r="11" spans="1:11" ht="12.75" customHeight="1">
      <c r="A11" s="1" t="s">
        <v>161</v>
      </c>
      <c r="B11" s="37">
        <v>24638</v>
      </c>
      <c r="C11" s="12">
        <v>0.84864976577569573</v>
      </c>
      <c r="D11" s="37">
        <v>26122</v>
      </c>
      <c r="E11" s="12">
        <v>0.78427958086888638</v>
      </c>
      <c r="F11" s="37">
        <v>27450</v>
      </c>
      <c r="G11" s="12">
        <v>0.7593571053141166</v>
      </c>
      <c r="H11" s="37">
        <v>27599</v>
      </c>
      <c r="I11" s="12">
        <v>0.7335867311679336</v>
      </c>
      <c r="J11" s="37">
        <v>27179</v>
      </c>
      <c r="K11" s="12">
        <v>0.69591601587504803</v>
      </c>
    </row>
    <row r="12" spans="1:11" ht="12.75" customHeight="1">
      <c r="A12" s="1" t="s">
        <v>162</v>
      </c>
      <c r="B12" s="37">
        <v>2682</v>
      </c>
      <c r="C12" s="12">
        <v>9.2380821162854787E-2</v>
      </c>
      <c r="D12" s="37">
        <v>2760</v>
      </c>
      <c r="E12" s="12">
        <v>8.2865463716335908E-2</v>
      </c>
      <c r="F12" s="37">
        <v>3062</v>
      </c>
      <c r="G12" s="12">
        <v>8.4704971091869766E-2</v>
      </c>
      <c r="H12" s="37">
        <v>3071</v>
      </c>
      <c r="I12" s="12">
        <v>8.1627770985061937E-2</v>
      </c>
      <c r="J12" s="37">
        <v>3155</v>
      </c>
      <c r="K12" s="12">
        <v>8.0783510434003322E-2</v>
      </c>
    </row>
    <row r="13" spans="1:11" ht="12.75" customHeight="1">
      <c r="A13" s="1" t="s">
        <v>163</v>
      </c>
      <c r="B13" s="37">
        <v>206</v>
      </c>
      <c r="C13" s="12">
        <v>7.0956186277211352E-3</v>
      </c>
      <c r="D13" s="37">
        <v>365</v>
      </c>
      <c r="E13" s="12">
        <v>1.0958657339298045E-2</v>
      </c>
      <c r="F13" s="37">
        <v>415</v>
      </c>
      <c r="G13" s="12">
        <v>1.1480262247918338E-2</v>
      </c>
      <c r="H13" s="37">
        <v>472</v>
      </c>
      <c r="I13" s="12">
        <v>1.2545850831960024E-2</v>
      </c>
      <c r="J13" s="37">
        <v>578</v>
      </c>
      <c r="K13" s="12">
        <v>1.4799641531173986E-2</v>
      </c>
    </row>
    <row r="14" spans="1:11" ht="12.75" customHeight="1">
      <c r="A14" s="1" t="s">
        <v>164</v>
      </c>
      <c r="B14" s="37">
        <v>60</v>
      </c>
      <c r="C14" s="12">
        <v>2.0666850372003309E-3</v>
      </c>
      <c r="D14" s="37">
        <v>38</v>
      </c>
      <c r="E14" s="12">
        <v>1.1409013120365088E-3</v>
      </c>
      <c r="F14" s="37">
        <v>104</v>
      </c>
      <c r="G14" s="12">
        <v>2.8769813826108608E-3</v>
      </c>
      <c r="H14" s="37">
        <v>105</v>
      </c>
      <c r="I14" s="12">
        <v>2.7909202062622934E-3</v>
      </c>
      <c r="J14" s="37">
        <v>100</v>
      </c>
      <c r="K14" s="12">
        <v>2.5604916143899628E-3</v>
      </c>
    </row>
    <row r="15" spans="1:11" ht="12.75" customHeight="1">
      <c r="A15" s="1" t="s">
        <v>165</v>
      </c>
      <c r="B15" s="37">
        <v>689</v>
      </c>
      <c r="C15" s="12">
        <v>2.3732433177183796E-2</v>
      </c>
      <c r="D15" s="37">
        <v>1593</v>
      </c>
      <c r="E15" s="12">
        <v>4.7827783949319962E-2</v>
      </c>
      <c r="F15" s="37">
        <v>1960</v>
      </c>
      <c r="G15" s="12">
        <v>5.4220033749204678E-2</v>
      </c>
      <c r="H15" s="37">
        <v>2215</v>
      </c>
      <c r="I15" s="12">
        <v>5.8875126255914095E-2</v>
      </c>
      <c r="J15" s="37">
        <v>2356</v>
      </c>
      <c r="K15" s="12">
        <v>6.0325182435027526E-2</v>
      </c>
    </row>
    <row r="16" spans="1:11" ht="12.75" customHeight="1">
      <c r="A16" s="1" t="s">
        <v>166</v>
      </c>
      <c r="B16" s="37">
        <v>53</v>
      </c>
      <c r="C16" s="12">
        <v>1.825571782860292E-3</v>
      </c>
      <c r="D16" s="37">
        <v>113</v>
      </c>
      <c r="E16" s="12">
        <v>3.3926802173717238E-3</v>
      </c>
      <c r="F16" s="37">
        <v>281</v>
      </c>
      <c r="G16" s="12">
        <v>7.7733823895543442E-3</v>
      </c>
      <c r="H16" s="37">
        <v>308</v>
      </c>
      <c r="I16" s="12">
        <v>8.1866992717027267E-3</v>
      </c>
      <c r="J16" s="37">
        <v>383</v>
      </c>
      <c r="K16" s="12">
        <v>9.8066828831135586E-3</v>
      </c>
    </row>
    <row r="17" spans="1:11" ht="12.75" customHeight="1">
      <c r="A17" s="1" t="s">
        <v>167</v>
      </c>
      <c r="B17" s="37">
        <v>438</v>
      </c>
      <c r="C17" s="12">
        <v>1.5086800771562414E-2</v>
      </c>
      <c r="D17" s="37">
        <v>941</v>
      </c>
      <c r="E17" s="12">
        <v>2.8252319332272496E-2</v>
      </c>
      <c r="F17" s="37">
        <v>1952</v>
      </c>
      <c r="G17" s="12">
        <v>5.3998727489003848E-2</v>
      </c>
      <c r="H17" s="37">
        <v>2623</v>
      </c>
      <c r="I17" s="12">
        <v>6.9719844771676143E-2</v>
      </c>
      <c r="J17" s="37">
        <v>3751</v>
      </c>
      <c r="K17" s="12">
        <v>9.6044040455767504E-2</v>
      </c>
    </row>
    <row r="18" spans="1:11">
      <c r="A18" s="1" t="s">
        <v>168</v>
      </c>
      <c r="B18" s="37">
        <v>266</v>
      </c>
      <c r="C18" s="12">
        <v>9.1623036649214652E-3</v>
      </c>
      <c r="D18" s="37">
        <v>1375</v>
      </c>
      <c r="E18" s="12">
        <v>4.1282613264478941E-2</v>
      </c>
      <c r="F18" s="37">
        <v>925</v>
      </c>
      <c r="G18" s="12">
        <v>2.5588536335721598E-2</v>
      </c>
      <c r="H18" s="37">
        <v>1229</v>
      </c>
      <c r="I18" s="12">
        <v>3.2667056509489131E-2</v>
      </c>
      <c r="J18" s="37">
        <v>1553</v>
      </c>
      <c r="K18" s="12">
        <v>3.976443477147612E-2</v>
      </c>
    </row>
    <row r="19" spans="1:11" ht="12.75" customHeight="1">
      <c r="A19" s="2" t="s">
        <v>24</v>
      </c>
      <c r="B19" s="37">
        <v>18123</v>
      </c>
      <c r="C19" s="12">
        <v>1</v>
      </c>
      <c r="D19" s="37">
        <v>21115</v>
      </c>
      <c r="E19" s="12">
        <v>1</v>
      </c>
      <c r="F19" s="37">
        <v>24145</v>
      </c>
      <c r="G19" s="12">
        <v>1</v>
      </c>
      <c r="H19" s="37">
        <v>24847</v>
      </c>
      <c r="I19" s="12">
        <v>1</v>
      </c>
      <c r="J19" s="37">
        <v>25588</v>
      </c>
      <c r="K19" s="12">
        <v>1</v>
      </c>
    </row>
    <row r="20" spans="1:11" ht="12.75" customHeight="1">
      <c r="A20" s="1" t="s">
        <v>161</v>
      </c>
      <c r="B20" s="37">
        <v>17307</v>
      </c>
      <c r="C20" s="12">
        <v>0.95497434199635822</v>
      </c>
      <c r="D20" s="37">
        <v>19179</v>
      </c>
      <c r="E20" s="12">
        <v>0.90831162680558841</v>
      </c>
      <c r="F20" s="37">
        <v>21004</v>
      </c>
      <c r="G20" s="12">
        <v>0.8699109546489957</v>
      </c>
      <c r="H20" s="37">
        <v>20883</v>
      </c>
      <c r="I20" s="12">
        <v>0.84046363746126296</v>
      </c>
      <c r="J20" s="37">
        <v>20525</v>
      </c>
      <c r="K20" s="12">
        <v>0.80213381272471473</v>
      </c>
    </row>
    <row r="21" spans="1:11" ht="12.75" customHeight="1">
      <c r="A21" s="1" t="s">
        <v>162</v>
      </c>
      <c r="B21" s="37">
        <v>515</v>
      </c>
      <c r="C21" s="12">
        <v>2.8416928764553331E-2</v>
      </c>
      <c r="D21" s="37">
        <v>678</v>
      </c>
      <c r="E21" s="12">
        <v>3.210987449680322E-2</v>
      </c>
      <c r="F21" s="37">
        <v>1076</v>
      </c>
      <c r="G21" s="12">
        <v>4.456409194450197E-2</v>
      </c>
      <c r="H21" s="37">
        <v>1119</v>
      </c>
      <c r="I21" s="12">
        <v>4.503561798205015E-2</v>
      </c>
      <c r="J21" s="37">
        <v>1133</v>
      </c>
      <c r="K21" s="12">
        <v>4.4278568078786933E-2</v>
      </c>
    </row>
    <row r="22" spans="1:11" ht="12.75" customHeight="1">
      <c r="A22" s="1" t="s">
        <v>163</v>
      </c>
      <c r="B22" s="37">
        <v>10</v>
      </c>
      <c r="C22" s="12">
        <v>5.5178502455443363E-4</v>
      </c>
      <c r="D22" s="37">
        <v>34</v>
      </c>
      <c r="E22" s="12">
        <v>1.6102296945299549E-3</v>
      </c>
      <c r="F22" s="37">
        <v>105</v>
      </c>
      <c r="G22" s="12">
        <v>4.3487264443984259E-3</v>
      </c>
      <c r="H22" s="37">
        <v>134</v>
      </c>
      <c r="I22" s="12">
        <v>5.3930051917736544E-3</v>
      </c>
      <c r="J22" s="37">
        <v>165</v>
      </c>
      <c r="K22" s="12">
        <v>6.4483351571048928E-3</v>
      </c>
    </row>
    <row r="23" spans="1:11" ht="12.75" customHeight="1">
      <c r="A23" s="1" t="s">
        <v>164</v>
      </c>
      <c r="B23" s="37">
        <v>19</v>
      </c>
      <c r="C23" s="12">
        <v>1.0483915466534238E-3</v>
      </c>
      <c r="D23" s="37">
        <v>10</v>
      </c>
      <c r="E23" s="12">
        <v>4.7359696897939852E-4</v>
      </c>
      <c r="F23" s="37">
        <v>43</v>
      </c>
      <c r="G23" s="12">
        <v>1.7809070200869746E-3</v>
      </c>
      <c r="H23" s="37">
        <v>39</v>
      </c>
      <c r="I23" s="12">
        <v>1.5696059886505414E-3</v>
      </c>
      <c r="J23" s="37">
        <v>51</v>
      </c>
      <c r="K23" s="12">
        <v>1.9931217758324214E-3</v>
      </c>
    </row>
    <row r="24" spans="1:11" ht="12.75" customHeight="1">
      <c r="A24" s="1" t="s">
        <v>165</v>
      </c>
      <c r="B24" s="37">
        <v>9</v>
      </c>
      <c r="C24" s="12">
        <v>4.9660652209899026E-4</v>
      </c>
      <c r="D24" s="37">
        <v>66</v>
      </c>
      <c r="E24" s="12">
        <v>3.1257399952640303E-3</v>
      </c>
      <c r="F24" s="37">
        <v>353</v>
      </c>
      <c r="G24" s="12">
        <v>1.4620004141644233E-2</v>
      </c>
      <c r="H24" s="37">
        <v>537</v>
      </c>
      <c r="I24" s="12">
        <v>2.1612267074495914E-2</v>
      </c>
      <c r="J24" s="37">
        <v>784</v>
      </c>
      <c r="K24" s="12">
        <v>3.0639362201031733E-2</v>
      </c>
    </row>
    <row r="25" spans="1:11" ht="12.75" customHeight="1">
      <c r="A25" s="1" t="s">
        <v>166</v>
      </c>
      <c r="B25" s="37">
        <v>19</v>
      </c>
      <c r="C25" s="12">
        <v>1.0483915466534238E-3</v>
      </c>
      <c r="D25" s="37">
        <v>31</v>
      </c>
      <c r="E25" s="12">
        <v>1.4681506038361355E-3</v>
      </c>
      <c r="F25" s="37">
        <v>98</v>
      </c>
      <c r="G25" s="12">
        <v>4.0588113481051982E-3</v>
      </c>
      <c r="H25" s="37">
        <v>131</v>
      </c>
      <c r="I25" s="12">
        <v>5.272266269569767E-3</v>
      </c>
      <c r="J25" s="37">
        <v>165</v>
      </c>
      <c r="K25" s="12">
        <v>6.4483351571048928E-3</v>
      </c>
    </row>
    <row r="26" spans="1:11" ht="12.75" customHeight="1">
      <c r="A26" s="1" t="s">
        <v>167</v>
      </c>
      <c r="B26" s="37">
        <v>114</v>
      </c>
      <c r="C26" s="12">
        <v>6.2903492799205431E-3</v>
      </c>
      <c r="D26" s="37">
        <v>358</v>
      </c>
      <c r="E26" s="12">
        <v>1.6954771489462468E-2</v>
      </c>
      <c r="F26" s="37">
        <v>876</v>
      </c>
      <c r="G26" s="12">
        <v>3.6280803478981154E-2</v>
      </c>
      <c r="H26" s="37">
        <v>1203</v>
      </c>
      <c r="I26" s="12">
        <v>4.8416307803759003E-2</v>
      </c>
      <c r="J26" s="37">
        <v>1761</v>
      </c>
      <c r="K26" s="12">
        <v>6.8821322494919498E-2</v>
      </c>
    </row>
    <row r="27" spans="1:11">
      <c r="A27" s="1" t="s">
        <v>168</v>
      </c>
      <c r="B27" s="37">
        <v>130</v>
      </c>
      <c r="C27" s="12">
        <v>7.1732053192076371E-3</v>
      </c>
      <c r="D27" s="37">
        <v>759</v>
      </c>
      <c r="E27" s="12">
        <v>3.5946009945536352E-2</v>
      </c>
      <c r="F27" s="37">
        <v>590</v>
      </c>
      <c r="G27" s="12">
        <v>2.4435700973286394E-2</v>
      </c>
      <c r="H27" s="37">
        <v>801</v>
      </c>
      <c r="I27" s="12">
        <v>3.223729222843804E-2</v>
      </c>
      <c r="J27" s="37">
        <v>1004</v>
      </c>
      <c r="K27" s="12">
        <v>3.9237142410504924E-2</v>
      </c>
    </row>
    <row r="28" spans="1:11" ht="12.75" customHeight="1">
      <c r="A28" s="2" t="s">
        <v>25</v>
      </c>
      <c r="B28" s="37">
        <v>10909</v>
      </c>
      <c r="C28" s="12">
        <v>1</v>
      </c>
      <c r="D28" s="37">
        <v>12192</v>
      </c>
      <c r="E28" s="12">
        <v>1</v>
      </c>
      <c r="F28" s="37">
        <v>12004</v>
      </c>
      <c r="G28" s="12">
        <v>1</v>
      </c>
      <c r="H28" s="37">
        <v>12775</v>
      </c>
      <c r="I28" s="12">
        <v>1</v>
      </c>
      <c r="J28" s="37">
        <v>13467</v>
      </c>
      <c r="K28" s="12">
        <v>1</v>
      </c>
    </row>
    <row r="29" spans="1:11" ht="12.75" customHeight="1">
      <c r="A29" s="1" t="s">
        <v>161</v>
      </c>
      <c r="B29" s="37">
        <v>7331</v>
      </c>
      <c r="C29" s="12">
        <v>0.67201393344944538</v>
      </c>
      <c r="D29" s="37">
        <v>6943</v>
      </c>
      <c r="E29" s="12">
        <v>0.56947178477690286</v>
      </c>
      <c r="F29" s="37">
        <v>6446</v>
      </c>
      <c r="G29" s="12">
        <v>0.53698767077640785</v>
      </c>
      <c r="H29" s="37">
        <v>6716</v>
      </c>
      <c r="I29" s="12">
        <v>0.52571428571428569</v>
      </c>
      <c r="J29" s="37">
        <v>6654</v>
      </c>
      <c r="K29" s="12">
        <v>0.49409668077522834</v>
      </c>
    </row>
    <row r="30" spans="1:11" ht="12.75" customHeight="1">
      <c r="A30" s="1" t="s">
        <v>162</v>
      </c>
      <c r="B30" s="37">
        <v>2167</v>
      </c>
      <c r="C30" s="12">
        <v>0.19864332202768356</v>
      </c>
      <c r="D30" s="37">
        <v>2082</v>
      </c>
      <c r="E30" s="12">
        <v>0.17076771653543307</v>
      </c>
      <c r="F30" s="37">
        <v>1986</v>
      </c>
      <c r="G30" s="12">
        <v>0.16544485171609463</v>
      </c>
      <c r="H30" s="37">
        <v>1952</v>
      </c>
      <c r="I30" s="12">
        <v>0.15279843444227006</v>
      </c>
      <c r="J30" s="37">
        <v>2022</v>
      </c>
      <c r="K30" s="12">
        <v>0.1501447983960793</v>
      </c>
    </row>
    <row r="31" spans="1:11" ht="12.75" customHeight="1">
      <c r="A31" s="1" t="s">
        <v>163</v>
      </c>
      <c r="B31" s="37">
        <v>196</v>
      </c>
      <c r="C31" s="12">
        <v>1.7966816390136583E-2</v>
      </c>
      <c r="D31" s="37">
        <v>331</v>
      </c>
      <c r="E31" s="12">
        <v>2.7148950131233595E-2</v>
      </c>
      <c r="F31" s="37">
        <v>310</v>
      </c>
      <c r="G31" s="12">
        <v>2.5824725091636122E-2</v>
      </c>
      <c r="H31" s="37">
        <v>338</v>
      </c>
      <c r="I31" s="12">
        <v>2.6457925636007826E-2</v>
      </c>
      <c r="J31" s="37">
        <v>413</v>
      </c>
      <c r="K31" s="12">
        <v>3.0667557733719462E-2</v>
      </c>
    </row>
    <row r="32" spans="1:11" ht="12.75" customHeight="1">
      <c r="A32" s="1" t="s">
        <v>164</v>
      </c>
      <c r="B32" s="37">
        <v>41</v>
      </c>
      <c r="C32" s="12">
        <v>3.7583646530387751E-3</v>
      </c>
      <c r="D32" s="37">
        <v>28</v>
      </c>
      <c r="E32" s="12">
        <v>2.2965879265091863E-3</v>
      </c>
      <c r="F32" s="37">
        <v>61</v>
      </c>
      <c r="G32" s="12">
        <v>5.0816394535154949E-3</v>
      </c>
      <c r="H32" s="37">
        <v>66</v>
      </c>
      <c r="I32" s="12">
        <v>5.166340508806262E-3</v>
      </c>
      <c r="J32" s="37">
        <v>49</v>
      </c>
      <c r="K32" s="12">
        <v>3.6385237989158686E-3</v>
      </c>
    </row>
    <row r="33" spans="1:11" ht="12.75" customHeight="1">
      <c r="A33" s="1" t="s">
        <v>165</v>
      </c>
      <c r="B33" s="37">
        <v>680</v>
      </c>
      <c r="C33" s="12">
        <v>6.2333852782106521E-2</v>
      </c>
      <c r="D33" s="37">
        <v>1527</v>
      </c>
      <c r="E33" s="12">
        <v>0.12524606299212598</v>
      </c>
      <c r="F33" s="37">
        <v>1607</v>
      </c>
      <c r="G33" s="12">
        <v>0.13387204265244917</v>
      </c>
      <c r="H33" s="37">
        <v>1678</v>
      </c>
      <c r="I33" s="12">
        <v>0.13135029354207436</v>
      </c>
      <c r="J33" s="37">
        <v>1572</v>
      </c>
      <c r="K33" s="12">
        <v>0.1167297839162397</v>
      </c>
    </row>
    <row r="34" spans="1:11" ht="12.75" customHeight="1">
      <c r="A34" s="1" t="s">
        <v>166</v>
      </c>
      <c r="B34" s="37">
        <v>34</v>
      </c>
      <c r="C34" s="12">
        <v>3.1166926391053259E-3</v>
      </c>
      <c r="D34" s="37">
        <v>82</v>
      </c>
      <c r="E34" s="12">
        <v>6.7257217847769028E-3</v>
      </c>
      <c r="F34" s="37">
        <v>183</v>
      </c>
      <c r="G34" s="12">
        <v>1.5244918360546485E-2</v>
      </c>
      <c r="H34" s="37">
        <v>177</v>
      </c>
      <c r="I34" s="12">
        <v>1.385518590998043E-2</v>
      </c>
      <c r="J34" s="37">
        <v>218</v>
      </c>
      <c r="K34" s="12">
        <v>1.6187718125788966E-2</v>
      </c>
    </row>
    <row r="35" spans="1:11" ht="12.75" customHeight="1">
      <c r="A35" s="1" t="s">
        <v>167</v>
      </c>
      <c r="B35" s="37">
        <v>324</v>
      </c>
      <c r="C35" s="12">
        <v>2.9700247502062516E-2</v>
      </c>
      <c r="D35" s="37">
        <v>583</v>
      </c>
      <c r="E35" s="12">
        <v>4.7818241469816274E-2</v>
      </c>
      <c r="F35" s="37">
        <v>1076</v>
      </c>
      <c r="G35" s="12">
        <v>8.9636787737420856E-2</v>
      </c>
      <c r="H35" s="37">
        <v>1420</v>
      </c>
      <c r="I35" s="12">
        <v>0.1111545988258317</v>
      </c>
      <c r="J35" s="37">
        <v>1990</v>
      </c>
      <c r="K35" s="12">
        <v>0.14776861958862406</v>
      </c>
    </row>
    <row r="36" spans="1:11" ht="12.75" customHeight="1">
      <c r="A36" s="1" t="s">
        <v>168</v>
      </c>
      <c r="B36" s="37">
        <v>136</v>
      </c>
      <c r="C36" s="12">
        <v>1.2466770556421303E-2</v>
      </c>
      <c r="D36" s="37">
        <v>616</v>
      </c>
      <c r="E36" s="12">
        <v>5.0524934383202103E-2</v>
      </c>
      <c r="F36" s="37">
        <v>335</v>
      </c>
      <c r="G36" s="12">
        <v>2.7907364211929356E-2</v>
      </c>
      <c r="H36" s="37">
        <v>428</v>
      </c>
      <c r="I36" s="12">
        <v>3.3502935420743639E-2</v>
      </c>
      <c r="J36" s="37">
        <v>549</v>
      </c>
      <c r="K36" s="12">
        <v>4.0766317665404318E-2</v>
      </c>
    </row>
    <row r="38" spans="1:11" ht="12.75" customHeight="1">
      <c r="A38" s="32" t="s">
        <v>988</v>
      </c>
    </row>
    <row r="39" spans="1:11" ht="12.75" customHeight="1">
      <c r="A39" s="32"/>
    </row>
    <row r="40" spans="1:11" ht="12.75" customHeight="1">
      <c r="A40" s="36" t="s">
        <v>989</v>
      </c>
    </row>
    <row r="41" spans="1:11">
      <c r="A41" s="1" t="s">
        <v>193</v>
      </c>
    </row>
  </sheetData>
  <phoneticPr fontId="4" type="noConversion"/>
  <hyperlinks>
    <hyperlink ref="A4" location="Inhalt!A1" display="&lt;&lt;&lt; Inhalt" xr:uid="{FEC4565B-D7C3-4E19-A57D-626F1966DE80}"/>
    <hyperlink ref="A38" location="Metadaten!A1" display="Metadaten &lt;&lt;&lt;" xr:uid="{929FADEF-0207-4716-A3FF-638B89349967}"/>
  </hyperlinks>
  <pageMargins left="0.78740157499999996" right="0.78740157499999996" top="0.984251969" bottom="0.984251969" header="0.4921259845" footer="0.4921259845"/>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3">
    <pageSetUpPr fitToPage="1"/>
  </sheetPr>
  <dimension ref="A1:V50"/>
  <sheetViews>
    <sheetView workbookViewId="0">
      <pane ySplit="9" topLeftCell="A10" activePane="bottomLeft" state="frozen"/>
      <selection pane="bottomLeft" activeCell="A4" sqref="A4"/>
    </sheetView>
  </sheetViews>
  <sheetFormatPr baseColWidth="10" defaultColWidth="11.42578125" defaultRowHeight="12.75"/>
  <cols>
    <col min="1" max="1" width="9.42578125" style="1" customWidth="1"/>
    <col min="2" max="2" width="6.5703125" style="1" bestFit="1" customWidth="1"/>
    <col min="3" max="3" width="5.42578125" style="1" customWidth="1"/>
    <col min="4" max="4" width="5.42578125" style="1" bestFit="1" customWidth="1"/>
    <col min="5" max="21" width="5.5703125" style="1" bestFit="1" customWidth="1"/>
    <col min="22" max="22" width="3.5703125" style="1" bestFit="1" customWidth="1"/>
    <col min="23" max="16384" width="11.42578125" style="1"/>
  </cols>
  <sheetData>
    <row r="1" spans="1:22" ht="15.75">
      <c r="A1" s="5" t="s">
        <v>148</v>
      </c>
    </row>
    <row r="2" spans="1:22" ht="12.75" customHeight="1">
      <c r="A2" s="1" t="s">
        <v>1147</v>
      </c>
    </row>
    <row r="4" spans="1:22">
      <c r="A4" s="30" t="s">
        <v>987</v>
      </c>
    </row>
    <row r="5" spans="1:22">
      <c r="A5" s="11"/>
    </row>
    <row r="6" spans="1:22">
      <c r="A6" s="31" t="s">
        <v>1037</v>
      </c>
    </row>
    <row r="7" spans="1:22">
      <c r="A7" s="31"/>
    </row>
    <row r="8" spans="1:22" s="6" customFormat="1">
      <c r="A8" s="6" t="s">
        <v>4</v>
      </c>
      <c r="B8" s="6" t="s">
        <v>32</v>
      </c>
      <c r="C8" s="6" t="s">
        <v>169</v>
      </c>
    </row>
    <row r="9" spans="1:22" s="6" customFormat="1">
      <c r="C9" s="6" t="s">
        <v>250</v>
      </c>
      <c r="D9" s="6" t="s">
        <v>251</v>
      </c>
      <c r="E9" s="6" t="s">
        <v>252</v>
      </c>
      <c r="F9" s="6" t="s">
        <v>253</v>
      </c>
      <c r="G9" s="6" t="s">
        <v>254</v>
      </c>
      <c r="H9" s="6" t="s">
        <v>255</v>
      </c>
      <c r="I9" s="6" t="s">
        <v>256</v>
      </c>
      <c r="J9" s="6" t="s">
        <v>257</v>
      </c>
      <c r="K9" s="6" t="s">
        <v>258</v>
      </c>
      <c r="L9" s="6" t="s">
        <v>259</v>
      </c>
      <c r="M9" s="6" t="s">
        <v>260</v>
      </c>
      <c r="N9" s="6" t="s">
        <v>261</v>
      </c>
      <c r="O9" s="6" t="s">
        <v>262</v>
      </c>
      <c r="P9" s="6" t="s">
        <v>263</v>
      </c>
      <c r="Q9" s="6" t="s">
        <v>264</v>
      </c>
      <c r="R9" s="6" t="s">
        <v>265</v>
      </c>
      <c r="S9" s="6" t="s">
        <v>266</v>
      </c>
      <c r="T9" s="6" t="s">
        <v>267</v>
      </c>
      <c r="U9" s="6" t="s">
        <v>268</v>
      </c>
      <c r="V9" s="6" t="s">
        <v>269</v>
      </c>
    </row>
    <row r="10" spans="1:22" s="2" customFormat="1" ht="12.75" customHeight="1">
      <c r="A10" s="2" t="s">
        <v>148</v>
      </c>
      <c r="B10" s="37"/>
      <c r="C10" s="37"/>
      <c r="D10" s="37"/>
      <c r="E10" s="37"/>
      <c r="F10" s="37"/>
      <c r="G10" s="37"/>
      <c r="H10" s="37"/>
      <c r="I10" s="37"/>
      <c r="J10" s="37"/>
      <c r="K10" s="37"/>
      <c r="L10" s="37"/>
      <c r="M10" s="37"/>
      <c r="N10" s="37"/>
      <c r="O10" s="37"/>
      <c r="P10" s="37"/>
      <c r="Q10" s="37"/>
      <c r="R10" s="37"/>
      <c r="S10" s="37"/>
      <c r="T10" s="37"/>
      <c r="U10" s="37"/>
      <c r="V10" s="37"/>
    </row>
    <row r="11" spans="1:22" ht="12.75" customHeight="1">
      <c r="A11" s="1">
        <v>1930</v>
      </c>
      <c r="B11" s="37">
        <v>9948</v>
      </c>
      <c r="C11" s="37">
        <v>987</v>
      </c>
      <c r="D11" s="37">
        <v>1077</v>
      </c>
      <c r="E11" s="37">
        <v>878</v>
      </c>
      <c r="F11" s="37">
        <v>946</v>
      </c>
      <c r="G11" s="37">
        <v>870</v>
      </c>
      <c r="H11" s="37">
        <v>813</v>
      </c>
      <c r="I11" s="37">
        <v>733</v>
      </c>
      <c r="J11" s="37">
        <v>573</v>
      </c>
      <c r="K11" s="37">
        <v>569</v>
      </c>
      <c r="L11" s="37">
        <v>541</v>
      </c>
      <c r="M11" s="37">
        <v>510</v>
      </c>
      <c r="N11" s="37">
        <v>495</v>
      </c>
      <c r="O11" s="37">
        <v>358</v>
      </c>
      <c r="P11" s="37">
        <v>241</v>
      </c>
      <c r="Q11" s="37">
        <v>178</v>
      </c>
      <c r="R11" s="37">
        <v>107</v>
      </c>
      <c r="S11" s="37">
        <v>55</v>
      </c>
      <c r="T11" s="37">
        <v>14</v>
      </c>
      <c r="U11" s="37">
        <v>3</v>
      </c>
      <c r="V11" s="37">
        <v>0</v>
      </c>
    </row>
    <row r="12" spans="1:22" ht="12.75" customHeight="1">
      <c r="A12" s="1">
        <v>1941</v>
      </c>
      <c r="B12" s="37">
        <v>11094</v>
      </c>
      <c r="C12" s="37">
        <v>1099</v>
      </c>
      <c r="D12" s="37">
        <v>1006</v>
      </c>
      <c r="E12" s="37">
        <v>957</v>
      </c>
      <c r="F12" s="37">
        <v>926</v>
      </c>
      <c r="G12" s="37">
        <v>844</v>
      </c>
      <c r="H12" s="37">
        <v>859</v>
      </c>
      <c r="I12" s="37">
        <v>901</v>
      </c>
      <c r="J12" s="37">
        <v>841</v>
      </c>
      <c r="K12" s="37">
        <v>699</v>
      </c>
      <c r="L12" s="37">
        <v>600</v>
      </c>
      <c r="M12" s="37">
        <v>566</v>
      </c>
      <c r="N12" s="37">
        <v>483</v>
      </c>
      <c r="O12" s="37">
        <v>465</v>
      </c>
      <c r="P12" s="37">
        <v>394</v>
      </c>
      <c r="Q12" s="37">
        <v>231</v>
      </c>
      <c r="R12" s="37">
        <v>143</v>
      </c>
      <c r="S12" s="37">
        <v>58</v>
      </c>
      <c r="T12" s="37">
        <v>18</v>
      </c>
      <c r="U12" s="37">
        <v>3</v>
      </c>
      <c r="V12" s="37">
        <v>1</v>
      </c>
    </row>
    <row r="13" spans="1:22" ht="12.75" customHeight="1">
      <c r="A13" s="1">
        <v>1950</v>
      </c>
      <c r="B13" s="37">
        <v>13757</v>
      </c>
      <c r="C13" s="37">
        <v>1522</v>
      </c>
      <c r="D13" s="37">
        <v>1408</v>
      </c>
      <c r="E13" s="37">
        <v>1107</v>
      </c>
      <c r="F13" s="37">
        <v>970</v>
      </c>
      <c r="G13" s="37">
        <v>998</v>
      </c>
      <c r="H13" s="37">
        <v>1166</v>
      </c>
      <c r="I13" s="37">
        <v>951</v>
      </c>
      <c r="J13" s="37">
        <v>1018</v>
      </c>
      <c r="K13" s="37">
        <v>962</v>
      </c>
      <c r="L13" s="37">
        <v>832</v>
      </c>
      <c r="M13" s="37">
        <v>670</v>
      </c>
      <c r="N13" s="37">
        <v>558</v>
      </c>
      <c r="O13" s="37">
        <v>508</v>
      </c>
      <c r="P13" s="37">
        <v>440</v>
      </c>
      <c r="Q13" s="37">
        <v>320</v>
      </c>
      <c r="R13" s="37">
        <v>204</v>
      </c>
      <c r="S13" s="37">
        <v>85</v>
      </c>
      <c r="T13" s="37">
        <v>31</v>
      </c>
      <c r="U13" s="37">
        <v>5</v>
      </c>
      <c r="V13" s="37">
        <v>2</v>
      </c>
    </row>
    <row r="14" spans="1:22" ht="12.75" customHeight="1">
      <c r="A14" s="1">
        <v>1960</v>
      </c>
      <c r="B14" s="37">
        <v>16628</v>
      </c>
      <c r="C14" s="37">
        <v>1747</v>
      </c>
      <c r="D14" s="37">
        <v>1499</v>
      </c>
      <c r="E14" s="37">
        <v>1546</v>
      </c>
      <c r="F14" s="37">
        <v>1506</v>
      </c>
      <c r="G14" s="37">
        <v>1350</v>
      </c>
      <c r="H14" s="37">
        <v>1132</v>
      </c>
      <c r="I14" s="37">
        <v>1079</v>
      </c>
      <c r="J14" s="37">
        <v>1200</v>
      </c>
      <c r="K14" s="37">
        <v>937</v>
      </c>
      <c r="L14" s="37">
        <v>974</v>
      </c>
      <c r="M14" s="37">
        <v>933</v>
      </c>
      <c r="N14" s="37">
        <v>783</v>
      </c>
      <c r="O14" s="37">
        <v>620</v>
      </c>
      <c r="P14" s="37">
        <v>488</v>
      </c>
      <c r="Q14" s="37">
        <v>374</v>
      </c>
      <c r="R14" s="37">
        <v>265</v>
      </c>
      <c r="S14" s="37">
        <v>150</v>
      </c>
      <c r="T14" s="37">
        <v>39</v>
      </c>
      <c r="U14" s="37">
        <v>5</v>
      </c>
      <c r="V14" s="37">
        <v>1</v>
      </c>
    </row>
    <row r="15" spans="1:22">
      <c r="A15" s="1">
        <v>1970</v>
      </c>
      <c r="B15" s="37">
        <v>21350</v>
      </c>
      <c r="C15" s="37">
        <v>2119</v>
      </c>
      <c r="D15" s="37">
        <v>1982</v>
      </c>
      <c r="E15" s="37">
        <v>1860</v>
      </c>
      <c r="F15" s="37">
        <v>1803</v>
      </c>
      <c r="G15" s="37">
        <v>2025</v>
      </c>
      <c r="H15" s="37">
        <v>1955</v>
      </c>
      <c r="I15" s="37">
        <v>1562</v>
      </c>
      <c r="J15" s="37">
        <v>1257</v>
      </c>
      <c r="K15" s="37">
        <v>1147</v>
      </c>
      <c r="L15" s="37">
        <v>1230</v>
      </c>
      <c r="M15" s="37">
        <v>940</v>
      </c>
      <c r="N15" s="37">
        <v>933</v>
      </c>
      <c r="O15" s="37">
        <v>856</v>
      </c>
      <c r="P15" s="37">
        <v>680</v>
      </c>
      <c r="Q15" s="37">
        <v>456</v>
      </c>
      <c r="R15" s="37">
        <v>296</v>
      </c>
      <c r="S15" s="37">
        <v>158</v>
      </c>
      <c r="T15" s="37">
        <v>72</v>
      </c>
      <c r="U15" s="37">
        <v>19</v>
      </c>
      <c r="V15" s="37">
        <v>0</v>
      </c>
    </row>
    <row r="16" spans="1:22" ht="12.75" customHeight="1">
      <c r="A16" s="1">
        <v>1980</v>
      </c>
      <c r="B16" s="37">
        <v>25215</v>
      </c>
      <c r="C16" s="37">
        <v>1769</v>
      </c>
      <c r="D16" s="37">
        <v>1859</v>
      </c>
      <c r="E16" s="37">
        <v>2160</v>
      </c>
      <c r="F16" s="37">
        <v>2049</v>
      </c>
      <c r="G16" s="37">
        <v>2246</v>
      </c>
      <c r="H16" s="37">
        <v>2377</v>
      </c>
      <c r="I16" s="37">
        <v>2419</v>
      </c>
      <c r="J16" s="37">
        <v>2105</v>
      </c>
      <c r="K16" s="37">
        <v>1558</v>
      </c>
      <c r="L16" s="37">
        <v>1244</v>
      </c>
      <c r="M16" s="37">
        <v>1120</v>
      </c>
      <c r="N16" s="37">
        <v>1197</v>
      </c>
      <c r="O16" s="37">
        <v>845</v>
      </c>
      <c r="P16" s="37">
        <v>798</v>
      </c>
      <c r="Q16" s="37">
        <v>682</v>
      </c>
      <c r="R16" s="37">
        <v>438</v>
      </c>
      <c r="S16" s="37">
        <v>225</v>
      </c>
      <c r="T16" s="37">
        <v>94</v>
      </c>
      <c r="U16" s="37">
        <v>26</v>
      </c>
      <c r="V16" s="37">
        <v>4</v>
      </c>
    </row>
    <row r="17" spans="1:22" ht="12.75" customHeight="1">
      <c r="A17" s="1">
        <v>1990</v>
      </c>
      <c r="B17" s="37">
        <v>29032</v>
      </c>
      <c r="C17" s="37">
        <v>1840</v>
      </c>
      <c r="D17" s="37">
        <v>1855</v>
      </c>
      <c r="E17" s="37">
        <v>1827</v>
      </c>
      <c r="F17" s="37">
        <v>2063</v>
      </c>
      <c r="G17" s="37">
        <v>2643</v>
      </c>
      <c r="H17" s="37">
        <v>2708</v>
      </c>
      <c r="I17" s="37">
        <v>2650</v>
      </c>
      <c r="J17" s="37">
        <v>2441</v>
      </c>
      <c r="K17" s="37">
        <v>2396</v>
      </c>
      <c r="L17" s="37">
        <v>2057</v>
      </c>
      <c r="M17" s="37">
        <v>1481</v>
      </c>
      <c r="N17" s="37">
        <v>1165</v>
      </c>
      <c r="O17" s="37">
        <v>1015</v>
      </c>
      <c r="P17" s="37">
        <v>1039</v>
      </c>
      <c r="Q17" s="37">
        <v>688</v>
      </c>
      <c r="R17" s="37">
        <v>563</v>
      </c>
      <c r="S17" s="37">
        <v>372</v>
      </c>
      <c r="T17" s="37">
        <v>178</v>
      </c>
      <c r="U17" s="37">
        <v>45</v>
      </c>
      <c r="V17" s="37">
        <v>6</v>
      </c>
    </row>
    <row r="18" spans="1:22">
      <c r="A18" s="1">
        <v>2000</v>
      </c>
      <c r="B18" s="37">
        <v>33307</v>
      </c>
      <c r="C18" s="37">
        <v>2014</v>
      </c>
      <c r="D18" s="37">
        <v>2077</v>
      </c>
      <c r="E18" s="37">
        <v>2025</v>
      </c>
      <c r="F18" s="37">
        <v>2040</v>
      </c>
      <c r="G18" s="37">
        <v>2085</v>
      </c>
      <c r="H18" s="37">
        <v>2490</v>
      </c>
      <c r="I18" s="37">
        <v>2999</v>
      </c>
      <c r="J18" s="37">
        <v>2991</v>
      </c>
      <c r="K18" s="37">
        <v>2841</v>
      </c>
      <c r="L18" s="37">
        <v>2526</v>
      </c>
      <c r="M18" s="37">
        <v>2393</v>
      </c>
      <c r="N18" s="37">
        <v>1980</v>
      </c>
      <c r="O18" s="37">
        <v>1392</v>
      </c>
      <c r="P18" s="37">
        <v>1014</v>
      </c>
      <c r="Q18" s="37">
        <v>867</v>
      </c>
      <c r="R18" s="37">
        <v>767</v>
      </c>
      <c r="S18" s="37">
        <v>443</v>
      </c>
      <c r="T18" s="37">
        <v>270</v>
      </c>
      <c r="U18" s="37">
        <v>79</v>
      </c>
      <c r="V18" s="37">
        <v>14</v>
      </c>
    </row>
    <row r="19" spans="1:22">
      <c r="A19" s="1">
        <v>2010</v>
      </c>
      <c r="B19" s="37">
        <v>36149</v>
      </c>
      <c r="C19" s="37">
        <v>1838</v>
      </c>
      <c r="D19" s="37">
        <v>1876</v>
      </c>
      <c r="E19" s="37">
        <v>2061</v>
      </c>
      <c r="F19" s="37">
        <v>2155</v>
      </c>
      <c r="G19" s="37">
        <v>2220</v>
      </c>
      <c r="H19" s="37">
        <v>2224</v>
      </c>
      <c r="I19" s="37">
        <v>2346</v>
      </c>
      <c r="J19" s="37">
        <v>2612</v>
      </c>
      <c r="K19" s="37">
        <v>3152</v>
      </c>
      <c r="L19" s="37">
        <v>3084</v>
      </c>
      <c r="M19" s="37">
        <v>2854</v>
      </c>
      <c r="N19" s="37">
        <v>2458</v>
      </c>
      <c r="O19" s="37">
        <v>2247</v>
      </c>
      <c r="P19" s="37">
        <v>1788</v>
      </c>
      <c r="Q19" s="37">
        <v>1244</v>
      </c>
      <c r="R19" s="37">
        <v>829</v>
      </c>
      <c r="S19" s="37">
        <v>621</v>
      </c>
      <c r="T19" s="37">
        <v>373</v>
      </c>
      <c r="U19" s="37">
        <v>132</v>
      </c>
      <c r="V19" s="37">
        <v>35</v>
      </c>
    </row>
    <row r="20" spans="1:22">
      <c r="A20" s="1">
        <v>2015</v>
      </c>
      <c r="B20" s="37">
        <v>37622</v>
      </c>
      <c r="C20" s="37">
        <v>1829</v>
      </c>
      <c r="D20" s="37">
        <v>1871</v>
      </c>
      <c r="E20" s="37">
        <v>1910</v>
      </c>
      <c r="F20" s="37">
        <v>2122</v>
      </c>
      <c r="G20" s="37">
        <v>2244</v>
      </c>
      <c r="H20" s="37">
        <v>2286</v>
      </c>
      <c r="I20" s="37">
        <v>2298</v>
      </c>
      <c r="J20" s="37">
        <v>2495</v>
      </c>
      <c r="K20" s="37">
        <v>2749</v>
      </c>
      <c r="L20" s="37">
        <v>3252</v>
      </c>
      <c r="M20" s="37">
        <v>3158</v>
      </c>
      <c r="N20" s="37">
        <v>2853</v>
      </c>
      <c r="O20" s="37">
        <v>2356</v>
      </c>
      <c r="P20" s="37">
        <v>2115</v>
      </c>
      <c r="Q20" s="37">
        <v>1667</v>
      </c>
      <c r="R20" s="37">
        <v>1131</v>
      </c>
      <c r="S20" s="37">
        <v>682</v>
      </c>
      <c r="T20" s="37">
        <v>398</v>
      </c>
      <c r="U20" s="37">
        <v>171</v>
      </c>
      <c r="V20" s="37">
        <v>35</v>
      </c>
    </row>
    <row r="21" spans="1:22">
      <c r="A21" s="1">
        <v>2020</v>
      </c>
      <c r="B21" s="37">
        <v>39055</v>
      </c>
      <c r="C21" s="37">
        <v>1897</v>
      </c>
      <c r="D21" s="37">
        <v>1887</v>
      </c>
      <c r="E21" s="37">
        <v>1911</v>
      </c>
      <c r="F21" s="37">
        <v>1966</v>
      </c>
      <c r="G21" s="37">
        <v>2153</v>
      </c>
      <c r="H21" s="37">
        <v>2330</v>
      </c>
      <c r="I21" s="37">
        <v>2467</v>
      </c>
      <c r="J21" s="37">
        <v>2543</v>
      </c>
      <c r="K21" s="37">
        <v>2597</v>
      </c>
      <c r="L21" s="37">
        <v>2831</v>
      </c>
      <c r="M21" s="37">
        <v>3269</v>
      </c>
      <c r="N21" s="37">
        <v>3165</v>
      </c>
      <c r="O21" s="37">
        <v>2758</v>
      </c>
      <c r="P21" s="37">
        <v>2226</v>
      </c>
      <c r="Q21" s="37">
        <v>1956</v>
      </c>
      <c r="R21" s="37">
        <v>1490</v>
      </c>
      <c r="S21" s="37">
        <v>910</v>
      </c>
      <c r="T21" s="37">
        <v>478</v>
      </c>
      <c r="U21" s="37">
        <v>179</v>
      </c>
      <c r="V21" s="37">
        <v>42</v>
      </c>
    </row>
    <row r="22" spans="1:22" s="2" customFormat="1" ht="12.75" customHeight="1">
      <c r="A22" s="2" t="s">
        <v>195</v>
      </c>
      <c r="B22" s="37"/>
      <c r="C22" s="37"/>
      <c r="D22" s="37"/>
      <c r="E22" s="37"/>
      <c r="F22" s="37"/>
      <c r="G22" s="37"/>
      <c r="H22" s="37"/>
      <c r="I22" s="37"/>
      <c r="J22" s="37"/>
      <c r="K22" s="37"/>
      <c r="L22" s="37"/>
      <c r="M22" s="37"/>
      <c r="N22" s="37"/>
      <c r="O22" s="37"/>
      <c r="P22" s="37"/>
      <c r="Q22" s="37"/>
      <c r="R22" s="37"/>
      <c r="S22" s="37"/>
      <c r="T22" s="37"/>
      <c r="U22" s="37"/>
      <c r="V22" s="37"/>
    </row>
    <row r="23" spans="1:22" ht="12.75" customHeight="1">
      <c r="A23" s="1">
        <v>1930</v>
      </c>
      <c r="B23" s="37">
        <v>4964</v>
      </c>
      <c r="C23" s="37">
        <v>489</v>
      </c>
      <c r="D23" s="37">
        <v>516</v>
      </c>
      <c r="E23" s="37">
        <v>403</v>
      </c>
      <c r="F23" s="37">
        <v>439</v>
      </c>
      <c r="G23" s="37">
        <v>417</v>
      </c>
      <c r="H23" s="37">
        <v>424</v>
      </c>
      <c r="I23" s="37">
        <v>371</v>
      </c>
      <c r="J23" s="37">
        <v>310</v>
      </c>
      <c r="K23" s="37">
        <v>289</v>
      </c>
      <c r="L23" s="37">
        <v>286</v>
      </c>
      <c r="M23" s="37">
        <v>261</v>
      </c>
      <c r="N23" s="37">
        <v>255</v>
      </c>
      <c r="O23" s="37">
        <v>187</v>
      </c>
      <c r="P23" s="37">
        <v>129</v>
      </c>
      <c r="Q23" s="37">
        <v>98</v>
      </c>
      <c r="R23" s="37">
        <v>56</v>
      </c>
      <c r="S23" s="37">
        <v>27</v>
      </c>
      <c r="T23" s="37">
        <v>4</v>
      </c>
      <c r="U23" s="37">
        <v>3</v>
      </c>
      <c r="V23" s="37">
        <v>0</v>
      </c>
    </row>
    <row r="24" spans="1:22" ht="12.75" customHeight="1">
      <c r="A24" s="1">
        <v>1941</v>
      </c>
      <c r="B24" s="37">
        <v>5592</v>
      </c>
      <c r="C24" s="37">
        <v>533</v>
      </c>
      <c r="D24" s="37">
        <v>507</v>
      </c>
      <c r="E24" s="37">
        <v>463</v>
      </c>
      <c r="F24" s="37">
        <v>465</v>
      </c>
      <c r="G24" s="37">
        <v>408</v>
      </c>
      <c r="H24" s="37">
        <v>431</v>
      </c>
      <c r="I24" s="37">
        <v>437</v>
      </c>
      <c r="J24" s="37">
        <v>420</v>
      </c>
      <c r="K24" s="37">
        <v>370</v>
      </c>
      <c r="L24" s="37">
        <v>326</v>
      </c>
      <c r="M24" s="37">
        <v>291</v>
      </c>
      <c r="N24" s="37">
        <v>249</v>
      </c>
      <c r="O24" s="37">
        <v>240</v>
      </c>
      <c r="P24" s="37">
        <v>210</v>
      </c>
      <c r="Q24" s="37">
        <v>121</v>
      </c>
      <c r="R24" s="37">
        <v>72</v>
      </c>
      <c r="S24" s="37">
        <v>37</v>
      </c>
      <c r="T24" s="37">
        <v>11</v>
      </c>
      <c r="U24" s="37">
        <v>1</v>
      </c>
      <c r="V24" s="37">
        <v>0</v>
      </c>
    </row>
    <row r="25" spans="1:22" ht="12.75" customHeight="1">
      <c r="A25" s="1">
        <v>1950</v>
      </c>
      <c r="B25" s="37">
        <v>7062</v>
      </c>
      <c r="C25" s="37">
        <v>751</v>
      </c>
      <c r="D25" s="37">
        <v>717</v>
      </c>
      <c r="E25" s="37">
        <v>540</v>
      </c>
      <c r="F25" s="37">
        <v>511</v>
      </c>
      <c r="G25" s="37">
        <v>550</v>
      </c>
      <c r="H25" s="37">
        <v>602</v>
      </c>
      <c r="I25" s="37">
        <v>465</v>
      </c>
      <c r="J25" s="37">
        <v>516</v>
      </c>
      <c r="K25" s="37">
        <v>479</v>
      </c>
      <c r="L25" s="37">
        <v>431</v>
      </c>
      <c r="M25" s="37">
        <v>339</v>
      </c>
      <c r="N25" s="37">
        <v>310</v>
      </c>
      <c r="O25" s="37">
        <v>278</v>
      </c>
      <c r="P25" s="37">
        <v>237</v>
      </c>
      <c r="Q25" s="37">
        <v>171</v>
      </c>
      <c r="R25" s="37">
        <v>97</v>
      </c>
      <c r="S25" s="37">
        <v>44</v>
      </c>
      <c r="T25" s="37">
        <v>18</v>
      </c>
      <c r="U25" s="37">
        <v>5</v>
      </c>
      <c r="V25" s="37">
        <v>1</v>
      </c>
    </row>
    <row r="26" spans="1:22" ht="12.75" customHeight="1">
      <c r="A26" s="1">
        <v>1960</v>
      </c>
      <c r="B26" s="37">
        <v>8498</v>
      </c>
      <c r="C26" s="37">
        <v>864</v>
      </c>
      <c r="D26" s="37">
        <v>732</v>
      </c>
      <c r="E26" s="37">
        <v>785</v>
      </c>
      <c r="F26" s="37">
        <v>801</v>
      </c>
      <c r="G26" s="37">
        <v>685</v>
      </c>
      <c r="H26" s="37">
        <v>573</v>
      </c>
      <c r="I26" s="37">
        <v>551</v>
      </c>
      <c r="J26" s="37">
        <v>613</v>
      </c>
      <c r="K26" s="37">
        <v>449</v>
      </c>
      <c r="L26" s="37">
        <v>485</v>
      </c>
      <c r="M26" s="37">
        <v>478</v>
      </c>
      <c r="N26" s="37">
        <v>419</v>
      </c>
      <c r="O26" s="37">
        <v>326</v>
      </c>
      <c r="P26" s="37">
        <v>269</v>
      </c>
      <c r="Q26" s="37">
        <v>217</v>
      </c>
      <c r="R26" s="37">
        <v>149</v>
      </c>
      <c r="S26" s="37">
        <v>85</v>
      </c>
      <c r="T26" s="37">
        <v>15</v>
      </c>
      <c r="U26" s="37">
        <v>2</v>
      </c>
      <c r="V26" s="37">
        <v>0</v>
      </c>
    </row>
    <row r="27" spans="1:22">
      <c r="A27" s="1">
        <v>1970</v>
      </c>
      <c r="B27" s="37">
        <v>10734</v>
      </c>
      <c r="C27" s="37">
        <v>1055</v>
      </c>
      <c r="D27" s="37">
        <v>981</v>
      </c>
      <c r="E27" s="37">
        <v>916</v>
      </c>
      <c r="F27" s="37">
        <v>884</v>
      </c>
      <c r="G27" s="37">
        <v>1052</v>
      </c>
      <c r="H27" s="37">
        <v>931</v>
      </c>
      <c r="I27" s="37">
        <v>721</v>
      </c>
      <c r="J27" s="37">
        <v>615</v>
      </c>
      <c r="K27" s="37">
        <v>578</v>
      </c>
      <c r="L27" s="37">
        <v>639</v>
      </c>
      <c r="M27" s="37">
        <v>459</v>
      </c>
      <c r="N27" s="37">
        <v>470</v>
      </c>
      <c r="O27" s="37">
        <v>456</v>
      </c>
      <c r="P27" s="37">
        <v>382</v>
      </c>
      <c r="Q27" s="37">
        <v>258</v>
      </c>
      <c r="R27" s="37">
        <v>184</v>
      </c>
      <c r="S27" s="37">
        <v>101</v>
      </c>
      <c r="T27" s="37">
        <v>42</v>
      </c>
      <c r="U27" s="37">
        <v>10</v>
      </c>
      <c r="V27" s="37">
        <v>0</v>
      </c>
    </row>
    <row r="28" spans="1:22" ht="12.75" customHeight="1">
      <c r="A28" s="1">
        <v>1980</v>
      </c>
      <c r="B28" s="37">
        <v>12696</v>
      </c>
      <c r="C28" s="37">
        <v>859</v>
      </c>
      <c r="D28" s="37">
        <v>941</v>
      </c>
      <c r="E28" s="37">
        <v>1085</v>
      </c>
      <c r="F28" s="37">
        <v>1008</v>
      </c>
      <c r="G28" s="37">
        <v>1181</v>
      </c>
      <c r="H28" s="37">
        <v>1161</v>
      </c>
      <c r="I28" s="37">
        <v>1100</v>
      </c>
      <c r="J28" s="37">
        <v>989</v>
      </c>
      <c r="K28" s="37">
        <v>747</v>
      </c>
      <c r="L28" s="37">
        <v>621</v>
      </c>
      <c r="M28" s="37">
        <v>580</v>
      </c>
      <c r="N28" s="37">
        <v>640</v>
      </c>
      <c r="O28" s="37">
        <v>436</v>
      </c>
      <c r="P28" s="37">
        <v>429</v>
      </c>
      <c r="Q28" s="37">
        <v>409</v>
      </c>
      <c r="R28" s="37">
        <v>277</v>
      </c>
      <c r="S28" s="37">
        <v>149</v>
      </c>
      <c r="T28" s="37">
        <v>65</v>
      </c>
      <c r="U28" s="37">
        <v>15</v>
      </c>
      <c r="V28" s="37">
        <v>4</v>
      </c>
    </row>
    <row r="29" spans="1:22" ht="12.75" customHeight="1">
      <c r="A29" s="1">
        <v>1990</v>
      </c>
      <c r="B29" s="37">
        <v>14567</v>
      </c>
      <c r="C29" s="37">
        <v>881</v>
      </c>
      <c r="D29" s="37">
        <v>917</v>
      </c>
      <c r="E29" s="37">
        <v>876</v>
      </c>
      <c r="F29" s="37">
        <v>1038</v>
      </c>
      <c r="G29" s="37">
        <v>1313</v>
      </c>
      <c r="H29" s="37">
        <v>1353</v>
      </c>
      <c r="I29" s="37">
        <v>1308</v>
      </c>
      <c r="J29" s="37">
        <v>1184</v>
      </c>
      <c r="K29" s="37">
        <v>1114</v>
      </c>
      <c r="L29" s="37">
        <v>982</v>
      </c>
      <c r="M29" s="37">
        <v>708</v>
      </c>
      <c r="N29" s="37">
        <v>598</v>
      </c>
      <c r="O29" s="37">
        <v>553</v>
      </c>
      <c r="P29" s="37">
        <v>589</v>
      </c>
      <c r="Q29" s="37">
        <v>397</v>
      </c>
      <c r="R29" s="37">
        <v>336</v>
      </c>
      <c r="S29" s="37">
        <v>252</v>
      </c>
      <c r="T29" s="37">
        <v>129</v>
      </c>
      <c r="U29" s="37">
        <v>34</v>
      </c>
      <c r="V29" s="37">
        <v>5</v>
      </c>
    </row>
    <row r="30" spans="1:22">
      <c r="A30" s="1">
        <v>2000</v>
      </c>
      <c r="B30" s="37">
        <v>16887</v>
      </c>
      <c r="C30" s="37">
        <v>1041</v>
      </c>
      <c r="D30" s="37">
        <v>1022</v>
      </c>
      <c r="E30" s="37">
        <v>982</v>
      </c>
      <c r="F30" s="37">
        <v>988</v>
      </c>
      <c r="G30" s="37">
        <v>1005</v>
      </c>
      <c r="H30" s="37">
        <v>1277</v>
      </c>
      <c r="I30" s="37">
        <v>1484</v>
      </c>
      <c r="J30" s="37">
        <v>1503</v>
      </c>
      <c r="K30" s="37">
        <v>1442</v>
      </c>
      <c r="L30" s="37">
        <v>1245</v>
      </c>
      <c r="M30" s="37">
        <v>1138</v>
      </c>
      <c r="N30" s="37">
        <v>973</v>
      </c>
      <c r="O30" s="37">
        <v>699</v>
      </c>
      <c r="P30" s="37">
        <v>554</v>
      </c>
      <c r="Q30" s="37">
        <v>507</v>
      </c>
      <c r="R30" s="37">
        <v>484</v>
      </c>
      <c r="S30" s="37">
        <v>284</v>
      </c>
      <c r="T30" s="37">
        <v>186</v>
      </c>
      <c r="U30" s="37">
        <v>64</v>
      </c>
      <c r="V30" s="37">
        <v>9</v>
      </c>
    </row>
    <row r="31" spans="1:22">
      <c r="A31" s="1">
        <v>2010</v>
      </c>
      <c r="B31" s="37">
        <v>18263</v>
      </c>
      <c r="C31" s="37">
        <v>860</v>
      </c>
      <c r="D31" s="37">
        <v>913</v>
      </c>
      <c r="E31" s="37">
        <v>1056</v>
      </c>
      <c r="F31" s="37">
        <v>1068</v>
      </c>
      <c r="G31" s="37">
        <v>1080</v>
      </c>
      <c r="H31" s="37">
        <v>1083</v>
      </c>
      <c r="I31" s="37">
        <v>1140</v>
      </c>
      <c r="J31" s="37">
        <v>1348</v>
      </c>
      <c r="K31" s="37">
        <v>1584</v>
      </c>
      <c r="L31" s="37">
        <v>1568</v>
      </c>
      <c r="M31" s="37">
        <v>1451</v>
      </c>
      <c r="N31" s="37">
        <v>1220</v>
      </c>
      <c r="O31" s="37">
        <v>1096</v>
      </c>
      <c r="P31" s="37">
        <v>897</v>
      </c>
      <c r="Q31" s="37">
        <v>653</v>
      </c>
      <c r="R31" s="37">
        <v>489</v>
      </c>
      <c r="S31" s="37">
        <v>380</v>
      </c>
      <c r="T31" s="37">
        <v>267</v>
      </c>
      <c r="U31" s="37">
        <v>87</v>
      </c>
      <c r="V31" s="37">
        <v>23</v>
      </c>
    </row>
    <row r="32" spans="1:22" ht="13.5" customHeight="1">
      <c r="A32" s="1">
        <v>2015</v>
      </c>
      <c r="B32" s="37">
        <v>18962</v>
      </c>
      <c r="C32" s="37">
        <v>853</v>
      </c>
      <c r="D32" s="37">
        <v>880</v>
      </c>
      <c r="E32" s="37">
        <v>938</v>
      </c>
      <c r="F32" s="37">
        <v>1087</v>
      </c>
      <c r="G32" s="37">
        <v>1100</v>
      </c>
      <c r="H32" s="37">
        <v>1128</v>
      </c>
      <c r="I32" s="37">
        <v>1134</v>
      </c>
      <c r="J32" s="37">
        <v>1220</v>
      </c>
      <c r="K32" s="37">
        <v>1421</v>
      </c>
      <c r="L32" s="37">
        <v>1628</v>
      </c>
      <c r="M32" s="37">
        <v>1602</v>
      </c>
      <c r="N32" s="37">
        <v>1441</v>
      </c>
      <c r="O32" s="37">
        <v>1188</v>
      </c>
      <c r="P32" s="37">
        <v>1054</v>
      </c>
      <c r="Q32" s="37">
        <v>852</v>
      </c>
      <c r="R32" s="37">
        <v>605</v>
      </c>
      <c r="S32" s="37">
        <v>418</v>
      </c>
      <c r="T32" s="37">
        <v>257</v>
      </c>
      <c r="U32" s="37">
        <v>133</v>
      </c>
      <c r="V32" s="37">
        <v>23</v>
      </c>
    </row>
    <row r="33" spans="1:22" ht="13.5" customHeight="1">
      <c r="A33" s="1">
        <v>2020</v>
      </c>
      <c r="B33" s="37">
        <v>19687</v>
      </c>
      <c r="C33" s="37">
        <v>933</v>
      </c>
      <c r="D33" s="37">
        <v>870</v>
      </c>
      <c r="E33" s="37">
        <v>893</v>
      </c>
      <c r="F33" s="37">
        <v>962</v>
      </c>
      <c r="G33" s="37">
        <v>1089</v>
      </c>
      <c r="H33" s="37">
        <v>1141</v>
      </c>
      <c r="I33" s="37">
        <v>1237</v>
      </c>
      <c r="J33" s="37">
        <v>1270</v>
      </c>
      <c r="K33" s="37">
        <v>1278</v>
      </c>
      <c r="L33" s="37">
        <v>1467</v>
      </c>
      <c r="M33" s="37">
        <v>1640</v>
      </c>
      <c r="N33" s="37">
        <v>1600</v>
      </c>
      <c r="O33" s="37">
        <v>1403</v>
      </c>
      <c r="P33" s="37">
        <v>1141</v>
      </c>
      <c r="Q33" s="37">
        <v>989</v>
      </c>
      <c r="R33" s="37">
        <v>789</v>
      </c>
      <c r="S33" s="37">
        <v>518</v>
      </c>
      <c r="T33" s="37">
        <v>303</v>
      </c>
      <c r="U33" s="37">
        <v>125</v>
      </c>
      <c r="V33" s="37">
        <v>39</v>
      </c>
    </row>
    <row r="34" spans="1:22" s="2" customFormat="1" ht="12.75" customHeight="1">
      <c r="A34" s="2" t="s">
        <v>197</v>
      </c>
      <c r="B34" s="37"/>
      <c r="C34" s="37"/>
      <c r="D34" s="37"/>
      <c r="E34" s="37"/>
      <c r="F34" s="37"/>
      <c r="G34" s="37"/>
      <c r="H34" s="37"/>
      <c r="I34" s="37"/>
      <c r="J34" s="37"/>
      <c r="K34" s="37"/>
      <c r="L34" s="37"/>
      <c r="M34" s="37"/>
      <c r="N34" s="37"/>
      <c r="O34" s="37"/>
      <c r="P34" s="37"/>
      <c r="Q34" s="37"/>
      <c r="R34" s="37"/>
      <c r="S34" s="37"/>
      <c r="T34" s="37"/>
      <c r="U34" s="37"/>
      <c r="V34" s="37"/>
    </row>
    <row r="35" spans="1:22" ht="12.75" customHeight="1">
      <c r="A35" s="1">
        <v>1930</v>
      </c>
      <c r="B35" s="37">
        <v>4984</v>
      </c>
      <c r="C35" s="37">
        <v>498</v>
      </c>
      <c r="D35" s="37">
        <v>561</v>
      </c>
      <c r="E35" s="37">
        <v>475</v>
      </c>
      <c r="F35" s="37">
        <v>507</v>
      </c>
      <c r="G35" s="37">
        <v>453</v>
      </c>
      <c r="H35" s="37">
        <v>389</v>
      </c>
      <c r="I35" s="37">
        <v>362</v>
      </c>
      <c r="J35" s="37">
        <v>263</v>
      </c>
      <c r="K35" s="37">
        <v>280</v>
      </c>
      <c r="L35" s="37">
        <v>255</v>
      </c>
      <c r="M35" s="37">
        <v>249</v>
      </c>
      <c r="N35" s="37">
        <v>240</v>
      </c>
      <c r="O35" s="37">
        <v>171</v>
      </c>
      <c r="P35" s="37">
        <v>112</v>
      </c>
      <c r="Q35" s="37">
        <v>80</v>
      </c>
      <c r="R35" s="37">
        <v>51</v>
      </c>
      <c r="S35" s="37">
        <v>28</v>
      </c>
      <c r="T35" s="37">
        <v>10</v>
      </c>
      <c r="U35" s="37">
        <v>0</v>
      </c>
      <c r="V35" s="37">
        <v>0</v>
      </c>
    </row>
    <row r="36" spans="1:22" ht="12.75" customHeight="1">
      <c r="A36" s="1">
        <v>1941</v>
      </c>
      <c r="B36" s="37">
        <v>5502</v>
      </c>
      <c r="C36" s="37">
        <v>566</v>
      </c>
      <c r="D36" s="37">
        <v>499</v>
      </c>
      <c r="E36" s="37">
        <v>494</v>
      </c>
      <c r="F36" s="37">
        <v>461</v>
      </c>
      <c r="G36" s="37">
        <v>436</v>
      </c>
      <c r="H36" s="37">
        <v>428</v>
      </c>
      <c r="I36" s="37">
        <v>464</v>
      </c>
      <c r="J36" s="37">
        <v>421</v>
      </c>
      <c r="K36" s="37">
        <v>329</v>
      </c>
      <c r="L36" s="37">
        <v>274</v>
      </c>
      <c r="M36" s="37">
        <v>275</v>
      </c>
      <c r="N36" s="37">
        <v>234</v>
      </c>
      <c r="O36" s="37">
        <v>225</v>
      </c>
      <c r="P36" s="37">
        <v>184</v>
      </c>
      <c r="Q36" s="37">
        <v>110</v>
      </c>
      <c r="R36" s="37">
        <v>71</v>
      </c>
      <c r="S36" s="37">
        <v>21</v>
      </c>
      <c r="T36" s="37">
        <v>7</v>
      </c>
      <c r="U36" s="37">
        <v>2</v>
      </c>
      <c r="V36" s="37">
        <v>1</v>
      </c>
    </row>
    <row r="37" spans="1:22" ht="12.75" customHeight="1">
      <c r="A37" s="1">
        <v>1950</v>
      </c>
      <c r="B37" s="37">
        <v>6695</v>
      </c>
      <c r="C37" s="37">
        <v>771</v>
      </c>
      <c r="D37" s="37">
        <v>691</v>
      </c>
      <c r="E37" s="37">
        <v>567</v>
      </c>
      <c r="F37" s="37">
        <v>459</v>
      </c>
      <c r="G37" s="37">
        <v>448</v>
      </c>
      <c r="H37" s="37">
        <v>564</v>
      </c>
      <c r="I37" s="37">
        <v>486</v>
      </c>
      <c r="J37" s="37">
        <v>502</v>
      </c>
      <c r="K37" s="37">
        <v>483</v>
      </c>
      <c r="L37" s="37">
        <v>401</v>
      </c>
      <c r="M37" s="37">
        <v>331</v>
      </c>
      <c r="N37" s="37">
        <v>248</v>
      </c>
      <c r="O37" s="37">
        <v>230</v>
      </c>
      <c r="P37" s="37">
        <v>203</v>
      </c>
      <c r="Q37" s="37">
        <v>149</v>
      </c>
      <c r="R37" s="37">
        <v>107</v>
      </c>
      <c r="S37" s="37">
        <v>41</v>
      </c>
      <c r="T37" s="37">
        <v>13</v>
      </c>
      <c r="U37" s="37">
        <v>0</v>
      </c>
      <c r="V37" s="37">
        <v>1</v>
      </c>
    </row>
    <row r="38" spans="1:22" ht="12.75" customHeight="1">
      <c r="A38" s="1">
        <v>1960</v>
      </c>
      <c r="B38" s="37">
        <v>8130</v>
      </c>
      <c r="C38" s="37">
        <v>883</v>
      </c>
      <c r="D38" s="37">
        <v>767</v>
      </c>
      <c r="E38" s="37">
        <v>761</v>
      </c>
      <c r="F38" s="37">
        <v>705</v>
      </c>
      <c r="G38" s="37">
        <v>665</v>
      </c>
      <c r="H38" s="37">
        <v>559</v>
      </c>
      <c r="I38" s="37">
        <v>528</v>
      </c>
      <c r="J38" s="37">
        <v>587</v>
      </c>
      <c r="K38" s="37">
        <v>488</v>
      </c>
      <c r="L38" s="37">
        <v>489</v>
      </c>
      <c r="M38" s="37">
        <v>455</v>
      </c>
      <c r="N38" s="37">
        <v>364</v>
      </c>
      <c r="O38" s="37">
        <v>294</v>
      </c>
      <c r="P38" s="37">
        <v>219</v>
      </c>
      <c r="Q38" s="37">
        <v>157</v>
      </c>
      <c r="R38" s="37">
        <v>116</v>
      </c>
      <c r="S38" s="37">
        <v>65</v>
      </c>
      <c r="T38" s="37">
        <v>24</v>
      </c>
      <c r="U38" s="37">
        <v>3</v>
      </c>
      <c r="V38" s="37">
        <v>1</v>
      </c>
    </row>
    <row r="39" spans="1:22">
      <c r="A39" s="1">
        <v>1970</v>
      </c>
      <c r="B39" s="37">
        <v>10616</v>
      </c>
      <c r="C39" s="37">
        <v>1064</v>
      </c>
      <c r="D39" s="37">
        <v>1001</v>
      </c>
      <c r="E39" s="37">
        <v>944</v>
      </c>
      <c r="F39" s="37">
        <v>919</v>
      </c>
      <c r="G39" s="37">
        <v>973</v>
      </c>
      <c r="H39" s="37">
        <v>1024</v>
      </c>
      <c r="I39" s="37">
        <v>841</v>
      </c>
      <c r="J39" s="37">
        <v>642</v>
      </c>
      <c r="K39" s="37">
        <v>569</v>
      </c>
      <c r="L39" s="37">
        <v>591</v>
      </c>
      <c r="M39" s="37">
        <v>481</v>
      </c>
      <c r="N39" s="37">
        <v>463</v>
      </c>
      <c r="O39" s="37">
        <v>400</v>
      </c>
      <c r="P39" s="37">
        <v>298</v>
      </c>
      <c r="Q39" s="37">
        <v>198</v>
      </c>
      <c r="R39" s="37">
        <v>112</v>
      </c>
      <c r="S39" s="37">
        <v>57</v>
      </c>
      <c r="T39" s="37">
        <v>30</v>
      </c>
      <c r="U39" s="37">
        <v>9</v>
      </c>
      <c r="V39" s="37">
        <v>0</v>
      </c>
    </row>
    <row r="40" spans="1:22" ht="12.75" customHeight="1">
      <c r="A40" s="1">
        <v>1980</v>
      </c>
      <c r="B40" s="37">
        <v>12519</v>
      </c>
      <c r="C40" s="37">
        <v>910</v>
      </c>
      <c r="D40" s="37">
        <v>918</v>
      </c>
      <c r="E40" s="37">
        <v>1075</v>
      </c>
      <c r="F40" s="37">
        <v>1041</v>
      </c>
      <c r="G40" s="37">
        <v>1065</v>
      </c>
      <c r="H40" s="37">
        <v>1216</v>
      </c>
      <c r="I40" s="37">
        <v>1319</v>
      </c>
      <c r="J40" s="37">
        <v>1116</v>
      </c>
      <c r="K40" s="37">
        <v>811</v>
      </c>
      <c r="L40" s="37">
        <v>623</v>
      </c>
      <c r="M40" s="37">
        <v>540</v>
      </c>
      <c r="N40" s="37">
        <v>557</v>
      </c>
      <c r="O40" s="37">
        <v>409</v>
      </c>
      <c r="P40" s="37">
        <v>369</v>
      </c>
      <c r="Q40" s="37">
        <v>273</v>
      </c>
      <c r="R40" s="37">
        <v>161</v>
      </c>
      <c r="S40" s="37">
        <v>76</v>
      </c>
      <c r="T40" s="37">
        <v>29</v>
      </c>
      <c r="U40" s="37">
        <v>11</v>
      </c>
      <c r="V40" s="37">
        <v>0</v>
      </c>
    </row>
    <row r="41" spans="1:22" ht="12.75" customHeight="1">
      <c r="A41" s="1">
        <v>1990</v>
      </c>
      <c r="B41" s="37">
        <v>14465</v>
      </c>
      <c r="C41" s="37">
        <v>959</v>
      </c>
      <c r="D41" s="37">
        <v>938</v>
      </c>
      <c r="E41" s="37">
        <v>951</v>
      </c>
      <c r="F41" s="37">
        <v>1025</v>
      </c>
      <c r="G41" s="37">
        <v>1330</v>
      </c>
      <c r="H41" s="37">
        <v>1355</v>
      </c>
      <c r="I41" s="37">
        <v>1342</v>
      </c>
      <c r="J41" s="37">
        <v>1257</v>
      </c>
      <c r="K41" s="37">
        <v>1282</v>
      </c>
      <c r="L41" s="37">
        <v>1075</v>
      </c>
      <c r="M41" s="37">
        <v>773</v>
      </c>
      <c r="N41" s="37">
        <v>567</v>
      </c>
      <c r="O41" s="37">
        <v>462</v>
      </c>
      <c r="P41" s="37">
        <v>450</v>
      </c>
      <c r="Q41" s="37">
        <v>291</v>
      </c>
      <c r="R41" s="37">
        <v>227</v>
      </c>
      <c r="S41" s="37">
        <v>120</v>
      </c>
      <c r="T41" s="37">
        <v>49</v>
      </c>
      <c r="U41" s="37">
        <v>11</v>
      </c>
      <c r="V41" s="37">
        <v>1</v>
      </c>
    </row>
    <row r="42" spans="1:22">
      <c r="A42" s="1">
        <v>2000</v>
      </c>
      <c r="B42" s="37">
        <v>16420</v>
      </c>
      <c r="C42" s="37">
        <v>973</v>
      </c>
      <c r="D42" s="37">
        <v>1055</v>
      </c>
      <c r="E42" s="37">
        <v>1043</v>
      </c>
      <c r="F42" s="37">
        <v>1052</v>
      </c>
      <c r="G42" s="37">
        <v>1080</v>
      </c>
      <c r="H42" s="37">
        <v>1213</v>
      </c>
      <c r="I42" s="37">
        <v>1515</v>
      </c>
      <c r="J42" s="37">
        <v>1488</v>
      </c>
      <c r="K42" s="37">
        <v>1399</v>
      </c>
      <c r="L42" s="37">
        <v>1281</v>
      </c>
      <c r="M42" s="37">
        <v>1255</v>
      </c>
      <c r="N42" s="37">
        <v>1007</v>
      </c>
      <c r="O42" s="37">
        <v>693</v>
      </c>
      <c r="P42" s="37">
        <v>460</v>
      </c>
      <c r="Q42" s="37">
        <v>360</v>
      </c>
      <c r="R42" s="37">
        <v>283</v>
      </c>
      <c r="S42" s="37">
        <v>159</v>
      </c>
      <c r="T42" s="37">
        <v>84</v>
      </c>
      <c r="U42" s="37">
        <v>15</v>
      </c>
      <c r="V42" s="37">
        <v>5</v>
      </c>
    </row>
    <row r="43" spans="1:22">
      <c r="A43" s="1">
        <v>2010</v>
      </c>
      <c r="B43" s="37">
        <v>17886</v>
      </c>
      <c r="C43" s="37">
        <v>978</v>
      </c>
      <c r="D43" s="37">
        <v>963</v>
      </c>
      <c r="E43" s="37">
        <v>1005</v>
      </c>
      <c r="F43" s="37">
        <v>1087</v>
      </c>
      <c r="G43" s="37">
        <v>1140</v>
      </c>
      <c r="H43" s="37">
        <v>1141</v>
      </c>
      <c r="I43" s="37">
        <v>1206</v>
      </c>
      <c r="J43" s="37">
        <v>1264</v>
      </c>
      <c r="K43" s="37">
        <v>1568</v>
      </c>
      <c r="L43" s="37">
        <v>1516</v>
      </c>
      <c r="M43" s="37">
        <v>1403</v>
      </c>
      <c r="N43" s="37">
        <v>1238</v>
      </c>
      <c r="O43" s="37">
        <v>1151</v>
      </c>
      <c r="P43" s="37">
        <v>891</v>
      </c>
      <c r="Q43" s="37">
        <v>591</v>
      </c>
      <c r="R43" s="37">
        <v>340</v>
      </c>
      <c r="S43" s="37">
        <v>241</v>
      </c>
      <c r="T43" s="37">
        <v>106</v>
      </c>
      <c r="U43" s="37">
        <v>45</v>
      </c>
      <c r="V43" s="37">
        <v>12</v>
      </c>
    </row>
    <row r="44" spans="1:22">
      <c r="A44" s="1">
        <v>2015</v>
      </c>
      <c r="B44" s="37">
        <v>18660</v>
      </c>
      <c r="C44" s="37">
        <v>976</v>
      </c>
      <c r="D44" s="37">
        <v>991</v>
      </c>
      <c r="E44" s="37">
        <v>972</v>
      </c>
      <c r="F44" s="37">
        <v>1035</v>
      </c>
      <c r="G44" s="37">
        <v>1144</v>
      </c>
      <c r="H44" s="37">
        <v>1158</v>
      </c>
      <c r="I44" s="37">
        <v>1164</v>
      </c>
      <c r="J44" s="37">
        <v>1275</v>
      </c>
      <c r="K44" s="37">
        <v>1328</v>
      </c>
      <c r="L44" s="37">
        <v>1624</v>
      </c>
      <c r="M44" s="37">
        <v>1556</v>
      </c>
      <c r="N44" s="37">
        <v>1412</v>
      </c>
      <c r="O44" s="37">
        <v>1168</v>
      </c>
      <c r="P44" s="37">
        <v>1061</v>
      </c>
      <c r="Q44" s="37">
        <v>815</v>
      </c>
      <c r="R44" s="37">
        <v>526</v>
      </c>
      <c r="S44" s="37">
        <v>264</v>
      </c>
      <c r="T44" s="37">
        <v>141</v>
      </c>
      <c r="U44" s="37">
        <v>38</v>
      </c>
      <c r="V44" s="37">
        <v>12</v>
      </c>
    </row>
    <row r="45" spans="1:22">
      <c r="A45" s="1">
        <v>2020</v>
      </c>
      <c r="B45" s="37">
        <v>19368</v>
      </c>
      <c r="C45" s="37">
        <v>964</v>
      </c>
      <c r="D45" s="37">
        <v>1017</v>
      </c>
      <c r="E45" s="37">
        <v>1018</v>
      </c>
      <c r="F45" s="37">
        <v>1004</v>
      </c>
      <c r="G45" s="37">
        <v>1064</v>
      </c>
      <c r="H45" s="37">
        <v>1189</v>
      </c>
      <c r="I45" s="37">
        <v>1230</v>
      </c>
      <c r="J45" s="37">
        <v>1273</v>
      </c>
      <c r="K45" s="37">
        <v>1319</v>
      </c>
      <c r="L45" s="37">
        <v>1364</v>
      </c>
      <c r="M45" s="37">
        <v>1629</v>
      </c>
      <c r="N45" s="37">
        <v>1565</v>
      </c>
      <c r="O45" s="37">
        <v>1355</v>
      </c>
      <c r="P45" s="37">
        <v>1085</v>
      </c>
      <c r="Q45" s="37">
        <v>967</v>
      </c>
      <c r="R45" s="37">
        <v>701</v>
      </c>
      <c r="S45" s="37">
        <v>392</v>
      </c>
      <c r="T45" s="37">
        <v>175</v>
      </c>
      <c r="U45" s="37">
        <v>54</v>
      </c>
      <c r="V45" s="37">
        <v>3</v>
      </c>
    </row>
    <row r="47" spans="1:22" ht="12.75" customHeight="1">
      <c r="A47" s="32" t="s">
        <v>988</v>
      </c>
    </row>
    <row r="48" spans="1:22" ht="12.75" customHeight="1">
      <c r="A48" s="32"/>
    </row>
    <row r="49" spans="1:1" ht="12.75" customHeight="1">
      <c r="A49" s="36" t="s">
        <v>989</v>
      </c>
    </row>
    <row r="50" spans="1:1">
      <c r="A50" s="1" t="s">
        <v>193</v>
      </c>
    </row>
  </sheetData>
  <phoneticPr fontId="4" type="noConversion"/>
  <hyperlinks>
    <hyperlink ref="A4" location="Inhalt!A1" display="&lt;&lt;&lt; Inhalt" xr:uid="{9A8323E3-6E9F-40BC-9EF6-E43E2DCFB01C}"/>
    <hyperlink ref="A47" location="Metadaten!A1" display="Metadaten &lt;&lt;&lt;" xr:uid="{7F59507D-D761-4138-BE96-CD408D10EC2A}"/>
  </hyperlinks>
  <pageMargins left="0.78740157499999996" right="0.78740157499999996" top="0.984251969" bottom="0.984251969" header="0.4921259845" footer="0.4921259845"/>
  <pageSetup paperSize="9" scale="65" orientation="portrait" r:id="rId1"/>
  <headerFooter alignWithMargins="0"/>
  <ignoredErrors>
    <ignoredError sqref="E9" twoDigitTextYea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54"/>
  <sheetViews>
    <sheetView zoomScaleNormal="100" workbookViewId="0">
      <pane ySplit="9" topLeftCell="A10" activePane="bottomLeft" state="frozen"/>
      <selection pane="bottomLeft" activeCell="A4" sqref="A4"/>
    </sheetView>
  </sheetViews>
  <sheetFormatPr baseColWidth="10" defaultColWidth="11.42578125" defaultRowHeight="12.75"/>
  <cols>
    <col min="1" max="1" width="6.42578125" style="1" customWidth="1"/>
    <col min="2" max="2" width="21.42578125" style="1" bestFit="1" customWidth="1"/>
    <col min="3" max="3" width="12.5703125" style="1" bestFit="1" customWidth="1"/>
    <col min="4" max="4" width="22.42578125" style="1" bestFit="1" customWidth="1"/>
    <col min="5" max="5" width="12.5703125" style="1" bestFit="1" customWidth="1"/>
    <col min="6" max="6" width="11" style="1" bestFit="1" customWidth="1"/>
    <col min="7" max="7" width="8.42578125" style="1" bestFit="1" customWidth="1"/>
    <col min="8" max="8" width="24" style="1" bestFit="1" customWidth="1"/>
    <col min="9" max="16384" width="11.42578125" style="1"/>
  </cols>
  <sheetData>
    <row r="1" spans="1:8" ht="15.75">
      <c r="A1" s="5" t="s">
        <v>562</v>
      </c>
    </row>
    <row r="2" spans="1:8" ht="12.75" customHeight="1">
      <c r="A2" s="1" t="s">
        <v>1228</v>
      </c>
    </row>
    <row r="4" spans="1:8">
      <c r="A4" s="30" t="s">
        <v>987</v>
      </c>
    </row>
    <row r="5" spans="1:8">
      <c r="A5" s="11"/>
    </row>
    <row r="6" spans="1:8">
      <c r="A6" s="31" t="s">
        <v>1039</v>
      </c>
    </row>
    <row r="7" spans="1:8">
      <c r="A7" s="31"/>
    </row>
    <row r="8" spans="1:8" s="6" customFormat="1">
      <c r="A8" s="6" t="s">
        <v>4</v>
      </c>
      <c r="B8" s="6" t="s">
        <v>563</v>
      </c>
      <c r="E8" s="6" t="s">
        <v>564</v>
      </c>
      <c r="H8" s="6" t="s">
        <v>565</v>
      </c>
    </row>
    <row r="9" spans="1:8" s="6" customFormat="1">
      <c r="B9" s="6" t="s">
        <v>566</v>
      </c>
      <c r="C9" s="6" t="s">
        <v>875</v>
      </c>
      <c r="D9" s="6" t="s">
        <v>567</v>
      </c>
      <c r="E9" s="6" t="s">
        <v>568</v>
      </c>
      <c r="F9" s="6" t="s">
        <v>577</v>
      </c>
      <c r="G9" s="6" t="s">
        <v>569</v>
      </c>
    </row>
    <row r="10" spans="1:8">
      <c r="A10" s="1">
        <v>1960</v>
      </c>
      <c r="B10" s="12">
        <v>0.69899999999999995</v>
      </c>
      <c r="C10" s="12">
        <v>0.14699999999999999</v>
      </c>
      <c r="D10" s="12">
        <v>0.84599999999999997</v>
      </c>
      <c r="E10" s="12">
        <v>0.379</v>
      </c>
      <c r="F10" s="12">
        <v>0.54200000000000004</v>
      </c>
      <c r="G10" s="12">
        <v>0.08</v>
      </c>
      <c r="H10" s="12">
        <v>0.14799999999999999</v>
      </c>
    </row>
    <row r="11" spans="1:8">
      <c r="A11" s="1">
        <v>1970</v>
      </c>
      <c r="B11" s="12">
        <v>0.65200000000000002</v>
      </c>
      <c r="C11" s="12">
        <v>0.14099999999999999</v>
      </c>
      <c r="D11" s="12">
        <v>0.79300000000000004</v>
      </c>
      <c r="E11" s="12">
        <v>0.36399999999999999</v>
      </c>
      <c r="F11" s="12">
        <v>0.55800000000000005</v>
      </c>
      <c r="G11" s="12">
        <v>7.9000000000000001E-2</v>
      </c>
      <c r="H11" s="12">
        <v>0.14799999999999999</v>
      </c>
    </row>
    <row r="12" spans="1:8">
      <c r="A12" s="1">
        <v>1980</v>
      </c>
      <c r="B12" s="12">
        <v>0.51900000000000002</v>
      </c>
      <c r="C12" s="12">
        <v>0.15</v>
      </c>
      <c r="D12" s="12">
        <v>0.66900000000000004</v>
      </c>
      <c r="E12" s="12">
        <v>0.311</v>
      </c>
      <c r="F12" s="12">
        <v>0.59899999999999998</v>
      </c>
      <c r="G12" s="12">
        <v>0.09</v>
      </c>
      <c r="H12" s="12">
        <v>0.154</v>
      </c>
    </row>
    <row r="13" spans="1:8">
      <c r="A13" s="1">
        <v>1990</v>
      </c>
      <c r="B13" s="12">
        <v>0.40899999999999997</v>
      </c>
      <c r="C13" s="12">
        <v>0.156</v>
      </c>
      <c r="D13" s="12">
        <v>0.56499999999999995</v>
      </c>
      <c r="E13" s="12">
        <v>0.26100000000000001</v>
      </c>
      <c r="F13" s="12">
        <v>0.63900000000000001</v>
      </c>
      <c r="G13" s="12">
        <v>0.1</v>
      </c>
      <c r="H13" s="12">
        <v>0.20799999999999999</v>
      </c>
    </row>
    <row r="14" spans="1:8">
      <c r="A14" s="1">
        <v>2000</v>
      </c>
      <c r="B14" s="12">
        <v>0.38200000000000001</v>
      </c>
      <c r="C14" s="12">
        <v>0.16200000000000001</v>
      </c>
      <c r="D14" s="12">
        <v>0.54300000000000004</v>
      </c>
      <c r="E14" s="12">
        <v>0.247</v>
      </c>
      <c r="F14" s="12">
        <v>0.64800000000000002</v>
      </c>
      <c r="G14" s="12">
        <v>0.105</v>
      </c>
      <c r="H14" s="12">
        <v>0.23300000000000001</v>
      </c>
    </row>
    <row r="15" spans="1:8">
      <c r="A15" s="1">
        <v>2001</v>
      </c>
      <c r="B15" s="12">
        <v>0.377</v>
      </c>
      <c r="C15" s="12">
        <v>0.161</v>
      </c>
      <c r="D15" s="12">
        <v>0.53900000000000003</v>
      </c>
      <c r="E15" s="12">
        <v>0.245</v>
      </c>
      <c r="F15" s="12">
        <v>0.65</v>
      </c>
      <c r="G15" s="12">
        <v>0.105</v>
      </c>
      <c r="H15" s="12">
        <v>0.24</v>
      </c>
    </row>
    <row r="16" spans="1:8">
      <c r="A16" s="1">
        <v>2002</v>
      </c>
      <c r="B16" s="12">
        <v>0.374</v>
      </c>
      <c r="C16" s="12">
        <v>0.16600000000000001</v>
      </c>
      <c r="D16" s="12">
        <v>0.53900000000000003</v>
      </c>
      <c r="E16" s="12">
        <v>0.24299999999999999</v>
      </c>
      <c r="F16" s="12">
        <v>0.65</v>
      </c>
      <c r="G16" s="12">
        <v>0.108</v>
      </c>
      <c r="H16" s="12">
        <v>0.247</v>
      </c>
    </row>
    <row r="17" spans="1:8">
      <c r="A17" s="1">
        <v>2003</v>
      </c>
      <c r="B17" s="12">
        <v>0.37</v>
      </c>
      <c r="C17" s="12">
        <v>0.16600000000000001</v>
      </c>
      <c r="D17" s="12">
        <v>0.53600000000000003</v>
      </c>
      <c r="E17" s="12">
        <v>0.24099999999999999</v>
      </c>
      <c r="F17" s="12">
        <v>0.65100000000000002</v>
      </c>
      <c r="G17" s="12">
        <v>0.108</v>
      </c>
      <c r="H17" s="12">
        <v>0.252</v>
      </c>
    </row>
    <row r="18" spans="1:8">
      <c r="A18" s="1">
        <v>2004</v>
      </c>
      <c r="B18" s="12">
        <v>0.36299999999999999</v>
      </c>
      <c r="C18" s="12">
        <v>0.17100000000000001</v>
      </c>
      <c r="D18" s="12">
        <v>0.53400000000000003</v>
      </c>
      <c r="E18" s="12">
        <v>0.23699999999999999</v>
      </c>
      <c r="F18" s="12">
        <v>0.65200000000000002</v>
      </c>
      <c r="G18" s="12">
        <v>0.111</v>
      </c>
      <c r="H18" s="12">
        <v>0.25600000000000001</v>
      </c>
    </row>
    <row r="19" spans="1:8">
      <c r="A19" s="1">
        <v>2005</v>
      </c>
      <c r="B19" s="12">
        <v>0.36</v>
      </c>
      <c r="C19" s="12">
        <v>0.17799999999999999</v>
      </c>
      <c r="D19" s="12">
        <v>0.53800000000000003</v>
      </c>
      <c r="E19" s="12">
        <v>0.23400000000000001</v>
      </c>
      <c r="F19" s="12">
        <v>0.65</v>
      </c>
      <c r="G19" s="12">
        <v>0.11600000000000001</v>
      </c>
      <c r="H19" s="12">
        <v>0.25</v>
      </c>
    </row>
    <row r="20" spans="1:8">
      <c r="A20" s="1">
        <v>2006</v>
      </c>
      <c r="B20" s="12">
        <v>0.35799999999999998</v>
      </c>
      <c r="C20" s="12">
        <v>0.184</v>
      </c>
      <c r="D20" s="12">
        <v>0.54300000000000004</v>
      </c>
      <c r="E20" s="12">
        <v>0.23200000000000001</v>
      </c>
      <c r="F20" s="12">
        <v>0.64800000000000002</v>
      </c>
      <c r="G20" s="12">
        <v>0.11899999999999999</v>
      </c>
      <c r="H20" s="12">
        <v>0.251</v>
      </c>
    </row>
    <row r="21" spans="1:8">
      <c r="A21" s="1">
        <v>2007</v>
      </c>
      <c r="B21" s="12">
        <v>0.35299999999999998</v>
      </c>
      <c r="C21" s="12">
        <v>0.192</v>
      </c>
      <c r="D21" s="12">
        <v>0.54500000000000004</v>
      </c>
      <c r="E21" s="12">
        <v>0.22900000000000001</v>
      </c>
      <c r="F21" s="12">
        <v>0.64700000000000002</v>
      </c>
      <c r="G21" s="12">
        <v>0.124</v>
      </c>
      <c r="H21" s="12">
        <v>0.248</v>
      </c>
    </row>
    <row r="22" spans="1:8">
      <c r="A22" s="1">
        <v>2008</v>
      </c>
      <c r="B22" s="12">
        <v>0.34799999999999998</v>
      </c>
      <c r="C22" s="12">
        <v>0.2</v>
      </c>
      <c r="D22" s="12">
        <v>0.54800000000000004</v>
      </c>
      <c r="E22" s="12">
        <v>0.22500000000000001</v>
      </c>
      <c r="F22" s="12">
        <v>0.64600000000000002</v>
      </c>
      <c r="G22" s="12">
        <v>0.129</v>
      </c>
      <c r="H22" s="12">
        <v>0.24299999999999999</v>
      </c>
    </row>
    <row r="23" spans="1:8">
      <c r="A23" s="1">
        <v>2009</v>
      </c>
      <c r="B23" s="12">
        <v>0.34699999999999998</v>
      </c>
      <c r="C23" s="12">
        <v>0.21099999999999999</v>
      </c>
      <c r="D23" s="12">
        <v>0.55800000000000005</v>
      </c>
      <c r="E23" s="12">
        <v>0.223</v>
      </c>
      <c r="F23" s="12">
        <v>0.64200000000000002</v>
      </c>
      <c r="G23" s="12">
        <v>0.13500000000000001</v>
      </c>
      <c r="H23" s="12">
        <v>0.23899999999999999</v>
      </c>
    </row>
    <row r="24" spans="1:8">
      <c r="A24" s="1">
        <v>2010</v>
      </c>
      <c r="B24" s="12">
        <v>0.34185455015734795</v>
      </c>
      <c r="C24" s="12">
        <v>0.21649351209208087</v>
      </c>
      <c r="D24" s="12">
        <v>0.55834806224942879</v>
      </c>
      <c r="E24" s="12">
        <v>0.21936983042407812</v>
      </c>
      <c r="F24" s="12">
        <v>0.6417051647348474</v>
      </c>
      <c r="G24" s="12">
        <v>0.13892500484107445</v>
      </c>
      <c r="H24" s="12">
        <v>0.23118279569892472</v>
      </c>
    </row>
    <row r="25" spans="1:8">
      <c r="A25" s="1">
        <v>2011</v>
      </c>
      <c r="B25" s="12">
        <v>0.33848922404558895</v>
      </c>
      <c r="C25" s="12">
        <v>0.22434551608894981</v>
      </c>
      <c r="D25" s="12">
        <v>0.56283474013453871</v>
      </c>
      <c r="E25" s="12">
        <v>0.21658670322138451</v>
      </c>
      <c r="F25" s="12">
        <v>0.63986291980808774</v>
      </c>
      <c r="G25" s="12">
        <v>0.14355037697052775</v>
      </c>
      <c r="H25" s="12">
        <v>0.219</v>
      </c>
    </row>
    <row r="26" spans="1:8">
      <c r="A26" s="1">
        <v>2012</v>
      </c>
      <c r="B26" s="12">
        <v>0.33600000000000002</v>
      </c>
      <c r="C26" s="12">
        <v>0.23400000000000001</v>
      </c>
      <c r="D26" s="12">
        <v>0.56999999999999995</v>
      </c>
      <c r="E26" s="12">
        <v>0.214</v>
      </c>
      <c r="F26" s="12">
        <v>0.63700000000000001</v>
      </c>
      <c r="G26" s="12">
        <v>0.14899999999999999</v>
      </c>
      <c r="H26" s="12">
        <v>0.215</v>
      </c>
    </row>
    <row r="27" spans="1:8">
      <c r="A27" s="1">
        <v>2013</v>
      </c>
      <c r="B27" s="12">
        <v>0.33100000000000002</v>
      </c>
      <c r="C27" s="12">
        <v>0.245</v>
      </c>
      <c r="D27" s="12">
        <v>0.57599999999999996</v>
      </c>
      <c r="E27" s="12">
        <v>0.21</v>
      </c>
      <c r="F27" s="12">
        <v>0.63400000000000001</v>
      </c>
      <c r="G27" s="12">
        <v>0.155</v>
      </c>
      <c r="H27" s="12">
        <v>0.214</v>
      </c>
    </row>
    <row r="28" spans="1:8">
      <c r="A28" s="1">
        <v>2014</v>
      </c>
      <c r="B28" s="12">
        <v>0.33100000000000002</v>
      </c>
      <c r="C28" s="12">
        <v>0.253</v>
      </c>
      <c r="D28" s="12">
        <v>0.58399999999999996</v>
      </c>
      <c r="E28" s="12">
        <v>0.20899999999999999</v>
      </c>
      <c r="F28" s="12">
        <v>0.63100000000000001</v>
      </c>
      <c r="G28" s="12">
        <v>0.16</v>
      </c>
      <c r="H28" s="12">
        <v>0.21199999999999999</v>
      </c>
    </row>
    <row r="29" spans="1:8">
      <c r="A29" s="1">
        <v>2015</v>
      </c>
      <c r="B29" s="12">
        <v>0.32600000000000001</v>
      </c>
      <c r="C29" s="12">
        <v>0.26200000000000001</v>
      </c>
      <c r="D29" s="12">
        <v>0.58799999999999997</v>
      </c>
      <c r="E29" s="12">
        <v>0.20599999999999999</v>
      </c>
      <c r="F29" s="12">
        <v>0.63</v>
      </c>
      <c r="G29" s="12">
        <v>0.16500000000000001</v>
      </c>
      <c r="H29" s="12">
        <v>0.20699999999999999</v>
      </c>
    </row>
    <row r="30" spans="1:8">
      <c r="A30" s="1">
        <v>2016</v>
      </c>
      <c r="B30" s="12">
        <v>0.32500000000000001</v>
      </c>
      <c r="C30" s="12">
        <v>0.27100000000000002</v>
      </c>
      <c r="D30" s="12">
        <v>0.59599999999999997</v>
      </c>
      <c r="E30" s="12">
        <v>0.20399999999999999</v>
      </c>
      <c r="F30" s="12">
        <v>0.627</v>
      </c>
      <c r="G30" s="12">
        <v>0.17</v>
      </c>
      <c r="H30" s="12">
        <v>0.20699999999999999</v>
      </c>
    </row>
    <row r="31" spans="1:8">
      <c r="A31" s="1">
        <v>2017</v>
      </c>
      <c r="B31" s="12">
        <v>0.32100000000000001</v>
      </c>
      <c r="C31" s="12">
        <v>0.28000000000000003</v>
      </c>
      <c r="D31" s="12">
        <v>0.60099999999999998</v>
      </c>
      <c r="E31" s="12">
        <v>0.2</v>
      </c>
      <c r="F31" s="12">
        <v>0.625</v>
      </c>
      <c r="G31" s="12">
        <v>0.17499999999999999</v>
      </c>
      <c r="H31" s="12">
        <v>0.21199999999999999</v>
      </c>
    </row>
    <row r="32" spans="1:8">
      <c r="A32" s="1">
        <v>2018</v>
      </c>
      <c r="B32" s="12">
        <v>0.31900000000000001</v>
      </c>
      <c r="C32" s="12">
        <v>0.28699999999999998</v>
      </c>
      <c r="D32" s="12">
        <v>0.60699999999999998</v>
      </c>
      <c r="E32" s="12">
        <v>0.19900000000000001</v>
      </c>
      <c r="F32" s="12">
        <v>0.622</v>
      </c>
      <c r="G32" s="12">
        <v>0.17899999999999999</v>
      </c>
      <c r="H32" s="12">
        <v>0.21199999999999999</v>
      </c>
    </row>
    <row r="33" spans="1:8">
      <c r="A33" s="1">
        <v>2019</v>
      </c>
      <c r="B33" s="12">
        <v>0.31900000000000001</v>
      </c>
      <c r="C33" s="12">
        <v>0.29499999999999998</v>
      </c>
      <c r="D33" s="12">
        <v>0.61399999999999999</v>
      </c>
      <c r="E33" s="12">
        <v>0.19800000000000001</v>
      </c>
      <c r="F33" s="12">
        <v>0.62</v>
      </c>
      <c r="G33" s="12">
        <v>0.183</v>
      </c>
      <c r="H33" s="12">
        <v>0.216</v>
      </c>
    </row>
    <row r="34" spans="1:8">
      <c r="A34" s="1">
        <v>2020</v>
      </c>
      <c r="B34" s="12">
        <v>0.31771243999999998</v>
      </c>
      <c r="C34" s="12">
        <v>0.30195329999999998</v>
      </c>
      <c r="D34" s="12">
        <v>0.61966573999999996</v>
      </c>
      <c r="E34" s="12">
        <v>0.196159263</v>
      </c>
      <c r="F34" s="12">
        <v>0.617411343</v>
      </c>
      <c r="G34" s="12">
        <v>0.186429394</v>
      </c>
      <c r="H34" s="12">
        <v>0.220986128</v>
      </c>
    </row>
    <row r="35" spans="1:8">
      <c r="A35" s="1">
        <v>2021</v>
      </c>
      <c r="B35" s="12">
        <v>0.31968098363379582</v>
      </c>
      <c r="C35" s="12">
        <v>0.31311788651657391</v>
      </c>
      <c r="D35" s="12">
        <v>0.63279887015036973</v>
      </c>
      <c r="E35" s="12">
        <v>0.19578711712628472</v>
      </c>
      <c r="F35" s="12">
        <v>0.61244530375496087</v>
      </c>
      <c r="G35" s="12">
        <v>0.19176757911875444</v>
      </c>
      <c r="H35" s="12">
        <v>0.22685062350756169</v>
      </c>
    </row>
    <row r="36" spans="1:8">
      <c r="A36" s="1">
        <v>2022</v>
      </c>
      <c r="B36" s="12">
        <v>0.318</v>
      </c>
      <c r="C36" s="12">
        <v>0.32100000000000001</v>
      </c>
      <c r="D36" s="12">
        <v>0.63900000000000001</v>
      </c>
      <c r="E36" s="12">
        <v>0.19401668472918801</v>
      </c>
      <c r="F36" s="12">
        <v>0.60952188925574002</v>
      </c>
      <c r="G36" s="12">
        <v>0.19646142601507099</v>
      </c>
      <c r="H36" s="12">
        <v>0.23489416292495099</v>
      </c>
    </row>
    <row r="37" spans="1:8">
      <c r="A37" s="1">
        <v>2023</v>
      </c>
      <c r="B37" s="12">
        <v>0.31957654453725914</v>
      </c>
      <c r="C37" s="12">
        <v>0.33516665288230918</v>
      </c>
      <c r="D37" s="12">
        <v>0.65474319741956832</v>
      </c>
      <c r="E37" s="12">
        <v>0.19312757715856554</v>
      </c>
      <c r="F37" s="12">
        <v>0.60432337873297515</v>
      </c>
      <c r="G37" s="12">
        <v>0.20254904410845934</v>
      </c>
      <c r="H37" s="12">
        <v>0.24404688463911167</v>
      </c>
    </row>
    <row r="38" spans="1:8">
      <c r="A38" s="1">
        <v>2024</v>
      </c>
      <c r="B38" s="12">
        <v>0.32080312779995113</v>
      </c>
      <c r="C38" s="12">
        <v>0.34434308055713936</v>
      </c>
      <c r="D38" s="12">
        <v>0.66514620835709048</v>
      </c>
      <c r="E38" s="12">
        <v>0.19265763341975248</v>
      </c>
      <c r="F38" s="12">
        <v>0.60054786479479527</v>
      </c>
      <c r="G38" s="12">
        <v>0.20679450178545222</v>
      </c>
      <c r="H38" s="12">
        <v>0.25535186280307509</v>
      </c>
    </row>
    <row r="39" spans="1:8">
      <c r="B39" s="12"/>
      <c r="C39" s="12"/>
      <c r="D39" s="12"/>
      <c r="E39" s="12"/>
      <c r="F39" s="12"/>
      <c r="G39" s="12"/>
      <c r="H39" s="12"/>
    </row>
    <row r="40" spans="1:8" ht="12.75" customHeight="1">
      <c r="A40" s="32" t="s">
        <v>988</v>
      </c>
    </row>
    <row r="41" spans="1:8" ht="12.75" customHeight="1">
      <c r="A41" s="32"/>
    </row>
    <row r="42" spans="1:8" ht="12.75" customHeight="1">
      <c r="A42" s="36" t="s">
        <v>989</v>
      </c>
    </row>
    <row r="43" spans="1:8">
      <c r="A43" s="1" t="s">
        <v>191</v>
      </c>
    </row>
    <row r="45" spans="1:8" s="2" customFormat="1">
      <c r="A45" s="2" t="s">
        <v>15</v>
      </c>
    </row>
    <row r="46" spans="1:8">
      <c r="A46" s="1" t="s">
        <v>1232</v>
      </c>
    </row>
    <row r="47" spans="1:8">
      <c r="A47" s="1" t="s">
        <v>1233</v>
      </c>
    </row>
    <row r="48" spans="1:8">
      <c r="A48" s="1" t="s">
        <v>939</v>
      </c>
    </row>
    <row r="49" spans="1:4">
      <c r="A49" s="1" t="s">
        <v>940</v>
      </c>
    </row>
    <row r="50" spans="1:4">
      <c r="A50" s="1" t="s">
        <v>941</v>
      </c>
    </row>
    <row r="54" spans="1:4">
      <c r="D54" s="1" t="s">
        <v>812</v>
      </c>
    </row>
  </sheetData>
  <phoneticPr fontId="4" type="noConversion"/>
  <hyperlinks>
    <hyperlink ref="A4" location="Inhalt!A1" display="&lt;&lt;&lt; Inhalt" xr:uid="{F38ABF32-80AF-46D7-9824-C404D12F62B4}"/>
    <hyperlink ref="A40" location="Metadaten!A1" display="Metadaten &lt;&lt;&lt;" xr:uid="{E8CDE5DB-A129-42BF-85DE-CDEA1AB45E36}"/>
  </hyperlinks>
  <pageMargins left="0.78740157499999996" right="0.78740157499999996" top="0.984251969" bottom="0.984251969" header="0.4921259845" footer="0.4921259845"/>
  <pageSetup paperSize="9" scale="6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47"/>
  <sheetViews>
    <sheetView zoomScaleNormal="100" workbookViewId="0">
      <pane ySplit="9" topLeftCell="A10" activePane="bottomLeft" state="frozen"/>
      <selection pane="bottomLeft" activeCell="A4" sqref="A4"/>
    </sheetView>
  </sheetViews>
  <sheetFormatPr baseColWidth="10" defaultColWidth="11.42578125" defaultRowHeight="12.75"/>
  <cols>
    <col min="1" max="4" width="8.5703125" style="1" customWidth="1"/>
    <col min="5" max="5" width="9.42578125" style="1" bestFit="1" customWidth="1"/>
    <col min="6" max="7" width="6.42578125" style="1" bestFit="1" customWidth="1"/>
    <col min="8" max="8" width="9.42578125" style="1" bestFit="1" customWidth="1"/>
    <col min="9" max="10" width="6.42578125" style="1" bestFit="1" customWidth="1"/>
    <col min="11" max="11" width="17" style="1" bestFit="1" customWidth="1"/>
    <col min="12" max="16384" width="11.42578125" style="1"/>
  </cols>
  <sheetData>
    <row r="1" spans="1:10" ht="15.75">
      <c r="A1" s="5" t="s">
        <v>570</v>
      </c>
      <c r="B1" s="5"/>
      <c r="C1" s="5"/>
      <c r="D1" s="5"/>
    </row>
    <row r="2" spans="1:10" ht="12.75" customHeight="1">
      <c r="A2" s="1" t="s">
        <v>1213</v>
      </c>
    </row>
    <row r="4" spans="1:10">
      <c r="A4" s="30" t="s">
        <v>987</v>
      </c>
      <c r="B4" s="30"/>
      <c r="C4" s="30"/>
      <c r="D4" s="30"/>
    </row>
    <row r="5" spans="1:10">
      <c r="A5" s="11"/>
      <c r="B5" s="11"/>
      <c r="C5" s="11"/>
      <c r="D5" s="11"/>
    </row>
    <row r="6" spans="1:10">
      <c r="A6" s="31" t="s">
        <v>1041</v>
      </c>
      <c r="B6" s="31"/>
      <c r="C6" s="31"/>
      <c r="D6" s="31"/>
    </row>
    <row r="7" spans="1:10">
      <c r="A7" s="31"/>
      <c r="B7" s="31"/>
      <c r="C7" s="31"/>
      <c r="D7" s="31"/>
    </row>
    <row r="8" spans="1:10" s="6" customFormat="1">
      <c r="A8" s="6" t="s">
        <v>4</v>
      </c>
      <c r="B8" s="6" t="s">
        <v>32</v>
      </c>
      <c r="E8" s="6" t="s">
        <v>195</v>
      </c>
      <c r="H8" s="6" t="s">
        <v>197</v>
      </c>
    </row>
    <row r="9" spans="1:10" s="6" customFormat="1">
      <c r="B9" s="6" t="s">
        <v>571</v>
      </c>
      <c r="C9" s="6" t="s">
        <v>572</v>
      </c>
      <c r="D9" s="6" t="s">
        <v>573</v>
      </c>
      <c r="E9" s="6" t="s">
        <v>571</v>
      </c>
      <c r="F9" s="6" t="s">
        <v>572</v>
      </c>
      <c r="G9" s="6" t="s">
        <v>573</v>
      </c>
      <c r="H9" s="6" t="s">
        <v>571</v>
      </c>
      <c r="I9" s="6" t="s">
        <v>572</v>
      </c>
      <c r="J9" s="6" t="s">
        <v>573</v>
      </c>
    </row>
    <row r="10" spans="1:10">
      <c r="A10" s="1">
        <v>1995</v>
      </c>
      <c r="B10" s="39">
        <v>77.5</v>
      </c>
      <c r="C10" s="39">
        <v>21.6</v>
      </c>
      <c r="D10" s="39">
        <v>18.2</v>
      </c>
      <c r="E10" s="39">
        <v>79.900000000000006</v>
      </c>
      <c r="F10" s="39">
        <v>22.6</v>
      </c>
      <c r="G10" s="39">
        <v>19.2</v>
      </c>
      <c r="H10" s="39">
        <v>75</v>
      </c>
      <c r="I10" s="39">
        <v>20.3</v>
      </c>
      <c r="J10" s="39">
        <v>16.899999999999999</v>
      </c>
    </row>
    <row r="11" spans="1:10">
      <c r="A11" s="1">
        <v>1996</v>
      </c>
      <c r="B11" s="39">
        <v>76.8</v>
      </c>
      <c r="C11" s="39">
        <v>21</v>
      </c>
      <c r="D11" s="39">
        <v>17.399999999999999</v>
      </c>
      <c r="E11" s="39">
        <v>81.599999999999994</v>
      </c>
      <c r="F11" s="39">
        <v>23.4</v>
      </c>
      <c r="G11" s="39">
        <v>19.399999999999999</v>
      </c>
      <c r="H11" s="39">
        <v>72.3</v>
      </c>
      <c r="I11" s="39">
        <v>18.5</v>
      </c>
      <c r="J11" s="39">
        <v>15.1</v>
      </c>
    </row>
    <row r="12" spans="1:10">
      <c r="A12" s="1">
        <v>1997</v>
      </c>
      <c r="B12" s="39">
        <v>76.2</v>
      </c>
      <c r="C12" s="39">
        <v>21.6</v>
      </c>
      <c r="D12" s="39">
        <v>17.399999999999999</v>
      </c>
      <c r="E12" s="39">
        <v>80.39</v>
      </c>
      <c r="F12" s="39">
        <v>24.4</v>
      </c>
      <c r="G12" s="39">
        <v>19.8</v>
      </c>
      <c r="H12" s="39">
        <v>71.900000000000006</v>
      </c>
      <c r="I12" s="39">
        <v>18.5</v>
      </c>
      <c r="J12" s="39">
        <v>14.5</v>
      </c>
    </row>
    <row r="13" spans="1:10">
      <c r="A13" s="1">
        <v>1998</v>
      </c>
      <c r="B13" s="39">
        <v>77.900000000000006</v>
      </c>
      <c r="C13" s="39">
        <v>21.8</v>
      </c>
      <c r="D13" s="39">
        <v>17.8</v>
      </c>
      <c r="E13" s="39">
        <v>82.12</v>
      </c>
      <c r="F13" s="39">
        <v>25.1</v>
      </c>
      <c r="G13" s="39">
        <v>20.7</v>
      </c>
      <c r="H13" s="39">
        <v>73.599999999999994</v>
      </c>
      <c r="I13" s="39">
        <v>18.2</v>
      </c>
      <c r="J13" s="39">
        <v>14.5</v>
      </c>
    </row>
    <row r="14" spans="1:10">
      <c r="A14" s="1">
        <v>1999</v>
      </c>
      <c r="B14" s="39">
        <v>79.3</v>
      </c>
      <c r="C14" s="39">
        <v>22.3</v>
      </c>
      <c r="D14" s="39">
        <v>17.5</v>
      </c>
      <c r="E14" s="39">
        <v>82.87</v>
      </c>
      <c r="F14" s="39">
        <v>24.6</v>
      </c>
      <c r="G14" s="39">
        <v>19.8</v>
      </c>
      <c r="H14" s="39">
        <v>75.5</v>
      </c>
      <c r="I14" s="39">
        <v>19.5</v>
      </c>
      <c r="J14" s="39">
        <v>14.8</v>
      </c>
    </row>
    <row r="15" spans="1:10">
      <c r="A15" s="1">
        <v>2000</v>
      </c>
      <c r="B15" s="39">
        <v>77</v>
      </c>
      <c r="C15" s="39">
        <v>21</v>
      </c>
      <c r="D15" s="39">
        <v>17.5</v>
      </c>
      <c r="E15" s="39">
        <v>79.900000000000006</v>
      </c>
      <c r="F15" s="39">
        <v>22.9</v>
      </c>
      <c r="G15" s="39">
        <v>19.5</v>
      </c>
      <c r="H15" s="39">
        <v>73.900000000000006</v>
      </c>
      <c r="I15" s="39">
        <v>18.8</v>
      </c>
      <c r="J15" s="39">
        <v>15.2</v>
      </c>
    </row>
    <row r="16" spans="1:10">
      <c r="A16" s="1">
        <v>2001</v>
      </c>
      <c r="B16" s="39">
        <v>79.3</v>
      </c>
      <c r="C16" s="39">
        <v>22.3</v>
      </c>
      <c r="D16" s="39">
        <v>18.7</v>
      </c>
      <c r="E16" s="39">
        <v>82.4</v>
      </c>
      <c r="F16" s="39">
        <v>24.3</v>
      </c>
      <c r="G16" s="39">
        <v>19.899999999999999</v>
      </c>
      <c r="H16" s="39">
        <v>76.3</v>
      </c>
      <c r="I16" s="39">
        <v>20.2</v>
      </c>
      <c r="J16" s="39">
        <v>17.3</v>
      </c>
    </row>
    <row r="17" spans="1:10">
      <c r="A17" s="1">
        <v>2002</v>
      </c>
      <c r="B17" s="39">
        <v>79.8</v>
      </c>
      <c r="C17" s="39">
        <v>22.8</v>
      </c>
      <c r="D17" s="39">
        <v>19.2</v>
      </c>
      <c r="E17" s="39">
        <v>82.28</v>
      </c>
      <c r="F17" s="39">
        <v>25.2</v>
      </c>
      <c r="G17" s="39">
        <v>20.9</v>
      </c>
      <c r="H17" s="39">
        <v>77.099999999999994</v>
      </c>
      <c r="I17" s="39">
        <v>20.100000000000001</v>
      </c>
      <c r="J17" s="39">
        <v>17</v>
      </c>
    </row>
    <row r="18" spans="1:10">
      <c r="A18" s="1">
        <v>2003</v>
      </c>
      <c r="B18" s="39">
        <v>80.099999999999994</v>
      </c>
      <c r="C18" s="39">
        <v>22.9</v>
      </c>
      <c r="D18" s="39">
        <v>18.899999999999999</v>
      </c>
      <c r="E18" s="39">
        <v>81.64</v>
      </c>
      <c r="F18" s="39">
        <v>24.8</v>
      </c>
      <c r="G18" s="39">
        <v>20.6</v>
      </c>
      <c r="H18" s="39">
        <v>78.400000000000006</v>
      </c>
      <c r="I18" s="39">
        <v>20.8</v>
      </c>
      <c r="J18" s="39">
        <v>17</v>
      </c>
    </row>
    <row r="19" spans="1:10">
      <c r="A19" s="1">
        <v>2004</v>
      </c>
      <c r="B19" s="39">
        <v>82</v>
      </c>
      <c r="C19" s="39">
        <v>24.8</v>
      </c>
      <c r="D19" s="39">
        <v>20.8</v>
      </c>
      <c r="E19" s="39">
        <v>85.09</v>
      </c>
      <c r="F19" s="39">
        <v>26.9</v>
      </c>
      <c r="G19" s="39">
        <v>23</v>
      </c>
      <c r="H19" s="39">
        <v>78.599999999999994</v>
      </c>
      <c r="I19" s="39">
        <v>22.2</v>
      </c>
      <c r="J19" s="39">
        <v>18</v>
      </c>
    </row>
    <row r="20" spans="1:10">
      <c r="A20" s="1">
        <v>2005</v>
      </c>
      <c r="B20" s="39">
        <v>80.7</v>
      </c>
      <c r="C20" s="39">
        <v>24.1</v>
      </c>
      <c r="D20" s="39">
        <v>20</v>
      </c>
      <c r="E20" s="39">
        <v>84.09</v>
      </c>
      <c r="F20" s="39">
        <v>26.1</v>
      </c>
      <c r="G20" s="39">
        <v>21.6</v>
      </c>
      <c r="H20" s="39">
        <v>77.400000000000006</v>
      </c>
      <c r="I20" s="39">
        <v>22</v>
      </c>
      <c r="J20" s="39">
        <v>18.2</v>
      </c>
    </row>
    <row r="21" spans="1:10">
      <c r="A21" s="1">
        <v>2006</v>
      </c>
      <c r="B21" s="39">
        <v>81</v>
      </c>
      <c r="C21" s="39">
        <v>23.6</v>
      </c>
      <c r="D21" s="39">
        <v>19.600000000000001</v>
      </c>
      <c r="E21" s="39">
        <v>83.12</v>
      </c>
      <c r="F21" s="39">
        <v>24.7</v>
      </c>
      <c r="G21" s="39">
        <v>20.7</v>
      </c>
      <c r="H21" s="39">
        <v>78.900000000000006</v>
      </c>
      <c r="I21" s="39">
        <v>22.3</v>
      </c>
      <c r="J21" s="39">
        <v>18.399999999999999</v>
      </c>
    </row>
    <row r="22" spans="1:10">
      <c r="A22" s="1">
        <v>2007</v>
      </c>
      <c r="B22" s="39">
        <v>81.400000000000006</v>
      </c>
      <c r="C22" s="39">
        <v>23.3</v>
      </c>
      <c r="D22" s="39">
        <v>19</v>
      </c>
      <c r="E22" s="39">
        <v>83.57</v>
      </c>
      <c r="F22" s="39">
        <v>25.6</v>
      </c>
      <c r="G22" s="39">
        <v>21.1</v>
      </c>
      <c r="H22" s="39">
        <v>79.099999999999994</v>
      </c>
      <c r="I22" s="39">
        <v>20.7</v>
      </c>
      <c r="J22" s="39">
        <v>16.7</v>
      </c>
    </row>
    <row r="23" spans="1:10">
      <c r="A23" s="1">
        <v>2008</v>
      </c>
      <c r="B23" s="39">
        <v>82.9</v>
      </c>
      <c r="C23" s="39">
        <v>25</v>
      </c>
      <c r="D23" s="39">
        <v>20.6</v>
      </c>
      <c r="E23" s="39">
        <v>85.5</v>
      </c>
      <c r="F23" s="39">
        <v>26.9</v>
      </c>
      <c r="G23" s="39">
        <v>22.3</v>
      </c>
      <c r="H23" s="39">
        <v>80</v>
      </c>
      <c r="I23" s="39">
        <v>22.7</v>
      </c>
      <c r="J23" s="39">
        <v>18.5</v>
      </c>
    </row>
    <row r="24" spans="1:10">
      <c r="A24" s="1">
        <v>2009</v>
      </c>
      <c r="B24" s="39">
        <v>81.7</v>
      </c>
      <c r="C24" s="39">
        <v>24.5</v>
      </c>
      <c r="D24" s="39">
        <v>20.399999999999999</v>
      </c>
      <c r="E24" s="39">
        <v>83.6</v>
      </c>
      <c r="F24" s="39">
        <v>26.3</v>
      </c>
      <c r="G24" s="39">
        <v>22</v>
      </c>
      <c r="H24" s="39">
        <v>79.5</v>
      </c>
      <c r="I24" s="39">
        <v>22.3</v>
      </c>
      <c r="J24" s="39">
        <v>18.399999999999999</v>
      </c>
    </row>
    <row r="25" spans="1:10">
      <c r="A25" s="1">
        <v>2010</v>
      </c>
      <c r="B25" s="39">
        <v>81.8</v>
      </c>
      <c r="C25" s="39">
        <v>24.6</v>
      </c>
      <c r="D25" s="39">
        <v>20.7</v>
      </c>
      <c r="E25" s="39">
        <v>84.3</v>
      </c>
      <c r="F25" s="39">
        <v>26.4</v>
      </c>
      <c r="G25" s="39">
        <v>21.8</v>
      </c>
      <c r="H25" s="39">
        <v>79.5</v>
      </c>
      <c r="I25" s="39">
        <v>23.1</v>
      </c>
      <c r="J25" s="39">
        <v>19.600000000000001</v>
      </c>
    </row>
    <row r="26" spans="1:10">
      <c r="A26" s="1">
        <v>2011</v>
      </c>
      <c r="B26" s="39">
        <v>81.900000000000006</v>
      </c>
      <c r="C26" s="39">
        <v>24</v>
      </c>
      <c r="D26" s="39">
        <v>19.899999999999999</v>
      </c>
      <c r="E26" s="39">
        <v>84.2</v>
      </c>
      <c r="F26" s="39">
        <v>25.9</v>
      </c>
      <c r="G26" s="39">
        <v>21.8</v>
      </c>
      <c r="H26" s="39">
        <v>79.5</v>
      </c>
      <c r="I26" s="39">
        <v>21.9</v>
      </c>
      <c r="J26" s="39">
        <v>17.899999999999999</v>
      </c>
    </row>
    <row r="27" spans="1:10">
      <c r="A27" s="1">
        <v>2012</v>
      </c>
      <c r="B27" s="39">
        <v>82.5</v>
      </c>
      <c r="C27" s="39">
        <v>25.5</v>
      </c>
      <c r="D27" s="39">
        <v>21.3</v>
      </c>
      <c r="E27" s="39">
        <v>85.2</v>
      </c>
      <c r="F27" s="39">
        <v>27.6</v>
      </c>
      <c r="G27" s="39">
        <v>23.5</v>
      </c>
      <c r="H27" s="39">
        <v>79.7</v>
      </c>
      <c r="I27" s="39">
        <v>23.1</v>
      </c>
      <c r="J27" s="39">
        <v>18.8</v>
      </c>
    </row>
    <row r="28" spans="1:10">
      <c r="A28" s="1">
        <v>2013</v>
      </c>
      <c r="B28" s="39">
        <v>82.5</v>
      </c>
      <c r="C28" s="39">
        <v>24.8</v>
      </c>
      <c r="D28" s="39">
        <v>20.6</v>
      </c>
      <c r="E28" s="39">
        <v>83.9</v>
      </c>
      <c r="F28" s="39">
        <v>26.4</v>
      </c>
      <c r="G28" s="39">
        <v>22</v>
      </c>
      <c r="H28" s="39">
        <v>80.7</v>
      </c>
      <c r="I28" s="39">
        <v>23</v>
      </c>
      <c r="J28" s="39">
        <v>18.899999999999999</v>
      </c>
    </row>
    <row r="29" spans="1:10">
      <c r="A29" s="1">
        <v>2014</v>
      </c>
      <c r="B29" s="39">
        <v>82.1</v>
      </c>
      <c r="C29" s="39">
        <v>24.4</v>
      </c>
      <c r="D29" s="39">
        <v>19.899999999999999</v>
      </c>
      <c r="E29" s="39">
        <v>83.2</v>
      </c>
      <c r="F29" s="39">
        <v>25.2</v>
      </c>
      <c r="G29" s="39">
        <v>20.7</v>
      </c>
      <c r="H29" s="39">
        <v>81</v>
      </c>
      <c r="I29" s="39">
        <v>23.5</v>
      </c>
      <c r="J29" s="39">
        <v>19.100000000000001</v>
      </c>
    </row>
    <row r="30" spans="1:10">
      <c r="A30" s="1">
        <v>2015</v>
      </c>
      <c r="B30" s="39">
        <v>82.7</v>
      </c>
      <c r="C30" s="39">
        <v>25</v>
      </c>
      <c r="D30" s="39">
        <v>20.7</v>
      </c>
      <c r="E30" s="39">
        <v>84.5</v>
      </c>
      <c r="F30" s="39">
        <v>26.3</v>
      </c>
      <c r="G30" s="39">
        <v>22</v>
      </c>
      <c r="H30" s="39">
        <v>80.900000000000006</v>
      </c>
      <c r="I30" s="39">
        <v>23.6</v>
      </c>
      <c r="J30" s="39">
        <v>19.2</v>
      </c>
    </row>
    <row r="31" spans="1:10">
      <c r="A31" s="1">
        <v>2016</v>
      </c>
      <c r="B31" s="39">
        <v>82.3</v>
      </c>
      <c r="C31" s="39">
        <v>24.4</v>
      </c>
      <c r="D31" s="39">
        <v>20.3</v>
      </c>
      <c r="E31" s="39">
        <v>84</v>
      </c>
      <c r="F31" s="39">
        <v>27</v>
      </c>
      <c r="G31" s="39">
        <v>22.6</v>
      </c>
      <c r="H31" s="39">
        <v>80.599999999999994</v>
      </c>
      <c r="I31" s="39">
        <v>21.9</v>
      </c>
      <c r="J31" s="39">
        <v>18.100000000000001</v>
      </c>
    </row>
    <row r="32" spans="1:10">
      <c r="A32" s="1">
        <v>2017</v>
      </c>
      <c r="B32" s="39">
        <v>83.7</v>
      </c>
      <c r="C32" s="39">
        <v>25.7</v>
      </c>
      <c r="D32" s="39">
        <v>21.6</v>
      </c>
      <c r="E32" s="39">
        <v>86</v>
      </c>
      <c r="F32" s="39">
        <v>26.9</v>
      </c>
      <c r="G32" s="39">
        <v>22.9</v>
      </c>
      <c r="H32" s="39">
        <v>81.599999999999994</v>
      </c>
      <c r="I32" s="39">
        <v>24.6</v>
      </c>
      <c r="J32" s="39">
        <v>20.399999999999999</v>
      </c>
    </row>
    <row r="33" spans="1:11">
      <c r="A33" s="1">
        <v>2018</v>
      </c>
      <c r="B33" s="39">
        <v>83.1</v>
      </c>
      <c r="C33" s="39">
        <v>25.1</v>
      </c>
      <c r="D33" s="39">
        <v>20.5</v>
      </c>
      <c r="E33" s="39">
        <v>85.5</v>
      </c>
      <c r="F33" s="39">
        <v>26.5</v>
      </c>
      <c r="G33" s="39">
        <v>21.9</v>
      </c>
      <c r="H33" s="39">
        <v>80.7</v>
      </c>
      <c r="I33" s="39">
        <v>23.7</v>
      </c>
      <c r="J33" s="39">
        <v>19</v>
      </c>
    </row>
    <row r="34" spans="1:11">
      <c r="A34" s="1">
        <v>2019</v>
      </c>
      <c r="B34" s="39">
        <v>84.3</v>
      </c>
      <c r="C34" s="39">
        <v>25.6</v>
      </c>
      <c r="D34" s="39">
        <v>21.3</v>
      </c>
      <c r="E34" s="39">
        <v>85.8</v>
      </c>
      <c r="F34" s="39">
        <v>26.6</v>
      </c>
      <c r="G34" s="39">
        <v>22.5</v>
      </c>
      <c r="H34" s="39">
        <v>82.6</v>
      </c>
      <c r="I34" s="39">
        <v>24.5</v>
      </c>
      <c r="J34" s="39">
        <v>20</v>
      </c>
    </row>
    <row r="35" spans="1:11">
      <c r="A35" s="1">
        <v>2020</v>
      </c>
      <c r="B35" s="39">
        <v>81.8</v>
      </c>
      <c r="C35" s="39">
        <v>24.2</v>
      </c>
      <c r="D35" s="39">
        <v>19.8</v>
      </c>
      <c r="E35" s="39">
        <v>83.4</v>
      </c>
      <c r="F35" s="39">
        <v>26.1</v>
      </c>
      <c r="G35" s="39">
        <v>21.5</v>
      </c>
      <c r="H35" s="39">
        <v>80</v>
      </c>
      <c r="I35" s="39">
        <v>22.3</v>
      </c>
      <c r="J35" s="39">
        <v>18.100000000000001</v>
      </c>
    </row>
    <row r="36" spans="1:11">
      <c r="A36" s="1">
        <v>2021</v>
      </c>
      <c r="B36" s="39">
        <v>83.9</v>
      </c>
      <c r="C36" s="39">
        <v>26</v>
      </c>
      <c r="D36" s="39">
        <v>21.9</v>
      </c>
      <c r="E36" s="39">
        <v>86.4</v>
      </c>
      <c r="F36" s="39">
        <v>27.4</v>
      </c>
      <c r="G36" s="39">
        <v>23.2</v>
      </c>
      <c r="H36" s="39">
        <v>81.599999999999994</v>
      </c>
      <c r="I36" s="39">
        <v>24.6</v>
      </c>
      <c r="J36" s="39">
        <v>20.7</v>
      </c>
      <c r="K36" s="55"/>
    </row>
    <row r="37" spans="1:11">
      <c r="A37" s="1">
        <v>2022</v>
      </c>
      <c r="B37" s="39">
        <v>83.9</v>
      </c>
      <c r="C37" s="39">
        <v>26.1</v>
      </c>
      <c r="D37" s="39">
        <v>21.6</v>
      </c>
      <c r="E37" s="39">
        <v>85.3</v>
      </c>
      <c r="F37" s="39">
        <v>26.5</v>
      </c>
      <c r="G37" s="39">
        <v>21.9</v>
      </c>
      <c r="H37" s="39">
        <v>83</v>
      </c>
      <c r="I37" s="39">
        <v>26</v>
      </c>
      <c r="J37" s="39">
        <v>21.6</v>
      </c>
      <c r="K37" s="55"/>
    </row>
    <row r="38" spans="1:11">
      <c r="A38" s="1">
        <v>2023</v>
      </c>
      <c r="B38" s="39">
        <v>84.6</v>
      </c>
      <c r="C38" s="39">
        <v>27.8</v>
      </c>
      <c r="D38" s="39">
        <v>23.3</v>
      </c>
      <c r="E38" s="39">
        <v>86.9</v>
      </c>
      <c r="F38" s="39">
        <v>29.2</v>
      </c>
      <c r="G38" s="39">
        <v>24.7</v>
      </c>
      <c r="H38" s="39">
        <v>82.4</v>
      </c>
      <c r="I38" s="39">
        <v>26.5</v>
      </c>
      <c r="J38" s="39">
        <v>22</v>
      </c>
      <c r="K38" s="55"/>
    </row>
    <row r="39" spans="1:11">
      <c r="A39" s="1">
        <v>2024</v>
      </c>
      <c r="B39" s="39">
        <v>84.7</v>
      </c>
      <c r="C39" s="39">
        <v>26.4</v>
      </c>
      <c r="D39" s="39">
        <v>22.1</v>
      </c>
      <c r="E39" s="39">
        <v>86.9</v>
      </c>
      <c r="F39" s="39">
        <v>28.6</v>
      </c>
      <c r="G39" s="39">
        <v>23.8</v>
      </c>
      <c r="H39" s="39">
        <v>82.5</v>
      </c>
      <c r="I39" s="39">
        <v>24.3</v>
      </c>
      <c r="J39" s="39">
        <v>20.2</v>
      </c>
      <c r="K39" s="55"/>
    </row>
    <row r="41" spans="1:11" ht="12.75" customHeight="1">
      <c r="A41" s="32" t="s">
        <v>988</v>
      </c>
      <c r="B41" s="32"/>
      <c r="C41" s="32"/>
      <c r="D41" s="32"/>
    </row>
    <row r="42" spans="1:11" ht="12.75" customHeight="1">
      <c r="A42" s="32"/>
      <c r="B42" s="32"/>
      <c r="C42" s="32"/>
      <c r="D42" s="32"/>
    </row>
    <row r="43" spans="1:11" ht="12.75" customHeight="1">
      <c r="A43" s="36" t="s">
        <v>989</v>
      </c>
      <c r="B43" s="36"/>
      <c r="C43" s="36"/>
      <c r="D43" s="36"/>
    </row>
    <row r="44" spans="1:11">
      <c r="A44" s="1" t="s">
        <v>570</v>
      </c>
    </row>
    <row r="46" spans="1:11" s="2" customFormat="1">
      <c r="A46" s="2" t="s">
        <v>15</v>
      </c>
    </row>
    <row r="47" spans="1:11">
      <c r="A47" s="1" t="s">
        <v>653</v>
      </c>
    </row>
  </sheetData>
  <phoneticPr fontId="4" type="noConversion"/>
  <hyperlinks>
    <hyperlink ref="A4" location="Inhalt!A1" display="&lt;&lt;&lt; Inhalt" xr:uid="{F9B3989F-E1B8-442D-8051-50A24F15EE2E}"/>
    <hyperlink ref="A41" location="Metadaten!A1" display="Metadaten &lt;&lt;&lt;" xr:uid="{BA2726C3-0C15-4250-BC0D-A762E247E3AC}"/>
  </hyperlinks>
  <pageMargins left="0.78740157499999996" right="0.78740157499999996" top="0.984251969" bottom="0.984251969" header="0.4921259845" footer="0.492125984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33"/>
  <sheetViews>
    <sheetView workbookViewId="0">
      <pane ySplit="8" topLeftCell="A9" activePane="bottomLeft" state="frozen"/>
      <selection pane="bottomLeft" activeCell="A4" sqref="A4"/>
    </sheetView>
  </sheetViews>
  <sheetFormatPr baseColWidth="10" defaultColWidth="11.42578125" defaultRowHeight="10.5" customHeight="1"/>
  <cols>
    <col min="1" max="1" width="8.5703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5703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1.42578125" style="1"/>
  </cols>
  <sheetData>
    <row r="1" spans="1:13" ht="15.75">
      <c r="A1" s="5" t="s">
        <v>284</v>
      </c>
    </row>
    <row r="2" spans="1:13" ht="12.75" customHeight="1">
      <c r="A2" s="1" t="s">
        <v>1148</v>
      </c>
    </row>
    <row r="3" spans="1:13" ht="12.75"/>
    <row r="4" spans="1:13" ht="12.75">
      <c r="A4" s="30" t="s">
        <v>987</v>
      </c>
    </row>
    <row r="5" spans="1:13" ht="12.75">
      <c r="A5" s="11"/>
    </row>
    <row r="6" spans="1:13" ht="12.75">
      <c r="A6" s="31" t="s">
        <v>1043</v>
      </c>
    </row>
    <row r="7" spans="1:13" ht="12.75">
      <c r="A7" s="31"/>
    </row>
    <row r="8" spans="1:13" s="6" customFormat="1" ht="12.75">
      <c r="A8" s="6" t="s">
        <v>4</v>
      </c>
      <c r="B8" s="6" t="s">
        <v>83</v>
      </c>
      <c r="C8" s="6" t="s">
        <v>5</v>
      </c>
      <c r="D8" s="6" t="s">
        <v>6</v>
      </c>
      <c r="E8" s="6" t="s">
        <v>7</v>
      </c>
      <c r="F8" s="6" t="s">
        <v>27</v>
      </c>
      <c r="G8" s="6" t="s">
        <v>285</v>
      </c>
      <c r="H8" s="6" t="s">
        <v>9</v>
      </c>
      <c r="I8" s="6" t="s">
        <v>10</v>
      </c>
      <c r="J8" s="6" t="s">
        <v>11</v>
      </c>
      <c r="K8" s="6" t="s">
        <v>12</v>
      </c>
      <c r="L8" s="6" t="s">
        <v>13</v>
      </c>
      <c r="M8" s="6" t="s">
        <v>28</v>
      </c>
    </row>
    <row r="9" spans="1:13" ht="12.75">
      <c r="A9" s="1">
        <v>1930</v>
      </c>
      <c r="B9" s="37">
        <v>2125</v>
      </c>
      <c r="C9" s="37">
        <v>357</v>
      </c>
      <c r="D9" s="37">
        <v>259</v>
      </c>
      <c r="E9" s="37">
        <v>272</v>
      </c>
      <c r="F9" s="37">
        <v>213</v>
      </c>
      <c r="G9" s="37">
        <v>333</v>
      </c>
      <c r="H9" s="37">
        <v>19</v>
      </c>
      <c r="I9" s="37">
        <v>201</v>
      </c>
      <c r="J9" s="37">
        <v>231</v>
      </c>
      <c r="K9" s="37">
        <v>68</v>
      </c>
      <c r="L9" s="37">
        <v>103</v>
      </c>
      <c r="M9" s="37">
        <v>69</v>
      </c>
    </row>
    <row r="10" spans="1:13" ht="12.75">
      <c r="A10" s="1">
        <v>1941</v>
      </c>
      <c r="B10" s="37">
        <v>2531</v>
      </c>
      <c r="C10" s="37">
        <v>479</v>
      </c>
      <c r="D10" s="37">
        <v>274</v>
      </c>
      <c r="E10" s="37">
        <v>315</v>
      </c>
      <c r="F10" s="37">
        <v>250</v>
      </c>
      <c r="G10" s="37">
        <v>407</v>
      </c>
      <c r="H10" s="37">
        <v>27</v>
      </c>
      <c r="I10" s="37">
        <v>235</v>
      </c>
      <c r="J10" s="37">
        <v>277</v>
      </c>
      <c r="K10" s="37">
        <v>77</v>
      </c>
      <c r="L10" s="37">
        <v>120</v>
      </c>
      <c r="M10" s="37">
        <v>70</v>
      </c>
    </row>
    <row r="11" spans="1:13" ht="12.75">
      <c r="A11" s="1">
        <v>1950</v>
      </c>
      <c r="B11" s="37">
        <v>3206</v>
      </c>
      <c r="C11" s="37">
        <v>648</v>
      </c>
      <c r="D11" s="37">
        <v>323</v>
      </c>
      <c r="E11" s="37">
        <v>395</v>
      </c>
      <c r="F11" s="37">
        <v>302</v>
      </c>
      <c r="G11" s="37">
        <v>536</v>
      </c>
      <c r="H11" s="37">
        <v>28</v>
      </c>
      <c r="I11" s="37">
        <v>324</v>
      </c>
      <c r="J11" s="37">
        <v>337</v>
      </c>
      <c r="K11" s="37">
        <v>87</v>
      </c>
      <c r="L11" s="37">
        <v>148</v>
      </c>
      <c r="M11" s="37">
        <v>78</v>
      </c>
    </row>
    <row r="12" spans="1:13" ht="12.75">
      <c r="A12" s="1">
        <v>1960</v>
      </c>
      <c r="B12" s="37">
        <v>3938</v>
      </c>
      <c r="C12" s="37">
        <v>849</v>
      </c>
      <c r="D12" s="37">
        <v>441</v>
      </c>
      <c r="E12" s="37">
        <v>470</v>
      </c>
      <c r="F12" s="37">
        <v>349</v>
      </c>
      <c r="G12" s="37">
        <v>685</v>
      </c>
      <c r="H12" s="37">
        <v>28</v>
      </c>
      <c r="I12" s="37">
        <v>380</v>
      </c>
      <c r="J12" s="37">
        <v>377</v>
      </c>
      <c r="K12" s="37">
        <v>107</v>
      </c>
      <c r="L12" s="37">
        <v>164</v>
      </c>
      <c r="M12" s="37">
        <v>88</v>
      </c>
    </row>
    <row r="13" spans="1:13" ht="12.75">
      <c r="A13" s="1">
        <v>1970</v>
      </c>
      <c r="B13" s="37">
        <v>5666</v>
      </c>
      <c r="C13" s="37">
        <v>1166</v>
      </c>
      <c r="D13" s="37">
        <v>766</v>
      </c>
      <c r="E13" s="37">
        <v>666</v>
      </c>
      <c r="F13" s="37">
        <v>470</v>
      </c>
      <c r="G13" s="37">
        <v>971</v>
      </c>
      <c r="H13" s="37">
        <v>48</v>
      </c>
      <c r="I13" s="37">
        <v>541</v>
      </c>
      <c r="J13" s="37">
        <v>548</v>
      </c>
      <c r="K13" s="37">
        <v>167</v>
      </c>
      <c r="L13" s="37">
        <v>209</v>
      </c>
      <c r="M13" s="37">
        <v>114</v>
      </c>
    </row>
    <row r="14" spans="1:13" ht="12.75">
      <c r="A14" s="1">
        <v>1980</v>
      </c>
      <c r="B14" s="37">
        <v>8544</v>
      </c>
      <c r="C14" s="37">
        <v>1796</v>
      </c>
      <c r="D14" s="37">
        <v>1068</v>
      </c>
      <c r="E14" s="37">
        <v>1027</v>
      </c>
      <c r="F14" s="37">
        <v>619</v>
      </c>
      <c r="G14" s="37">
        <v>1611</v>
      </c>
      <c r="H14" s="37">
        <v>80</v>
      </c>
      <c r="I14" s="37">
        <v>839</v>
      </c>
      <c r="J14" s="37">
        <v>785</v>
      </c>
      <c r="K14" s="37">
        <v>229</v>
      </c>
      <c r="L14" s="37">
        <v>333</v>
      </c>
      <c r="M14" s="37">
        <v>157</v>
      </c>
    </row>
    <row r="15" spans="1:13" ht="12.75">
      <c r="A15" s="1">
        <v>1990</v>
      </c>
      <c r="B15" s="37">
        <v>10624</v>
      </c>
      <c r="C15" s="37">
        <v>2086</v>
      </c>
      <c r="D15" s="37">
        <v>1373</v>
      </c>
      <c r="E15" s="37">
        <v>1307</v>
      </c>
      <c r="F15" s="37">
        <v>784</v>
      </c>
      <c r="G15" s="37">
        <v>1924</v>
      </c>
      <c r="H15" s="37">
        <v>97</v>
      </c>
      <c r="I15" s="37">
        <v>1085</v>
      </c>
      <c r="J15" s="37">
        <v>942</v>
      </c>
      <c r="K15" s="37">
        <v>321</v>
      </c>
      <c r="L15" s="37">
        <v>473</v>
      </c>
      <c r="M15" s="37">
        <v>232</v>
      </c>
    </row>
    <row r="16" spans="1:13" ht="12.75">
      <c r="A16" s="1">
        <v>2000</v>
      </c>
      <c r="B16" s="37">
        <v>13667</v>
      </c>
      <c r="C16" s="37">
        <v>2358</v>
      </c>
      <c r="D16" s="37">
        <v>1906</v>
      </c>
      <c r="E16" s="37">
        <v>1658</v>
      </c>
      <c r="F16" s="37">
        <v>965</v>
      </c>
      <c r="G16" s="37">
        <v>2450</v>
      </c>
      <c r="H16" s="37">
        <v>122</v>
      </c>
      <c r="I16" s="37">
        <v>1482</v>
      </c>
      <c r="J16" s="37">
        <v>1298</v>
      </c>
      <c r="K16" s="37">
        <v>479</v>
      </c>
      <c r="L16" s="37">
        <v>618</v>
      </c>
      <c r="M16" s="37">
        <v>331</v>
      </c>
    </row>
    <row r="17" spans="1:13" ht="12.75">
      <c r="A17" s="1">
        <v>2010</v>
      </c>
      <c r="B17" s="37">
        <v>15474</v>
      </c>
      <c r="C17" s="37">
        <v>2526</v>
      </c>
      <c r="D17" s="37">
        <v>2149</v>
      </c>
      <c r="E17" s="37">
        <v>1827</v>
      </c>
      <c r="F17" s="37">
        <v>1095</v>
      </c>
      <c r="G17" s="37">
        <v>2551</v>
      </c>
      <c r="H17" s="37">
        <v>165</v>
      </c>
      <c r="I17" s="37">
        <v>1717</v>
      </c>
      <c r="J17" s="37">
        <v>1628</v>
      </c>
      <c r="K17" s="37">
        <v>662</v>
      </c>
      <c r="L17" s="37">
        <v>769</v>
      </c>
      <c r="M17" s="37">
        <v>385</v>
      </c>
    </row>
    <row r="18" spans="1:13" ht="12.75">
      <c r="A18" s="1">
        <v>2015</v>
      </c>
      <c r="B18" s="37">
        <v>16522</v>
      </c>
      <c r="C18" s="37">
        <v>2719</v>
      </c>
      <c r="D18" s="37">
        <v>2271</v>
      </c>
      <c r="E18" s="37">
        <v>1945</v>
      </c>
      <c r="F18" s="37">
        <v>1171</v>
      </c>
      <c r="G18" s="37">
        <v>2674</v>
      </c>
      <c r="H18" s="37">
        <v>180</v>
      </c>
      <c r="I18" s="37">
        <v>1842</v>
      </c>
      <c r="J18" s="37">
        <v>1778</v>
      </c>
      <c r="K18" s="37">
        <v>683</v>
      </c>
      <c r="L18" s="37">
        <v>850</v>
      </c>
      <c r="M18" s="37">
        <v>409</v>
      </c>
    </row>
    <row r="19" spans="1:13" ht="12.75">
      <c r="A19" s="1">
        <v>2020</v>
      </c>
      <c r="B19" s="37">
        <v>17594</v>
      </c>
      <c r="C19" s="37">
        <v>2916</v>
      </c>
      <c r="D19" s="37">
        <v>2430</v>
      </c>
      <c r="E19" s="37">
        <v>2016</v>
      </c>
      <c r="F19" s="37">
        <v>1206</v>
      </c>
      <c r="G19" s="37">
        <v>2790</v>
      </c>
      <c r="H19" s="37">
        <v>197</v>
      </c>
      <c r="I19" s="37">
        <v>1976</v>
      </c>
      <c r="J19" s="37">
        <v>1910</v>
      </c>
      <c r="K19" s="37">
        <v>730</v>
      </c>
      <c r="L19" s="37">
        <v>975</v>
      </c>
      <c r="M19" s="37">
        <v>448</v>
      </c>
    </row>
    <row r="20" spans="1:13" ht="12.75"/>
    <row r="21" spans="1:13" ht="12.75" customHeight="1">
      <c r="A21" s="32" t="s">
        <v>988</v>
      </c>
    </row>
    <row r="22" spans="1:13" ht="12.75" customHeight="1">
      <c r="A22" s="32"/>
    </row>
    <row r="23" spans="1:13" ht="12.75" customHeight="1">
      <c r="A23" s="36" t="s">
        <v>989</v>
      </c>
    </row>
    <row r="24" spans="1:13" ht="12.75" customHeight="1">
      <c r="A24" s="1" t="s">
        <v>193</v>
      </c>
    </row>
    <row r="25" spans="1:13" ht="12.75" customHeight="1"/>
    <row r="26" spans="1:13" s="2" customFormat="1" ht="12.75" customHeight="1">
      <c r="A26" s="2" t="s">
        <v>15</v>
      </c>
    </row>
    <row r="27" spans="1:13" ht="12.75" customHeight="1">
      <c r="A27" s="1" t="s">
        <v>286</v>
      </c>
    </row>
    <row r="28" spans="1:13" ht="12.75" customHeight="1">
      <c r="A28" s="1" t="s">
        <v>942</v>
      </c>
    </row>
    <row r="29" spans="1:13" ht="12" customHeight="1">
      <c r="A29" s="1" t="s">
        <v>943</v>
      </c>
    </row>
    <row r="30" spans="1:13" ht="12.75" customHeight="1">
      <c r="A30" s="1" t="s">
        <v>944</v>
      </c>
    </row>
    <row r="31" spans="1:13" ht="12.75" customHeight="1">
      <c r="A31" s="1" t="s">
        <v>945</v>
      </c>
    </row>
    <row r="32" spans="1:13" ht="12.75" customHeight="1">
      <c r="A32" s="1" t="s">
        <v>946</v>
      </c>
    </row>
    <row r="33" spans="1:1" ht="10.5" customHeight="1">
      <c r="A33" s="1" t="s">
        <v>1165</v>
      </c>
    </row>
  </sheetData>
  <phoneticPr fontId="0" type="noConversion"/>
  <hyperlinks>
    <hyperlink ref="A4" location="Inhalt!A1" display="&lt;&lt;&lt; Inhalt" xr:uid="{AEB14AA0-7D70-473A-B330-6BBB7520AD88}"/>
    <hyperlink ref="A21" location="Metadaten!A1" display="Metadaten &lt;&lt;&lt;" xr:uid="{994AA335-B246-439D-BAEE-FD928E9E00B3}"/>
  </hyperlinks>
  <pageMargins left="0.78740157499999996" right="0.78740157499999996" top="0.984251969" bottom="0.984251969" header="0.4921259845" footer="0.4921259845"/>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O174"/>
  <sheetViews>
    <sheetView zoomScaleNormal="100" workbookViewId="0">
      <pane ySplit="8" topLeftCell="A9" activePane="bottomLeft" state="frozen"/>
      <selection activeCell="R46" sqref="R46"/>
      <selection pane="bottomLeft" activeCell="A4" sqref="A4"/>
    </sheetView>
  </sheetViews>
  <sheetFormatPr baseColWidth="10" defaultColWidth="11.42578125" defaultRowHeight="10.35" customHeight="1"/>
  <cols>
    <col min="1" max="1" width="5.5703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1.42578125" style="1"/>
  </cols>
  <sheetData>
    <row r="1" spans="1:14" ht="15.75">
      <c r="A1" s="5" t="s">
        <v>14</v>
      </c>
    </row>
    <row r="2" spans="1:14" ht="12.75" customHeight="1">
      <c r="A2" s="1" t="s">
        <v>1214</v>
      </c>
    </row>
    <row r="3" spans="1:14" ht="12.75"/>
    <row r="4" spans="1:14" ht="12.75">
      <c r="A4" s="30" t="s">
        <v>987</v>
      </c>
    </row>
    <row r="5" spans="1:14" ht="12.75">
      <c r="A5" s="11"/>
    </row>
    <row r="6" spans="1:14" ht="12.75">
      <c r="A6" s="31" t="s">
        <v>990</v>
      </c>
    </row>
    <row r="7" spans="1:14" ht="12.75"/>
    <row r="8" spans="1:14" s="6" customFormat="1" ht="12.75">
      <c r="A8" s="6" t="s">
        <v>4</v>
      </c>
      <c r="B8" s="6" t="s">
        <v>83</v>
      </c>
      <c r="C8" s="6" t="s">
        <v>5</v>
      </c>
      <c r="D8" s="6" t="s">
        <v>6</v>
      </c>
      <c r="E8" s="6" t="s">
        <v>7</v>
      </c>
      <c r="F8" s="6" t="s">
        <v>27</v>
      </c>
      <c r="G8" s="6" t="s">
        <v>8</v>
      </c>
      <c r="H8" s="6" t="s">
        <v>9</v>
      </c>
      <c r="I8" s="6" t="s">
        <v>10</v>
      </c>
      <c r="J8" s="6" t="s">
        <v>11</v>
      </c>
      <c r="K8" s="6" t="s">
        <v>12</v>
      </c>
      <c r="L8" s="6" t="s">
        <v>13</v>
      </c>
      <c r="M8" s="6" t="s">
        <v>28</v>
      </c>
    </row>
    <row r="9" spans="1:14" ht="12.75">
      <c r="A9" s="1">
        <v>1584</v>
      </c>
      <c r="B9" s="37">
        <v>2656</v>
      </c>
      <c r="C9" s="37">
        <v>197</v>
      </c>
      <c r="D9" s="37">
        <v>281</v>
      </c>
      <c r="E9" s="37">
        <v>313</v>
      </c>
      <c r="F9" s="37">
        <v>605</v>
      </c>
      <c r="G9" s="37">
        <v>393</v>
      </c>
      <c r="H9" s="37" t="s">
        <v>135</v>
      </c>
      <c r="I9" s="37">
        <v>305</v>
      </c>
      <c r="J9" s="37">
        <v>221</v>
      </c>
      <c r="K9" s="37">
        <v>341</v>
      </c>
      <c r="L9" s="37" t="s">
        <v>135</v>
      </c>
      <c r="M9" s="37" t="s">
        <v>135</v>
      </c>
      <c r="N9" s="38"/>
    </row>
    <row r="10" spans="1:14" ht="12.75">
      <c r="A10" s="1">
        <v>1812</v>
      </c>
      <c r="B10" s="37">
        <v>5797</v>
      </c>
      <c r="C10" s="37">
        <v>717</v>
      </c>
      <c r="D10" s="37">
        <v>612</v>
      </c>
      <c r="E10" s="37">
        <v>698</v>
      </c>
      <c r="F10" s="37">
        <v>705</v>
      </c>
      <c r="G10" s="37">
        <v>715</v>
      </c>
      <c r="H10" s="37">
        <v>135</v>
      </c>
      <c r="I10" s="37">
        <v>655</v>
      </c>
      <c r="J10" s="37">
        <v>550</v>
      </c>
      <c r="K10" s="37">
        <v>303</v>
      </c>
      <c r="L10" s="37">
        <v>431</v>
      </c>
      <c r="M10" s="37">
        <v>276</v>
      </c>
      <c r="N10" s="38"/>
    </row>
    <row r="11" spans="1:14" ht="12.75">
      <c r="A11" s="1">
        <v>1815</v>
      </c>
      <c r="B11" s="37">
        <v>6117</v>
      </c>
      <c r="C11" s="37">
        <v>808</v>
      </c>
      <c r="D11" s="37">
        <v>639</v>
      </c>
      <c r="E11" s="37">
        <v>752</v>
      </c>
      <c r="F11" s="37">
        <v>753</v>
      </c>
      <c r="G11" s="37">
        <v>718</v>
      </c>
      <c r="H11" s="37">
        <v>129</v>
      </c>
      <c r="I11" s="37">
        <v>673</v>
      </c>
      <c r="J11" s="37">
        <v>622</v>
      </c>
      <c r="K11" s="37">
        <v>306</v>
      </c>
      <c r="L11" s="37">
        <v>435</v>
      </c>
      <c r="M11" s="37">
        <v>282</v>
      </c>
      <c r="N11" s="38"/>
    </row>
    <row r="12" spans="1:14" ht="12.75">
      <c r="A12" s="1">
        <v>1827</v>
      </c>
      <c r="B12" s="37">
        <v>6466</v>
      </c>
      <c r="C12" s="37" t="s">
        <v>135</v>
      </c>
      <c r="D12" s="37" t="s">
        <v>135</v>
      </c>
      <c r="E12" s="37" t="s">
        <v>135</v>
      </c>
      <c r="F12" s="37" t="s">
        <v>135</v>
      </c>
      <c r="G12" s="37" t="s">
        <v>135</v>
      </c>
      <c r="H12" s="37" t="s">
        <v>135</v>
      </c>
      <c r="I12" s="37" t="s">
        <v>135</v>
      </c>
      <c r="J12" s="37" t="s">
        <v>135</v>
      </c>
      <c r="K12" s="37" t="s">
        <v>135</v>
      </c>
      <c r="L12" s="37" t="s">
        <v>135</v>
      </c>
      <c r="M12" s="37" t="s">
        <v>135</v>
      </c>
      <c r="N12" s="38"/>
    </row>
    <row r="13" spans="1:14" ht="12.75">
      <c r="A13" s="1">
        <v>1837</v>
      </c>
      <c r="B13" s="37">
        <v>7297</v>
      </c>
      <c r="C13" s="37">
        <v>910</v>
      </c>
      <c r="D13" s="37">
        <v>793</v>
      </c>
      <c r="E13" s="37">
        <v>906</v>
      </c>
      <c r="F13" s="37">
        <v>866</v>
      </c>
      <c r="G13" s="37">
        <v>943</v>
      </c>
      <c r="H13" s="37">
        <v>177</v>
      </c>
      <c r="I13" s="37">
        <v>828</v>
      </c>
      <c r="J13" s="37">
        <v>754</v>
      </c>
      <c r="K13" s="37">
        <v>318</v>
      </c>
      <c r="L13" s="37">
        <v>490</v>
      </c>
      <c r="M13" s="37">
        <v>312</v>
      </c>
      <c r="N13" s="38"/>
    </row>
    <row r="14" spans="1:14" ht="12.75">
      <c r="A14" s="1">
        <v>1847</v>
      </c>
      <c r="B14" s="37">
        <v>7604</v>
      </c>
      <c r="C14" s="37" t="s">
        <v>135</v>
      </c>
      <c r="D14" s="37" t="s">
        <v>135</v>
      </c>
      <c r="E14" s="37" t="s">
        <v>135</v>
      </c>
      <c r="F14" s="37" t="s">
        <v>135</v>
      </c>
      <c r="G14" s="37" t="s">
        <v>135</v>
      </c>
      <c r="H14" s="37" t="s">
        <v>135</v>
      </c>
      <c r="I14" s="37" t="s">
        <v>135</v>
      </c>
      <c r="J14" s="37" t="s">
        <v>135</v>
      </c>
      <c r="K14" s="37" t="s">
        <v>135</v>
      </c>
      <c r="L14" s="37" t="s">
        <v>135</v>
      </c>
      <c r="M14" s="37" t="s">
        <v>135</v>
      </c>
      <c r="N14" s="38"/>
    </row>
    <row r="15" spans="1:14" ht="12.75">
      <c r="A15" s="1">
        <v>1852</v>
      </c>
      <c r="B15" s="37">
        <v>8162</v>
      </c>
      <c r="C15" s="37">
        <v>955</v>
      </c>
      <c r="D15" s="37">
        <v>874</v>
      </c>
      <c r="E15" s="37">
        <v>1128</v>
      </c>
      <c r="F15" s="37">
        <v>949</v>
      </c>
      <c r="G15" s="37">
        <v>1005</v>
      </c>
      <c r="H15" s="37">
        <v>157</v>
      </c>
      <c r="I15" s="37">
        <v>909</v>
      </c>
      <c r="J15" s="37">
        <v>959</v>
      </c>
      <c r="K15" s="37">
        <v>369</v>
      </c>
      <c r="L15" s="37">
        <v>541</v>
      </c>
      <c r="M15" s="37">
        <v>316</v>
      </c>
      <c r="N15" s="38"/>
    </row>
    <row r="16" spans="1:14" ht="12.75">
      <c r="A16" s="1">
        <v>1855</v>
      </c>
      <c r="B16" s="37">
        <v>8138</v>
      </c>
      <c r="C16" s="37">
        <v>930</v>
      </c>
      <c r="D16" s="37">
        <v>870</v>
      </c>
      <c r="E16" s="37">
        <v>1083</v>
      </c>
      <c r="F16" s="37">
        <v>969</v>
      </c>
      <c r="G16" s="37">
        <v>1021</v>
      </c>
      <c r="H16" s="37">
        <v>152</v>
      </c>
      <c r="I16" s="37">
        <v>907</v>
      </c>
      <c r="J16" s="37">
        <v>994</v>
      </c>
      <c r="K16" s="37">
        <v>367</v>
      </c>
      <c r="L16" s="37">
        <v>536</v>
      </c>
      <c r="M16" s="37">
        <v>309</v>
      </c>
      <c r="N16" s="38"/>
    </row>
    <row r="17" spans="1:14" ht="12.75">
      <c r="A17" s="1">
        <v>1861</v>
      </c>
      <c r="B17" s="37">
        <v>7394</v>
      </c>
      <c r="C17" s="37">
        <v>837</v>
      </c>
      <c r="D17" s="37">
        <v>786</v>
      </c>
      <c r="E17" s="37">
        <v>1014</v>
      </c>
      <c r="F17" s="37">
        <v>934</v>
      </c>
      <c r="G17" s="37">
        <v>893</v>
      </c>
      <c r="H17" s="37">
        <v>114</v>
      </c>
      <c r="I17" s="37">
        <v>809</v>
      </c>
      <c r="J17" s="37">
        <v>885</v>
      </c>
      <c r="K17" s="37">
        <v>338</v>
      </c>
      <c r="L17" s="37">
        <v>502</v>
      </c>
      <c r="M17" s="37">
        <v>282</v>
      </c>
      <c r="N17" s="38"/>
    </row>
    <row r="18" spans="1:14" ht="12.75">
      <c r="A18" s="1">
        <v>1868</v>
      </c>
      <c r="B18" s="37">
        <v>7504</v>
      </c>
      <c r="C18" s="37">
        <v>845</v>
      </c>
      <c r="D18" s="37">
        <v>821</v>
      </c>
      <c r="E18" s="37">
        <v>1073</v>
      </c>
      <c r="F18" s="37">
        <v>960</v>
      </c>
      <c r="G18" s="37">
        <v>899</v>
      </c>
      <c r="H18" s="37">
        <v>110</v>
      </c>
      <c r="I18" s="37">
        <v>873</v>
      </c>
      <c r="J18" s="37">
        <v>803</v>
      </c>
      <c r="K18" s="37">
        <v>336</v>
      </c>
      <c r="L18" s="37">
        <v>487</v>
      </c>
      <c r="M18" s="37">
        <v>297</v>
      </c>
      <c r="N18" s="38"/>
    </row>
    <row r="19" spans="1:14" ht="12.75">
      <c r="A19" s="1">
        <v>1874</v>
      </c>
      <c r="B19" s="37">
        <v>7556</v>
      </c>
      <c r="C19" s="37">
        <v>881</v>
      </c>
      <c r="D19" s="37">
        <v>950</v>
      </c>
      <c r="E19" s="37">
        <v>1112</v>
      </c>
      <c r="F19" s="37">
        <v>914</v>
      </c>
      <c r="G19" s="37">
        <v>905</v>
      </c>
      <c r="H19" s="37">
        <v>113</v>
      </c>
      <c r="I19" s="37">
        <v>821</v>
      </c>
      <c r="J19" s="37">
        <v>808</v>
      </c>
      <c r="K19" s="37">
        <v>312</v>
      </c>
      <c r="L19" s="37">
        <v>453</v>
      </c>
      <c r="M19" s="37">
        <v>287</v>
      </c>
      <c r="N19" s="38"/>
    </row>
    <row r="20" spans="1:14" ht="12.75">
      <c r="A20" s="1">
        <v>1880</v>
      </c>
      <c r="B20" s="37">
        <v>8095</v>
      </c>
      <c r="C20" s="37">
        <v>878</v>
      </c>
      <c r="D20" s="37">
        <v>1066</v>
      </c>
      <c r="E20" s="37">
        <v>1190</v>
      </c>
      <c r="F20" s="37">
        <v>1021</v>
      </c>
      <c r="G20" s="37">
        <v>946</v>
      </c>
      <c r="H20" s="37">
        <v>112</v>
      </c>
      <c r="I20" s="37">
        <v>868</v>
      </c>
      <c r="J20" s="37">
        <v>865</v>
      </c>
      <c r="K20" s="37">
        <v>317</v>
      </c>
      <c r="L20" s="37">
        <v>494</v>
      </c>
      <c r="M20" s="37">
        <v>338</v>
      </c>
      <c r="N20" s="38"/>
    </row>
    <row r="21" spans="1:14" ht="12.75">
      <c r="A21" s="1">
        <v>1885</v>
      </c>
      <c r="B21" s="37">
        <v>7446</v>
      </c>
      <c r="C21" s="37">
        <v>897</v>
      </c>
      <c r="D21" s="37">
        <v>986</v>
      </c>
      <c r="E21" s="37">
        <v>1052</v>
      </c>
      <c r="F21" s="37">
        <v>912</v>
      </c>
      <c r="G21" s="37">
        <v>903</v>
      </c>
      <c r="H21" s="37">
        <v>88</v>
      </c>
      <c r="I21" s="37">
        <v>793</v>
      </c>
      <c r="J21" s="37">
        <v>775</v>
      </c>
      <c r="K21" s="37">
        <v>300</v>
      </c>
      <c r="L21" s="37">
        <v>431</v>
      </c>
      <c r="M21" s="37">
        <v>309</v>
      </c>
      <c r="N21" s="38"/>
    </row>
    <row r="22" spans="1:14" ht="12.75">
      <c r="A22" s="1">
        <v>1891</v>
      </c>
      <c r="B22" s="37">
        <v>7427</v>
      </c>
      <c r="C22" s="37">
        <v>940</v>
      </c>
      <c r="D22" s="37">
        <v>900</v>
      </c>
      <c r="E22" s="37">
        <v>1038</v>
      </c>
      <c r="F22" s="37">
        <v>915</v>
      </c>
      <c r="G22" s="37">
        <v>904</v>
      </c>
      <c r="H22" s="37">
        <v>78</v>
      </c>
      <c r="I22" s="37">
        <v>792</v>
      </c>
      <c r="J22" s="37">
        <v>814</v>
      </c>
      <c r="K22" s="37">
        <v>313</v>
      </c>
      <c r="L22" s="37">
        <v>430</v>
      </c>
      <c r="M22" s="37">
        <v>303</v>
      </c>
      <c r="N22" s="38"/>
    </row>
    <row r="23" spans="1:14" ht="12.75">
      <c r="A23" s="1">
        <v>1901</v>
      </c>
      <c r="B23" s="37">
        <v>7531</v>
      </c>
      <c r="C23" s="37">
        <v>995</v>
      </c>
      <c r="D23" s="37">
        <v>995</v>
      </c>
      <c r="E23" s="37">
        <v>1012</v>
      </c>
      <c r="F23" s="37">
        <v>890</v>
      </c>
      <c r="G23" s="37">
        <v>917</v>
      </c>
      <c r="H23" s="37">
        <v>56</v>
      </c>
      <c r="I23" s="37">
        <v>749</v>
      </c>
      <c r="J23" s="37">
        <v>843</v>
      </c>
      <c r="K23" s="37">
        <v>302</v>
      </c>
      <c r="L23" s="37">
        <v>449</v>
      </c>
      <c r="M23" s="37">
        <v>323</v>
      </c>
      <c r="N23" s="38"/>
    </row>
    <row r="24" spans="1:14" ht="12.75">
      <c r="A24" s="1">
        <v>1902</v>
      </c>
      <c r="B24" s="37">
        <v>7647</v>
      </c>
      <c r="C24" s="37" t="s">
        <v>135</v>
      </c>
      <c r="D24" s="37" t="s">
        <v>135</v>
      </c>
      <c r="E24" s="37" t="s">
        <v>135</v>
      </c>
      <c r="F24" s="37" t="s">
        <v>135</v>
      </c>
      <c r="G24" s="37" t="s">
        <v>135</v>
      </c>
      <c r="H24" s="37" t="s">
        <v>135</v>
      </c>
      <c r="I24" s="37" t="s">
        <v>135</v>
      </c>
      <c r="J24" s="37" t="s">
        <v>135</v>
      </c>
      <c r="K24" s="37" t="s">
        <v>135</v>
      </c>
      <c r="L24" s="37" t="s">
        <v>135</v>
      </c>
      <c r="M24" s="37" t="s">
        <v>135</v>
      </c>
      <c r="N24" s="38"/>
    </row>
    <row r="25" spans="1:14" ht="12.75">
      <c r="A25" s="1">
        <v>1903</v>
      </c>
      <c r="B25" s="37">
        <v>7763</v>
      </c>
      <c r="C25" s="37" t="s">
        <v>135</v>
      </c>
      <c r="D25" s="37" t="s">
        <v>135</v>
      </c>
      <c r="E25" s="37" t="s">
        <v>135</v>
      </c>
      <c r="F25" s="37" t="s">
        <v>135</v>
      </c>
      <c r="G25" s="37" t="s">
        <v>135</v>
      </c>
      <c r="H25" s="37" t="s">
        <v>135</v>
      </c>
      <c r="I25" s="37" t="s">
        <v>135</v>
      </c>
      <c r="J25" s="37" t="s">
        <v>135</v>
      </c>
      <c r="K25" s="37" t="s">
        <v>135</v>
      </c>
      <c r="L25" s="37" t="s">
        <v>135</v>
      </c>
      <c r="M25" s="37" t="s">
        <v>135</v>
      </c>
      <c r="N25" s="38"/>
    </row>
    <row r="26" spans="1:14" ht="12.75">
      <c r="A26" s="1">
        <v>1904</v>
      </c>
      <c r="B26" s="37">
        <v>7880</v>
      </c>
      <c r="C26" s="37" t="s">
        <v>135</v>
      </c>
      <c r="D26" s="37" t="s">
        <v>135</v>
      </c>
      <c r="E26" s="37" t="s">
        <v>135</v>
      </c>
      <c r="F26" s="37" t="s">
        <v>135</v>
      </c>
      <c r="G26" s="37" t="s">
        <v>135</v>
      </c>
      <c r="H26" s="37" t="s">
        <v>135</v>
      </c>
      <c r="I26" s="37" t="s">
        <v>135</v>
      </c>
      <c r="J26" s="37" t="s">
        <v>135</v>
      </c>
      <c r="K26" s="37" t="s">
        <v>135</v>
      </c>
      <c r="L26" s="37" t="s">
        <v>135</v>
      </c>
      <c r="M26" s="37" t="s">
        <v>135</v>
      </c>
      <c r="N26" s="38"/>
    </row>
    <row r="27" spans="1:14" ht="12.75">
      <c r="A27" s="1">
        <v>1905</v>
      </c>
      <c r="B27" s="37">
        <v>7996</v>
      </c>
      <c r="C27" s="37" t="s">
        <v>135</v>
      </c>
      <c r="D27" s="37" t="s">
        <v>135</v>
      </c>
      <c r="E27" s="37" t="s">
        <v>135</v>
      </c>
      <c r="F27" s="37" t="s">
        <v>135</v>
      </c>
      <c r="G27" s="37" t="s">
        <v>135</v>
      </c>
      <c r="H27" s="37" t="s">
        <v>135</v>
      </c>
      <c r="I27" s="37" t="s">
        <v>135</v>
      </c>
      <c r="J27" s="37" t="s">
        <v>135</v>
      </c>
      <c r="K27" s="37" t="s">
        <v>135</v>
      </c>
      <c r="L27" s="37" t="s">
        <v>135</v>
      </c>
      <c r="M27" s="37" t="s">
        <v>135</v>
      </c>
      <c r="N27" s="38"/>
    </row>
    <row r="28" spans="1:14" ht="12.75">
      <c r="A28" s="1">
        <v>1906</v>
      </c>
      <c r="B28" s="37">
        <v>8112</v>
      </c>
      <c r="C28" s="37" t="s">
        <v>135</v>
      </c>
      <c r="D28" s="37" t="s">
        <v>135</v>
      </c>
      <c r="E28" s="37" t="s">
        <v>135</v>
      </c>
      <c r="F28" s="37" t="s">
        <v>135</v>
      </c>
      <c r="G28" s="37" t="s">
        <v>135</v>
      </c>
      <c r="H28" s="37" t="s">
        <v>135</v>
      </c>
      <c r="I28" s="37" t="s">
        <v>135</v>
      </c>
      <c r="J28" s="37" t="s">
        <v>135</v>
      </c>
      <c r="K28" s="37" t="s">
        <v>135</v>
      </c>
      <c r="L28" s="37" t="s">
        <v>135</v>
      </c>
      <c r="M28" s="37" t="s">
        <v>135</v>
      </c>
      <c r="N28" s="38"/>
    </row>
    <row r="29" spans="1:14" ht="12.75">
      <c r="A29" s="1">
        <v>1907</v>
      </c>
      <c r="B29" s="37">
        <v>8228</v>
      </c>
      <c r="C29" s="37" t="s">
        <v>135</v>
      </c>
      <c r="D29" s="37" t="s">
        <v>135</v>
      </c>
      <c r="E29" s="37" t="s">
        <v>135</v>
      </c>
      <c r="F29" s="37" t="s">
        <v>135</v>
      </c>
      <c r="G29" s="37" t="s">
        <v>135</v>
      </c>
      <c r="H29" s="37" t="s">
        <v>135</v>
      </c>
      <c r="I29" s="37" t="s">
        <v>135</v>
      </c>
      <c r="J29" s="37" t="s">
        <v>135</v>
      </c>
      <c r="K29" s="37" t="s">
        <v>135</v>
      </c>
      <c r="L29" s="37" t="s">
        <v>135</v>
      </c>
      <c r="M29" s="37" t="s">
        <v>135</v>
      </c>
      <c r="N29" s="38"/>
    </row>
    <row r="30" spans="1:14" ht="12.75">
      <c r="A30" s="1">
        <v>1908</v>
      </c>
      <c r="B30" s="37">
        <v>8345</v>
      </c>
      <c r="C30" s="37" t="s">
        <v>135</v>
      </c>
      <c r="D30" s="37" t="s">
        <v>135</v>
      </c>
      <c r="E30" s="37" t="s">
        <v>135</v>
      </c>
      <c r="F30" s="37" t="s">
        <v>135</v>
      </c>
      <c r="G30" s="37" t="s">
        <v>135</v>
      </c>
      <c r="H30" s="37" t="s">
        <v>135</v>
      </c>
      <c r="I30" s="37" t="s">
        <v>135</v>
      </c>
      <c r="J30" s="37" t="s">
        <v>135</v>
      </c>
      <c r="K30" s="37" t="s">
        <v>135</v>
      </c>
      <c r="L30" s="37" t="s">
        <v>135</v>
      </c>
      <c r="M30" s="37" t="s">
        <v>135</v>
      </c>
      <c r="N30" s="38"/>
    </row>
    <row r="31" spans="1:14" ht="12.75">
      <c r="A31" s="1">
        <v>1909</v>
      </c>
      <c r="B31" s="37">
        <v>8461</v>
      </c>
      <c r="C31" s="37" t="s">
        <v>135</v>
      </c>
      <c r="D31" s="37" t="s">
        <v>135</v>
      </c>
      <c r="E31" s="37" t="s">
        <v>135</v>
      </c>
      <c r="F31" s="37" t="s">
        <v>135</v>
      </c>
      <c r="G31" s="37" t="s">
        <v>135</v>
      </c>
      <c r="H31" s="37" t="s">
        <v>135</v>
      </c>
      <c r="I31" s="37" t="s">
        <v>135</v>
      </c>
      <c r="J31" s="37" t="s">
        <v>135</v>
      </c>
      <c r="K31" s="37" t="s">
        <v>135</v>
      </c>
      <c r="L31" s="37" t="s">
        <v>135</v>
      </c>
      <c r="M31" s="37" t="s">
        <v>135</v>
      </c>
      <c r="N31" s="38"/>
    </row>
    <row r="32" spans="1:14" ht="12.75">
      <c r="A32" s="1">
        <v>1910</v>
      </c>
      <c r="B32" s="37">
        <v>8577</v>
      </c>
      <c r="C32" s="37" t="s">
        <v>135</v>
      </c>
      <c r="D32" s="37" t="s">
        <v>135</v>
      </c>
      <c r="E32" s="37" t="s">
        <v>135</v>
      </c>
      <c r="F32" s="37" t="s">
        <v>135</v>
      </c>
      <c r="G32" s="37" t="s">
        <v>135</v>
      </c>
      <c r="H32" s="37" t="s">
        <v>135</v>
      </c>
      <c r="I32" s="37" t="s">
        <v>135</v>
      </c>
      <c r="J32" s="37" t="s">
        <v>135</v>
      </c>
      <c r="K32" s="37" t="s">
        <v>135</v>
      </c>
      <c r="L32" s="37" t="s">
        <v>135</v>
      </c>
      <c r="M32" s="37" t="s">
        <v>135</v>
      </c>
      <c r="N32" s="38"/>
    </row>
    <row r="33" spans="1:14" ht="12.75">
      <c r="A33" s="1">
        <v>1911</v>
      </c>
      <c r="B33" s="37">
        <v>8693</v>
      </c>
      <c r="C33" s="37">
        <v>1332</v>
      </c>
      <c r="D33" s="37">
        <v>1099</v>
      </c>
      <c r="E33" s="37">
        <v>1190</v>
      </c>
      <c r="F33" s="37">
        <v>947</v>
      </c>
      <c r="G33" s="37">
        <v>1187</v>
      </c>
      <c r="H33" s="37">
        <v>86</v>
      </c>
      <c r="I33" s="37">
        <v>809</v>
      </c>
      <c r="J33" s="37">
        <v>925</v>
      </c>
      <c r="K33" s="37">
        <v>293</v>
      </c>
      <c r="L33" s="37">
        <v>496</v>
      </c>
      <c r="M33" s="37">
        <v>329</v>
      </c>
      <c r="N33" s="38"/>
    </row>
    <row r="34" spans="1:14" ht="12.75">
      <c r="A34" s="1">
        <v>1912</v>
      </c>
      <c r="B34" s="37">
        <v>8708</v>
      </c>
      <c r="C34" s="37" t="s">
        <v>135</v>
      </c>
      <c r="D34" s="37" t="s">
        <v>135</v>
      </c>
      <c r="E34" s="37" t="s">
        <v>135</v>
      </c>
      <c r="F34" s="37" t="s">
        <v>135</v>
      </c>
      <c r="G34" s="37" t="s">
        <v>135</v>
      </c>
      <c r="H34" s="37" t="s">
        <v>135</v>
      </c>
      <c r="I34" s="37" t="s">
        <v>135</v>
      </c>
      <c r="J34" s="37" t="s">
        <v>135</v>
      </c>
      <c r="K34" s="37" t="s">
        <v>135</v>
      </c>
      <c r="L34" s="37" t="s">
        <v>135</v>
      </c>
      <c r="M34" s="37" t="s">
        <v>135</v>
      </c>
      <c r="N34" s="38"/>
    </row>
    <row r="35" spans="1:14" ht="12.75">
      <c r="A35" s="1">
        <v>1913</v>
      </c>
      <c r="B35" s="37">
        <v>8723</v>
      </c>
      <c r="C35" s="37" t="s">
        <v>135</v>
      </c>
      <c r="D35" s="37" t="s">
        <v>135</v>
      </c>
      <c r="E35" s="37" t="s">
        <v>135</v>
      </c>
      <c r="F35" s="37" t="s">
        <v>135</v>
      </c>
      <c r="G35" s="37" t="s">
        <v>135</v>
      </c>
      <c r="H35" s="37" t="s">
        <v>135</v>
      </c>
      <c r="I35" s="37" t="s">
        <v>135</v>
      </c>
      <c r="J35" s="37" t="s">
        <v>135</v>
      </c>
      <c r="K35" s="37" t="s">
        <v>135</v>
      </c>
      <c r="L35" s="37" t="s">
        <v>135</v>
      </c>
      <c r="M35" s="37" t="s">
        <v>135</v>
      </c>
      <c r="N35" s="38"/>
    </row>
    <row r="36" spans="1:14" ht="12.75">
      <c r="A36" s="1">
        <v>1914</v>
      </c>
      <c r="B36" s="37">
        <v>8737</v>
      </c>
      <c r="C36" s="37" t="s">
        <v>135</v>
      </c>
      <c r="D36" s="37" t="s">
        <v>135</v>
      </c>
      <c r="E36" s="37" t="s">
        <v>135</v>
      </c>
      <c r="F36" s="37" t="s">
        <v>135</v>
      </c>
      <c r="G36" s="37" t="s">
        <v>135</v>
      </c>
      <c r="H36" s="37" t="s">
        <v>135</v>
      </c>
      <c r="I36" s="37" t="s">
        <v>135</v>
      </c>
      <c r="J36" s="37" t="s">
        <v>135</v>
      </c>
      <c r="K36" s="37" t="s">
        <v>135</v>
      </c>
      <c r="L36" s="37" t="s">
        <v>135</v>
      </c>
      <c r="M36" s="37" t="s">
        <v>135</v>
      </c>
      <c r="N36" s="38"/>
    </row>
    <row r="37" spans="1:14" ht="12.75">
      <c r="A37" s="1">
        <v>1915</v>
      </c>
      <c r="B37" s="37">
        <v>8752</v>
      </c>
      <c r="C37" s="37" t="s">
        <v>135</v>
      </c>
      <c r="D37" s="37" t="s">
        <v>135</v>
      </c>
      <c r="E37" s="37" t="s">
        <v>135</v>
      </c>
      <c r="F37" s="37" t="s">
        <v>135</v>
      </c>
      <c r="G37" s="37" t="s">
        <v>135</v>
      </c>
      <c r="H37" s="37" t="s">
        <v>135</v>
      </c>
      <c r="I37" s="37" t="s">
        <v>135</v>
      </c>
      <c r="J37" s="37" t="s">
        <v>135</v>
      </c>
      <c r="K37" s="37" t="s">
        <v>135</v>
      </c>
      <c r="L37" s="37" t="s">
        <v>135</v>
      </c>
      <c r="M37" s="37" t="s">
        <v>135</v>
      </c>
      <c r="N37" s="38"/>
    </row>
    <row r="38" spans="1:14" ht="12.75">
      <c r="A38" s="1">
        <v>1916</v>
      </c>
      <c r="B38" s="37">
        <v>8767</v>
      </c>
      <c r="C38" s="37" t="s">
        <v>135</v>
      </c>
      <c r="D38" s="37" t="s">
        <v>135</v>
      </c>
      <c r="E38" s="37" t="s">
        <v>135</v>
      </c>
      <c r="F38" s="37" t="s">
        <v>135</v>
      </c>
      <c r="G38" s="37" t="s">
        <v>135</v>
      </c>
      <c r="H38" s="37" t="s">
        <v>135</v>
      </c>
      <c r="I38" s="37" t="s">
        <v>135</v>
      </c>
      <c r="J38" s="37" t="s">
        <v>135</v>
      </c>
      <c r="K38" s="37" t="s">
        <v>135</v>
      </c>
      <c r="L38" s="37" t="s">
        <v>135</v>
      </c>
      <c r="M38" s="37" t="s">
        <v>135</v>
      </c>
      <c r="N38" s="38"/>
    </row>
    <row r="39" spans="1:14" ht="12.75">
      <c r="A39" s="1">
        <v>1917</v>
      </c>
      <c r="B39" s="37">
        <v>8782</v>
      </c>
      <c r="C39" s="37" t="s">
        <v>135</v>
      </c>
      <c r="D39" s="37" t="s">
        <v>135</v>
      </c>
      <c r="E39" s="37" t="s">
        <v>135</v>
      </c>
      <c r="F39" s="37" t="s">
        <v>135</v>
      </c>
      <c r="G39" s="37" t="s">
        <v>135</v>
      </c>
      <c r="H39" s="37" t="s">
        <v>135</v>
      </c>
      <c r="I39" s="37" t="s">
        <v>135</v>
      </c>
      <c r="J39" s="37" t="s">
        <v>135</v>
      </c>
      <c r="K39" s="37" t="s">
        <v>135</v>
      </c>
      <c r="L39" s="37" t="s">
        <v>135</v>
      </c>
      <c r="M39" s="37" t="s">
        <v>135</v>
      </c>
      <c r="N39" s="38"/>
    </row>
    <row r="40" spans="1:14" ht="12.75">
      <c r="A40" s="1">
        <v>1918</v>
      </c>
      <c r="B40" s="37">
        <v>8796</v>
      </c>
      <c r="C40" s="37" t="s">
        <v>135</v>
      </c>
      <c r="D40" s="37" t="s">
        <v>135</v>
      </c>
      <c r="E40" s="37" t="s">
        <v>135</v>
      </c>
      <c r="F40" s="37" t="s">
        <v>135</v>
      </c>
      <c r="G40" s="37" t="s">
        <v>135</v>
      </c>
      <c r="H40" s="37" t="s">
        <v>135</v>
      </c>
      <c r="I40" s="37" t="s">
        <v>135</v>
      </c>
      <c r="J40" s="37" t="s">
        <v>135</v>
      </c>
      <c r="K40" s="37" t="s">
        <v>135</v>
      </c>
      <c r="L40" s="37" t="s">
        <v>135</v>
      </c>
      <c r="M40" s="37" t="s">
        <v>135</v>
      </c>
      <c r="N40" s="38"/>
    </row>
    <row r="41" spans="1:14" ht="12.75">
      <c r="A41" s="1">
        <v>1919</v>
      </c>
      <c r="B41" s="37">
        <v>8811</v>
      </c>
      <c r="C41" s="37" t="s">
        <v>135</v>
      </c>
      <c r="D41" s="37" t="s">
        <v>135</v>
      </c>
      <c r="E41" s="37" t="s">
        <v>135</v>
      </c>
      <c r="F41" s="37" t="s">
        <v>135</v>
      </c>
      <c r="G41" s="37" t="s">
        <v>135</v>
      </c>
      <c r="H41" s="37" t="s">
        <v>135</v>
      </c>
      <c r="I41" s="37" t="s">
        <v>135</v>
      </c>
      <c r="J41" s="37" t="s">
        <v>135</v>
      </c>
      <c r="K41" s="37" t="s">
        <v>135</v>
      </c>
      <c r="L41" s="37" t="s">
        <v>135</v>
      </c>
      <c r="M41" s="37" t="s">
        <v>135</v>
      </c>
      <c r="N41" s="38"/>
    </row>
    <row r="42" spans="1:14" ht="12.75">
      <c r="A42" s="1">
        <v>1920</v>
      </c>
      <c r="B42" s="37">
        <v>8826</v>
      </c>
      <c r="C42" s="37" t="s">
        <v>135</v>
      </c>
      <c r="D42" s="37" t="s">
        <v>135</v>
      </c>
      <c r="E42" s="37" t="s">
        <v>135</v>
      </c>
      <c r="F42" s="37" t="s">
        <v>135</v>
      </c>
      <c r="G42" s="37" t="s">
        <v>135</v>
      </c>
      <c r="H42" s="37" t="s">
        <v>135</v>
      </c>
      <c r="I42" s="37" t="s">
        <v>135</v>
      </c>
      <c r="J42" s="37" t="s">
        <v>135</v>
      </c>
      <c r="K42" s="37" t="s">
        <v>135</v>
      </c>
      <c r="L42" s="37" t="s">
        <v>135</v>
      </c>
      <c r="M42" s="37" t="s">
        <v>135</v>
      </c>
      <c r="N42" s="38"/>
    </row>
    <row r="43" spans="1:14" ht="12.75">
      <c r="A43" s="1">
        <v>1921</v>
      </c>
      <c r="B43" s="37">
        <v>8841</v>
      </c>
      <c r="C43" s="37">
        <v>1268</v>
      </c>
      <c r="D43" s="37">
        <v>1102</v>
      </c>
      <c r="E43" s="37">
        <v>1225</v>
      </c>
      <c r="F43" s="37">
        <v>943</v>
      </c>
      <c r="G43" s="37">
        <v>1231</v>
      </c>
      <c r="H43" s="37">
        <v>88</v>
      </c>
      <c r="I43" s="37">
        <v>851</v>
      </c>
      <c r="J43" s="37">
        <v>917</v>
      </c>
      <c r="K43" s="37">
        <v>322</v>
      </c>
      <c r="L43" s="37">
        <v>535</v>
      </c>
      <c r="M43" s="37">
        <v>359</v>
      </c>
      <c r="N43" s="38"/>
    </row>
    <row r="44" spans="1:14" ht="12.75">
      <c r="A44" s="1">
        <v>1922</v>
      </c>
      <c r="B44" s="37">
        <v>8964</v>
      </c>
      <c r="C44" s="37" t="s">
        <v>135</v>
      </c>
      <c r="D44" s="37" t="s">
        <v>135</v>
      </c>
      <c r="E44" s="37" t="s">
        <v>135</v>
      </c>
      <c r="F44" s="37" t="s">
        <v>135</v>
      </c>
      <c r="G44" s="37" t="s">
        <v>135</v>
      </c>
      <c r="H44" s="37" t="s">
        <v>135</v>
      </c>
      <c r="I44" s="37" t="s">
        <v>135</v>
      </c>
      <c r="J44" s="37" t="s">
        <v>135</v>
      </c>
      <c r="K44" s="37" t="s">
        <v>135</v>
      </c>
      <c r="L44" s="37" t="s">
        <v>135</v>
      </c>
      <c r="M44" s="37" t="s">
        <v>135</v>
      </c>
      <c r="N44" s="38"/>
    </row>
    <row r="45" spans="1:14" ht="12.75">
      <c r="A45" s="1">
        <v>1923</v>
      </c>
      <c r="B45" s="37">
        <v>9087</v>
      </c>
      <c r="C45" s="37" t="s">
        <v>135</v>
      </c>
      <c r="D45" s="37" t="s">
        <v>135</v>
      </c>
      <c r="E45" s="37" t="s">
        <v>135</v>
      </c>
      <c r="F45" s="37" t="s">
        <v>135</v>
      </c>
      <c r="G45" s="37" t="s">
        <v>135</v>
      </c>
      <c r="H45" s="37" t="s">
        <v>135</v>
      </c>
      <c r="I45" s="37" t="s">
        <v>135</v>
      </c>
      <c r="J45" s="37" t="s">
        <v>135</v>
      </c>
      <c r="K45" s="37" t="s">
        <v>135</v>
      </c>
      <c r="L45" s="37" t="s">
        <v>135</v>
      </c>
      <c r="M45" s="37" t="s">
        <v>135</v>
      </c>
      <c r="N45" s="38"/>
    </row>
    <row r="46" spans="1:14" ht="12.75">
      <c r="A46" s="1">
        <v>1924</v>
      </c>
      <c r="B46" s="37">
        <v>9210</v>
      </c>
      <c r="C46" s="37" t="s">
        <v>135</v>
      </c>
      <c r="D46" s="37" t="s">
        <v>135</v>
      </c>
      <c r="E46" s="37" t="s">
        <v>135</v>
      </c>
      <c r="F46" s="37" t="s">
        <v>135</v>
      </c>
      <c r="G46" s="37" t="s">
        <v>135</v>
      </c>
      <c r="H46" s="37" t="s">
        <v>135</v>
      </c>
      <c r="I46" s="37" t="s">
        <v>135</v>
      </c>
      <c r="J46" s="37" t="s">
        <v>135</v>
      </c>
      <c r="K46" s="37" t="s">
        <v>135</v>
      </c>
      <c r="L46" s="37" t="s">
        <v>135</v>
      </c>
      <c r="M46" s="37" t="s">
        <v>135</v>
      </c>
      <c r="N46" s="38"/>
    </row>
    <row r="47" spans="1:14" ht="12.75">
      <c r="A47" s="1">
        <v>1925</v>
      </c>
      <c r="B47" s="37">
        <v>9333</v>
      </c>
      <c r="C47" s="37" t="s">
        <v>135</v>
      </c>
      <c r="D47" s="37" t="s">
        <v>135</v>
      </c>
      <c r="E47" s="37" t="s">
        <v>135</v>
      </c>
      <c r="F47" s="37" t="s">
        <v>135</v>
      </c>
      <c r="G47" s="37" t="s">
        <v>135</v>
      </c>
      <c r="H47" s="37" t="s">
        <v>135</v>
      </c>
      <c r="I47" s="37" t="s">
        <v>135</v>
      </c>
      <c r="J47" s="37" t="s">
        <v>135</v>
      </c>
      <c r="K47" s="37" t="s">
        <v>135</v>
      </c>
      <c r="L47" s="37" t="s">
        <v>135</v>
      </c>
      <c r="M47" s="37" t="s">
        <v>135</v>
      </c>
      <c r="N47" s="38"/>
    </row>
    <row r="48" spans="1:14" ht="12.75">
      <c r="A48" s="1">
        <v>1926</v>
      </c>
      <c r="B48" s="37">
        <v>9456</v>
      </c>
      <c r="C48" s="37" t="s">
        <v>135</v>
      </c>
      <c r="D48" s="37" t="s">
        <v>135</v>
      </c>
      <c r="E48" s="37" t="s">
        <v>135</v>
      </c>
      <c r="F48" s="37" t="s">
        <v>135</v>
      </c>
      <c r="G48" s="37" t="s">
        <v>135</v>
      </c>
      <c r="H48" s="37" t="s">
        <v>135</v>
      </c>
      <c r="I48" s="37" t="s">
        <v>135</v>
      </c>
      <c r="J48" s="37" t="s">
        <v>135</v>
      </c>
      <c r="K48" s="37" t="s">
        <v>135</v>
      </c>
      <c r="L48" s="37" t="s">
        <v>135</v>
      </c>
      <c r="M48" s="37" t="s">
        <v>135</v>
      </c>
      <c r="N48" s="38"/>
    </row>
    <row r="49" spans="1:14" ht="12.75">
      <c r="A49" s="1">
        <v>1927</v>
      </c>
      <c r="B49" s="37">
        <v>9579</v>
      </c>
      <c r="C49" s="37" t="s">
        <v>135</v>
      </c>
      <c r="D49" s="37" t="s">
        <v>135</v>
      </c>
      <c r="E49" s="37" t="s">
        <v>135</v>
      </c>
      <c r="F49" s="37" t="s">
        <v>135</v>
      </c>
      <c r="G49" s="37" t="s">
        <v>135</v>
      </c>
      <c r="H49" s="37" t="s">
        <v>135</v>
      </c>
      <c r="I49" s="37" t="s">
        <v>135</v>
      </c>
      <c r="J49" s="37" t="s">
        <v>135</v>
      </c>
      <c r="K49" s="37" t="s">
        <v>135</v>
      </c>
      <c r="L49" s="37" t="s">
        <v>135</v>
      </c>
      <c r="M49" s="37" t="s">
        <v>135</v>
      </c>
      <c r="N49" s="38"/>
    </row>
    <row r="50" spans="1:14" ht="12.75">
      <c r="A50" s="1">
        <v>1928</v>
      </c>
      <c r="B50" s="37">
        <v>9702</v>
      </c>
      <c r="C50" s="37" t="s">
        <v>135</v>
      </c>
      <c r="D50" s="37" t="s">
        <v>135</v>
      </c>
      <c r="E50" s="37" t="s">
        <v>135</v>
      </c>
      <c r="F50" s="37" t="s">
        <v>135</v>
      </c>
      <c r="G50" s="37" t="s">
        <v>135</v>
      </c>
      <c r="H50" s="37" t="s">
        <v>135</v>
      </c>
      <c r="I50" s="37" t="s">
        <v>135</v>
      </c>
      <c r="J50" s="37" t="s">
        <v>135</v>
      </c>
      <c r="K50" s="37" t="s">
        <v>135</v>
      </c>
      <c r="L50" s="37" t="s">
        <v>135</v>
      </c>
      <c r="M50" s="37" t="s">
        <v>135</v>
      </c>
      <c r="N50" s="38"/>
    </row>
    <row r="51" spans="1:14" ht="12.75">
      <c r="A51" s="1">
        <v>1929</v>
      </c>
      <c r="B51" s="37">
        <v>9825</v>
      </c>
      <c r="C51" s="37" t="s">
        <v>135</v>
      </c>
      <c r="D51" s="37" t="s">
        <v>135</v>
      </c>
      <c r="E51" s="37" t="s">
        <v>135</v>
      </c>
      <c r="F51" s="37" t="s">
        <v>135</v>
      </c>
      <c r="G51" s="37" t="s">
        <v>135</v>
      </c>
      <c r="H51" s="37" t="s">
        <v>135</v>
      </c>
      <c r="I51" s="37" t="s">
        <v>135</v>
      </c>
      <c r="J51" s="37" t="s">
        <v>135</v>
      </c>
      <c r="K51" s="37" t="s">
        <v>135</v>
      </c>
      <c r="L51" s="37" t="s">
        <v>135</v>
      </c>
      <c r="M51" s="37" t="s">
        <v>135</v>
      </c>
      <c r="N51" s="38"/>
    </row>
    <row r="52" spans="1:14" ht="12.75">
      <c r="A52" s="1">
        <v>1930</v>
      </c>
      <c r="B52" s="37">
        <v>9948</v>
      </c>
      <c r="C52" s="37">
        <v>1632</v>
      </c>
      <c r="D52" s="37">
        <v>1147</v>
      </c>
      <c r="E52" s="37">
        <v>1347</v>
      </c>
      <c r="F52" s="37">
        <v>999</v>
      </c>
      <c r="G52" s="37">
        <v>1464</v>
      </c>
      <c r="H52" s="37">
        <v>81</v>
      </c>
      <c r="I52" s="37">
        <v>927</v>
      </c>
      <c r="J52" s="37">
        <v>1055</v>
      </c>
      <c r="K52" s="37">
        <v>333</v>
      </c>
      <c r="L52" s="37">
        <v>564</v>
      </c>
      <c r="M52" s="37">
        <v>399</v>
      </c>
      <c r="N52" s="38"/>
    </row>
    <row r="53" spans="1:14" ht="12.75">
      <c r="A53" s="1">
        <v>1931</v>
      </c>
      <c r="B53" s="37">
        <v>10050</v>
      </c>
      <c r="C53" s="37" t="s">
        <v>135</v>
      </c>
      <c r="D53" s="37" t="s">
        <v>135</v>
      </c>
      <c r="E53" s="37" t="s">
        <v>135</v>
      </c>
      <c r="F53" s="37" t="s">
        <v>135</v>
      </c>
      <c r="G53" s="37" t="s">
        <v>135</v>
      </c>
      <c r="H53" s="37" t="s">
        <v>135</v>
      </c>
      <c r="I53" s="37" t="s">
        <v>135</v>
      </c>
      <c r="J53" s="37" t="s">
        <v>135</v>
      </c>
      <c r="K53" s="37" t="s">
        <v>135</v>
      </c>
      <c r="L53" s="37" t="s">
        <v>135</v>
      </c>
      <c r="M53" s="37" t="s">
        <v>135</v>
      </c>
      <c r="N53" s="38"/>
    </row>
    <row r="54" spans="1:14" ht="12.75">
      <c r="A54" s="1">
        <v>1932</v>
      </c>
      <c r="B54" s="37">
        <v>10150</v>
      </c>
      <c r="C54" s="37" t="s">
        <v>135</v>
      </c>
      <c r="D54" s="37" t="s">
        <v>135</v>
      </c>
      <c r="E54" s="37" t="s">
        <v>135</v>
      </c>
      <c r="F54" s="37" t="s">
        <v>135</v>
      </c>
      <c r="G54" s="37" t="s">
        <v>135</v>
      </c>
      <c r="H54" s="37" t="s">
        <v>135</v>
      </c>
      <c r="I54" s="37" t="s">
        <v>135</v>
      </c>
      <c r="J54" s="37" t="s">
        <v>135</v>
      </c>
      <c r="K54" s="37" t="s">
        <v>135</v>
      </c>
      <c r="L54" s="37" t="s">
        <v>135</v>
      </c>
      <c r="M54" s="37" t="s">
        <v>135</v>
      </c>
      <c r="N54" s="38"/>
    </row>
    <row r="55" spans="1:14" ht="12.75">
      <c r="A55" s="1">
        <v>1933</v>
      </c>
      <c r="B55" s="37">
        <v>10250</v>
      </c>
      <c r="C55" s="37" t="s">
        <v>135</v>
      </c>
      <c r="D55" s="37" t="s">
        <v>135</v>
      </c>
      <c r="E55" s="37" t="s">
        <v>135</v>
      </c>
      <c r="F55" s="37" t="s">
        <v>135</v>
      </c>
      <c r="G55" s="37" t="s">
        <v>135</v>
      </c>
      <c r="H55" s="37" t="s">
        <v>135</v>
      </c>
      <c r="I55" s="37" t="s">
        <v>135</v>
      </c>
      <c r="J55" s="37" t="s">
        <v>135</v>
      </c>
      <c r="K55" s="37" t="s">
        <v>135</v>
      </c>
      <c r="L55" s="37" t="s">
        <v>135</v>
      </c>
      <c r="M55" s="37" t="s">
        <v>135</v>
      </c>
      <c r="N55" s="38"/>
    </row>
    <row r="56" spans="1:14" ht="12.75">
      <c r="A56" s="1">
        <v>1934</v>
      </c>
      <c r="B56" s="37">
        <v>10350</v>
      </c>
      <c r="C56" s="37" t="s">
        <v>135</v>
      </c>
      <c r="D56" s="37" t="s">
        <v>135</v>
      </c>
      <c r="E56" s="37" t="s">
        <v>135</v>
      </c>
      <c r="F56" s="37" t="s">
        <v>135</v>
      </c>
      <c r="G56" s="37" t="s">
        <v>135</v>
      </c>
      <c r="H56" s="37" t="s">
        <v>135</v>
      </c>
      <c r="I56" s="37" t="s">
        <v>135</v>
      </c>
      <c r="J56" s="37" t="s">
        <v>135</v>
      </c>
      <c r="K56" s="37" t="s">
        <v>135</v>
      </c>
      <c r="L56" s="37" t="s">
        <v>135</v>
      </c>
      <c r="M56" s="37" t="s">
        <v>135</v>
      </c>
      <c r="N56" s="38"/>
    </row>
    <row r="57" spans="1:14" ht="12.75">
      <c r="A57" s="1">
        <v>1935</v>
      </c>
      <c r="B57" s="37">
        <v>10450</v>
      </c>
      <c r="C57" s="37" t="s">
        <v>135</v>
      </c>
      <c r="D57" s="37" t="s">
        <v>135</v>
      </c>
      <c r="E57" s="37" t="s">
        <v>135</v>
      </c>
      <c r="F57" s="37" t="s">
        <v>135</v>
      </c>
      <c r="G57" s="37" t="s">
        <v>135</v>
      </c>
      <c r="H57" s="37" t="s">
        <v>135</v>
      </c>
      <c r="I57" s="37" t="s">
        <v>135</v>
      </c>
      <c r="J57" s="37" t="s">
        <v>135</v>
      </c>
      <c r="K57" s="37" t="s">
        <v>135</v>
      </c>
      <c r="L57" s="37" t="s">
        <v>135</v>
      </c>
      <c r="M57" s="37" t="s">
        <v>135</v>
      </c>
      <c r="N57" s="38"/>
    </row>
    <row r="58" spans="1:14" ht="12.75">
      <c r="A58" s="1">
        <v>1936</v>
      </c>
      <c r="B58" s="37">
        <v>10550</v>
      </c>
      <c r="C58" s="37" t="s">
        <v>135</v>
      </c>
      <c r="D58" s="37" t="s">
        <v>135</v>
      </c>
      <c r="E58" s="37" t="s">
        <v>135</v>
      </c>
      <c r="F58" s="37" t="s">
        <v>135</v>
      </c>
      <c r="G58" s="37" t="s">
        <v>135</v>
      </c>
      <c r="H58" s="37" t="s">
        <v>135</v>
      </c>
      <c r="I58" s="37" t="s">
        <v>135</v>
      </c>
      <c r="J58" s="37" t="s">
        <v>135</v>
      </c>
      <c r="K58" s="37" t="s">
        <v>135</v>
      </c>
      <c r="L58" s="37" t="s">
        <v>135</v>
      </c>
      <c r="M58" s="37" t="s">
        <v>135</v>
      </c>
      <c r="N58" s="38"/>
    </row>
    <row r="59" spans="1:14" ht="12.75">
      <c r="A59" s="1">
        <v>1937</v>
      </c>
      <c r="B59" s="37">
        <v>10650</v>
      </c>
      <c r="C59" s="37" t="s">
        <v>135</v>
      </c>
      <c r="D59" s="37" t="s">
        <v>135</v>
      </c>
      <c r="E59" s="37" t="s">
        <v>135</v>
      </c>
      <c r="F59" s="37" t="s">
        <v>135</v>
      </c>
      <c r="G59" s="37" t="s">
        <v>135</v>
      </c>
      <c r="H59" s="37" t="s">
        <v>135</v>
      </c>
      <c r="I59" s="37" t="s">
        <v>135</v>
      </c>
      <c r="J59" s="37" t="s">
        <v>135</v>
      </c>
      <c r="K59" s="37" t="s">
        <v>135</v>
      </c>
      <c r="L59" s="37" t="s">
        <v>135</v>
      </c>
      <c r="M59" s="37" t="s">
        <v>135</v>
      </c>
      <c r="N59" s="38"/>
    </row>
    <row r="60" spans="1:14" ht="12.75">
      <c r="A60" s="1">
        <v>1938</v>
      </c>
      <c r="B60" s="37">
        <v>10760</v>
      </c>
      <c r="C60" s="37" t="s">
        <v>135</v>
      </c>
      <c r="D60" s="37" t="s">
        <v>135</v>
      </c>
      <c r="E60" s="37" t="s">
        <v>135</v>
      </c>
      <c r="F60" s="37" t="s">
        <v>135</v>
      </c>
      <c r="G60" s="37" t="s">
        <v>135</v>
      </c>
      <c r="H60" s="37" t="s">
        <v>135</v>
      </c>
      <c r="I60" s="37" t="s">
        <v>135</v>
      </c>
      <c r="J60" s="37" t="s">
        <v>135</v>
      </c>
      <c r="K60" s="37" t="s">
        <v>135</v>
      </c>
      <c r="L60" s="37" t="s">
        <v>135</v>
      </c>
      <c r="M60" s="37" t="s">
        <v>135</v>
      </c>
      <c r="N60" s="38"/>
    </row>
    <row r="61" spans="1:14" ht="12.75">
      <c r="A61" s="1">
        <v>1939</v>
      </c>
      <c r="B61" s="37">
        <v>10870</v>
      </c>
      <c r="C61" s="37" t="s">
        <v>135</v>
      </c>
      <c r="D61" s="37" t="s">
        <v>135</v>
      </c>
      <c r="E61" s="37" t="s">
        <v>135</v>
      </c>
      <c r="F61" s="37" t="s">
        <v>135</v>
      </c>
      <c r="G61" s="37" t="s">
        <v>135</v>
      </c>
      <c r="H61" s="37" t="s">
        <v>135</v>
      </c>
      <c r="I61" s="37" t="s">
        <v>135</v>
      </c>
      <c r="J61" s="37" t="s">
        <v>135</v>
      </c>
      <c r="K61" s="37" t="s">
        <v>135</v>
      </c>
      <c r="L61" s="37" t="s">
        <v>135</v>
      </c>
      <c r="M61" s="37" t="s">
        <v>135</v>
      </c>
      <c r="N61" s="38"/>
    </row>
    <row r="62" spans="1:14" ht="12.75">
      <c r="A62" s="1">
        <v>1940</v>
      </c>
      <c r="B62" s="37">
        <v>10980</v>
      </c>
      <c r="C62" s="37" t="s">
        <v>135</v>
      </c>
      <c r="D62" s="37" t="s">
        <v>135</v>
      </c>
      <c r="E62" s="37" t="s">
        <v>135</v>
      </c>
      <c r="F62" s="37" t="s">
        <v>135</v>
      </c>
      <c r="G62" s="37" t="s">
        <v>135</v>
      </c>
      <c r="H62" s="37" t="s">
        <v>135</v>
      </c>
      <c r="I62" s="37" t="s">
        <v>135</v>
      </c>
      <c r="J62" s="37" t="s">
        <v>135</v>
      </c>
      <c r="K62" s="37" t="s">
        <v>135</v>
      </c>
      <c r="L62" s="37" t="s">
        <v>135</v>
      </c>
      <c r="M62" s="37" t="s">
        <v>135</v>
      </c>
      <c r="N62" s="38"/>
    </row>
    <row r="63" spans="1:14" ht="12.75">
      <c r="A63" s="1">
        <v>1941</v>
      </c>
      <c r="B63" s="37">
        <v>11094</v>
      </c>
      <c r="C63" s="37">
        <v>2007</v>
      </c>
      <c r="D63" s="37">
        <v>1185</v>
      </c>
      <c r="E63" s="37">
        <v>1411</v>
      </c>
      <c r="F63" s="37">
        <v>1071</v>
      </c>
      <c r="G63" s="37">
        <v>1831</v>
      </c>
      <c r="H63" s="37">
        <v>101</v>
      </c>
      <c r="I63" s="37">
        <v>1014</v>
      </c>
      <c r="J63" s="37">
        <v>1109</v>
      </c>
      <c r="K63" s="37">
        <v>364</v>
      </c>
      <c r="L63" s="37">
        <v>599</v>
      </c>
      <c r="M63" s="37">
        <v>402</v>
      </c>
      <c r="N63" s="38"/>
    </row>
    <row r="64" spans="1:14" ht="12.75">
      <c r="A64" s="1">
        <v>1942</v>
      </c>
      <c r="B64" s="37">
        <v>11350</v>
      </c>
      <c r="C64" s="37" t="s">
        <v>135</v>
      </c>
      <c r="D64" s="37" t="s">
        <v>135</v>
      </c>
      <c r="E64" s="37" t="s">
        <v>135</v>
      </c>
      <c r="F64" s="37" t="s">
        <v>135</v>
      </c>
      <c r="G64" s="37" t="s">
        <v>135</v>
      </c>
      <c r="H64" s="37" t="s">
        <v>135</v>
      </c>
      <c r="I64" s="37" t="s">
        <v>135</v>
      </c>
      <c r="J64" s="37" t="s">
        <v>135</v>
      </c>
      <c r="K64" s="37" t="s">
        <v>135</v>
      </c>
      <c r="L64" s="37" t="s">
        <v>135</v>
      </c>
      <c r="M64" s="37" t="s">
        <v>135</v>
      </c>
      <c r="N64" s="38"/>
    </row>
    <row r="65" spans="1:14" ht="12.75">
      <c r="A65" s="1">
        <v>1943</v>
      </c>
      <c r="B65" s="37">
        <v>11610</v>
      </c>
      <c r="C65" s="37" t="s">
        <v>135</v>
      </c>
      <c r="D65" s="37" t="s">
        <v>135</v>
      </c>
      <c r="E65" s="37" t="s">
        <v>135</v>
      </c>
      <c r="F65" s="37" t="s">
        <v>135</v>
      </c>
      <c r="G65" s="37" t="s">
        <v>135</v>
      </c>
      <c r="H65" s="37" t="s">
        <v>135</v>
      </c>
      <c r="I65" s="37" t="s">
        <v>135</v>
      </c>
      <c r="J65" s="37" t="s">
        <v>135</v>
      </c>
      <c r="K65" s="37" t="s">
        <v>135</v>
      </c>
      <c r="L65" s="37" t="s">
        <v>135</v>
      </c>
      <c r="M65" s="37" t="s">
        <v>135</v>
      </c>
      <c r="N65" s="38"/>
    </row>
    <row r="66" spans="1:14" ht="12.75">
      <c r="A66" s="1">
        <v>1944</v>
      </c>
      <c r="B66" s="37">
        <v>11870</v>
      </c>
      <c r="C66" s="37" t="s">
        <v>135</v>
      </c>
      <c r="D66" s="37" t="s">
        <v>135</v>
      </c>
      <c r="E66" s="37" t="s">
        <v>135</v>
      </c>
      <c r="F66" s="37" t="s">
        <v>135</v>
      </c>
      <c r="G66" s="37" t="s">
        <v>135</v>
      </c>
      <c r="H66" s="37" t="s">
        <v>135</v>
      </c>
      <c r="I66" s="37" t="s">
        <v>135</v>
      </c>
      <c r="J66" s="37" t="s">
        <v>135</v>
      </c>
      <c r="K66" s="37" t="s">
        <v>135</v>
      </c>
      <c r="L66" s="37" t="s">
        <v>135</v>
      </c>
      <c r="M66" s="37" t="s">
        <v>135</v>
      </c>
      <c r="N66" s="38"/>
    </row>
    <row r="67" spans="1:14" ht="12.75">
      <c r="A67" s="1">
        <v>1945</v>
      </c>
      <c r="B67" s="37">
        <v>12141</v>
      </c>
      <c r="C67" s="37">
        <v>2415</v>
      </c>
      <c r="D67" s="37">
        <v>1318</v>
      </c>
      <c r="E67" s="37">
        <v>1532</v>
      </c>
      <c r="F67" s="37">
        <v>1157</v>
      </c>
      <c r="G67" s="37">
        <v>2048</v>
      </c>
      <c r="H67" s="37">
        <v>109</v>
      </c>
      <c r="I67" s="37">
        <v>1120</v>
      </c>
      <c r="J67" s="37">
        <v>1082</v>
      </c>
      <c r="K67" s="37">
        <v>372</v>
      </c>
      <c r="L67" s="37">
        <v>588</v>
      </c>
      <c r="M67" s="37">
        <v>400</v>
      </c>
      <c r="N67" s="38"/>
    </row>
    <row r="68" spans="1:14" ht="12.75">
      <c r="A68" s="1">
        <v>1946</v>
      </c>
      <c r="B68" s="37">
        <v>12390</v>
      </c>
      <c r="C68" s="37" t="s">
        <v>135</v>
      </c>
      <c r="D68" s="37" t="s">
        <v>135</v>
      </c>
      <c r="E68" s="37" t="s">
        <v>135</v>
      </c>
      <c r="F68" s="37" t="s">
        <v>135</v>
      </c>
      <c r="G68" s="37" t="s">
        <v>135</v>
      </c>
      <c r="H68" s="37" t="s">
        <v>135</v>
      </c>
      <c r="I68" s="37" t="s">
        <v>135</v>
      </c>
      <c r="J68" s="37" t="s">
        <v>135</v>
      </c>
      <c r="K68" s="37" t="s">
        <v>135</v>
      </c>
      <c r="L68" s="37" t="s">
        <v>135</v>
      </c>
      <c r="M68" s="37" t="s">
        <v>135</v>
      </c>
      <c r="N68" s="38"/>
    </row>
    <row r="69" spans="1:14" ht="12.75">
      <c r="A69" s="1">
        <v>1947</v>
      </c>
      <c r="B69" s="37">
        <v>12720</v>
      </c>
      <c r="C69" s="37" t="s">
        <v>135</v>
      </c>
      <c r="D69" s="37" t="s">
        <v>135</v>
      </c>
      <c r="E69" s="37" t="s">
        <v>135</v>
      </c>
      <c r="F69" s="37" t="s">
        <v>135</v>
      </c>
      <c r="G69" s="37" t="s">
        <v>135</v>
      </c>
      <c r="H69" s="37" t="s">
        <v>135</v>
      </c>
      <c r="I69" s="37" t="s">
        <v>135</v>
      </c>
      <c r="J69" s="37" t="s">
        <v>135</v>
      </c>
      <c r="K69" s="37" t="s">
        <v>135</v>
      </c>
      <c r="L69" s="37" t="s">
        <v>135</v>
      </c>
      <c r="M69" s="37" t="s">
        <v>135</v>
      </c>
      <c r="N69" s="38"/>
    </row>
    <row r="70" spans="1:14" ht="12.75">
      <c r="A70" s="1">
        <v>1948</v>
      </c>
      <c r="B70" s="37">
        <v>13100</v>
      </c>
      <c r="C70" s="37" t="s">
        <v>135</v>
      </c>
      <c r="D70" s="37" t="s">
        <v>135</v>
      </c>
      <c r="E70" s="37" t="s">
        <v>135</v>
      </c>
      <c r="F70" s="37" t="s">
        <v>135</v>
      </c>
      <c r="G70" s="37" t="s">
        <v>135</v>
      </c>
      <c r="H70" s="37" t="s">
        <v>135</v>
      </c>
      <c r="I70" s="37" t="s">
        <v>135</v>
      </c>
      <c r="J70" s="37" t="s">
        <v>135</v>
      </c>
      <c r="K70" s="37" t="s">
        <v>135</v>
      </c>
      <c r="L70" s="37" t="s">
        <v>135</v>
      </c>
      <c r="M70" s="37" t="s">
        <v>135</v>
      </c>
      <c r="N70" s="38"/>
    </row>
    <row r="71" spans="1:14" ht="12.75">
      <c r="A71" s="1">
        <v>1949</v>
      </c>
      <c r="B71" s="37">
        <v>13420</v>
      </c>
      <c r="C71" s="37" t="s">
        <v>135</v>
      </c>
      <c r="D71" s="37" t="s">
        <v>135</v>
      </c>
      <c r="E71" s="37" t="s">
        <v>135</v>
      </c>
      <c r="F71" s="37" t="s">
        <v>135</v>
      </c>
      <c r="G71" s="37" t="s">
        <v>135</v>
      </c>
      <c r="H71" s="37" t="s">
        <v>135</v>
      </c>
      <c r="I71" s="37" t="s">
        <v>135</v>
      </c>
      <c r="J71" s="37" t="s">
        <v>135</v>
      </c>
      <c r="K71" s="37" t="s">
        <v>135</v>
      </c>
      <c r="L71" s="37" t="s">
        <v>135</v>
      </c>
      <c r="M71" s="37" t="s">
        <v>135</v>
      </c>
      <c r="N71" s="38"/>
    </row>
    <row r="72" spans="1:14" ht="12.75">
      <c r="A72" s="1">
        <v>1950</v>
      </c>
      <c r="B72" s="37">
        <v>13757</v>
      </c>
      <c r="C72" s="37">
        <v>2735</v>
      </c>
      <c r="D72" s="37">
        <v>1405</v>
      </c>
      <c r="E72" s="37">
        <v>1746</v>
      </c>
      <c r="F72" s="37">
        <v>1256</v>
      </c>
      <c r="G72" s="37">
        <v>2309</v>
      </c>
      <c r="H72" s="37">
        <v>110</v>
      </c>
      <c r="I72" s="37">
        <v>1288</v>
      </c>
      <c r="J72" s="37">
        <v>1401</v>
      </c>
      <c r="K72" s="37">
        <v>390</v>
      </c>
      <c r="L72" s="37">
        <v>707</v>
      </c>
      <c r="M72" s="37">
        <v>410</v>
      </c>
      <c r="N72" s="38"/>
    </row>
    <row r="73" spans="1:14" ht="12.75">
      <c r="A73" s="1">
        <v>1951</v>
      </c>
      <c r="B73" s="37">
        <v>13980</v>
      </c>
      <c r="C73" s="37" t="s">
        <v>135</v>
      </c>
      <c r="D73" s="37" t="s">
        <v>135</v>
      </c>
      <c r="E73" s="37" t="s">
        <v>135</v>
      </c>
      <c r="F73" s="37" t="s">
        <v>135</v>
      </c>
      <c r="G73" s="37" t="s">
        <v>135</v>
      </c>
      <c r="H73" s="37" t="s">
        <v>135</v>
      </c>
      <c r="I73" s="37" t="s">
        <v>135</v>
      </c>
      <c r="J73" s="37" t="s">
        <v>135</v>
      </c>
      <c r="K73" s="37" t="s">
        <v>135</v>
      </c>
      <c r="L73" s="37" t="s">
        <v>135</v>
      </c>
      <c r="M73" s="37" t="s">
        <v>135</v>
      </c>
      <c r="N73" s="38"/>
    </row>
    <row r="74" spans="1:14" ht="12.75">
      <c r="A74" s="1">
        <v>1952</v>
      </c>
      <c r="B74" s="37">
        <v>14200</v>
      </c>
      <c r="C74" s="37" t="s">
        <v>135</v>
      </c>
      <c r="D74" s="37" t="s">
        <v>135</v>
      </c>
      <c r="E74" s="37" t="s">
        <v>135</v>
      </c>
      <c r="F74" s="37" t="s">
        <v>135</v>
      </c>
      <c r="G74" s="37" t="s">
        <v>135</v>
      </c>
      <c r="H74" s="37" t="s">
        <v>135</v>
      </c>
      <c r="I74" s="37" t="s">
        <v>135</v>
      </c>
      <c r="J74" s="37" t="s">
        <v>135</v>
      </c>
      <c r="K74" s="37" t="s">
        <v>135</v>
      </c>
      <c r="L74" s="37" t="s">
        <v>135</v>
      </c>
      <c r="M74" s="37" t="s">
        <v>135</v>
      </c>
      <c r="N74" s="38"/>
    </row>
    <row r="75" spans="1:14" ht="12.75">
      <c r="A75" s="1">
        <v>1953</v>
      </c>
      <c r="B75" s="37">
        <v>14420</v>
      </c>
      <c r="C75" s="37" t="s">
        <v>135</v>
      </c>
      <c r="D75" s="37" t="s">
        <v>135</v>
      </c>
      <c r="E75" s="37" t="s">
        <v>135</v>
      </c>
      <c r="F75" s="37" t="s">
        <v>135</v>
      </c>
      <c r="G75" s="37" t="s">
        <v>135</v>
      </c>
      <c r="H75" s="37" t="s">
        <v>135</v>
      </c>
      <c r="I75" s="37" t="s">
        <v>135</v>
      </c>
      <c r="J75" s="37" t="s">
        <v>135</v>
      </c>
      <c r="K75" s="37" t="s">
        <v>135</v>
      </c>
      <c r="L75" s="37" t="s">
        <v>135</v>
      </c>
      <c r="M75" s="37" t="s">
        <v>135</v>
      </c>
      <c r="N75" s="38"/>
    </row>
    <row r="76" spans="1:14" ht="12.75">
      <c r="A76" s="1">
        <v>1954</v>
      </c>
      <c r="B76" s="37">
        <v>14640</v>
      </c>
      <c r="C76" s="37" t="s">
        <v>135</v>
      </c>
      <c r="D76" s="37" t="s">
        <v>135</v>
      </c>
      <c r="E76" s="37" t="s">
        <v>135</v>
      </c>
      <c r="F76" s="37" t="s">
        <v>135</v>
      </c>
      <c r="G76" s="37" t="s">
        <v>135</v>
      </c>
      <c r="H76" s="37" t="s">
        <v>135</v>
      </c>
      <c r="I76" s="37" t="s">
        <v>135</v>
      </c>
      <c r="J76" s="37" t="s">
        <v>135</v>
      </c>
      <c r="K76" s="37" t="s">
        <v>135</v>
      </c>
      <c r="L76" s="37" t="s">
        <v>135</v>
      </c>
      <c r="M76" s="37" t="s">
        <v>135</v>
      </c>
      <c r="N76" s="38"/>
    </row>
    <row r="77" spans="1:14" ht="12.75">
      <c r="A77" s="1">
        <v>1955</v>
      </c>
      <c r="B77" s="37">
        <v>14861</v>
      </c>
      <c r="C77" s="37">
        <v>3031</v>
      </c>
      <c r="D77" s="37">
        <v>1480</v>
      </c>
      <c r="E77" s="37">
        <v>1823</v>
      </c>
      <c r="F77" s="37">
        <v>1354</v>
      </c>
      <c r="G77" s="37">
        <v>2697</v>
      </c>
      <c r="H77" s="37">
        <v>116</v>
      </c>
      <c r="I77" s="37">
        <v>1368</v>
      </c>
      <c r="J77" s="37">
        <v>1408</v>
      </c>
      <c r="K77" s="37">
        <v>400</v>
      </c>
      <c r="L77" s="37">
        <v>739</v>
      </c>
      <c r="M77" s="37">
        <v>445</v>
      </c>
      <c r="N77" s="38"/>
    </row>
    <row r="78" spans="1:14" ht="12.75">
      <c r="A78" s="1">
        <v>1956</v>
      </c>
      <c r="B78" s="37">
        <v>15051</v>
      </c>
      <c r="C78" s="37" t="s">
        <v>135</v>
      </c>
      <c r="D78" s="37" t="s">
        <v>135</v>
      </c>
      <c r="E78" s="37" t="s">
        <v>135</v>
      </c>
      <c r="F78" s="37" t="s">
        <v>135</v>
      </c>
      <c r="G78" s="37" t="s">
        <v>135</v>
      </c>
      <c r="H78" s="37" t="s">
        <v>135</v>
      </c>
      <c r="I78" s="37" t="s">
        <v>135</v>
      </c>
      <c r="J78" s="37" t="s">
        <v>135</v>
      </c>
      <c r="K78" s="37" t="s">
        <v>135</v>
      </c>
      <c r="L78" s="37" t="s">
        <v>135</v>
      </c>
      <c r="M78" s="37" t="s">
        <v>135</v>
      </c>
      <c r="N78" s="38"/>
    </row>
    <row r="79" spans="1:14" ht="12.75">
      <c r="A79" s="1">
        <v>1957</v>
      </c>
      <c r="B79" s="37">
        <v>15631</v>
      </c>
      <c r="C79" s="37" t="s">
        <v>135</v>
      </c>
      <c r="D79" s="37" t="s">
        <v>135</v>
      </c>
      <c r="E79" s="37" t="s">
        <v>135</v>
      </c>
      <c r="F79" s="37" t="s">
        <v>135</v>
      </c>
      <c r="G79" s="37" t="s">
        <v>135</v>
      </c>
      <c r="H79" s="37" t="s">
        <v>135</v>
      </c>
      <c r="I79" s="37" t="s">
        <v>135</v>
      </c>
      <c r="J79" s="37" t="s">
        <v>135</v>
      </c>
      <c r="K79" s="37" t="s">
        <v>135</v>
      </c>
      <c r="L79" s="37" t="s">
        <v>135</v>
      </c>
      <c r="M79" s="37" t="s">
        <v>135</v>
      </c>
      <c r="N79" s="38"/>
    </row>
    <row r="80" spans="1:14" ht="12.75">
      <c r="A80" s="1">
        <v>1958</v>
      </c>
      <c r="B80" s="37">
        <v>15752</v>
      </c>
      <c r="C80" s="37">
        <v>3168</v>
      </c>
      <c r="D80" s="37">
        <v>1582</v>
      </c>
      <c r="E80" s="37">
        <v>1977</v>
      </c>
      <c r="F80" s="37">
        <v>1388</v>
      </c>
      <c r="G80" s="37">
        <v>2887</v>
      </c>
      <c r="H80" s="37">
        <v>128</v>
      </c>
      <c r="I80" s="37">
        <v>1473</v>
      </c>
      <c r="J80" s="37">
        <v>1494</v>
      </c>
      <c r="K80" s="37">
        <v>433</v>
      </c>
      <c r="L80" s="37">
        <v>772</v>
      </c>
      <c r="M80" s="37">
        <v>450</v>
      </c>
      <c r="N80" s="38"/>
    </row>
    <row r="81" spans="1:14" ht="12.75">
      <c r="A81" s="1">
        <v>1959</v>
      </c>
      <c r="B81" s="37">
        <v>16274</v>
      </c>
      <c r="C81" s="37">
        <v>3277</v>
      </c>
      <c r="D81" s="37">
        <v>1638</v>
      </c>
      <c r="E81" s="37">
        <v>2044</v>
      </c>
      <c r="F81" s="37">
        <v>1382</v>
      </c>
      <c r="G81" s="37">
        <v>3040</v>
      </c>
      <c r="H81" s="37">
        <v>121</v>
      </c>
      <c r="I81" s="37">
        <v>1538</v>
      </c>
      <c r="J81" s="37">
        <v>1551</v>
      </c>
      <c r="K81" s="37">
        <v>425</v>
      </c>
      <c r="L81" s="37">
        <v>797</v>
      </c>
      <c r="M81" s="37">
        <v>461</v>
      </c>
      <c r="N81" s="38"/>
    </row>
    <row r="82" spans="1:14" ht="12.75">
      <c r="A82" s="1">
        <v>1960</v>
      </c>
      <c r="B82" s="37">
        <v>16628</v>
      </c>
      <c r="C82" s="37">
        <v>3398</v>
      </c>
      <c r="D82" s="37">
        <v>1789</v>
      </c>
      <c r="E82" s="37">
        <v>2115</v>
      </c>
      <c r="F82" s="37">
        <v>1414</v>
      </c>
      <c r="G82" s="37">
        <v>3022</v>
      </c>
      <c r="H82" s="37">
        <v>122</v>
      </c>
      <c r="I82" s="37">
        <v>1571</v>
      </c>
      <c r="J82" s="37">
        <v>1536</v>
      </c>
      <c r="K82" s="37">
        <v>434</v>
      </c>
      <c r="L82" s="37">
        <v>783</v>
      </c>
      <c r="M82" s="37">
        <v>444</v>
      </c>
      <c r="N82" s="38"/>
    </row>
    <row r="83" spans="1:14" ht="12.75">
      <c r="A83" s="1">
        <v>1961</v>
      </c>
      <c r="B83" s="37">
        <v>17125</v>
      </c>
      <c r="C83" s="37">
        <v>3514</v>
      </c>
      <c r="D83" s="37">
        <v>1885</v>
      </c>
      <c r="E83" s="37">
        <v>2200</v>
      </c>
      <c r="F83" s="37">
        <v>1419</v>
      </c>
      <c r="G83" s="37">
        <v>3133</v>
      </c>
      <c r="H83" s="37">
        <v>119</v>
      </c>
      <c r="I83" s="37">
        <v>1624</v>
      </c>
      <c r="J83" s="37">
        <v>1546</v>
      </c>
      <c r="K83" s="37">
        <v>448</v>
      </c>
      <c r="L83" s="37">
        <v>788</v>
      </c>
      <c r="M83" s="37">
        <v>449</v>
      </c>
      <c r="N83" s="38"/>
    </row>
    <row r="84" spans="1:14" ht="12.75">
      <c r="A84" s="1">
        <v>1962</v>
      </c>
      <c r="B84" s="37">
        <v>17761</v>
      </c>
      <c r="C84" s="37">
        <v>3617</v>
      </c>
      <c r="D84" s="37">
        <v>2129</v>
      </c>
      <c r="E84" s="37">
        <v>2246</v>
      </c>
      <c r="F84" s="37">
        <v>1458</v>
      </c>
      <c r="G84" s="37">
        <v>3196</v>
      </c>
      <c r="H84" s="37">
        <v>110</v>
      </c>
      <c r="I84" s="37">
        <v>1675</v>
      </c>
      <c r="J84" s="37">
        <v>1616</v>
      </c>
      <c r="K84" s="37">
        <v>464</v>
      </c>
      <c r="L84" s="37">
        <v>798</v>
      </c>
      <c r="M84" s="37">
        <v>452</v>
      </c>
      <c r="N84" s="38"/>
    </row>
    <row r="85" spans="1:14" ht="12.75">
      <c r="A85" s="1">
        <v>1963</v>
      </c>
      <c r="B85" s="37">
        <v>18425</v>
      </c>
      <c r="C85" s="37">
        <v>3686</v>
      </c>
      <c r="D85" s="37">
        <v>2254</v>
      </c>
      <c r="E85" s="37">
        <v>2367</v>
      </c>
      <c r="F85" s="37">
        <v>1503</v>
      </c>
      <c r="G85" s="37">
        <v>3311</v>
      </c>
      <c r="H85" s="37">
        <v>123</v>
      </c>
      <c r="I85" s="37">
        <v>1769</v>
      </c>
      <c r="J85" s="37">
        <v>1659</v>
      </c>
      <c r="K85" s="37">
        <v>504</v>
      </c>
      <c r="L85" s="37">
        <v>796</v>
      </c>
      <c r="M85" s="37">
        <v>453</v>
      </c>
      <c r="N85" s="38"/>
    </row>
    <row r="86" spans="1:14" ht="12.75">
      <c r="A86" s="1">
        <v>1964</v>
      </c>
      <c r="B86" s="37">
        <v>19085</v>
      </c>
      <c r="C86" s="37">
        <v>3826</v>
      </c>
      <c r="D86" s="37">
        <v>2377</v>
      </c>
      <c r="E86" s="37">
        <v>2447</v>
      </c>
      <c r="F86" s="37">
        <v>1531</v>
      </c>
      <c r="G86" s="37">
        <v>3362</v>
      </c>
      <c r="H86" s="37">
        <v>127</v>
      </c>
      <c r="I86" s="37">
        <v>1843</v>
      </c>
      <c r="J86" s="37">
        <v>1802</v>
      </c>
      <c r="K86" s="37">
        <v>496</v>
      </c>
      <c r="L86" s="37">
        <v>813</v>
      </c>
      <c r="M86" s="37">
        <v>461</v>
      </c>
      <c r="N86" s="38"/>
    </row>
    <row r="87" spans="1:14" ht="12.75">
      <c r="A87" s="1">
        <v>1965</v>
      </c>
      <c r="B87" s="37">
        <v>19304</v>
      </c>
      <c r="C87" s="37">
        <v>3775</v>
      </c>
      <c r="D87" s="37">
        <v>2319</v>
      </c>
      <c r="E87" s="37">
        <v>2464</v>
      </c>
      <c r="F87" s="37">
        <v>1592</v>
      </c>
      <c r="G87" s="37">
        <v>3480</v>
      </c>
      <c r="H87" s="37">
        <v>135</v>
      </c>
      <c r="I87" s="37">
        <v>1888</v>
      </c>
      <c r="J87" s="37">
        <v>1841</v>
      </c>
      <c r="K87" s="37">
        <v>529</v>
      </c>
      <c r="L87" s="37">
        <v>822</v>
      </c>
      <c r="M87" s="37">
        <v>459</v>
      </c>
      <c r="N87" s="38"/>
    </row>
    <row r="88" spans="1:14" ht="12.75">
      <c r="A88" s="1">
        <v>1966</v>
      </c>
      <c r="B88" s="37">
        <v>19916</v>
      </c>
      <c r="C88" s="37">
        <v>3957</v>
      </c>
      <c r="D88" s="37">
        <v>2372</v>
      </c>
      <c r="E88" s="37">
        <v>2493</v>
      </c>
      <c r="F88" s="37">
        <v>1628</v>
      </c>
      <c r="G88" s="37">
        <v>3588</v>
      </c>
      <c r="H88" s="37">
        <v>141</v>
      </c>
      <c r="I88" s="37">
        <v>1999</v>
      </c>
      <c r="J88" s="37">
        <v>1886</v>
      </c>
      <c r="K88" s="37">
        <v>558</v>
      </c>
      <c r="L88" s="37">
        <v>822</v>
      </c>
      <c r="M88" s="37">
        <v>472</v>
      </c>
      <c r="N88" s="38"/>
    </row>
    <row r="89" spans="1:14" ht="12.75">
      <c r="A89" s="1">
        <v>1967</v>
      </c>
      <c r="B89" s="37">
        <v>20433</v>
      </c>
      <c r="C89" s="37">
        <v>3966</v>
      </c>
      <c r="D89" s="37">
        <v>2465</v>
      </c>
      <c r="E89" s="37">
        <v>2594</v>
      </c>
      <c r="F89" s="37">
        <v>1665</v>
      </c>
      <c r="G89" s="37">
        <v>3705</v>
      </c>
      <c r="H89" s="37">
        <v>146</v>
      </c>
      <c r="I89" s="37">
        <v>2072</v>
      </c>
      <c r="J89" s="37">
        <v>1935</v>
      </c>
      <c r="K89" s="37">
        <v>577</v>
      </c>
      <c r="L89" s="37">
        <v>826</v>
      </c>
      <c r="M89" s="37">
        <v>482</v>
      </c>
      <c r="N89" s="38"/>
    </row>
    <row r="90" spans="1:14" ht="12.75">
      <c r="A90" s="1">
        <v>1968</v>
      </c>
      <c r="B90" s="37">
        <v>21237</v>
      </c>
      <c r="C90" s="37">
        <v>4067</v>
      </c>
      <c r="D90" s="37">
        <v>2586</v>
      </c>
      <c r="E90" s="37">
        <v>2738</v>
      </c>
      <c r="F90" s="37">
        <v>1711</v>
      </c>
      <c r="G90" s="37">
        <v>3894</v>
      </c>
      <c r="H90" s="37">
        <v>160</v>
      </c>
      <c r="I90" s="37">
        <v>2106</v>
      </c>
      <c r="J90" s="37">
        <v>2026</v>
      </c>
      <c r="K90" s="37">
        <v>592</v>
      </c>
      <c r="L90" s="37">
        <v>851</v>
      </c>
      <c r="M90" s="37">
        <v>506</v>
      </c>
      <c r="N90" s="38"/>
    </row>
    <row r="91" spans="1:14" ht="12.75">
      <c r="A91" s="1">
        <v>1969</v>
      </c>
      <c r="B91" s="37">
        <v>20930</v>
      </c>
      <c r="C91" s="37">
        <v>3870</v>
      </c>
      <c r="D91" s="37">
        <v>2600</v>
      </c>
      <c r="E91" s="37">
        <v>2640</v>
      </c>
      <c r="F91" s="37">
        <v>1770</v>
      </c>
      <c r="G91" s="37">
        <v>3800</v>
      </c>
      <c r="H91" s="37">
        <v>170</v>
      </c>
      <c r="I91" s="37">
        <v>2060</v>
      </c>
      <c r="J91" s="37">
        <v>2010</v>
      </c>
      <c r="K91" s="37">
        <v>640</v>
      </c>
      <c r="L91" s="37">
        <v>860</v>
      </c>
      <c r="M91" s="37">
        <v>510</v>
      </c>
      <c r="N91" s="38"/>
    </row>
    <row r="92" spans="1:14" ht="12.75">
      <c r="A92" s="1">
        <v>1970</v>
      </c>
      <c r="B92" s="37">
        <v>21350</v>
      </c>
      <c r="C92" s="37">
        <v>3921</v>
      </c>
      <c r="D92" s="37">
        <v>2637</v>
      </c>
      <c r="E92" s="37">
        <v>2704</v>
      </c>
      <c r="F92" s="37">
        <v>1813</v>
      </c>
      <c r="G92" s="37">
        <v>3890</v>
      </c>
      <c r="H92" s="37">
        <v>177</v>
      </c>
      <c r="I92" s="37">
        <v>2114</v>
      </c>
      <c r="J92" s="37">
        <v>2055</v>
      </c>
      <c r="K92" s="37">
        <v>660</v>
      </c>
      <c r="L92" s="37">
        <v>866</v>
      </c>
      <c r="M92" s="37">
        <v>513</v>
      </c>
      <c r="N92" s="38"/>
    </row>
    <row r="93" spans="1:14" ht="12.75">
      <c r="A93" s="1">
        <v>1971</v>
      </c>
      <c r="B93" s="37">
        <v>21850</v>
      </c>
      <c r="C93" s="37">
        <v>3970</v>
      </c>
      <c r="D93" s="37">
        <v>2730</v>
      </c>
      <c r="E93" s="37">
        <v>2760</v>
      </c>
      <c r="F93" s="37">
        <v>1850</v>
      </c>
      <c r="G93" s="37">
        <v>3980</v>
      </c>
      <c r="H93" s="37">
        <v>190</v>
      </c>
      <c r="I93" s="37">
        <v>2170</v>
      </c>
      <c r="J93" s="37">
        <v>2110</v>
      </c>
      <c r="K93" s="37">
        <v>690</v>
      </c>
      <c r="L93" s="37">
        <v>880</v>
      </c>
      <c r="M93" s="37">
        <v>520</v>
      </c>
      <c r="N93" s="38"/>
    </row>
    <row r="94" spans="1:14" ht="12.75">
      <c r="A94" s="1">
        <v>1972</v>
      </c>
      <c r="B94" s="37">
        <v>22414</v>
      </c>
      <c r="C94" s="37">
        <v>4270</v>
      </c>
      <c r="D94" s="37">
        <v>2711</v>
      </c>
      <c r="E94" s="37">
        <v>2700</v>
      </c>
      <c r="F94" s="37">
        <v>1779</v>
      </c>
      <c r="G94" s="37">
        <v>4156</v>
      </c>
      <c r="H94" s="37">
        <v>202</v>
      </c>
      <c r="I94" s="37">
        <v>2260</v>
      </c>
      <c r="J94" s="37">
        <v>2234</v>
      </c>
      <c r="K94" s="37">
        <v>670</v>
      </c>
      <c r="L94" s="37">
        <v>918</v>
      </c>
      <c r="M94" s="37">
        <v>514</v>
      </c>
      <c r="N94" s="38"/>
    </row>
    <row r="95" spans="1:14" ht="12.75">
      <c r="A95" s="1">
        <v>1973</v>
      </c>
      <c r="B95" s="37">
        <v>23156</v>
      </c>
      <c r="C95" s="37">
        <v>4326</v>
      </c>
      <c r="D95" s="37">
        <v>2898</v>
      </c>
      <c r="E95" s="37">
        <v>2903</v>
      </c>
      <c r="F95" s="37">
        <v>1813</v>
      </c>
      <c r="G95" s="37">
        <v>4302</v>
      </c>
      <c r="H95" s="37">
        <v>216</v>
      </c>
      <c r="I95" s="37">
        <v>2194</v>
      </c>
      <c r="J95" s="37">
        <v>2279</v>
      </c>
      <c r="K95" s="37">
        <v>694</v>
      </c>
      <c r="L95" s="37">
        <v>987</v>
      </c>
      <c r="M95" s="37">
        <v>544</v>
      </c>
      <c r="N95" s="38"/>
    </row>
    <row r="96" spans="1:14" ht="12.75">
      <c r="A96" s="1">
        <v>1974</v>
      </c>
      <c r="B96" s="37">
        <v>23745</v>
      </c>
      <c r="C96" s="37">
        <v>4382</v>
      </c>
      <c r="D96" s="37">
        <v>2939</v>
      </c>
      <c r="E96" s="37">
        <v>3023</v>
      </c>
      <c r="F96" s="37">
        <v>1936</v>
      </c>
      <c r="G96" s="37">
        <v>4359</v>
      </c>
      <c r="H96" s="37">
        <v>218</v>
      </c>
      <c r="I96" s="37">
        <v>2361</v>
      </c>
      <c r="J96" s="37">
        <v>2298</v>
      </c>
      <c r="K96" s="37">
        <v>710</v>
      </c>
      <c r="L96" s="37">
        <v>965</v>
      </c>
      <c r="M96" s="37">
        <v>554</v>
      </c>
      <c r="N96" s="38"/>
    </row>
    <row r="97" spans="1:14" ht="12.75">
      <c r="A97" s="1">
        <v>1975</v>
      </c>
      <c r="B97" s="37">
        <v>23947</v>
      </c>
      <c r="C97" s="37">
        <v>4472</v>
      </c>
      <c r="D97" s="37">
        <v>2889</v>
      </c>
      <c r="E97" s="37">
        <v>3104</v>
      </c>
      <c r="F97" s="37">
        <v>1952</v>
      </c>
      <c r="G97" s="37">
        <v>4320</v>
      </c>
      <c r="H97" s="37">
        <v>221</v>
      </c>
      <c r="I97" s="37">
        <v>2421</v>
      </c>
      <c r="J97" s="37">
        <v>2319</v>
      </c>
      <c r="K97" s="37">
        <v>697</v>
      </c>
      <c r="L97" s="37">
        <v>990</v>
      </c>
      <c r="M97" s="37">
        <v>562</v>
      </c>
      <c r="N97" s="38"/>
    </row>
    <row r="98" spans="1:14" ht="12.75">
      <c r="A98" s="1">
        <v>1976</v>
      </c>
      <c r="B98" s="37">
        <v>24169</v>
      </c>
      <c r="C98" s="37">
        <v>4620</v>
      </c>
      <c r="D98" s="37">
        <v>2912</v>
      </c>
      <c r="E98" s="37">
        <v>3049</v>
      </c>
      <c r="F98" s="37">
        <v>2002</v>
      </c>
      <c r="G98" s="37">
        <v>4354</v>
      </c>
      <c r="H98" s="37">
        <v>235</v>
      </c>
      <c r="I98" s="37">
        <v>2375</v>
      </c>
      <c r="J98" s="37">
        <v>2343</v>
      </c>
      <c r="K98" s="37">
        <v>709</v>
      </c>
      <c r="L98" s="37">
        <v>1007</v>
      </c>
      <c r="M98" s="37">
        <v>563</v>
      </c>
      <c r="N98" s="38"/>
    </row>
    <row r="99" spans="1:14" ht="12.75">
      <c r="A99" s="1">
        <v>1977</v>
      </c>
      <c r="B99" s="37">
        <v>24715</v>
      </c>
      <c r="C99" s="37">
        <v>4704</v>
      </c>
      <c r="D99" s="37">
        <v>2905</v>
      </c>
      <c r="E99" s="37">
        <v>3112</v>
      </c>
      <c r="F99" s="37">
        <v>2019</v>
      </c>
      <c r="G99" s="37">
        <v>4513</v>
      </c>
      <c r="H99" s="37">
        <v>250</v>
      </c>
      <c r="I99" s="37">
        <v>2471</v>
      </c>
      <c r="J99" s="37">
        <v>2426</v>
      </c>
      <c r="K99" s="37">
        <v>717</v>
      </c>
      <c r="L99" s="37">
        <v>1023</v>
      </c>
      <c r="M99" s="37">
        <v>575</v>
      </c>
      <c r="N99" s="38"/>
    </row>
    <row r="100" spans="1:14" ht="12.75">
      <c r="A100" s="1">
        <v>1978</v>
      </c>
      <c r="B100" s="37">
        <v>25340</v>
      </c>
      <c r="C100" s="37">
        <v>4856</v>
      </c>
      <c r="D100" s="37">
        <v>2951</v>
      </c>
      <c r="E100" s="37">
        <v>3196</v>
      </c>
      <c r="F100" s="37">
        <v>2017</v>
      </c>
      <c r="G100" s="37">
        <v>4581</v>
      </c>
      <c r="H100" s="37">
        <v>257</v>
      </c>
      <c r="I100" s="37">
        <v>2584</v>
      </c>
      <c r="J100" s="37">
        <v>2547</v>
      </c>
      <c r="K100" s="37">
        <v>717</v>
      </c>
      <c r="L100" s="37">
        <v>1053</v>
      </c>
      <c r="M100" s="37">
        <v>581</v>
      </c>
      <c r="N100" s="38"/>
    </row>
    <row r="101" spans="1:14" ht="12.75">
      <c r="A101" s="1">
        <v>1979</v>
      </c>
      <c r="B101" s="37">
        <v>25808</v>
      </c>
      <c r="C101" s="37">
        <v>4892</v>
      </c>
      <c r="D101" s="37">
        <v>2935</v>
      </c>
      <c r="E101" s="37">
        <v>3234</v>
      </c>
      <c r="F101" s="37">
        <v>2099</v>
      </c>
      <c r="G101" s="37">
        <v>4636</v>
      </c>
      <c r="H101" s="37">
        <v>272</v>
      </c>
      <c r="I101" s="37">
        <v>2700</v>
      </c>
      <c r="J101" s="37">
        <v>2584</v>
      </c>
      <c r="K101" s="37">
        <v>764</v>
      </c>
      <c r="L101" s="37">
        <v>1102</v>
      </c>
      <c r="M101" s="37">
        <v>590</v>
      </c>
      <c r="N101" s="38"/>
    </row>
    <row r="102" spans="1:14" ht="12.75">
      <c r="A102" s="1">
        <v>1980</v>
      </c>
      <c r="B102" s="37">
        <v>25215</v>
      </c>
      <c r="C102" s="37">
        <v>4606</v>
      </c>
      <c r="D102" s="37">
        <v>2970</v>
      </c>
      <c r="E102" s="37">
        <v>3186</v>
      </c>
      <c r="F102" s="37">
        <v>2098</v>
      </c>
      <c r="G102" s="37">
        <v>4551</v>
      </c>
      <c r="H102" s="37">
        <v>280</v>
      </c>
      <c r="I102" s="37">
        <v>2594</v>
      </c>
      <c r="J102" s="37">
        <v>2463</v>
      </c>
      <c r="K102" s="37">
        <v>777</v>
      </c>
      <c r="L102" s="37">
        <v>1113</v>
      </c>
      <c r="M102" s="37">
        <v>577</v>
      </c>
      <c r="N102" s="38"/>
    </row>
    <row r="103" spans="1:14" ht="12.75">
      <c r="A103" s="1">
        <v>1981</v>
      </c>
      <c r="B103" s="37">
        <v>26130</v>
      </c>
      <c r="C103" s="37">
        <v>4980</v>
      </c>
      <c r="D103" s="37">
        <v>3021</v>
      </c>
      <c r="E103" s="37">
        <v>3282</v>
      </c>
      <c r="F103" s="37">
        <v>2186</v>
      </c>
      <c r="G103" s="37">
        <v>4534</v>
      </c>
      <c r="H103" s="37">
        <v>285</v>
      </c>
      <c r="I103" s="37">
        <v>2665</v>
      </c>
      <c r="J103" s="37">
        <v>2575</v>
      </c>
      <c r="K103" s="37">
        <v>825</v>
      </c>
      <c r="L103" s="37">
        <v>1200</v>
      </c>
      <c r="M103" s="37">
        <v>577</v>
      </c>
      <c r="N103" s="38"/>
    </row>
    <row r="104" spans="1:14" ht="12.75">
      <c r="A104" s="1">
        <v>1982</v>
      </c>
      <c r="B104" s="37">
        <v>26380</v>
      </c>
      <c r="C104" s="37">
        <v>4904</v>
      </c>
      <c r="D104" s="37">
        <v>3060</v>
      </c>
      <c r="E104" s="37">
        <v>3419</v>
      </c>
      <c r="F104" s="37">
        <v>2220</v>
      </c>
      <c r="G104" s="37">
        <v>4572</v>
      </c>
      <c r="H104" s="37">
        <v>276</v>
      </c>
      <c r="I104" s="37">
        <v>2683</v>
      </c>
      <c r="J104" s="37">
        <v>2596</v>
      </c>
      <c r="K104" s="37">
        <v>829</v>
      </c>
      <c r="L104" s="37">
        <v>1220</v>
      </c>
      <c r="M104" s="37">
        <v>601</v>
      </c>
      <c r="N104" s="38"/>
    </row>
    <row r="105" spans="1:14" ht="12.75">
      <c r="A105" s="1">
        <v>1983</v>
      </c>
      <c r="B105" s="37">
        <v>26512</v>
      </c>
      <c r="C105" s="37">
        <v>4896</v>
      </c>
      <c r="D105" s="37">
        <v>3055</v>
      </c>
      <c r="E105" s="37">
        <v>3420</v>
      </c>
      <c r="F105" s="37">
        <v>2219</v>
      </c>
      <c r="G105" s="37">
        <v>4619</v>
      </c>
      <c r="H105" s="37">
        <v>273</v>
      </c>
      <c r="I105" s="37">
        <v>2690</v>
      </c>
      <c r="J105" s="37">
        <v>2637</v>
      </c>
      <c r="K105" s="37">
        <v>837</v>
      </c>
      <c r="L105" s="37">
        <v>1241</v>
      </c>
      <c r="M105" s="37">
        <v>625</v>
      </c>
      <c r="N105" s="38"/>
    </row>
    <row r="106" spans="1:14" ht="12.75">
      <c r="A106" s="1">
        <v>1984</v>
      </c>
      <c r="B106" s="37">
        <v>26680</v>
      </c>
      <c r="C106" s="37">
        <v>4872</v>
      </c>
      <c r="D106" s="37">
        <v>3033</v>
      </c>
      <c r="E106" s="37">
        <v>3463</v>
      </c>
      <c r="F106" s="37">
        <v>2217</v>
      </c>
      <c r="G106" s="37">
        <v>4653</v>
      </c>
      <c r="H106" s="37">
        <v>280</v>
      </c>
      <c r="I106" s="37">
        <v>2730</v>
      </c>
      <c r="J106" s="37">
        <v>2664</v>
      </c>
      <c r="K106" s="37">
        <v>862</v>
      </c>
      <c r="L106" s="37">
        <v>1270</v>
      </c>
      <c r="M106" s="37">
        <v>636</v>
      </c>
      <c r="N106" s="38"/>
    </row>
    <row r="107" spans="1:14" ht="12.75">
      <c r="A107" s="1">
        <v>1985</v>
      </c>
      <c r="B107" s="37">
        <v>27076</v>
      </c>
      <c r="C107" s="37">
        <v>4927</v>
      </c>
      <c r="D107" s="37">
        <v>3043</v>
      </c>
      <c r="E107" s="37">
        <v>3460</v>
      </c>
      <c r="F107" s="37">
        <v>2241</v>
      </c>
      <c r="G107" s="37">
        <v>4697</v>
      </c>
      <c r="H107" s="37">
        <v>293</v>
      </c>
      <c r="I107" s="37">
        <v>2785</v>
      </c>
      <c r="J107" s="37">
        <v>2703</v>
      </c>
      <c r="K107" s="37">
        <v>927</v>
      </c>
      <c r="L107" s="37">
        <v>1326</v>
      </c>
      <c r="M107" s="37">
        <v>674</v>
      </c>
      <c r="N107" s="38"/>
    </row>
    <row r="108" spans="1:14" ht="12.75">
      <c r="A108" s="1">
        <v>1986</v>
      </c>
      <c r="B108" s="37">
        <v>27399</v>
      </c>
      <c r="C108" s="37">
        <v>4920</v>
      </c>
      <c r="D108" s="37">
        <v>3180</v>
      </c>
      <c r="E108" s="37">
        <v>3477</v>
      </c>
      <c r="F108" s="37">
        <v>2277</v>
      </c>
      <c r="G108" s="37">
        <v>4757</v>
      </c>
      <c r="H108" s="37">
        <v>290</v>
      </c>
      <c r="I108" s="37">
        <v>2844</v>
      </c>
      <c r="J108" s="37">
        <v>2713</v>
      </c>
      <c r="K108" s="37">
        <v>907</v>
      </c>
      <c r="L108" s="37">
        <v>1362</v>
      </c>
      <c r="M108" s="37">
        <v>672</v>
      </c>
      <c r="N108" s="38"/>
    </row>
    <row r="109" spans="1:14" ht="12.75">
      <c r="A109" s="1">
        <v>1987</v>
      </c>
      <c r="B109" s="37">
        <v>27714</v>
      </c>
      <c r="C109" s="37">
        <v>4891</v>
      </c>
      <c r="D109" s="37">
        <v>3248</v>
      </c>
      <c r="E109" s="37">
        <v>3509</v>
      </c>
      <c r="F109" s="37">
        <v>2313</v>
      </c>
      <c r="G109" s="37">
        <v>4836</v>
      </c>
      <c r="H109" s="37">
        <v>299</v>
      </c>
      <c r="I109" s="37">
        <v>2867</v>
      </c>
      <c r="J109" s="37">
        <v>2706</v>
      </c>
      <c r="K109" s="37">
        <v>927</v>
      </c>
      <c r="L109" s="37">
        <v>1387</v>
      </c>
      <c r="M109" s="37">
        <v>731</v>
      </c>
      <c r="N109" s="38"/>
    </row>
    <row r="110" spans="1:14" ht="12.75">
      <c r="A110" s="1">
        <v>1988</v>
      </c>
      <c r="B110" s="37">
        <v>28181</v>
      </c>
      <c r="C110" s="37">
        <v>4919</v>
      </c>
      <c r="D110" s="37">
        <v>3329</v>
      </c>
      <c r="E110" s="37">
        <v>3581</v>
      </c>
      <c r="F110" s="37">
        <v>2348</v>
      </c>
      <c r="G110" s="37">
        <v>4883</v>
      </c>
      <c r="H110" s="37">
        <v>299</v>
      </c>
      <c r="I110" s="37">
        <v>2933</v>
      </c>
      <c r="J110" s="37">
        <v>2767</v>
      </c>
      <c r="K110" s="37">
        <v>934</v>
      </c>
      <c r="L110" s="37">
        <v>1443</v>
      </c>
      <c r="M110" s="37">
        <v>745</v>
      </c>
      <c r="N110" s="38"/>
    </row>
    <row r="111" spans="1:14" ht="12.75">
      <c r="A111" s="1">
        <v>1989</v>
      </c>
      <c r="B111" s="37">
        <v>28452</v>
      </c>
      <c r="C111" s="37">
        <v>4874</v>
      </c>
      <c r="D111" s="37">
        <v>3377</v>
      </c>
      <c r="E111" s="37">
        <v>3668</v>
      </c>
      <c r="F111" s="37">
        <v>2379</v>
      </c>
      <c r="G111" s="37">
        <v>4930</v>
      </c>
      <c r="H111" s="37">
        <v>295</v>
      </c>
      <c r="I111" s="37">
        <v>2964</v>
      </c>
      <c r="J111" s="37">
        <v>2798</v>
      </c>
      <c r="K111" s="37">
        <v>944</v>
      </c>
      <c r="L111" s="37">
        <v>1454</v>
      </c>
      <c r="M111" s="37">
        <v>769</v>
      </c>
      <c r="N111" s="38"/>
    </row>
    <row r="112" spans="1:14" ht="12.75">
      <c r="A112" s="1">
        <v>1990</v>
      </c>
      <c r="B112" s="37">
        <v>29032</v>
      </c>
      <c r="C112" s="37">
        <v>4897</v>
      </c>
      <c r="D112" s="37">
        <v>3543</v>
      </c>
      <c r="E112" s="37">
        <v>3791</v>
      </c>
      <c r="F112" s="37">
        <v>2296</v>
      </c>
      <c r="G112" s="37">
        <v>5036</v>
      </c>
      <c r="H112" s="37">
        <v>312</v>
      </c>
      <c r="I112" s="37">
        <v>3103</v>
      </c>
      <c r="J112" s="37">
        <v>2774</v>
      </c>
      <c r="K112" s="37">
        <v>989</v>
      </c>
      <c r="L112" s="37">
        <v>1479</v>
      </c>
      <c r="M112" s="37">
        <v>812</v>
      </c>
      <c r="N112" s="38"/>
    </row>
    <row r="113" spans="1:14" ht="12.75">
      <c r="A113" s="1">
        <v>1991</v>
      </c>
      <c r="B113" s="37">
        <v>29386</v>
      </c>
      <c r="C113" s="37">
        <v>4887</v>
      </c>
      <c r="D113" s="37">
        <v>3586</v>
      </c>
      <c r="E113" s="37">
        <v>3752</v>
      </c>
      <c r="F113" s="37">
        <v>2403</v>
      </c>
      <c r="G113" s="37">
        <v>5035</v>
      </c>
      <c r="H113" s="37">
        <v>312</v>
      </c>
      <c r="I113" s="37">
        <v>3138</v>
      </c>
      <c r="J113" s="37">
        <v>2919</v>
      </c>
      <c r="K113" s="37">
        <v>1003</v>
      </c>
      <c r="L113" s="37">
        <v>1516</v>
      </c>
      <c r="M113" s="37">
        <v>835</v>
      </c>
      <c r="N113" s="38"/>
    </row>
    <row r="114" spans="1:14" ht="12.75">
      <c r="A114" s="1">
        <v>1992</v>
      </c>
      <c r="B114" s="37">
        <v>29868</v>
      </c>
      <c r="C114" s="37">
        <v>4995</v>
      </c>
      <c r="D114" s="37">
        <v>3696</v>
      </c>
      <c r="E114" s="37">
        <v>3835</v>
      </c>
      <c r="F114" s="37">
        <v>2372</v>
      </c>
      <c r="G114" s="37">
        <v>5083</v>
      </c>
      <c r="H114" s="37">
        <v>310</v>
      </c>
      <c r="I114" s="37">
        <v>3239</v>
      </c>
      <c r="J114" s="37">
        <v>2926</v>
      </c>
      <c r="K114" s="37">
        <v>1046</v>
      </c>
      <c r="L114" s="37">
        <v>1532</v>
      </c>
      <c r="M114" s="37">
        <v>834</v>
      </c>
      <c r="N114" s="38"/>
    </row>
    <row r="115" spans="1:14" ht="12.75">
      <c r="A115" s="1">
        <v>1993</v>
      </c>
      <c r="B115" s="37">
        <v>30310</v>
      </c>
      <c r="C115" s="37">
        <v>5072</v>
      </c>
      <c r="D115" s="37">
        <v>3776</v>
      </c>
      <c r="E115" s="37">
        <v>3841</v>
      </c>
      <c r="F115" s="37">
        <v>2406</v>
      </c>
      <c r="G115" s="37">
        <v>5129</v>
      </c>
      <c r="H115" s="37">
        <v>317</v>
      </c>
      <c r="I115" s="37">
        <v>3336</v>
      </c>
      <c r="J115" s="37">
        <v>2938</v>
      </c>
      <c r="K115" s="37">
        <v>1085</v>
      </c>
      <c r="L115" s="37">
        <v>1529</v>
      </c>
      <c r="M115" s="37">
        <v>881</v>
      </c>
      <c r="N115" s="38"/>
    </row>
    <row r="116" spans="1:14" ht="12.75">
      <c r="A116" s="1">
        <v>1994</v>
      </c>
      <c r="B116" s="37">
        <v>30629</v>
      </c>
      <c r="C116" s="37">
        <v>5067</v>
      </c>
      <c r="D116" s="37">
        <v>3789</v>
      </c>
      <c r="E116" s="37">
        <v>3917</v>
      </c>
      <c r="F116" s="37">
        <v>2460</v>
      </c>
      <c r="G116" s="37">
        <v>5143</v>
      </c>
      <c r="H116" s="37">
        <v>316</v>
      </c>
      <c r="I116" s="37">
        <v>3443</v>
      </c>
      <c r="J116" s="37">
        <v>2963</v>
      </c>
      <c r="K116" s="37">
        <v>1092</v>
      </c>
      <c r="L116" s="37">
        <v>1550</v>
      </c>
      <c r="M116" s="37">
        <v>889</v>
      </c>
      <c r="N116" s="38"/>
    </row>
    <row r="117" spans="1:14" ht="12.75">
      <c r="A117" s="1">
        <v>1995</v>
      </c>
      <c r="B117" s="37">
        <v>30923</v>
      </c>
      <c r="C117" s="37">
        <v>5085</v>
      </c>
      <c r="D117" s="37">
        <v>3885</v>
      </c>
      <c r="E117" s="37">
        <v>3954</v>
      </c>
      <c r="F117" s="37">
        <v>2461</v>
      </c>
      <c r="G117" s="37">
        <v>5106</v>
      </c>
      <c r="H117" s="37">
        <v>326</v>
      </c>
      <c r="I117" s="37">
        <v>3428</v>
      </c>
      <c r="J117" s="37">
        <v>3049</v>
      </c>
      <c r="K117" s="37">
        <v>1129</v>
      </c>
      <c r="L117" s="37">
        <v>1621</v>
      </c>
      <c r="M117" s="37">
        <v>879</v>
      </c>
      <c r="N117" s="38"/>
    </row>
    <row r="118" spans="1:14" ht="12.75">
      <c r="A118" s="1">
        <v>1996</v>
      </c>
      <c r="B118" s="37">
        <v>31143</v>
      </c>
      <c r="C118" s="37">
        <v>5017</v>
      </c>
      <c r="D118" s="37">
        <v>3988</v>
      </c>
      <c r="E118" s="37">
        <v>3972</v>
      </c>
      <c r="F118" s="37">
        <v>2467</v>
      </c>
      <c r="G118" s="37">
        <v>5130</v>
      </c>
      <c r="H118" s="37">
        <v>333</v>
      </c>
      <c r="I118" s="37">
        <v>3459</v>
      </c>
      <c r="J118" s="37">
        <v>3088</v>
      </c>
      <c r="K118" s="37">
        <v>1138</v>
      </c>
      <c r="L118" s="37">
        <v>1642</v>
      </c>
      <c r="M118" s="37">
        <v>909</v>
      </c>
      <c r="N118" s="38"/>
    </row>
    <row r="119" spans="1:14" ht="12.75">
      <c r="A119" s="1">
        <v>1997</v>
      </c>
      <c r="B119" s="37">
        <v>31320</v>
      </c>
      <c r="C119" s="37">
        <v>4975</v>
      </c>
      <c r="D119" s="37">
        <v>4062</v>
      </c>
      <c r="E119" s="37">
        <v>4016</v>
      </c>
      <c r="F119" s="37">
        <v>2469</v>
      </c>
      <c r="G119" s="37">
        <v>5096</v>
      </c>
      <c r="H119" s="37">
        <v>337</v>
      </c>
      <c r="I119" s="37">
        <v>3513</v>
      </c>
      <c r="J119" s="37">
        <v>3107</v>
      </c>
      <c r="K119" s="37">
        <v>1157</v>
      </c>
      <c r="L119" s="37">
        <v>1668</v>
      </c>
      <c r="M119" s="37">
        <v>920</v>
      </c>
      <c r="N119" s="38"/>
    </row>
    <row r="120" spans="1:14" ht="12.75">
      <c r="A120" s="1">
        <v>1998</v>
      </c>
      <c r="B120" s="37">
        <v>32015</v>
      </c>
      <c r="C120" s="37">
        <v>5106</v>
      </c>
      <c r="D120" s="37">
        <v>4168</v>
      </c>
      <c r="E120" s="37">
        <v>4118</v>
      </c>
      <c r="F120" s="37">
        <v>2508</v>
      </c>
      <c r="G120" s="37">
        <v>5262</v>
      </c>
      <c r="H120" s="37">
        <v>347</v>
      </c>
      <c r="I120" s="37">
        <v>3571</v>
      </c>
      <c r="J120" s="37">
        <v>3114</v>
      </c>
      <c r="K120" s="37">
        <v>1173</v>
      </c>
      <c r="L120" s="37">
        <v>1693</v>
      </c>
      <c r="M120" s="37">
        <v>955</v>
      </c>
      <c r="N120" s="38"/>
    </row>
    <row r="121" spans="1:14" ht="12.75">
      <c r="A121" s="1">
        <v>1999</v>
      </c>
      <c r="B121" s="37">
        <v>32426</v>
      </c>
      <c r="C121" s="37">
        <v>5043</v>
      </c>
      <c r="D121" s="37">
        <v>4292</v>
      </c>
      <c r="E121" s="37">
        <v>4183</v>
      </c>
      <c r="F121" s="37">
        <v>2505</v>
      </c>
      <c r="G121" s="37">
        <v>5346</v>
      </c>
      <c r="H121" s="37">
        <v>352</v>
      </c>
      <c r="I121" s="37">
        <v>3661</v>
      </c>
      <c r="J121" s="37">
        <v>3216</v>
      </c>
      <c r="K121" s="37">
        <v>1158</v>
      </c>
      <c r="L121" s="37">
        <v>1687</v>
      </c>
      <c r="M121" s="37">
        <v>983</v>
      </c>
      <c r="N121" s="38"/>
    </row>
    <row r="122" spans="1:14" ht="12.75">
      <c r="A122" s="1">
        <v>2000</v>
      </c>
      <c r="B122" s="37">
        <v>32863</v>
      </c>
      <c r="C122" s="37">
        <v>4927</v>
      </c>
      <c r="D122" s="37">
        <v>4381</v>
      </c>
      <c r="E122" s="37">
        <v>4233</v>
      </c>
      <c r="F122" s="37">
        <v>2556</v>
      </c>
      <c r="G122" s="37">
        <v>5454</v>
      </c>
      <c r="H122" s="37">
        <v>355</v>
      </c>
      <c r="I122" s="37">
        <v>3791</v>
      </c>
      <c r="J122" s="37">
        <v>3288</v>
      </c>
      <c r="K122" s="37">
        <v>1159</v>
      </c>
      <c r="L122" s="37">
        <v>1744</v>
      </c>
      <c r="M122" s="37">
        <v>975</v>
      </c>
      <c r="N122" s="38"/>
    </row>
    <row r="123" spans="1:14" ht="12.75">
      <c r="A123" s="1">
        <v>2001</v>
      </c>
      <c r="B123" s="37">
        <v>33525</v>
      </c>
      <c r="C123" s="37">
        <v>4949</v>
      </c>
      <c r="D123" s="37">
        <v>4509</v>
      </c>
      <c r="E123" s="37">
        <v>4299</v>
      </c>
      <c r="F123" s="37">
        <v>2596</v>
      </c>
      <c r="G123" s="37">
        <v>5556</v>
      </c>
      <c r="H123" s="37">
        <v>357</v>
      </c>
      <c r="I123" s="37">
        <v>3863</v>
      </c>
      <c r="J123" s="37">
        <v>3457</v>
      </c>
      <c r="K123" s="37">
        <v>1207</v>
      </c>
      <c r="L123" s="37">
        <v>1754</v>
      </c>
      <c r="M123" s="37">
        <v>978</v>
      </c>
      <c r="N123" s="38"/>
    </row>
    <row r="124" spans="1:14" ht="12.75">
      <c r="A124" s="1">
        <v>2002</v>
      </c>
      <c r="B124" s="37">
        <v>33863</v>
      </c>
      <c r="C124" s="37">
        <v>5038</v>
      </c>
      <c r="D124" s="37">
        <v>4558</v>
      </c>
      <c r="E124" s="37">
        <v>4312</v>
      </c>
      <c r="F124" s="37">
        <v>2607</v>
      </c>
      <c r="G124" s="37">
        <v>5573</v>
      </c>
      <c r="H124" s="37">
        <v>366</v>
      </c>
      <c r="I124" s="37">
        <v>3886</v>
      </c>
      <c r="J124" s="37">
        <v>3516</v>
      </c>
      <c r="K124" s="37">
        <v>1229</v>
      </c>
      <c r="L124" s="37">
        <v>1805</v>
      </c>
      <c r="M124" s="37">
        <v>973</v>
      </c>
      <c r="N124" s="38"/>
    </row>
    <row r="125" spans="1:14" ht="12.75">
      <c r="A125" s="1">
        <v>2003</v>
      </c>
      <c r="B125" s="37">
        <v>34294</v>
      </c>
      <c r="C125" s="37">
        <v>5005</v>
      </c>
      <c r="D125" s="37">
        <v>4633</v>
      </c>
      <c r="E125" s="37">
        <v>4353</v>
      </c>
      <c r="F125" s="37">
        <v>2591</v>
      </c>
      <c r="G125" s="37">
        <v>5639</v>
      </c>
      <c r="H125" s="37">
        <v>373</v>
      </c>
      <c r="I125" s="37">
        <v>3993</v>
      </c>
      <c r="J125" s="37">
        <v>3625</v>
      </c>
      <c r="K125" s="37">
        <v>1301</v>
      </c>
      <c r="L125" s="37">
        <v>1834</v>
      </c>
      <c r="M125" s="37">
        <v>947</v>
      </c>
      <c r="N125" s="38"/>
    </row>
    <row r="126" spans="1:14" ht="12.75">
      <c r="A126" s="1">
        <v>2004</v>
      </c>
      <c r="B126" s="37">
        <v>34600</v>
      </c>
      <c r="C126" s="37">
        <v>5053</v>
      </c>
      <c r="D126" s="37">
        <v>4578</v>
      </c>
      <c r="E126" s="37">
        <v>4423</v>
      </c>
      <c r="F126" s="37">
        <v>2564</v>
      </c>
      <c r="G126" s="37">
        <v>5752</v>
      </c>
      <c r="H126" s="37">
        <v>368</v>
      </c>
      <c r="I126" s="37">
        <v>3996</v>
      </c>
      <c r="J126" s="37">
        <v>3634</v>
      </c>
      <c r="K126" s="37">
        <v>1414</v>
      </c>
      <c r="L126" s="37">
        <v>1872</v>
      </c>
      <c r="M126" s="37">
        <v>946</v>
      </c>
      <c r="N126" s="38"/>
    </row>
    <row r="127" spans="1:14" ht="12.75">
      <c r="A127" s="1">
        <v>2005</v>
      </c>
      <c r="B127" s="37">
        <v>34905</v>
      </c>
      <c r="C127" s="37">
        <v>5047</v>
      </c>
      <c r="D127" s="37">
        <v>4643</v>
      </c>
      <c r="E127" s="37">
        <v>4436</v>
      </c>
      <c r="F127" s="37">
        <v>2542</v>
      </c>
      <c r="G127" s="37">
        <v>5811</v>
      </c>
      <c r="H127" s="37">
        <v>366</v>
      </c>
      <c r="I127" s="37">
        <v>4076</v>
      </c>
      <c r="J127" s="37">
        <v>3649</v>
      </c>
      <c r="K127" s="37">
        <v>1436</v>
      </c>
      <c r="L127" s="37">
        <v>1925</v>
      </c>
      <c r="M127" s="37">
        <v>974</v>
      </c>
      <c r="N127" s="38"/>
    </row>
    <row r="128" spans="1:14" ht="12.75">
      <c r="A128" s="1">
        <v>2006</v>
      </c>
      <c r="B128" s="37">
        <v>35168</v>
      </c>
      <c r="C128" s="37">
        <v>5070</v>
      </c>
      <c r="D128" s="37">
        <v>4674</v>
      </c>
      <c r="E128" s="37">
        <v>4450</v>
      </c>
      <c r="F128" s="37">
        <v>2566</v>
      </c>
      <c r="G128" s="37">
        <v>5747</v>
      </c>
      <c r="H128" s="37">
        <v>387</v>
      </c>
      <c r="I128" s="37">
        <v>4141</v>
      </c>
      <c r="J128" s="37">
        <v>3718</v>
      </c>
      <c r="K128" s="37">
        <v>1463</v>
      </c>
      <c r="L128" s="37">
        <v>1920</v>
      </c>
      <c r="M128" s="37">
        <v>1032</v>
      </c>
      <c r="N128" s="38"/>
    </row>
    <row r="129" spans="1:15" ht="12.75">
      <c r="A129" s="1">
        <v>2007</v>
      </c>
      <c r="B129" s="37">
        <v>35356</v>
      </c>
      <c r="C129" s="37">
        <v>5104</v>
      </c>
      <c r="D129" s="37">
        <v>4712</v>
      </c>
      <c r="E129" s="37">
        <v>4507</v>
      </c>
      <c r="F129" s="37">
        <v>2549</v>
      </c>
      <c r="G129" s="37">
        <v>5691</v>
      </c>
      <c r="H129" s="37">
        <v>407</v>
      </c>
      <c r="I129" s="37">
        <v>4136</v>
      </c>
      <c r="J129" s="37">
        <v>3798</v>
      </c>
      <c r="K129" s="37">
        <v>1492</v>
      </c>
      <c r="L129" s="37">
        <v>1931</v>
      </c>
      <c r="M129" s="37">
        <v>1029</v>
      </c>
      <c r="N129" s="38"/>
    </row>
    <row r="130" spans="1:15" ht="12.75">
      <c r="A130" s="1">
        <v>2008</v>
      </c>
      <c r="B130" s="37">
        <v>35589</v>
      </c>
      <c r="C130" s="37">
        <v>5111</v>
      </c>
      <c r="D130" s="37">
        <v>4759</v>
      </c>
      <c r="E130" s="37">
        <v>4513</v>
      </c>
      <c r="F130" s="37">
        <v>2538</v>
      </c>
      <c r="G130" s="37">
        <v>5758</v>
      </c>
      <c r="H130" s="37">
        <v>421</v>
      </c>
      <c r="I130" s="37">
        <v>4150</v>
      </c>
      <c r="J130" s="37">
        <v>3836</v>
      </c>
      <c r="K130" s="37">
        <v>1524</v>
      </c>
      <c r="L130" s="37">
        <v>1937</v>
      </c>
      <c r="M130" s="37">
        <v>1042</v>
      </c>
      <c r="N130" s="38"/>
    </row>
    <row r="131" spans="1:15" ht="12.75">
      <c r="A131" s="1">
        <v>2009</v>
      </c>
      <c r="B131" s="37">
        <v>35894</v>
      </c>
      <c r="C131" s="37">
        <v>5204</v>
      </c>
      <c r="D131" s="37">
        <v>4806</v>
      </c>
      <c r="E131" s="37">
        <v>4511</v>
      </c>
      <c r="F131" s="37">
        <v>2511</v>
      </c>
      <c r="G131" s="37">
        <v>5788</v>
      </c>
      <c r="H131" s="37">
        <v>422</v>
      </c>
      <c r="I131" s="37">
        <v>4201</v>
      </c>
      <c r="J131" s="37">
        <v>3884</v>
      </c>
      <c r="K131" s="37">
        <v>1583</v>
      </c>
      <c r="L131" s="37">
        <v>1966</v>
      </c>
      <c r="M131" s="37">
        <v>1018</v>
      </c>
      <c r="N131" s="38"/>
    </row>
    <row r="132" spans="1:15" ht="12.75">
      <c r="A132" s="1">
        <v>2010</v>
      </c>
      <c r="B132" s="37">
        <v>36149</v>
      </c>
      <c r="C132" s="37">
        <v>5207</v>
      </c>
      <c r="D132" s="37">
        <v>4826</v>
      </c>
      <c r="E132" s="37">
        <v>4528</v>
      </c>
      <c r="F132" s="37">
        <v>2562</v>
      </c>
      <c r="G132" s="37">
        <v>5767</v>
      </c>
      <c r="H132" s="37">
        <v>425</v>
      </c>
      <c r="I132" s="37">
        <v>4215</v>
      </c>
      <c r="J132" s="37">
        <v>3999</v>
      </c>
      <c r="K132" s="37">
        <v>1606</v>
      </c>
      <c r="L132" s="37">
        <v>2001</v>
      </c>
      <c r="M132" s="37">
        <v>1013</v>
      </c>
      <c r="N132" s="38"/>
    </row>
    <row r="133" spans="1:15" ht="12.75">
      <c r="A133" s="1">
        <v>2011</v>
      </c>
      <c r="B133" s="37">
        <v>36475</v>
      </c>
      <c r="C133" s="37">
        <v>5236</v>
      </c>
      <c r="D133" s="37">
        <v>4834</v>
      </c>
      <c r="E133" s="37">
        <v>4526</v>
      </c>
      <c r="F133" s="37">
        <v>2611</v>
      </c>
      <c r="G133" s="37">
        <v>5853</v>
      </c>
      <c r="H133" s="37">
        <v>423</v>
      </c>
      <c r="I133" s="37">
        <v>4249</v>
      </c>
      <c r="J133" s="37">
        <v>4012</v>
      </c>
      <c r="K133" s="37">
        <v>1641</v>
      </c>
      <c r="L133" s="37">
        <v>2057</v>
      </c>
      <c r="M133" s="37">
        <v>1033</v>
      </c>
      <c r="N133" s="38"/>
    </row>
    <row r="134" spans="1:15" ht="12.75">
      <c r="A134" s="1">
        <v>2012</v>
      </c>
      <c r="B134" s="37">
        <v>36838</v>
      </c>
      <c r="C134" s="37">
        <v>5229</v>
      </c>
      <c r="D134" s="37">
        <v>4913</v>
      </c>
      <c r="E134" s="37">
        <v>4539</v>
      </c>
      <c r="F134" s="37">
        <v>2634</v>
      </c>
      <c r="G134" s="37">
        <v>5933</v>
      </c>
      <c r="H134" s="37">
        <v>430</v>
      </c>
      <c r="I134" s="37">
        <v>4284</v>
      </c>
      <c r="J134" s="37">
        <v>4138</v>
      </c>
      <c r="K134" s="37">
        <v>1636</v>
      </c>
      <c r="L134" s="37">
        <v>2065</v>
      </c>
      <c r="M134" s="37">
        <v>1037</v>
      </c>
      <c r="N134" s="38"/>
    </row>
    <row r="135" spans="1:15" ht="12.75">
      <c r="A135" s="1">
        <v>2013</v>
      </c>
      <c r="B135" s="37">
        <v>37129</v>
      </c>
      <c r="C135" s="37">
        <v>5372</v>
      </c>
      <c r="D135" s="37">
        <v>4989</v>
      </c>
      <c r="E135" s="37">
        <v>4594</v>
      </c>
      <c r="F135" s="37">
        <v>2620</v>
      </c>
      <c r="G135" s="37">
        <v>5925</v>
      </c>
      <c r="H135" s="37">
        <v>420</v>
      </c>
      <c r="I135" s="37">
        <v>4295</v>
      </c>
      <c r="J135" s="37">
        <v>4141</v>
      </c>
      <c r="K135" s="37">
        <v>1649</v>
      </c>
      <c r="L135" s="37">
        <v>2092</v>
      </c>
      <c r="M135" s="37">
        <v>1032</v>
      </c>
      <c r="N135" s="38"/>
    </row>
    <row r="136" spans="1:15" ht="12.75">
      <c r="A136" s="1">
        <v>2014</v>
      </c>
      <c r="B136" s="37">
        <v>37366</v>
      </c>
      <c r="C136" s="37">
        <v>5421</v>
      </c>
      <c r="D136" s="37">
        <v>5010</v>
      </c>
      <c r="E136" s="37">
        <v>4589</v>
      </c>
      <c r="F136" s="37">
        <v>2602</v>
      </c>
      <c r="G136" s="37">
        <v>5963</v>
      </c>
      <c r="H136" s="37">
        <v>424</v>
      </c>
      <c r="I136" s="37">
        <v>4311</v>
      </c>
      <c r="J136" s="37">
        <v>4189</v>
      </c>
      <c r="K136" s="37">
        <v>1657</v>
      </c>
      <c r="L136" s="37">
        <v>2147</v>
      </c>
      <c r="M136" s="37">
        <v>1053</v>
      </c>
      <c r="N136" s="38"/>
      <c r="O136" s="1" t="s">
        <v>812</v>
      </c>
    </row>
    <row r="137" spans="1:15" ht="12.75">
      <c r="A137" s="1">
        <v>2015</v>
      </c>
      <c r="B137" s="37">
        <v>37622</v>
      </c>
      <c r="C137" s="37">
        <v>5435</v>
      </c>
      <c r="D137" s="37">
        <v>5051</v>
      </c>
      <c r="E137" s="37">
        <v>4608</v>
      </c>
      <c r="F137" s="37">
        <v>2608</v>
      </c>
      <c r="G137" s="37">
        <v>5994</v>
      </c>
      <c r="H137" s="37">
        <v>446</v>
      </c>
      <c r="I137" s="37">
        <v>4411</v>
      </c>
      <c r="J137" s="37">
        <v>4190</v>
      </c>
      <c r="K137" s="37">
        <v>1659</v>
      </c>
      <c r="L137" s="37">
        <v>2156</v>
      </c>
      <c r="M137" s="37">
        <v>1064</v>
      </c>
      <c r="N137" s="38"/>
      <c r="O137" s="1" t="s">
        <v>812</v>
      </c>
    </row>
    <row r="138" spans="1:15" ht="12.75">
      <c r="A138" s="1">
        <v>2016</v>
      </c>
      <c r="B138" s="37">
        <v>37810</v>
      </c>
      <c r="C138" s="37">
        <v>5407</v>
      </c>
      <c r="D138" s="37">
        <v>5096</v>
      </c>
      <c r="E138" s="37">
        <v>4622</v>
      </c>
      <c r="F138" s="37">
        <v>2624</v>
      </c>
      <c r="G138" s="37">
        <v>5992</v>
      </c>
      <c r="H138" s="37">
        <v>450</v>
      </c>
      <c r="I138" s="37">
        <v>4390</v>
      </c>
      <c r="J138" s="37">
        <v>4268</v>
      </c>
      <c r="K138" s="37">
        <v>1657</v>
      </c>
      <c r="L138" s="37">
        <v>2224</v>
      </c>
      <c r="M138" s="37">
        <v>1080</v>
      </c>
      <c r="N138" s="38"/>
      <c r="O138" s="1" t="s">
        <v>812</v>
      </c>
    </row>
    <row r="139" spans="1:15" ht="12.75">
      <c r="A139" s="1">
        <v>2017</v>
      </c>
      <c r="B139" s="37">
        <v>38114</v>
      </c>
      <c r="C139" s="37">
        <v>5526</v>
      </c>
      <c r="D139" s="37">
        <v>5156</v>
      </c>
      <c r="E139" s="37">
        <v>4590</v>
      </c>
      <c r="F139" s="37">
        <v>2608</v>
      </c>
      <c r="G139" s="37">
        <v>6039</v>
      </c>
      <c r="H139" s="37">
        <v>456</v>
      </c>
      <c r="I139" s="37">
        <v>4385</v>
      </c>
      <c r="J139" s="37">
        <v>4344</v>
      </c>
      <c r="K139" s="37">
        <v>1658</v>
      </c>
      <c r="L139" s="37">
        <v>2268</v>
      </c>
      <c r="M139" s="37">
        <v>1084</v>
      </c>
      <c r="N139" s="38"/>
      <c r="O139" s="1" t="s">
        <v>812</v>
      </c>
    </row>
    <row r="140" spans="1:15" ht="12.75">
      <c r="A140" s="1">
        <v>2018</v>
      </c>
      <c r="B140" s="37">
        <v>38378</v>
      </c>
      <c r="C140" s="37">
        <v>5624</v>
      </c>
      <c r="D140" s="37">
        <v>5202</v>
      </c>
      <c r="E140" s="37">
        <v>4594</v>
      </c>
      <c r="F140" s="37">
        <v>2636</v>
      </c>
      <c r="G140" s="37">
        <v>6014</v>
      </c>
      <c r="H140" s="37">
        <v>472</v>
      </c>
      <c r="I140" s="37">
        <v>4416</v>
      </c>
      <c r="J140" s="37">
        <v>4389</v>
      </c>
      <c r="K140" s="37">
        <v>1671</v>
      </c>
      <c r="L140" s="37">
        <v>2276</v>
      </c>
      <c r="M140" s="37">
        <v>1084</v>
      </c>
      <c r="N140" s="38"/>
      <c r="O140" s="1" t="s">
        <v>812</v>
      </c>
    </row>
    <row r="141" spans="1:15" ht="12.75">
      <c r="A141" s="1">
        <v>2019</v>
      </c>
      <c r="B141" s="37">
        <v>38747</v>
      </c>
      <c r="C141" s="37">
        <v>5696</v>
      </c>
      <c r="D141" s="37">
        <v>5277</v>
      </c>
      <c r="E141" s="37">
        <v>4642</v>
      </c>
      <c r="F141" s="37">
        <v>2638</v>
      </c>
      <c r="G141" s="37">
        <v>6038</v>
      </c>
      <c r="H141" s="37">
        <v>473</v>
      </c>
      <c r="I141" s="37">
        <v>4465</v>
      </c>
      <c r="J141" s="37">
        <v>4399</v>
      </c>
      <c r="K141" s="37">
        <v>1690</v>
      </c>
      <c r="L141" s="37">
        <v>2322</v>
      </c>
      <c r="M141" s="37">
        <v>1107</v>
      </c>
      <c r="N141" s="38"/>
    </row>
    <row r="142" spans="1:15" ht="12.75">
      <c r="A142" s="1">
        <v>2020</v>
      </c>
      <c r="B142" s="37">
        <v>39055</v>
      </c>
      <c r="C142" s="37">
        <v>5741</v>
      </c>
      <c r="D142" s="37">
        <v>5330</v>
      </c>
      <c r="E142" s="37">
        <v>4684</v>
      </c>
      <c r="F142" s="37">
        <v>2634</v>
      </c>
      <c r="G142" s="37">
        <v>6037</v>
      </c>
      <c r="H142" s="37">
        <v>483</v>
      </c>
      <c r="I142" s="37">
        <v>4523</v>
      </c>
      <c r="J142" s="37">
        <v>4424</v>
      </c>
      <c r="K142" s="37">
        <v>1686</v>
      </c>
      <c r="L142" s="37">
        <v>2404</v>
      </c>
      <c r="M142" s="37">
        <v>1109</v>
      </c>
      <c r="N142" s="38"/>
    </row>
    <row r="143" spans="1:15" ht="12.75">
      <c r="A143" s="1">
        <v>2021</v>
      </c>
      <c r="B143" s="37">
        <v>39308</v>
      </c>
      <c r="C143" s="37">
        <v>5745</v>
      </c>
      <c r="D143" s="37">
        <v>5380</v>
      </c>
      <c r="E143" s="37">
        <v>4662</v>
      </c>
      <c r="F143" s="37">
        <v>2616</v>
      </c>
      <c r="G143" s="37">
        <v>6027</v>
      </c>
      <c r="H143" s="37">
        <v>487</v>
      </c>
      <c r="I143" s="37">
        <v>4599</v>
      </c>
      <c r="J143" s="37">
        <v>4495</v>
      </c>
      <c r="K143" s="37">
        <v>1727</v>
      </c>
      <c r="L143" s="37">
        <v>2466</v>
      </c>
      <c r="M143" s="37">
        <v>1104</v>
      </c>
      <c r="N143" s="38"/>
    </row>
    <row r="144" spans="1:15" ht="12.75">
      <c r="A144" s="1">
        <v>2022</v>
      </c>
      <c r="B144" s="37">
        <v>39677</v>
      </c>
      <c r="C144" s="37">
        <v>5811</v>
      </c>
      <c r="D144" s="37">
        <v>5452</v>
      </c>
      <c r="E144" s="37">
        <v>4729</v>
      </c>
      <c r="F144" s="37">
        <v>2641</v>
      </c>
      <c r="G144" s="37">
        <v>6055</v>
      </c>
      <c r="H144" s="37">
        <v>483</v>
      </c>
      <c r="I144" s="37">
        <v>4594</v>
      </c>
      <c r="J144" s="37">
        <v>4532</v>
      </c>
      <c r="K144" s="37">
        <v>1743</v>
      </c>
      <c r="L144" s="37">
        <v>2518</v>
      </c>
      <c r="M144" s="37">
        <v>1119</v>
      </c>
      <c r="N144" s="38"/>
    </row>
    <row r="145" spans="1:14" ht="12.75">
      <c r="A145" s="1">
        <v>2023</v>
      </c>
      <c r="B145" s="37">
        <v>40015</v>
      </c>
      <c r="C145" s="37">
        <v>5826</v>
      </c>
      <c r="D145" s="37">
        <v>5532</v>
      </c>
      <c r="E145" s="37">
        <v>4747</v>
      </c>
      <c r="F145" s="37">
        <v>2671</v>
      </c>
      <c r="G145" s="37">
        <v>6109</v>
      </c>
      <c r="H145" s="37">
        <v>488</v>
      </c>
      <c r="I145" s="37">
        <v>4607</v>
      </c>
      <c r="J145" s="37">
        <v>4589</v>
      </c>
      <c r="K145" s="37">
        <v>1768</v>
      </c>
      <c r="L145" s="37">
        <v>2523</v>
      </c>
      <c r="M145" s="37">
        <v>1155</v>
      </c>
      <c r="N145" s="38"/>
    </row>
    <row r="146" spans="1:14" ht="12.75">
      <c r="A146" s="1">
        <v>2024</v>
      </c>
      <c r="B146" s="37">
        <v>40886</v>
      </c>
      <c r="C146" s="37">
        <v>6032</v>
      </c>
      <c r="D146" s="37">
        <v>5701</v>
      </c>
      <c r="E146" s="37">
        <v>4804</v>
      </c>
      <c r="F146" s="37">
        <v>2703</v>
      </c>
      <c r="G146" s="37">
        <v>6287</v>
      </c>
      <c r="H146" s="37">
        <v>491</v>
      </c>
      <c r="I146" s="37">
        <v>4730</v>
      </c>
      <c r="J146" s="37">
        <v>4632</v>
      </c>
      <c r="K146" s="37">
        <v>1782</v>
      </c>
      <c r="L146" s="37">
        <v>2555</v>
      </c>
      <c r="M146" s="37">
        <v>1169</v>
      </c>
      <c r="N146" s="38"/>
    </row>
    <row r="147" spans="1:14" ht="12.75" customHeight="1">
      <c r="B147" s="54"/>
    </row>
    <row r="148" spans="1:14" ht="12.75">
      <c r="A148" s="32" t="s">
        <v>988</v>
      </c>
      <c r="B148" s="33"/>
      <c r="C148" s="34"/>
      <c r="E148" s="35"/>
      <c r="G148" s="4"/>
    </row>
    <row r="149" spans="1:14" ht="12.75"/>
    <row r="150" spans="1:14" ht="12.75">
      <c r="A150" s="36" t="s">
        <v>989</v>
      </c>
      <c r="C150" s="11"/>
    </row>
    <row r="151" spans="1:14" ht="12.75" customHeight="1">
      <c r="A151" s="1" t="s">
        <v>191</v>
      </c>
    </row>
    <row r="152" spans="1:14" ht="12.75" customHeight="1"/>
    <row r="153" spans="1:14" s="2" customFormat="1" ht="12.75" customHeight="1">
      <c r="A153" s="2" t="s">
        <v>15</v>
      </c>
    </row>
    <row r="154" spans="1:14" ht="12.75" customHeight="1">
      <c r="A154" s="1" t="s">
        <v>656</v>
      </c>
    </row>
    <row r="155" spans="1:14" ht="12.75" customHeight="1">
      <c r="A155" s="1" t="s">
        <v>657</v>
      </c>
    </row>
    <row r="156" spans="1:14" ht="12.75" customHeight="1">
      <c r="A156" s="1" t="s">
        <v>658</v>
      </c>
    </row>
    <row r="157" spans="1:14" ht="12.75" customHeight="1">
      <c r="A157" s="1" t="s">
        <v>659</v>
      </c>
    </row>
    <row r="158" spans="1:14" ht="12.75" customHeight="1">
      <c r="A158" s="1" t="s">
        <v>660</v>
      </c>
    </row>
    <row r="159" spans="1:14" ht="12.75" customHeight="1">
      <c r="A159" s="1" t="s">
        <v>1232</v>
      </c>
    </row>
    <row r="160" spans="1:14" ht="12.75" customHeight="1">
      <c r="A160" s="1" t="s">
        <v>1233</v>
      </c>
    </row>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sheetData>
  <phoneticPr fontId="0" type="noConversion"/>
  <hyperlinks>
    <hyperlink ref="A4" location="Inhalt!A1" display="&lt;&lt;&lt; Inhalt" xr:uid="{6F0DC5E4-C0BD-49B5-86F0-AD42404199D6}"/>
    <hyperlink ref="A148" location="Metadaten!A1" display="Metadaten &lt;&lt;&lt;" xr:uid="{0FF84D90-08CD-4879-B1B6-36D43DFBE72C}"/>
  </hyperlinks>
  <pageMargins left="0.78740157499999996" right="0.78740157499999996" top="0.984251969" bottom="0.984251969" header="0.4921259845" footer="0.4921259845"/>
  <pageSetup paperSize="9" scale="3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M90"/>
  <sheetViews>
    <sheetView zoomScaleNormal="100" workbookViewId="0">
      <pane ySplit="8" topLeftCell="A9" activePane="bottomLeft" state="frozen"/>
      <selection pane="bottomLeft" activeCell="A4" sqref="A4"/>
    </sheetView>
  </sheetViews>
  <sheetFormatPr baseColWidth="10" defaultColWidth="11.42578125" defaultRowHeight="12.75" outlineLevelRow="1"/>
  <cols>
    <col min="1" max="1" width="32.42578125" style="1" bestFit="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1.42578125" style="1"/>
  </cols>
  <sheetData>
    <row r="1" spans="1:13" ht="15.75">
      <c r="A1" s="5" t="s">
        <v>284</v>
      </c>
    </row>
    <row r="2" spans="1:13" ht="12.75" customHeight="1">
      <c r="A2" s="1" t="s">
        <v>1149</v>
      </c>
    </row>
    <row r="4" spans="1:13">
      <c r="A4" s="30" t="s">
        <v>987</v>
      </c>
    </row>
    <row r="5" spans="1:13">
      <c r="A5" s="11"/>
    </row>
    <row r="6" spans="1:13">
      <c r="A6" s="31" t="s">
        <v>1044</v>
      </c>
    </row>
    <row r="7" spans="1:13">
      <c r="A7" s="31"/>
    </row>
    <row r="8" spans="1:13" s="6" customFormat="1">
      <c r="B8" s="6" t="s">
        <v>83</v>
      </c>
      <c r="C8" s="6" t="s">
        <v>5</v>
      </c>
      <c r="D8" s="6" t="s">
        <v>6</v>
      </c>
      <c r="E8" s="6" t="s">
        <v>7</v>
      </c>
      <c r="F8" s="6" t="s">
        <v>27</v>
      </c>
      <c r="G8" s="6" t="s">
        <v>8</v>
      </c>
      <c r="H8" s="6" t="s">
        <v>9</v>
      </c>
      <c r="I8" s="6" t="s">
        <v>10</v>
      </c>
      <c r="J8" s="6" t="s">
        <v>11</v>
      </c>
      <c r="K8" s="6" t="s">
        <v>12</v>
      </c>
      <c r="L8" s="6" t="s">
        <v>13</v>
      </c>
      <c r="M8" s="6" t="s">
        <v>28</v>
      </c>
    </row>
    <row r="9" spans="1:13">
      <c r="A9" s="2">
        <v>2000</v>
      </c>
      <c r="B9" s="37"/>
      <c r="C9" s="37"/>
      <c r="D9" s="37"/>
      <c r="E9" s="37"/>
      <c r="F9" s="37"/>
      <c r="G9" s="37"/>
      <c r="H9" s="37"/>
      <c r="I9" s="37"/>
      <c r="J9" s="37"/>
      <c r="K9" s="37"/>
      <c r="L9" s="37"/>
      <c r="M9" s="37"/>
    </row>
    <row r="10" spans="1:13" hidden="1" outlineLevel="1">
      <c r="A10" s="1" t="s">
        <v>287</v>
      </c>
      <c r="B10" s="37"/>
      <c r="C10" s="37"/>
      <c r="D10" s="37"/>
      <c r="E10" s="37"/>
      <c r="F10" s="37"/>
      <c r="G10" s="37"/>
      <c r="H10" s="37"/>
      <c r="I10" s="37"/>
      <c r="J10" s="37"/>
      <c r="K10" s="37"/>
      <c r="L10" s="37"/>
      <c r="M10" s="37"/>
    </row>
    <row r="11" spans="1:13" hidden="1" outlineLevel="1">
      <c r="A11" s="25" t="s">
        <v>284</v>
      </c>
      <c r="B11" s="37">
        <v>13667</v>
      </c>
      <c r="C11" s="37">
        <v>2358</v>
      </c>
      <c r="D11" s="37">
        <v>1906</v>
      </c>
      <c r="E11" s="37">
        <v>1658</v>
      </c>
      <c r="F11" s="37">
        <v>965</v>
      </c>
      <c r="G11" s="37">
        <v>2450</v>
      </c>
      <c r="H11" s="37">
        <v>122</v>
      </c>
      <c r="I11" s="37">
        <v>1482</v>
      </c>
      <c r="J11" s="37">
        <v>1298</v>
      </c>
      <c r="K11" s="37">
        <v>479</v>
      </c>
      <c r="L11" s="37">
        <v>618</v>
      </c>
      <c r="M11" s="37">
        <v>331</v>
      </c>
    </row>
    <row r="12" spans="1:13" ht="12.75" hidden="1" customHeight="1" outlineLevel="1">
      <c r="A12" s="25" t="s">
        <v>288</v>
      </c>
      <c r="B12" s="37">
        <v>33307</v>
      </c>
      <c r="C12" s="37">
        <v>5045</v>
      </c>
      <c r="D12" s="37">
        <v>4424</v>
      </c>
      <c r="E12" s="37">
        <v>4247</v>
      </c>
      <c r="F12" s="37">
        <v>2636</v>
      </c>
      <c r="G12" s="37">
        <v>5574</v>
      </c>
      <c r="H12" s="37">
        <v>352</v>
      </c>
      <c r="I12" s="37">
        <v>3772</v>
      </c>
      <c r="J12" s="37">
        <v>3335</v>
      </c>
      <c r="K12" s="37">
        <v>1210</v>
      </c>
      <c r="L12" s="37">
        <v>1721</v>
      </c>
      <c r="M12" s="37">
        <v>991</v>
      </c>
    </row>
    <row r="13" spans="1:13" ht="12.75" hidden="1" customHeight="1" outlineLevel="1">
      <c r="A13" s="1" t="s">
        <v>289</v>
      </c>
      <c r="B13" s="37"/>
      <c r="C13" s="37"/>
      <c r="D13" s="37"/>
      <c r="E13" s="37"/>
      <c r="F13" s="37"/>
      <c r="G13" s="37"/>
      <c r="H13" s="37"/>
      <c r="I13" s="37"/>
      <c r="J13" s="37"/>
      <c r="K13" s="37"/>
      <c r="L13" s="37"/>
      <c r="M13" s="37"/>
    </row>
    <row r="14" spans="1:13" hidden="1" outlineLevel="1">
      <c r="A14" s="25" t="s">
        <v>284</v>
      </c>
      <c r="B14" s="37">
        <v>13282</v>
      </c>
      <c r="C14" s="37">
        <v>2276</v>
      </c>
      <c r="D14" s="37">
        <v>1862</v>
      </c>
      <c r="E14" s="37">
        <v>1617</v>
      </c>
      <c r="F14" s="37">
        <v>931</v>
      </c>
      <c r="G14" s="37">
        <v>2383</v>
      </c>
      <c r="H14" s="37">
        <v>122</v>
      </c>
      <c r="I14" s="37">
        <v>1443</v>
      </c>
      <c r="J14" s="37">
        <v>1260</v>
      </c>
      <c r="K14" s="37">
        <v>465</v>
      </c>
      <c r="L14" s="37">
        <v>604</v>
      </c>
      <c r="M14" s="37">
        <v>319</v>
      </c>
    </row>
    <row r="15" spans="1:13" hidden="1" outlineLevel="1">
      <c r="A15" s="25" t="s">
        <v>288</v>
      </c>
      <c r="B15" s="37">
        <v>32244</v>
      </c>
      <c r="C15" s="37">
        <v>4781</v>
      </c>
      <c r="D15" s="37">
        <v>4307</v>
      </c>
      <c r="E15" s="37">
        <v>4144</v>
      </c>
      <c r="F15" s="37">
        <v>2508</v>
      </c>
      <c r="G15" s="37">
        <v>5429</v>
      </c>
      <c r="H15" s="37">
        <v>352</v>
      </c>
      <c r="I15" s="37">
        <v>3638</v>
      </c>
      <c r="J15" s="37">
        <v>3267</v>
      </c>
      <c r="K15" s="37">
        <v>1193</v>
      </c>
      <c r="L15" s="37">
        <v>1703</v>
      </c>
      <c r="M15" s="37">
        <v>922</v>
      </c>
    </row>
    <row r="16" spans="1:13" ht="12.75" hidden="1" customHeight="1" outlineLevel="1">
      <c r="A16" s="1" t="s">
        <v>745</v>
      </c>
      <c r="B16" s="37"/>
      <c r="C16" s="37"/>
      <c r="D16" s="37"/>
      <c r="E16" s="37"/>
      <c r="F16" s="37"/>
      <c r="G16" s="37"/>
      <c r="H16" s="37"/>
      <c r="I16" s="37"/>
      <c r="J16" s="37"/>
      <c r="K16" s="37"/>
      <c r="L16" s="37"/>
      <c r="M16" s="37"/>
    </row>
    <row r="17" spans="1:13" ht="12.75" hidden="1" customHeight="1" outlineLevel="1">
      <c r="A17" s="25">
        <v>1</v>
      </c>
      <c r="B17" s="37">
        <v>4321</v>
      </c>
      <c r="C17" s="37">
        <v>960</v>
      </c>
      <c r="D17" s="37">
        <v>632</v>
      </c>
      <c r="E17" s="37">
        <v>471</v>
      </c>
      <c r="F17" s="37">
        <v>237</v>
      </c>
      <c r="G17" s="37">
        <v>849</v>
      </c>
      <c r="H17" s="37">
        <v>22</v>
      </c>
      <c r="I17" s="37">
        <v>453</v>
      </c>
      <c r="J17" s="37">
        <v>332</v>
      </c>
      <c r="K17" s="37">
        <v>145</v>
      </c>
      <c r="L17" s="37">
        <v>147</v>
      </c>
      <c r="M17" s="37">
        <v>73</v>
      </c>
    </row>
    <row r="18" spans="1:13" ht="12.75" hidden="1" customHeight="1" outlineLevel="1">
      <c r="A18" s="25">
        <v>2</v>
      </c>
      <c r="B18" s="37">
        <v>3633</v>
      </c>
      <c r="C18" s="37">
        <v>632</v>
      </c>
      <c r="D18" s="37">
        <v>544</v>
      </c>
      <c r="E18" s="37">
        <v>432</v>
      </c>
      <c r="F18" s="37">
        <v>244</v>
      </c>
      <c r="G18" s="37">
        <v>674</v>
      </c>
      <c r="H18" s="37">
        <v>32</v>
      </c>
      <c r="I18" s="37">
        <v>374</v>
      </c>
      <c r="J18" s="37">
        <v>363</v>
      </c>
      <c r="K18" s="37">
        <v>121</v>
      </c>
      <c r="L18" s="37">
        <v>139</v>
      </c>
      <c r="M18" s="37">
        <v>78</v>
      </c>
    </row>
    <row r="19" spans="1:13" ht="12.75" hidden="1" customHeight="1" outlineLevel="1">
      <c r="A19" s="25">
        <v>3</v>
      </c>
      <c r="B19" s="37">
        <v>2162</v>
      </c>
      <c r="C19" s="37">
        <v>316</v>
      </c>
      <c r="D19" s="37">
        <v>314</v>
      </c>
      <c r="E19" s="37">
        <v>262</v>
      </c>
      <c r="F19" s="37">
        <v>170</v>
      </c>
      <c r="G19" s="37">
        <v>396</v>
      </c>
      <c r="H19" s="37">
        <v>30</v>
      </c>
      <c r="I19" s="37">
        <v>228</v>
      </c>
      <c r="J19" s="37">
        <v>219</v>
      </c>
      <c r="K19" s="37">
        <v>65</v>
      </c>
      <c r="L19" s="37">
        <v>108</v>
      </c>
      <c r="M19" s="37">
        <v>54</v>
      </c>
    </row>
    <row r="20" spans="1:13" ht="12.75" hidden="1" customHeight="1" outlineLevel="1">
      <c r="A20" s="25">
        <v>4</v>
      </c>
      <c r="B20" s="37">
        <v>2081</v>
      </c>
      <c r="C20" s="37">
        <v>257</v>
      </c>
      <c r="D20" s="37">
        <v>262</v>
      </c>
      <c r="E20" s="37">
        <v>296</v>
      </c>
      <c r="F20" s="37">
        <v>174</v>
      </c>
      <c r="G20" s="37">
        <v>325</v>
      </c>
      <c r="H20" s="37">
        <v>22</v>
      </c>
      <c r="I20" s="37">
        <v>239</v>
      </c>
      <c r="J20" s="37">
        <v>232</v>
      </c>
      <c r="K20" s="37">
        <v>84</v>
      </c>
      <c r="L20" s="37">
        <v>129</v>
      </c>
      <c r="M20" s="37">
        <v>61</v>
      </c>
    </row>
    <row r="21" spans="1:13" ht="12.75" hidden="1" customHeight="1" outlineLevel="1">
      <c r="A21" s="25">
        <v>5</v>
      </c>
      <c r="B21" s="37">
        <v>801</v>
      </c>
      <c r="C21" s="37">
        <v>89</v>
      </c>
      <c r="D21" s="37">
        <v>90</v>
      </c>
      <c r="E21" s="37">
        <v>111</v>
      </c>
      <c r="F21" s="37">
        <v>75</v>
      </c>
      <c r="G21" s="37">
        <v>104</v>
      </c>
      <c r="H21" s="37">
        <v>11</v>
      </c>
      <c r="I21" s="37">
        <v>109</v>
      </c>
      <c r="J21" s="37">
        <v>82</v>
      </c>
      <c r="K21" s="37">
        <v>33</v>
      </c>
      <c r="L21" s="37">
        <v>59</v>
      </c>
      <c r="M21" s="37">
        <v>38</v>
      </c>
    </row>
    <row r="22" spans="1:13" ht="12.75" hidden="1" customHeight="1" outlineLevel="1">
      <c r="A22" s="25" t="s">
        <v>290</v>
      </c>
      <c r="B22" s="37">
        <v>284</v>
      </c>
      <c r="C22" s="37">
        <v>22</v>
      </c>
      <c r="D22" s="37">
        <v>20</v>
      </c>
      <c r="E22" s="37">
        <v>45</v>
      </c>
      <c r="F22" s="37">
        <v>31</v>
      </c>
      <c r="G22" s="37">
        <v>35</v>
      </c>
      <c r="H22" s="37">
        <v>5</v>
      </c>
      <c r="I22" s="37">
        <v>40</v>
      </c>
      <c r="J22" s="37">
        <v>32</v>
      </c>
      <c r="K22" s="37">
        <v>17</v>
      </c>
      <c r="L22" s="37">
        <v>22</v>
      </c>
      <c r="M22" s="37">
        <v>15</v>
      </c>
    </row>
    <row r="23" spans="1:13" hidden="1" outlineLevel="1">
      <c r="A23" s="2">
        <v>2010</v>
      </c>
      <c r="B23" s="37"/>
      <c r="C23" s="37"/>
      <c r="D23" s="37"/>
      <c r="E23" s="37"/>
      <c r="F23" s="37"/>
      <c r="G23" s="37"/>
      <c r="H23" s="37"/>
      <c r="I23" s="37"/>
      <c r="J23" s="37"/>
      <c r="K23" s="37"/>
      <c r="L23" s="37"/>
      <c r="M23" s="37"/>
    </row>
    <row r="24" spans="1:13" hidden="1" outlineLevel="1">
      <c r="A24" s="1" t="s">
        <v>287</v>
      </c>
      <c r="B24" s="37"/>
      <c r="C24" s="37"/>
      <c r="D24" s="37"/>
      <c r="E24" s="37"/>
      <c r="F24" s="37"/>
      <c r="G24" s="37"/>
      <c r="H24" s="37"/>
      <c r="I24" s="37"/>
      <c r="J24" s="37"/>
      <c r="K24" s="37"/>
      <c r="L24" s="37"/>
      <c r="M24" s="37"/>
    </row>
    <row r="25" spans="1:13" hidden="1" outlineLevel="1">
      <c r="A25" s="25" t="s">
        <v>284</v>
      </c>
      <c r="B25" s="37">
        <v>15474</v>
      </c>
      <c r="C25" s="37">
        <v>2526</v>
      </c>
      <c r="D25" s="37">
        <v>2149</v>
      </c>
      <c r="E25" s="37">
        <v>1827</v>
      </c>
      <c r="F25" s="37">
        <v>1095</v>
      </c>
      <c r="G25" s="37">
        <v>2551</v>
      </c>
      <c r="H25" s="37">
        <v>165</v>
      </c>
      <c r="I25" s="37">
        <v>1717</v>
      </c>
      <c r="J25" s="37">
        <v>1628</v>
      </c>
      <c r="K25" s="37">
        <v>662</v>
      </c>
      <c r="L25" s="37">
        <v>769</v>
      </c>
      <c r="M25" s="37">
        <v>385</v>
      </c>
    </row>
    <row r="26" spans="1:13" hidden="1" outlineLevel="1">
      <c r="A26" s="25" t="s">
        <v>288</v>
      </c>
      <c r="B26" s="37">
        <v>36149</v>
      </c>
      <c r="C26" s="37">
        <v>5207</v>
      </c>
      <c r="D26" s="37">
        <v>4826</v>
      </c>
      <c r="E26" s="37">
        <v>4528</v>
      </c>
      <c r="F26" s="37">
        <v>2562</v>
      </c>
      <c r="G26" s="37">
        <v>5767</v>
      </c>
      <c r="H26" s="37">
        <v>425</v>
      </c>
      <c r="I26" s="37">
        <v>4215</v>
      </c>
      <c r="J26" s="37">
        <v>3999</v>
      </c>
      <c r="K26" s="37">
        <v>1606</v>
      </c>
      <c r="L26" s="37">
        <v>2001</v>
      </c>
      <c r="M26" s="37">
        <v>1013</v>
      </c>
    </row>
    <row r="27" spans="1:13" ht="12.75" hidden="1" customHeight="1" outlineLevel="1">
      <c r="A27" s="1" t="s">
        <v>289</v>
      </c>
      <c r="B27" s="37"/>
      <c r="C27" s="37"/>
      <c r="D27" s="37"/>
      <c r="E27" s="37"/>
      <c r="F27" s="37"/>
      <c r="G27" s="37"/>
      <c r="H27" s="37"/>
      <c r="I27" s="37"/>
      <c r="J27" s="37"/>
      <c r="K27" s="37"/>
      <c r="L27" s="37"/>
      <c r="M27" s="37"/>
    </row>
    <row r="28" spans="1:13" hidden="1" outlineLevel="1">
      <c r="A28" s="25" t="s">
        <v>284</v>
      </c>
      <c r="B28" s="37">
        <v>15463</v>
      </c>
      <c r="C28" s="37">
        <v>2525</v>
      </c>
      <c r="D28" s="37">
        <v>2148</v>
      </c>
      <c r="E28" s="37">
        <v>1825</v>
      </c>
      <c r="F28" s="37">
        <v>1095</v>
      </c>
      <c r="G28" s="37">
        <v>2548</v>
      </c>
      <c r="H28" s="37">
        <v>165</v>
      </c>
      <c r="I28" s="37">
        <v>1716</v>
      </c>
      <c r="J28" s="37">
        <v>1627</v>
      </c>
      <c r="K28" s="37">
        <v>662</v>
      </c>
      <c r="L28" s="37">
        <v>769</v>
      </c>
      <c r="M28" s="37">
        <v>383</v>
      </c>
    </row>
    <row r="29" spans="1:13" hidden="1" outlineLevel="1">
      <c r="A29" s="25" t="s">
        <v>288</v>
      </c>
      <c r="B29" s="37">
        <v>35878</v>
      </c>
      <c r="C29" s="37">
        <v>5154</v>
      </c>
      <c r="D29" s="37">
        <v>4806</v>
      </c>
      <c r="E29" s="37">
        <v>4487</v>
      </c>
      <c r="F29" s="37">
        <v>2562</v>
      </c>
      <c r="G29" s="37">
        <v>5703</v>
      </c>
      <c r="H29" s="37">
        <v>425</v>
      </c>
      <c r="I29" s="37">
        <v>4161</v>
      </c>
      <c r="J29" s="37">
        <v>3994</v>
      </c>
      <c r="K29" s="37">
        <v>1606</v>
      </c>
      <c r="L29" s="37">
        <v>2001</v>
      </c>
      <c r="M29" s="37">
        <v>979</v>
      </c>
    </row>
    <row r="30" spans="1:13" hidden="1" outlineLevel="1">
      <c r="A30" s="1" t="s">
        <v>745</v>
      </c>
      <c r="B30" s="37"/>
      <c r="C30" s="37"/>
      <c r="D30" s="37"/>
      <c r="E30" s="37"/>
      <c r="F30" s="37"/>
      <c r="G30" s="37"/>
      <c r="H30" s="37"/>
      <c r="I30" s="37"/>
      <c r="J30" s="37"/>
      <c r="K30" s="37"/>
      <c r="L30" s="37"/>
      <c r="M30" s="37"/>
    </row>
    <row r="31" spans="1:13" hidden="1" outlineLevel="1">
      <c r="A31" s="25">
        <v>1</v>
      </c>
      <c r="B31" s="37">
        <v>5284</v>
      </c>
      <c r="C31" s="37">
        <v>1109</v>
      </c>
      <c r="D31" s="37">
        <v>769</v>
      </c>
      <c r="E31" s="37">
        <v>549</v>
      </c>
      <c r="F31" s="37">
        <v>353</v>
      </c>
      <c r="G31" s="37">
        <v>928</v>
      </c>
      <c r="H31" s="37">
        <v>40</v>
      </c>
      <c r="I31" s="37">
        <v>562</v>
      </c>
      <c r="J31" s="37">
        <v>479</v>
      </c>
      <c r="K31" s="37">
        <v>205</v>
      </c>
      <c r="L31" s="37">
        <v>192</v>
      </c>
      <c r="M31" s="37">
        <v>98</v>
      </c>
    </row>
    <row r="32" spans="1:13" hidden="1" outlineLevel="1">
      <c r="A32" s="25">
        <v>2</v>
      </c>
      <c r="B32" s="37">
        <v>4565</v>
      </c>
      <c r="C32" s="37">
        <v>718</v>
      </c>
      <c r="D32" s="37">
        <v>656</v>
      </c>
      <c r="E32" s="37">
        <v>523</v>
      </c>
      <c r="F32" s="37">
        <v>340</v>
      </c>
      <c r="G32" s="37">
        <v>752</v>
      </c>
      <c r="H32" s="37">
        <v>54</v>
      </c>
      <c r="I32" s="37">
        <v>486</v>
      </c>
      <c r="J32" s="37">
        <v>483</v>
      </c>
      <c r="K32" s="37">
        <v>190</v>
      </c>
      <c r="L32" s="37">
        <v>237</v>
      </c>
      <c r="M32" s="37">
        <v>126</v>
      </c>
    </row>
    <row r="33" spans="1:13" hidden="1" outlineLevel="1">
      <c r="A33" s="25">
        <v>3</v>
      </c>
      <c r="B33" s="37">
        <v>2354</v>
      </c>
      <c r="C33" s="37">
        <v>331</v>
      </c>
      <c r="D33" s="37">
        <v>321</v>
      </c>
      <c r="E33" s="37">
        <v>295</v>
      </c>
      <c r="F33" s="37">
        <v>183</v>
      </c>
      <c r="G33" s="37">
        <v>388</v>
      </c>
      <c r="H33" s="37">
        <v>29</v>
      </c>
      <c r="I33" s="37">
        <v>241</v>
      </c>
      <c r="J33" s="37">
        <v>270</v>
      </c>
      <c r="K33" s="37">
        <v>114</v>
      </c>
      <c r="L33" s="37">
        <v>121</v>
      </c>
      <c r="M33" s="37">
        <v>61</v>
      </c>
    </row>
    <row r="34" spans="1:13" hidden="1" outlineLevel="1">
      <c r="A34" s="25">
        <v>4</v>
      </c>
      <c r="B34" s="37">
        <v>2222</v>
      </c>
      <c r="C34" s="37">
        <v>257</v>
      </c>
      <c r="D34" s="37">
        <v>286</v>
      </c>
      <c r="E34" s="37">
        <v>308</v>
      </c>
      <c r="F34" s="37">
        <v>143</v>
      </c>
      <c r="G34" s="37">
        <v>344</v>
      </c>
      <c r="H34" s="37">
        <v>26</v>
      </c>
      <c r="I34" s="37">
        <v>273</v>
      </c>
      <c r="J34" s="37">
        <v>274</v>
      </c>
      <c r="K34" s="37">
        <v>107</v>
      </c>
      <c r="L34" s="37">
        <v>144</v>
      </c>
      <c r="M34" s="37">
        <v>60</v>
      </c>
    </row>
    <row r="35" spans="1:13" hidden="1" outlineLevel="1">
      <c r="A35" s="25">
        <v>5</v>
      </c>
      <c r="B35" s="37">
        <v>794</v>
      </c>
      <c r="C35" s="37">
        <v>81</v>
      </c>
      <c r="D35" s="37">
        <v>88</v>
      </c>
      <c r="E35" s="37">
        <v>129</v>
      </c>
      <c r="F35" s="37">
        <v>57</v>
      </c>
      <c r="G35" s="37">
        <v>103</v>
      </c>
      <c r="H35" s="37">
        <v>10</v>
      </c>
      <c r="I35" s="37">
        <v>120</v>
      </c>
      <c r="J35" s="37">
        <v>92</v>
      </c>
      <c r="K35" s="37">
        <v>27</v>
      </c>
      <c r="L35" s="37">
        <v>59</v>
      </c>
      <c r="M35" s="37">
        <v>28</v>
      </c>
    </row>
    <row r="36" spans="1:13" hidden="1" outlineLevel="1">
      <c r="A36" s="25">
        <v>6</v>
      </c>
      <c r="B36" s="37">
        <v>191</v>
      </c>
      <c r="C36" s="37">
        <v>22</v>
      </c>
      <c r="D36" s="37">
        <v>22</v>
      </c>
      <c r="E36" s="37">
        <v>17</v>
      </c>
      <c r="F36" s="37">
        <v>12</v>
      </c>
      <c r="G36" s="37">
        <v>25</v>
      </c>
      <c r="H36" s="37">
        <v>6</v>
      </c>
      <c r="I36" s="37">
        <v>27</v>
      </c>
      <c r="J36" s="37">
        <v>24</v>
      </c>
      <c r="K36" s="37">
        <v>17</v>
      </c>
      <c r="L36" s="37">
        <v>13</v>
      </c>
      <c r="M36" s="37">
        <v>6</v>
      </c>
    </row>
    <row r="37" spans="1:13" hidden="1" outlineLevel="1">
      <c r="A37" s="25">
        <v>7</v>
      </c>
      <c r="B37" s="37">
        <v>38</v>
      </c>
      <c r="C37" s="37">
        <v>5</v>
      </c>
      <c r="D37" s="37">
        <v>4</v>
      </c>
      <c r="E37" s="37">
        <v>4</v>
      </c>
      <c r="F37" s="37">
        <v>5</v>
      </c>
      <c r="G37" s="37">
        <v>5</v>
      </c>
      <c r="H37" s="37">
        <v>0</v>
      </c>
      <c r="I37" s="37">
        <v>6</v>
      </c>
      <c r="J37" s="37">
        <v>3</v>
      </c>
      <c r="K37" s="37">
        <v>2</v>
      </c>
      <c r="L37" s="37">
        <v>2</v>
      </c>
      <c r="M37" s="37">
        <v>2</v>
      </c>
    </row>
    <row r="38" spans="1:13" hidden="1" outlineLevel="1">
      <c r="A38" s="25">
        <v>8</v>
      </c>
      <c r="B38" s="37">
        <v>10</v>
      </c>
      <c r="C38" s="37">
        <v>2</v>
      </c>
      <c r="D38" s="37">
        <v>0</v>
      </c>
      <c r="E38" s="37">
        <v>0</v>
      </c>
      <c r="F38" s="37">
        <v>2</v>
      </c>
      <c r="G38" s="37">
        <v>2</v>
      </c>
      <c r="H38" s="37">
        <v>0</v>
      </c>
      <c r="I38" s="37">
        <v>1</v>
      </c>
      <c r="J38" s="37">
        <v>1</v>
      </c>
      <c r="K38" s="37">
        <v>0</v>
      </c>
      <c r="L38" s="37">
        <v>0</v>
      </c>
      <c r="M38" s="37">
        <v>2</v>
      </c>
    </row>
    <row r="39" spans="1:13" hidden="1" outlineLevel="1">
      <c r="A39" s="25">
        <v>9</v>
      </c>
      <c r="B39" s="37">
        <v>3</v>
      </c>
      <c r="C39" s="37">
        <v>0</v>
      </c>
      <c r="D39" s="37">
        <v>2</v>
      </c>
      <c r="E39" s="37">
        <v>0</v>
      </c>
      <c r="F39" s="37">
        <v>0</v>
      </c>
      <c r="G39" s="37">
        <v>0</v>
      </c>
      <c r="H39" s="37">
        <v>0</v>
      </c>
      <c r="I39" s="37">
        <v>0</v>
      </c>
      <c r="J39" s="37">
        <v>0</v>
      </c>
      <c r="K39" s="37">
        <v>0</v>
      </c>
      <c r="L39" s="37">
        <v>1</v>
      </c>
      <c r="M39" s="37">
        <v>0</v>
      </c>
    </row>
    <row r="40" spans="1:13" hidden="1" outlineLevel="1">
      <c r="A40" s="25" t="s">
        <v>746</v>
      </c>
      <c r="B40" s="37">
        <v>2</v>
      </c>
      <c r="C40" s="37">
        <v>0</v>
      </c>
      <c r="D40" s="37">
        <v>0</v>
      </c>
      <c r="E40" s="37">
        <v>0</v>
      </c>
      <c r="F40" s="37">
        <v>0</v>
      </c>
      <c r="G40" s="37">
        <v>1</v>
      </c>
      <c r="H40" s="37">
        <v>0</v>
      </c>
      <c r="I40" s="37">
        <v>0</v>
      </c>
      <c r="J40" s="37">
        <v>1</v>
      </c>
      <c r="K40" s="37">
        <v>0</v>
      </c>
      <c r="L40" s="37">
        <v>0</v>
      </c>
      <c r="M40" s="37">
        <v>0</v>
      </c>
    </row>
    <row r="41" spans="1:13" ht="12.75" hidden="1" customHeight="1" outlineLevel="1">
      <c r="A41" s="1" t="s">
        <v>747</v>
      </c>
      <c r="B41" s="37"/>
      <c r="C41" s="37"/>
      <c r="D41" s="37"/>
      <c r="E41" s="37"/>
      <c r="F41" s="37"/>
      <c r="G41" s="37"/>
      <c r="H41" s="37"/>
      <c r="I41" s="37"/>
      <c r="J41" s="37"/>
      <c r="K41" s="37"/>
      <c r="L41" s="37"/>
      <c r="M41" s="37"/>
    </row>
    <row r="42" spans="1:13" hidden="1" outlineLevel="1">
      <c r="A42" s="25" t="s">
        <v>284</v>
      </c>
      <c r="B42" s="37">
        <v>11</v>
      </c>
      <c r="C42" s="37">
        <v>1</v>
      </c>
      <c r="D42" s="37">
        <v>1</v>
      </c>
      <c r="E42" s="37">
        <v>2</v>
      </c>
      <c r="F42" s="37">
        <v>0</v>
      </c>
      <c r="G42" s="37">
        <v>3</v>
      </c>
      <c r="H42" s="37">
        <v>0</v>
      </c>
      <c r="I42" s="37">
        <v>1</v>
      </c>
      <c r="J42" s="37">
        <v>1</v>
      </c>
      <c r="K42" s="37">
        <v>0</v>
      </c>
      <c r="L42" s="37">
        <v>0</v>
      </c>
      <c r="M42" s="37">
        <v>2</v>
      </c>
    </row>
    <row r="43" spans="1:13" hidden="1" outlineLevel="1">
      <c r="A43" s="25" t="s">
        <v>288</v>
      </c>
      <c r="B43" s="37">
        <v>271</v>
      </c>
      <c r="C43" s="37">
        <v>53</v>
      </c>
      <c r="D43" s="37">
        <v>20</v>
      </c>
      <c r="E43" s="37">
        <v>41</v>
      </c>
      <c r="F43" s="37">
        <v>0</v>
      </c>
      <c r="G43" s="37">
        <v>64</v>
      </c>
      <c r="H43" s="37">
        <v>0</v>
      </c>
      <c r="I43" s="37">
        <v>54</v>
      </c>
      <c r="J43" s="37">
        <v>5</v>
      </c>
      <c r="K43" s="37">
        <v>0</v>
      </c>
      <c r="L43" s="37">
        <v>0</v>
      </c>
      <c r="M43" s="37">
        <v>34</v>
      </c>
    </row>
    <row r="44" spans="1:13" collapsed="1">
      <c r="A44" s="2">
        <v>2015</v>
      </c>
      <c r="B44" s="37"/>
      <c r="C44" s="37"/>
      <c r="D44" s="37"/>
      <c r="E44" s="37"/>
      <c r="F44" s="37"/>
      <c r="G44" s="37"/>
      <c r="H44" s="37"/>
      <c r="I44" s="37"/>
      <c r="J44" s="37"/>
      <c r="K44" s="37"/>
      <c r="L44" s="37"/>
      <c r="M44" s="37"/>
    </row>
    <row r="45" spans="1:13" hidden="1" outlineLevel="1">
      <c r="A45" s="1" t="s">
        <v>287</v>
      </c>
      <c r="B45" s="37"/>
      <c r="C45" s="37"/>
      <c r="D45" s="37"/>
      <c r="E45" s="37"/>
      <c r="F45" s="37"/>
      <c r="G45" s="37"/>
      <c r="H45" s="37"/>
      <c r="I45" s="37"/>
      <c r="J45" s="37"/>
      <c r="K45" s="37"/>
      <c r="L45" s="37"/>
      <c r="M45" s="37"/>
    </row>
    <row r="46" spans="1:13" hidden="1" outlineLevel="1">
      <c r="A46" s="25" t="s">
        <v>284</v>
      </c>
      <c r="B46" s="37">
        <v>16522</v>
      </c>
      <c r="C46" s="37">
        <v>2719</v>
      </c>
      <c r="D46" s="37">
        <v>2271</v>
      </c>
      <c r="E46" s="37">
        <v>1945</v>
      </c>
      <c r="F46" s="37">
        <v>1171</v>
      </c>
      <c r="G46" s="37">
        <v>2674</v>
      </c>
      <c r="H46" s="37">
        <v>180</v>
      </c>
      <c r="I46" s="37">
        <v>1842</v>
      </c>
      <c r="J46" s="37">
        <v>1778</v>
      </c>
      <c r="K46" s="37">
        <v>683</v>
      </c>
      <c r="L46" s="37">
        <v>850</v>
      </c>
      <c r="M46" s="37">
        <v>409</v>
      </c>
    </row>
    <row r="47" spans="1:13" hidden="1" outlineLevel="1">
      <c r="A47" s="25" t="s">
        <v>288</v>
      </c>
      <c r="B47" s="37">
        <v>37622</v>
      </c>
      <c r="C47" s="37">
        <v>5435</v>
      </c>
      <c r="D47" s="37">
        <v>5051</v>
      </c>
      <c r="E47" s="37">
        <v>4608</v>
      </c>
      <c r="F47" s="37">
        <v>2608</v>
      </c>
      <c r="G47" s="37">
        <v>5994</v>
      </c>
      <c r="H47" s="37">
        <v>446</v>
      </c>
      <c r="I47" s="37">
        <v>4411</v>
      </c>
      <c r="J47" s="37">
        <v>4190</v>
      </c>
      <c r="K47" s="37">
        <v>1659</v>
      </c>
      <c r="L47" s="37">
        <v>2156</v>
      </c>
      <c r="M47" s="37">
        <v>1064</v>
      </c>
    </row>
    <row r="48" spans="1:13" hidden="1" outlineLevel="1">
      <c r="A48" s="1" t="s">
        <v>289</v>
      </c>
      <c r="B48" s="37"/>
      <c r="C48" s="37"/>
      <c r="D48" s="37"/>
      <c r="E48" s="37"/>
      <c r="F48" s="37"/>
      <c r="G48" s="37"/>
      <c r="H48" s="37"/>
      <c r="I48" s="37"/>
      <c r="J48" s="37"/>
      <c r="K48" s="37"/>
      <c r="L48" s="37"/>
      <c r="M48" s="37"/>
    </row>
    <row r="49" spans="1:13" hidden="1" outlineLevel="1">
      <c r="A49" s="25" t="s">
        <v>284</v>
      </c>
      <c r="B49" s="37">
        <v>16506</v>
      </c>
      <c r="C49" s="37">
        <v>2718</v>
      </c>
      <c r="D49" s="37">
        <v>2270</v>
      </c>
      <c r="E49" s="37">
        <v>1943</v>
      </c>
      <c r="F49" s="37">
        <v>1170</v>
      </c>
      <c r="G49" s="37">
        <v>2667</v>
      </c>
      <c r="H49" s="37">
        <v>180</v>
      </c>
      <c r="I49" s="37">
        <v>1841</v>
      </c>
      <c r="J49" s="37">
        <v>1777</v>
      </c>
      <c r="K49" s="37">
        <v>683</v>
      </c>
      <c r="L49" s="37">
        <v>850</v>
      </c>
      <c r="M49" s="37">
        <v>407</v>
      </c>
    </row>
    <row r="50" spans="1:13" hidden="1" outlineLevel="1">
      <c r="A50" s="25" t="s">
        <v>288</v>
      </c>
      <c r="B50" s="37">
        <v>37305</v>
      </c>
      <c r="C50" s="37">
        <v>5391</v>
      </c>
      <c r="D50" s="37">
        <v>4997</v>
      </c>
      <c r="E50" s="37">
        <v>4565</v>
      </c>
      <c r="F50" s="37">
        <v>2594</v>
      </c>
      <c r="G50" s="37">
        <v>5919</v>
      </c>
      <c r="H50" s="37">
        <v>446</v>
      </c>
      <c r="I50" s="37">
        <v>4363</v>
      </c>
      <c r="J50" s="37">
        <v>4187</v>
      </c>
      <c r="K50" s="37">
        <v>1659</v>
      </c>
      <c r="L50" s="37">
        <v>2156</v>
      </c>
      <c r="M50" s="37">
        <v>1028</v>
      </c>
    </row>
    <row r="51" spans="1:13" hidden="1" outlineLevel="1">
      <c r="A51" s="1" t="s">
        <v>745</v>
      </c>
      <c r="B51" s="37"/>
      <c r="C51" s="37"/>
      <c r="D51" s="37"/>
      <c r="E51" s="37"/>
      <c r="F51" s="37"/>
      <c r="G51" s="37"/>
      <c r="H51" s="37"/>
      <c r="I51" s="37"/>
      <c r="J51" s="37"/>
      <c r="K51" s="37"/>
      <c r="L51" s="37"/>
      <c r="M51" s="37"/>
    </row>
    <row r="52" spans="1:13" hidden="1" outlineLevel="1">
      <c r="A52" s="25">
        <v>1</v>
      </c>
      <c r="B52" s="37">
        <v>5799</v>
      </c>
      <c r="C52" s="37">
        <v>1222</v>
      </c>
      <c r="D52" s="37">
        <v>840</v>
      </c>
      <c r="E52" s="37">
        <v>618</v>
      </c>
      <c r="F52" s="37">
        <v>403</v>
      </c>
      <c r="G52" s="37">
        <v>950</v>
      </c>
      <c r="H52" s="37">
        <v>49</v>
      </c>
      <c r="I52" s="37">
        <v>619</v>
      </c>
      <c r="J52" s="37">
        <v>550</v>
      </c>
      <c r="K52" s="37">
        <v>208</v>
      </c>
      <c r="L52" s="37">
        <v>225</v>
      </c>
      <c r="M52" s="37">
        <v>115</v>
      </c>
    </row>
    <row r="53" spans="1:13" hidden="1" outlineLevel="1">
      <c r="A53" s="25">
        <v>2</v>
      </c>
      <c r="B53" s="37">
        <v>5097</v>
      </c>
      <c r="C53" s="37">
        <v>802</v>
      </c>
      <c r="D53" s="37">
        <v>692</v>
      </c>
      <c r="E53" s="37">
        <v>605</v>
      </c>
      <c r="F53" s="37">
        <v>392</v>
      </c>
      <c r="G53" s="37">
        <v>876</v>
      </c>
      <c r="H53" s="37">
        <v>61</v>
      </c>
      <c r="I53" s="37">
        <v>523</v>
      </c>
      <c r="J53" s="37">
        <v>557</v>
      </c>
      <c r="K53" s="37">
        <v>204</v>
      </c>
      <c r="L53" s="37">
        <v>260</v>
      </c>
      <c r="M53" s="37">
        <v>125</v>
      </c>
    </row>
    <row r="54" spans="1:13" hidden="1" outlineLevel="1">
      <c r="A54" s="25">
        <v>3</v>
      </c>
      <c r="B54" s="37">
        <v>2381</v>
      </c>
      <c r="C54" s="37">
        <v>335</v>
      </c>
      <c r="D54" s="37">
        <v>330</v>
      </c>
      <c r="E54" s="37">
        <v>293</v>
      </c>
      <c r="F54" s="37">
        <v>171</v>
      </c>
      <c r="G54" s="37">
        <v>345</v>
      </c>
      <c r="H54" s="37">
        <v>23</v>
      </c>
      <c r="I54" s="37">
        <v>280</v>
      </c>
      <c r="J54" s="37">
        <v>287</v>
      </c>
      <c r="K54" s="37">
        <v>114</v>
      </c>
      <c r="L54" s="37">
        <v>142</v>
      </c>
      <c r="M54" s="37">
        <v>61</v>
      </c>
    </row>
    <row r="55" spans="1:13" hidden="1" outlineLevel="1">
      <c r="A55" s="25">
        <v>4</v>
      </c>
      <c r="B55" s="37">
        <v>2272</v>
      </c>
      <c r="C55" s="37">
        <v>263</v>
      </c>
      <c r="D55" s="37">
        <v>297</v>
      </c>
      <c r="E55" s="37">
        <v>302</v>
      </c>
      <c r="F55" s="37">
        <v>142</v>
      </c>
      <c r="G55" s="37">
        <v>349</v>
      </c>
      <c r="H55" s="37">
        <v>33</v>
      </c>
      <c r="I55" s="37">
        <v>286</v>
      </c>
      <c r="J55" s="37">
        <v>279</v>
      </c>
      <c r="K55" s="37">
        <v>105</v>
      </c>
      <c r="L55" s="37">
        <v>153</v>
      </c>
      <c r="M55" s="37">
        <v>63</v>
      </c>
    </row>
    <row r="56" spans="1:13" hidden="1" outlineLevel="1">
      <c r="A56" s="25">
        <v>5</v>
      </c>
      <c r="B56" s="37">
        <v>740</v>
      </c>
      <c r="C56" s="37">
        <v>74</v>
      </c>
      <c r="D56" s="37">
        <v>87</v>
      </c>
      <c r="E56" s="37">
        <v>102</v>
      </c>
      <c r="F56" s="37">
        <v>50</v>
      </c>
      <c r="G56" s="37">
        <v>113</v>
      </c>
      <c r="H56" s="37">
        <v>11</v>
      </c>
      <c r="I56" s="37">
        <v>99</v>
      </c>
      <c r="J56" s="37">
        <v>84</v>
      </c>
      <c r="K56" s="37">
        <v>37</v>
      </c>
      <c r="L56" s="37">
        <v>50</v>
      </c>
      <c r="M56" s="37">
        <v>33</v>
      </c>
    </row>
    <row r="57" spans="1:13" hidden="1" outlineLevel="1">
      <c r="A57" s="25">
        <v>6</v>
      </c>
      <c r="B57" s="37">
        <v>163</v>
      </c>
      <c r="C57" s="37">
        <v>17</v>
      </c>
      <c r="D57" s="37">
        <v>17</v>
      </c>
      <c r="E57" s="37">
        <v>22</v>
      </c>
      <c r="F57" s="37">
        <v>8</v>
      </c>
      <c r="G57" s="37">
        <v>22</v>
      </c>
      <c r="H57" s="37">
        <v>2</v>
      </c>
      <c r="I57" s="37">
        <v>25</v>
      </c>
      <c r="J57" s="37">
        <v>15</v>
      </c>
      <c r="K57" s="37">
        <v>10</v>
      </c>
      <c r="L57" s="37">
        <v>17</v>
      </c>
      <c r="M57" s="37">
        <v>8</v>
      </c>
    </row>
    <row r="58" spans="1:13" hidden="1" outlineLevel="1">
      <c r="A58" s="25">
        <v>7</v>
      </c>
      <c r="B58" s="37">
        <v>37</v>
      </c>
      <c r="C58" s="37">
        <v>4</v>
      </c>
      <c r="D58" s="37">
        <v>3</v>
      </c>
      <c r="E58" s="37">
        <v>0</v>
      </c>
      <c r="F58" s="37">
        <v>4</v>
      </c>
      <c r="G58" s="37">
        <v>8</v>
      </c>
      <c r="H58" s="37">
        <v>1</v>
      </c>
      <c r="I58" s="37">
        <v>5</v>
      </c>
      <c r="J58" s="37">
        <v>4</v>
      </c>
      <c r="K58" s="37">
        <v>4</v>
      </c>
      <c r="L58" s="37">
        <v>3</v>
      </c>
      <c r="M58" s="37">
        <v>1</v>
      </c>
    </row>
    <row r="59" spans="1:13" hidden="1" outlineLevel="1">
      <c r="A59" s="25">
        <v>8</v>
      </c>
      <c r="B59" s="37">
        <v>11</v>
      </c>
      <c r="C59" s="37">
        <v>1</v>
      </c>
      <c r="D59" s="37">
        <v>1</v>
      </c>
      <c r="E59" s="37">
        <v>1</v>
      </c>
      <c r="F59" s="37">
        <v>0</v>
      </c>
      <c r="G59" s="37">
        <v>3</v>
      </c>
      <c r="H59" s="37">
        <v>0</v>
      </c>
      <c r="I59" s="37">
        <v>2</v>
      </c>
      <c r="J59" s="37">
        <v>1</v>
      </c>
      <c r="K59" s="37">
        <v>1</v>
      </c>
      <c r="L59" s="37">
        <v>0</v>
      </c>
      <c r="M59" s="37">
        <v>1</v>
      </c>
    </row>
    <row r="60" spans="1:13" hidden="1" outlineLevel="1">
      <c r="A60" s="25">
        <v>9</v>
      </c>
      <c r="B60" s="37">
        <v>5</v>
      </c>
      <c r="C60" s="37">
        <v>0</v>
      </c>
      <c r="D60" s="37">
        <v>2</v>
      </c>
      <c r="E60" s="37">
        <v>0</v>
      </c>
      <c r="F60" s="37">
        <v>0</v>
      </c>
      <c r="G60" s="37">
        <v>1</v>
      </c>
      <c r="H60" s="37">
        <v>0</v>
      </c>
      <c r="I60" s="37">
        <v>2</v>
      </c>
      <c r="J60" s="37">
        <v>0</v>
      </c>
      <c r="K60" s="37">
        <v>0</v>
      </c>
      <c r="L60" s="37">
        <v>0</v>
      </c>
      <c r="M60" s="37">
        <v>0</v>
      </c>
    </row>
    <row r="61" spans="1:13" hidden="1" outlineLevel="1">
      <c r="A61" s="25" t="s">
        <v>746</v>
      </c>
      <c r="B61" s="37">
        <v>1</v>
      </c>
      <c r="C61" s="37">
        <v>0</v>
      </c>
      <c r="D61" s="37">
        <v>1</v>
      </c>
      <c r="E61" s="37">
        <v>0</v>
      </c>
      <c r="F61" s="37">
        <v>0</v>
      </c>
      <c r="G61" s="37">
        <v>0</v>
      </c>
      <c r="H61" s="37">
        <v>0</v>
      </c>
      <c r="I61" s="37">
        <v>0</v>
      </c>
      <c r="J61" s="37">
        <v>0</v>
      </c>
      <c r="K61" s="37">
        <v>0</v>
      </c>
      <c r="L61" s="37">
        <v>0</v>
      </c>
      <c r="M61" s="37">
        <v>0</v>
      </c>
    </row>
    <row r="62" spans="1:13" hidden="1" outlineLevel="1">
      <c r="A62" s="1" t="s">
        <v>747</v>
      </c>
      <c r="B62" s="37"/>
      <c r="C62" s="37"/>
      <c r="D62" s="37"/>
      <c r="E62" s="37"/>
      <c r="F62" s="37"/>
      <c r="G62" s="37"/>
      <c r="H62" s="37"/>
      <c r="I62" s="37"/>
      <c r="J62" s="37"/>
      <c r="K62" s="37"/>
      <c r="L62" s="37"/>
      <c r="M62" s="37"/>
    </row>
    <row r="63" spans="1:13" hidden="1" outlineLevel="1">
      <c r="A63" s="25" t="s">
        <v>284</v>
      </c>
      <c r="B63" s="37">
        <v>16</v>
      </c>
      <c r="C63" s="37">
        <v>1</v>
      </c>
      <c r="D63" s="37">
        <v>1</v>
      </c>
      <c r="E63" s="37">
        <v>2</v>
      </c>
      <c r="F63" s="37">
        <v>1</v>
      </c>
      <c r="G63" s="37">
        <v>7</v>
      </c>
      <c r="H63" s="37">
        <v>0</v>
      </c>
      <c r="I63" s="37">
        <v>1</v>
      </c>
      <c r="J63" s="37">
        <v>1</v>
      </c>
      <c r="K63" s="37">
        <v>0</v>
      </c>
      <c r="L63" s="37">
        <v>0</v>
      </c>
      <c r="M63" s="37">
        <v>2</v>
      </c>
    </row>
    <row r="64" spans="1:13" hidden="1" outlineLevel="1">
      <c r="A64" s="25" t="s">
        <v>288</v>
      </c>
      <c r="B64" s="37">
        <v>317</v>
      </c>
      <c r="C64" s="37">
        <v>44</v>
      </c>
      <c r="D64" s="37">
        <v>54</v>
      </c>
      <c r="E64" s="37">
        <v>43</v>
      </c>
      <c r="F64" s="37">
        <v>14</v>
      </c>
      <c r="G64" s="37">
        <v>75</v>
      </c>
      <c r="H64" s="37">
        <v>0</v>
      </c>
      <c r="I64" s="37">
        <v>48</v>
      </c>
      <c r="J64" s="37">
        <v>3</v>
      </c>
      <c r="K64" s="37">
        <v>0</v>
      </c>
      <c r="L64" s="37">
        <v>0</v>
      </c>
      <c r="M64" s="37">
        <v>36</v>
      </c>
    </row>
    <row r="65" spans="1:13" collapsed="1">
      <c r="A65" s="2">
        <v>2020</v>
      </c>
      <c r="B65" s="37"/>
      <c r="C65" s="37"/>
      <c r="D65" s="37"/>
      <c r="E65" s="37"/>
      <c r="F65" s="37"/>
      <c r="G65" s="37"/>
      <c r="H65" s="37"/>
      <c r="I65" s="37"/>
      <c r="J65" s="37"/>
      <c r="K65" s="37"/>
      <c r="L65" s="37"/>
      <c r="M65" s="37"/>
    </row>
    <row r="66" spans="1:13">
      <c r="A66" s="1" t="s">
        <v>287</v>
      </c>
      <c r="B66" s="37"/>
      <c r="C66" s="37"/>
      <c r="D66" s="37"/>
      <c r="E66" s="37"/>
      <c r="F66" s="37"/>
      <c r="G66" s="37"/>
      <c r="H66" s="37"/>
      <c r="I66" s="37"/>
      <c r="J66" s="37"/>
      <c r="K66" s="37"/>
      <c r="L66" s="37"/>
      <c r="M66" s="37"/>
    </row>
    <row r="67" spans="1:13">
      <c r="A67" s="25" t="s">
        <v>284</v>
      </c>
      <c r="B67" s="37">
        <v>17594</v>
      </c>
      <c r="C67" s="37">
        <v>2916</v>
      </c>
      <c r="D67" s="37">
        <v>2430</v>
      </c>
      <c r="E67" s="37">
        <v>2016</v>
      </c>
      <c r="F67" s="37">
        <v>1206</v>
      </c>
      <c r="G67" s="37">
        <v>2790</v>
      </c>
      <c r="H67" s="37">
        <v>197</v>
      </c>
      <c r="I67" s="37">
        <v>1976</v>
      </c>
      <c r="J67" s="37">
        <v>1910</v>
      </c>
      <c r="K67" s="37">
        <v>730</v>
      </c>
      <c r="L67" s="37">
        <v>975</v>
      </c>
      <c r="M67" s="37">
        <v>448</v>
      </c>
    </row>
    <row r="68" spans="1:13">
      <c r="A68" s="25" t="s">
        <v>288</v>
      </c>
      <c r="B68" s="37">
        <v>39055</v>
      </c>
      <c r="C68" s="37">
        <v>5741</v>
      </c>
      <c r="D68" s="37">
        <v>5330</v>
      </c>
      <c r="E68" s="37">
        <v>4684</v>
      </c>
      <c r="F68" s="37">
        <v>2634</v>
      </c>
      <c r="G68" s="37">
        <v>6037</v>
      </c>
      <c r="H68" s="37">
        <v>483</v>
      </c>
      <c r="I68" s="37">
        <v>4523</v>
      </c>
      <c r="J68" s="37">
        <v>4424</v>
      </c>
      <c r="K68" s="37">
        <v>1686</v>
      </c>
      <c r="L68" s="37">
        <v>2404</v>
      </c>
      <c r="M68" s="37">
        <v>1109</v>
      </c>
    </row>
    <row r="69" spans="1:13">
      <c r="A69" s="1" t="s">
        <v>289</v>
      </c>
      <c r="B69" s="37"/>
      <c r="C69" s="37"/>
      <c r="D69" s="37"/>
      <c r="E69" s="37"/>
      <c r="F69" s="37"/>
      <c r="G69" s="37"/>
      <c r="H69" s="37"/>
      <c r="I69" s="37"/>
      <c r="J69" s="37"/>
      <c r="K69" s="37"/>
      <c r="L69" s="37"/>
      <c r="M69" s="37"/>
    </row>
    <row r="70" spans="1:13">
      <c r="A70" s="25" t="s">
        <v>284</v>
      </c>
      <c r="B70" s="37">
        <v>17571</v>
      </c>
      <c r="C70" s="37">
        <v>2913</v>
      </c>
      <c r="D70" s="37">
        <v>2428</v>
      </c>
      <c r="E70" s="37">
        <v>2014</v>
      </c>
      <c r="F70" s="37">
        <v>1205</v>
      </c>
      <c r="G70" s="37">
        <v>2782</v>
      </c>
      <c r="H70" s="37">
        <v>197</v>
      </c>
      <c r="I70" s="37">
        <v>1975</v>
      </c>
      <c r="J70" s="37">
        <v>1906</v>
      </c>
      <c r="K70" s="37">
        <v>730</v>
      </c>
      <c r="L70" s="37">
        <v>975</v>
      </c>
      <c r="M70" s="37">
        <v>446</v>
      </c>
    </row>
    <row r="71" spans="1:13">
      <c r="A71" s="25" t="s">
        <v>288</v>
      </c>
      <c r="B71" s="37">
        <v>38748</v>
      </c>
      <c r="C71" s="37">
        <v>5691</v>
      </c>
      <c r="D71" s="37">
        <v>5278</v>
      </c>
      <c r="E71" s="37">
        <v>4657</v>
      </c>
      <c r="F71" s="37">
        <v>2622</v>
      </c>
      <c r="G71" s="37">
        <v>5969</v>
      </c>
      <c r="H71" s="37">
        <v>483</v>
      </c>
      <c r="I71" s="37">
        <v>4488</v>
      </c>
      <c r="J71" s="37">
        <v>4392</v>
      </c>
      <c r="K71" s="37">
        <v>1686</v>
      </c>
      <c r="L71" s="37">
        <v>2404</v>
      </c>
      <c r="M71" s="37">
        <v>1078</v>
      </c>
    </row>
    <row r="72" spans="1:13">
      <c r="A72" s="1" t="s">
        <v>745</v>
      </c>
      <c r="B72" s="37"/>
      <c r="C72" s="37"/>
      <c r="D72" s="37"/>
      <c r="E72" s="37"/>
      <c r="F72" s="37"/>
      <c r="G72" s="37"/>
      <c r="H72" s="37"/>
      <c r="I72" s="37"/>
      <c r="J72" s="37"/>
      <c r="K72" s="37"/>
      <c r="L72" s="37"/>
      <c r="M72" s="37"/>
    </row>
    <row r="73" spans="1:13">
      <c r="A73" s="25">
        <v>1</v>
      </c>
      <c r="B73" s="37">
        <v>6349</v>
      </c>
      <c r="C73" s="37">
        <v>1327</v>
      </c>
      <c r="D73" s="37">
        <v>922</v>
      </c>
      <c r="E73" s="37">
        <v>653</v>
      </c>
      <c r="F73" s="37">
        <v>400</v>
      </c>
      <c r="G73" s="37">
        <v>1057</v>
      </c>
      <c r="H73" s="37">
        <v>51</v>
      </c>
      <c r="I73" s="37">
        <v>712</v>
      </c>
      <c r="J73" s="37">
        <v>606</v>
      </c>
      <c r="K73" s="37">
        <v>230</v>
      </c>
      <c r="L73" s="37">
        <v>261</v>
      </c>
      <c r="M73" s="37">
        <v>130</v>
      </c>
    </row>
    <row r="74" spans="1:13">
      <c r="A74" s="25">
        <v>2</v>
      </c>
      <c r="B74" s="37">
        <v>5621</v>
      </c>
      <c r="C74" s="37">
        <v>881</v>
      </c>
      <c r="D74" s="37">
        <v>740</v>
      </c>
      <c r="E74" s="37">
        <v>661</v>
      </c>
      <c r="F74" s="37">
        <v>441</v>
      </c>
      <c r="G74" s="37">
        <v>886</v>
      </c>
      <c r="H74" s="37">
        <v>71</v>
      </c>
      <c r="I74" s="37">
        <v>598</v>
      </c>
      <c r="J74" s="37">
        <v>632</v>
      </c>
      <c r="K74" s="37">
        <v>232</v>
      </c>
      <c r="L74" s="37">
        <v>332</v>
      </c>
      <c r="M74" s="37">
        <v>147</v>
      </c>
    </row>
    <row r="75" spans="1:13">
      <c r="A75" s="25">
        <v>3</v>
      </c>
      <c r="B75" s="37">
        <v>2450</v>
      </c>
      <c r="C75" s="37">
        <v>348</v>
      </c>
      <c r="D75" s="37">
        <v>349</v>
      </c>
      <c r="E75" s="37">
        <v>285</v>
      </c>
      <c r="F75" s="37">
        <v>186</v>
      </c>
      <c r="G75" s="37">
        <v>373</v>
      </c>
      <c r="H75" s="37">
        <v>27</v>
      </c>
      <c r="I75" s="37">
        <v>250</v>
      </c>
      <c r="J75" s="37">
        <v>282</v>
      </c>
      <c r="K75" s="37">
        <v>133</v>
      </c>
      <c r="L75" s="37">
        <v>150</v>
      </c>
      <c r="M75" s="37">
        <v>67</v>
      </c>
    </row>
    <row r="76" spans="1:13">
      <c r="A76" s="25">
        <v>4</v>
      </c>
      <c r="B76" s="37">
        <v>2233</v>
      </c>
      <c r="C76" s="37">
        <v>263</v>
      </c>
      <c r="D76" s="37">
        <v>302</v>
      </c>
      <c r="E76" s="37">
        <v>286</v>
      </c>
      <c r="F76" s="37">
        <v>124</v>
      </c>
      <c r="G76" s="37">
        <v>346</v>
      </c>
      <c r="H76" s="37">
        <v>35</v>
      </c>
      <c r="I76" s="37">
        <v>283</v>
      </c>
      <c r="J76" s="37">
        <v>276</v>
      </c>
      <c r="K76" s="37">
        <v>94</v>
      </c>
      <c r="L76" s="37">
        <v>156</v>
      </c>
      <c r="M76" s="37">
        <v>68</v>
      </c>
    </row>
    <row r="77" spans="1:13">
      <c r="A77" s="25">
        <v>5</v>
      </c>
      <c r="B77" s="37">
        <v>701</v>
      </c>
      <c r="C77" s="37">
        <v>67</v>
      </c>
      <c r="D77" s="37">
        <v>86</v>
      </c>
      <c r="E77" s="37">
        <v>98</v>
      </c>
      <c r="F77" s="37">
        <v>41</v>
      </c>
      <c r="G77" s="37">
        <v>92</v>
      </c>
      <c r="H77" s="37">
        <v>10</v>
      </c>
      <c r="I77" s="37">
        <v>104</v>
      </c>
      <c r="J77" s="37">
        <v>89</v>
      </c>
      <c r="K77" s="37">
        <v>32</v>
      </c>
      <c r="L77" s="37">
        <v>57</v>
      </c>
      <c r="M77" s="37">
        <v>25</v>
      </c>
    </row>
    <row r="78" spans="1:13">
      <c r="A78" s="25">
        <v>6</v>
      </c>
      <c r="B78" s="37">
        <v>174</v>
      </c>
      <c r="C78" s="37">
        <v>21</v>
      </c>
      <c r="D78" s="37">
        <v>19</v>
      </c>
      <c r="E78" s="37">
        <v>26</v>
      </c>
      <c r="F78" s="37">
        <v>11</v>
      </c>
      <c r="G78" s="37">
        <v>23</v>
      </c>
      <c r="H78" s="37">
        <v>2</v>
      </c>
      <c r="I78" s="37">
        <v>21</v>
      </c>
      <c r="J78" s="37">
        <v>20</v>
      </c>
      <c r="K78" s="37">
        <v>7</v>
      </c>
      <c r="L78" s="37">
        <v>17</v>
      </c>
      <c r="M78" s="37">
        <v>7</v>
      </c>
    </row>
    <row r="79" spans="1:13">
      <c r="A79" s="25">
        <v>7</v>
      </c>
      <c r="B79" s="37">
        <v>30</v>
      </c>
      <c r="C79" s="37">
        <v>5</v>
      </c>
      <c r="D79" s="37">
        <v>7</v>
      </c>
      <c r="E79" s="37">
        <v>4</v>
      </c>
      <c r="F79" s="37">
        <v>1</v>
      </c>
      <c r="G79" s="37">
        <v>1</v>
      </c>
      <c r="H79" s="37">
        <v>1</v>
      </c>
      <c r="I79" s="37">
        <v>6</v>
      </c>
      <c r="J79" s="37">
        <v>1</v>
      </c>
      <c r="K79" s="37">
        <v>1</v>
      </c>
      <c r="L79" s="37">
        <v>1</v>
      </c>
      <c r="M79" s="37">
        <v>2</v>
      </c>
    </row>
    <row r="80" spans="1:13">
      <c r="A80" s="25">
        <v>8</v>
      </c>
      <c r="B80" s="37">
        <v>7</v>
      </c>
      <c r="C80" s="37">
        <v>0</v>
      </c>
      <c r="D80" s="37">
        <v>1</v>
      </c>
      <c r="E80" s="37">
        <v>0</v>
      </c>
      <c r="F80" s="37">
        <v>1</v>
      </c>
      <c r="G80" s="37">
        <v>4</v>
      </c>
      <c r="H80" s="37">
        <v>0</v>
      </c>
      <c r="I80" s="37">
        <v>0</v>
      </c>
      <c r="J80" s="37">
        <v>0</v>
      </c>
      <c r="K80" s="37">
        <v>1</v>
      </c>
      <c r="L80" s="37">
        <v>0</v>
      </c>
      <c r="M80" s="37">
        <v>0</v>
      </c>
    </row>
    <row r="81" spans="1:13">
      <c r="A81" s="25">
        <v>9</v>
      </c>
      <c r="B81" s="37">
        <v>2</v>
      </c>
      <c r="C81" s="37">
        <v>0</v>
      </c>
      <c r="D81" s="37">
        <v>1</v>
      </c>
      <c r="E81" s="37">
        <v>1</v>
      </c>
      <c r="F81" s="37">
        <v>0</v>
      </c>
      <c r="G81" s="37">
        <v>0</v>
      </c>
      <c r="H81" s="37">
        <v>0</v>
      </c>
      <c r="I81" s="37">
        <v>0</v>
      </c>
      <c r="J81" s="37">
        <v>0</v>
      </c>
      <c r="K81" s="37">
        <v>0</v>
      </c>
      <c r="L81" s="37">
        <v>0</v>
      </c>
      <c r="M81" s="37">
        <v>0</v>
      </c>
    </row>
    <row r="82" spans="1:13">
      <c r="A82" s="25" t="s">
        <v>746</v>
      </c>
      <c r="B82" s="37">
        <v>4</v>
      </c>
      <c r="C82" s="37">
        <v>1</v>
      </c>
      <c r="D82" s="37">
        <v>1</v>
      </c>
      <c r="E82" s="37">
        <v>0</v>
      </c>
      <c r="F82" s="37">
        <v>0</v>
      </c>
      <c r="G82" s="37">
        <v>0</v>
      </c>
      <c r="H82" s="37">
        <v>0</v>
      </c>
      <c r="I82" s="37">
        <v>1</v>
      </c>
      <c r="J82" s="37">
        <v>0</v>
      </c>
      <c r="K82" s="37">
        <v>0</v>
      </c>
      <c r="L82" s="37">
        <v>1</v>
      </c>
      <c r="M82" s="37">
        <v>0</v>
      </c>
    </row>
    <row r="83" spans="1:13">
      <c r="A83" s="1" t="s">
        <v>747</v>
      </c>
      <c r="B83" s="37"/>
      <c r="C83" s="37"/>
      <c r="D83" s="37"/>
      <c r="E83" s="37"/>
      <c r="F83" s="37"/>
      <c r="G83" s="37"/>
      <c r="H83" s="37"/>
      <c r="I83" s="37"/>
      <c r="J83" s="37"/>
      <c r="K83" s="37"/>
      <c r="L83" s="37"/>
      <c r="M83" s="37"/>
    </row>
    <row r="84" spans="1:13">
      <c r="A84" s="25" t="s">
        <v>284</v>
      </c>
      <c r="B84" s="37">
        <v>23</v>
      </c>
      <c r="C84" s="37">
        <v>3</v>
      </c>
      <c r="D84" s="37">
        <v>2</v>
      </c>
      <c r="E84" s="37">
        <v>2</v>
      </c>
      <c r="F84" s="37">
        <v>1</v>
      </c>
      <c r="G84" s="37">
        <v>8</v>
      </c>
      <c r="H84" s="37">
        <v>0</v>
      </c>
      <c r="I84" s="37">
        <v>1</v>
      </c>
      <c r="J84" s="37">
        <v>4</v>
      </c>
      <c r="K84" s="37">
        <v>0</v>
      </c>
      <c r="L84" s="37">
        <v>0</v>
      </c>
      <c r="M84" s="37">
        <v>2</v>
      </c>
    </row>
    <row r="85" spans="1:13">
      <c r="A85" s="25" t="s">
        <v>288</v>
      </c>
      <c r="B85" s="37">
        <v>307</v>
      </c>
      <c r="C85" s="37">
        <v>50</v>
      </c>
      <c r="D85" s="37">
        <v>52</v>
      </c>
      <c r="E85" s="37">
        <v>27</v>
      </c>
      <c r="F85" s="37">
        <v>12</v>
      </c>
      <c r="G85" s="37">
        <v>68</v>
      </c>
      <c r="H85" s="37">
        <v>0</v>
      </c>
      <c r="I85" s="37">
        <v>35</v>
      </c>
      <c r="J85" s="37">
        <v>32</v>
      </c>
      <c r="K85" s="37">
        <v>0</v>
      </c>
      <c r="L85" s="37">
        <v>0</v>
      </c>
      <c r="M85" s="37">
        <v>31</v>
      </c>
    </row>
    <row r="87" spans="1:13" ht="12.75" customHeight="1">
      <c r="A87" s="32" t="s">
        <v>988</v>
      </c>
    </row>
    <row r="88" spans="1:13" ht="12.75" customHeight="1">
      <c r="A88" s="32"/>
    </row>
    <row r="89" spans="1:13" ht="12.75" customHeight="1">
      <c r="A89" s="36" t="s">
        <v>989</v>
      </c>
    </row>
    <row r="90" spans="1:13" ht="12.75" customHeight="1">
      <c r="A90" s="1" t="s">
        <v>193</v>
      </c>
    </row>
  </sheetData>
  <phoneticPr fontId="0" type="noConversion"/>
  <hyperlinks>
    <hyperlink ref="A4" location="Inhalt!A1" display="&lt;&lt;&lt; Inhalt" xr:uid="{F561236B-4081-4D4D-B720-AF9AE22757DA}"/>
    <hyperlink ref="A87" location="Metadaten!A1" display="Metadaten &lt;&lt;&lt;" xr:uid="{6D9DFF4F-9A1F-42A8-A6AF-F499C76E8F97}"/>
  </hyperlinks>
  <pageMargins left="0.78740157499999996" right="0.78740157499999996" top="0.984251969" bottom="0.984251969" header="0.4921259845" footer="0.4921259845"/>
  <pageSetup paperSize="9" scale="6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40"/>
  <sheetViews>
    <sheetView workbookViewId="0">
      <pane ySplit="8" topLeftCell="A9" activePane="bottomLeft" state="frozen"/>
      <selection pane="bottomLeft" activeCell="A4" sqref="A4"/>
    </sheetView>
  </sheetViews>
  <sheetFormatPr baseColWidth="10" defaultColWidth="6" defaultRowHeight="12.75"/>
  <cols>
    <col min="1" max="1" width="8.5703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6" style="1"/>
  </cols>
  <sheetData>
    <row r="1" spans="1:13" ht="15.75">
      <c r="A1" s="5" t="s">
        <v>291</v>
      </c>
    </row>
    <row r="2" spans="1:13" ht="12.75" customHeight="1">
      <c r="A2" s="1" t="s">
        <v>1151</v>
      </c>
    </row>
    <row r="4" spans="1:13">
      <c r="A4" s="30" t="s">
        <v>987</v>
      </c>
    </row>
    <row r="5" spans="1:13">
      <c r="A5" s="11"/>
    </row>
    <row r="6" spans="1:13">
      <c r="A6" s="31" t="s">
        <v>1047</v>
      </c>
    </row>
    <row r="7" spans="1:13">
      <c r="A7" s="31"/>
    </row>
    <row r="8" spans="1:13" s="6" customFormat="1">
      <c r="A8" s="6" t="s">
        <v>4</v>
      </c>
      <c r="B8" s="6" t="s">
        <v>83</v>
      </c>
      <c r="C8" s="6" t="s">
        <v>5</v>
      </c>
      <c r="D8" s="6" t="s">
        <v>6</v>
      </c>
      <c r="E8" s="6" t="s">
        <v>7</v>
      </c>
      <c r="F8" s="6" t="s">
        <v>27</v>
      </c>
      <c r="G8" s="6" t="s">
        <v>8</v>
      </c>
      <c r="H8" s="6" t="s">
        <v>9</v>
      </c>
      <c r="I8" s="6" t="s">
        <v>10</v>
      </c>
      <c r="J8" s="6" t="s">
        <v>11</v>
      </c>
      <c r="K8" s="6" t="s">
        <v>12</v>
      </c>
      <c r="L8" s="6" t="s">
        <v>13</v>
      </c>
      <c r="M8" s="6" t="s">
        <v>28</v>
      </c>
    </row>
    <row r="9" spans="1:13">
      <c r="A9" s="1">
        <v>1812</v>
      </c>
      <c r="B9" s="37">
        <v>1216</v>
      </c>
      <c r="C9" s="37">
        <v>133</v>
      </c>
      <c r="D9" s="37">
        <v>126</v>
      </c>
      <c r="E9" s="37">
        <v>127</v>
      </c>
      <c r="F9" s="37">
        <v>168</v>
      </c>
      <c r="G9" s="37">
        <v>164</v>
      </c>
      <c r="H9" s="37">
        <v>33</v>
      </c>
      <c r="I9" s="37">
        <v>146</v>
      </c>
      <c r="J9" s="37">
        <v>113</v>
      </c>
      <c r="K9" s="37">
        <v>64</v>
      </c>
      <c r="L9" s="37">
        <v>89</v>
      </c>
      <c r="M9" s="37">
        <v>53</v>
      </c>
    </row>
    <row r="10" spans="1:13">
      <c r="A10" s="1">
        <v>1852</v>
      </c>
      <c r="B10" s="37">
        <v>1407</v>
      </c>
      <c r="C10" s="37">
        <v>171</v>
      </c>
      <c r="D10" s="37">
        <v>142</v>
      </c>
      <c r="E10" s="37">
        <v>188</v>
      </c>
      <c r="F10" s="37">
        <v>190</v>
      </c>
      <c r="G10" s="37">
        <v>179</v>
      </c>
      <c r="H10" s="37">
        <v>33</v>
      </c>
      <c r="I10" s="37">
        <v>148</v>
      </c>
      <c r="J10" s="37">
        <v>145</v>
      </c>
      <c r="K10" s="37">
        <v>66</v>
      </c>
      <c r="L10" s="37">
        <v>90</v>
      </c>
      <c r="M10" s="37">
        <v>55</v>
      </c>
    </row>
    <row r="11" spans="1:13">
      <c r="A11" s="1">
        <v>1868</v>
      </c>
      <c r="B11" s="37">
        <v>1486</v>
      </c>
      <c r="C11" s="37">
        <v>164</v>
      </c>
      <c r="D11" s="37">
        <v>167</v>
      </c>
      <c r="E11" s="37">
        <v>185</v>
      </c>
      <c r="F11" s="37">
        <v>212</v>
      </c>
      <c r="G11" s="37">
        <v>185</v>
      </c>
      <c r="H11" s="37">
        <v>34</v>
      </c>
      <c r="I11" s="37">
        <v>163</v>
      </c>
      <c r="J11" s="37">
        <v>156</v>
      </c>
      <c r="K11" s="37">
        <v>69</v>
      </c>
      <c r="L11" s="37">
        <v>93</v>
      </c>
      <c r="M11" s="37">
        <v>58</v>
      </c>
    </row>
    <row r="12" spans="1:13">
      <c r="A12" s="1">
        <v>1941</v>
      </c>
      <c r="B12" s="37">
        <v>2087</v>
      </c>
      <c r="C12" s="37">
        <v>347</v>
      </c>
      <c r="D12" s="37">
        <v>202</v>
      </c>
      <c r="E12" s="37">
        <v>280</v>
      </c>
      <c r="F12" s="37">
        <v>236</v>
      </c>
      <c r="G12" s="37">
        <v>306</v>
      </c>
      <c r="H12" s="37">
        <v>26</v>
      </c>
      <c r="I12" s="37">
        <v>213</v>
      </c>
      <c r="J12" s="37">
        <v>230</v>
      </c>
      <c r="K12" s="37">
        <v>75</v>
      </c>
      <c r="L12" s="37">
        <v>110</v>
      </c>
      <c r="M12" s="37">
        <v>62</v>
      </c>
    </row>
    <row r="13" spans="1:13">
      <c r="A13" s="1">
        <v>1950</v>
      </c>
      <c r="B13" s="37">
        <v>2509</v>
      </c>
      <c r="C13" s="37">
        <v>454</v>
      </c>
      <c r="D13" s="37">
        <v>235</v>
      </c>
      <c r="E13" s="37">
        <v>338</v>
      </c>
      <c r="F13" s="37">
        <v>274</v>
      </c>
      <c r="G13" s="37">
        <v>387</v>
      </c>
      <c r="H13" s="37">
        <v>28</v>
      </c>
      <c r="I13" s="37">
        <v>256</v>
      </c>
      <c r="J13" s="37">
        <v>256</v>
      </c>
      <c r="K13" s="37">
        <v>79</v>
      </c>
      <c r="L13" s="37">
        <v>132</v>
      </c>
      <c r="M13" s="37">
        <v>70</v>
      </c>
    </row>
    <row r="14" spans="1:13">
      <c r="A14" s="1">
        <v>1960</v>
      </c>
      <c r="B14" s="37">
        <v>3159</v>
      </c>
      <c r="C14" s="37">
        <v>631</v>
      </c>
      <c r="D14" s="37">
        <v>338</v>
      </c>
      <c r="E14" s="37">
        <v>414</v>
      </c>
      <c r="F14" s="37">
        <v>312</v>
      </c>
      <c r="G14" s="37">
        <v>516</v>
      </c>
      <c r="H14" s="37">
        <v>28</v>
      </c>
      <c r="I14" s="37">
        <v>315</v>
      </c>
      <c r="J14" s="37">
        <v>289</v>
      </c>
      <c r="K14" s="37">
        <v>94</v>
      </c>
      <c r="L14" s="37">
        <v>151</v>
      </c>
      <c r="M14" s="37">
        <v>71</v>
      </c>
    </row>
    <row r="15" spans="1:13">
      <c r="A15" s="1">
        <v>1970</v>
      </c>
      <c r="B15" s="37">
        <v>4286</v>
      </c>
      <c r="C15" s="37">
        <v>750</v>
      </c>
      <c r="D15" s="37">
        <v>519</v>
      </c>
      <c r="E15" s="37">
        <v>565</v>
      </c>
      <c r="F15" s="37">
        <v>400</v>
      </c>
      <c r="G15" s="37">
        <v>700</v>
      </c>
      <c r="H15" s="37">
        <v>44</v>
      </c>
      <c r="I15" s="37">
        <v>434</v>
      </c>
      <c r="J15" s="37">
        <v>431</v>
      </c>
      <c r="K15" s="37">
        <v>143</v>
      </c>
      <c r="L15" s="37">
        <v>190</v>
      </c>
      <c r="M15" s="37">
        <v>110</v>
      </c>
    </row>
    <row r="16" spans="1:13">
      <c r="A16" s="1">
        <v>1980</v>
      </c>
      <c r="B16" s="37">
        <v>5547</v>
      </c>
      <c r="C16" s="37">
        <v>880</v>
      </c>
      <c r="D16" s="37">
        <v>627</v>
      </c>
      <c r="E16" s="37">
        <v>789</v>
      </c>
      <c r="F16" s="37">
        <v>492</v>
      </c>
      <c r="G16" s="37">
        <v>922</v>
      </c>
      <c r="H16" s="37">
        <v>72</v>
      </c>
      <c r="I16" s="37">
        <v>584</v>
      </c>
      <c r="J16" s="37">
        <v>571</v>
      </c>
      <c r="K16" s="37">
        <v>177</v>
      </c>
      <c r="L16" s="37">
        <v>288</v>
      </c>
      <c r="M16" s="37">
        <v>145</v>
      </c>
    </row>
    <row r="17" spans="1:13">
      <c r="A17" s="1">
        <v>1990</v>
      </c>
      <c r="B17" s="37">
        <v>6858</v>
      </c>
      <c r="C17" s="37">
        <v>918</v>
      </c>
      <c r="D17" s="37">
        <v>733</v>
      </c>
      <c r="E17" s="37">
        <v>944</v>
      </c>
      <c r="F17" s="37">
        <v>946</v>
      </c>
      <c r="G17" s="37">
        <v>1048</v>
      </c>
      <c r="H17" s="37">
        <v>90</v>
      </c>
      <c r="I17" s="37">
        <v>700</v>
      </c>
      <c r="J17" s="37">
        <v>665</v>
      </c>
      <c r="K17" s="37">
        <v>235</v>
      </c>
      <c r="L17" s="37">
        <v>385</v>
      </c>
      <c r="M17" s="37">
        <v>194</v>
      </c>
    </row>
    <row r="18" spans="1:13">
      <c r="A18" s="1">
        <v>2000</v>
      </c>
      <c r="B18" s="37">
        <v>8341</v>
      </c>
      <c r="C18" s="37">
        <v>983</v>
      </c>
      <c r="D18" s="37">
        <v>1046</v>
      </c>
      <c r="E18" s="37">
        <v>1154</v>
      </c>
      <c r="F18" s="37">
        <v>1067</v>
      </c>
      <c r="G18" s="37">
        <v>1218</v>
      </c>
      <c r="H18" s="37">
        <v>119</v>
      </c>
      <c r="I18" s="37">
        <v>868</v>
      </c>
      <c r="J18" s="37">
        <v>818</v>
      </c>
      <c r="K18" s="37">
        <v>328</v>
      </c>
      <c r="L18" s="37">
        <v>487</v>
      </c>
      <c r="M18" s="37">
        <v>253</v>
      </c>
    </row>
    <row r="19" spans="1:13">
      <c r="A19" s="1">
        <v>2010</v>
      </c>
      <c r="B19" s="37">
        <v>10001</v>
      </c>
      <c r="C19" s="37">
        <v>1138</v>
      </c>
      <c r="D19" s="37">
        <v>1196</v>
      </c>
      <c r="E19" s="37">
        <v>1315</v>
      </c>
      <c r="F19" s="37">
        <v>1335</v>
      </c>
      <c r="G19" s="37">
        <v>1333</v>
      </c>
      <c r="H19" s="37">
        <v>165</v>
      </c>
      <c r="I19" s="37">
        <v>1052</v>
      </c>
      <c r="J19" s="37">
        <v>1062</v>
      </c>
      <c r="K19" s="37">
        <v>448</v>
      </c>
      <c r="L19" s="37">
        <v>639</v>
      </c>
      <c r="M19" s="37">
        <v>318</v>
      </c>
    </row>
    <row r="20" spans="1:13">
      <c r="A20" s="1">
        <v>2015</v>
      </c>
      <c r="B20" s="37">
        <v>10532</v>
      </c>
      <c r="C20" s="37">
        <v>1174</v>
      </c>
      <c r="D20" s="37">
        <v>1257</v>
      </c>
      <c r="E20" s="37">
        <v>1364</v>
      </c>
      <c r="F20" s="37">
        <v>1395</v>
      </c>
      <c r="G20" s="37">
        <v>1417</v>
      </c>
      <c r="H20" s="37">
        <v>179</v>
      </c>
      <c r="I20" s="37">
        <v>1112</v>
      </c>
      <c r="J20" s="37">
        <v>1134</v>
      </c>
      <c r="K20" s="37">
        <v>470</v>
      </c>
      <c r="L20" s="37">
        <v>694</v>
      </c>
      <c r="M20" s="37">
        <v>336</v>
      </c>
    </row>
    <row r="21" spans="1:13">
      <c r="A21" s="1">
        <v>2020</v>
      </c>
      <c r="B21" s="37">
        <v>10869</v>
      </c>
      <c r="C21" s="37">
        <v>1172</v>
      </c>
      <c r="D21" s="37">
        <v>1293</v>
      </c>
      <c r="E21" s="37">
        <v>1390</v>
      </c>
      <c r="F21" s="37">
        <v>1448</v>
      </c>
      <c r="G21" s="37">
        <v>1453</v>
      </c>
      <c r="H21" s="37">
        <v>190</v>
      </c>
      <c r="I21" s="37">
        <v>1149</v>
      </c>
      <c r="J21" s="37">
        <v>1175</v>
      </c>
      <c r="K21" s="37">
        <v>497</v>
      </c>
      <c r="L21" s="37">
        <v>744</v>
      </c>
      <c r="M21" s="37">
        <v>358</v>
      </c>
    </row>
    <row r="23" spans="1:13" ht="12.75" customHeight="1">
      <c r="A23" s="32" t="s">
        <v>988</v>
      </c>
    </row>
    <row r="24" spans="1:13" ht="12.75" customHeight="1">
      <c r="A24" s="32"/>
    </row>
    <row r="25" spans="1:13" ht="12.75" customHeight="1">
      <c r="A25" s="36" t="s">
        <v>989</v>
      </c>
    </row>
    <row r="26" spans="1:13" ht="12.75" customHeight="1">
      <c r="A26" s="1" t="s">
        <v>193</v>
      </c>
    </row>
    <row r="27" spans="1:13" ht="12.75" customHeight="1"/>
    <row r="28" spans="1:13" s="2" customFormat="1" ht="12.75" customHeight="1">
      <c r="A28" s="2" t="s">
        <v>15</v>
      </c>
    </row>
    <row r="29" spans="1:13" ht="12.75" customHeight="1">
      <c r="A29" s="1" t="s">
        <v>947</v>
      </c>
    </row>
    <row r="30" spans="1:13" ht="12.75" customHeight="1">
      <c r="A30" s="1" t="s">
        <v>948</v>
      </c>
    </row>
    <row r="31" spans="1:13" ht="12.75" customHeight="1">
      <c r="A31" s="1" t="s">
        <v>1152</v>
      </c>
    </row>
    <row r="32" spans="1:13" ht="12.75" customHeight="1"/>
    <row r="33" ht="12.75" customHeight="1"/>
    <row r="34" ht="12.75" customHeight="1"/>
    <row r="35" ht="12.75" customHeight="1"/>
    <row r="36" ht="12.75" customHeight="1"/>
    <row r="37" ht="12.75" customHeight="1"/>
    <row r="38" ht="12.75" customHeight="1"/>
    <row r="39" ht="12.75" customHeight="1"/>
    <row r="40" ht="12.75" customHeight="1"/>
  </sheetData>
  <phoneticPr fontId="0" type="noConversion"/>
  <hyperlinks>
    <hyperlink ref="A4" location="Inhalt!A1" display="&lt;&lt;&lt; Inhalt" xr:uid="{FAAB452B-BC21-4510-8093-A4E8A8FA544A}"/>
    <hyperlink ref="A23" location="Metadaten!A1" display="Metadaten &lt;&lt;&lt;" xr:uid="{3D048869-7E8F-4F4A-92B9-2DD1E80DF8F8}"/>
  </hyperlinks>
  <pageMargins left="0.78740157499999996" right="0.78740157499999996" top="0.984251969" bottom="0.984251969" header="0.4921259845" footer="0.4921259845"/>
  <pageSetup paperSize="9" scale="8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pageSetUpPr fitToPage="1"/>
  </sheetPr>
  <dimension ref="A1:N87"/>
  <sheetViews>
    <sheetView workbookViewId="0">
      <pane ySplit="8" topLeftCell="A9" activePane="bottomLeft" state="frozen"/>
      <selection pane="bottomLeft" activeCell="A4" sqref="A4"/>
    </sheetView>
  </sheetViews>
  <sheetFormatPr baseColWidth="10" defaultColWidth="4" defaultRowHeight="12.75" outlineLevelRow="1"/>
  <cols>
    <col min="1" max="1" width="1.5703125" style="1" customWidth="1"/>
    <col min="2" max="2" width="24.42578125" style="1" customWidth="1"/>
    <col min="3" max="3" width="11.5703125" style="1" bestFit="1" customWidth="1"/>
    <col min="4" max="4" width="5.5703125" style="1" bestFit="1" customWidth="1"/>
    <col min="5" max="5" width="6.5703125" style="1" bestFit="1" customWidth="1"/>
    <col min="6" max="6" width="6.42578125" style="1" bestFit="1" customWidth="1"/>
    <col min="7" max="7" width="10.42578125" style="1" bestFit="1" customWidth="1"/>
    <col min="8" max="8" width="6.42578125" style="1" bestFit="1" customWidth="1"/>
    <col min="9" max="9" width="7.42578125" style="1" bestFit="1" customWidth="1"/>
    <col min="10" max="10" width="6.42578125" style="1" bestFit="1" customWidth="1"/>
    <col min="11" max="11" width="7.42578125" style="1" bestFit="1" customWidth="1"/>
    <col min="12" max="12" width="7.5703125" style="1" bestFit="1" customWidth="1"/>
    <col min="13" max="13" width="6.5703125" style="1" bestFit="1" customWidth="1"/>
    <col min="14" max="14" width="11" style="1" bestFit="1" customWidth="1"/>
    <col min="15" max="16" width="9.42578125" style="1" customWidth="1"/>
    <col min="17" max="16384" width="4" style="1"/>
  </cols>
  <sheetData>
    <row r="1" spans="1:14" ht="15.75">
      <c r="A1" s="5" t="s">
        <v>802</v>
      </c>
      <c r="B1" s="5"/>
    </row>
    <row r="2" spans="1:14" ht="12.75" customHeight="1">
      <c r="A2" s="1" t="s">
        <v>1155</v>
      </c>
    </row>
    <row r="4" spans="1:14">
      <c r="A4" s="30" t="s">
        <v>987</v>
      </c>
      <c r="B4" s="30"/>
    </row>
    <row r="5" spans="1:14">
      <c r="A5" s="11"/>
      <c r="B5" s="11"/>
    </row>
    <row r="6" spans="1:14">
      <c r="A6" s="31" t="s">
        <v>1049</v>
      </c>
      <c r="B6" s="31"/>
    </row>
    <row r="7" spans="1:14">
      <c r="A7" s="31"/>
      <c r="B7" s="31"/>
    </row>
    <row r="8" spans="1:14" s="6" customFormat="1">
      <c r="C8" s="6" t="s">
        <v>83</v>
      </c>
      <c r="D8" s="6" t="s">
        <v>5</v>
      </c>
      <c r="E8" s="6" t="s">
        <v>6</v>
      </c>
      <c r="F8" s="6" t="s">
        <v>7</v>
      </c>
      <c r="G8" s="6" t="s">
        <v>27</v>
      </c>
      <c r="H8" s="6" t="s">
        <v>8</v>
      </c>
      <c r="I8" s="6" t="s">
        <v>9</v>
      </c>
      <c r="J8" s="6" t="s">
        <v>10</v>
      </c>
      <c r="K8" s="6" t="s">
        <v>11</v>
      </c>
      <c r="L8" s="6" t="s">
        <v>12</v>
      </c>
      <c r="M8" s="6" t="s">
        <v>13</v>
      </c>
      <c r="N8" s="6" t="s">
        <v>28</v>
      </c>
    </row>
    <row r="9" spans="1:14" collapsed="1">
      <c r="A9" s="2" t="s">
        <v>803</v>
      </c>
      <c r="C9" s="37">
        <v>7285</v>
      </c>
      <c r="D9" s="37">
        <v>990</v>
      </c>
      <c r="E9" s="37">
        <v>776</v>
      </c>
      <c r="F9" s="37">
        <v>984</v>
      </c>
      <c r="G9" s="37">
        <v>1054</v>
      </c>
      <c r="H9" s="37">
        <v>1115</v>
      </c>
      <c r="I9" s="37">
        <v>91</v>
      </c>
      <c r="J9" s="37">
        <v>736</v>
      </c>
      <c r="K9" s="37">
        <v>682</v>
      </c>
      <c r="L9" s="37">
        <v>249</v>
      </c>
      <c r="M9" s="37">
        <v>400</v>
      </c>
      <c r="N9" s="37">
        <v>208</v>
      </c>
    </row>
    <row r="10" spans="1:14" hidden="1" outlineLevel="1">
      <c r="A10" s="1" t="s">
        <v>292</v>
      </c>
      <c r="C10" s="37"/>
      <c r="D10" s="37"/>
      <c r="E10" s="37"/>
      <c r="F10" s="37"/>
      <c r="G10" s="37"/>
      <c r="H10" s="37"/>
      <c r="I10" s="37"/>
      <c r="J10" s="37"/>
      <c r="K10" s="37"/>
      <c r="L10" s="37"/>
      <c r="M10" s="37"/>
      <c r="N10" s="37"/>
    </row>
    <row r="11" spans="1:14" hidden="1" outlineLevel="1">
      <c r="A11" s="25"/>
      <c r="B11" s="1" t="s">
        <v>293</v>
      </c>
      <c r="C11" s="37">
        <v>4865</v>
      </c>
      <c r="D11" s="37">
        <v>556</v>
      </c>
      <c r="E11" s="37">
        <v>526</v>
      </c>
      <c r="F11" s="37">
        <v>689</v>
      </c>
      <c r="G11" s="37">
        <v>755</v>
      </c>
      <c r="H11" s="37">
        <v>687</v>
      </c>
      <c r="I11" s="37">
        <v>76</v>
      </c>
      <c r="J11" s="37">
        <v>498</v>
      </c>
      <c r="K11" s="37">
        <v>490</v>
      </c>
      <c r="L11" s="37">
        <v>158</v>
      </c>
      <c r="M11" s="37">
        <v>285</v>
      </c>
      <c r="N11" s="37">
        <v>145</v>
      </c>
    </row>
    <row r="12" spans="1:14" hidden="1" outlineLevel="1">
      <c r="A12" s="25"/>
      <c r="B12" s="1" t="s">
        <v>294</v>
      </c>
      <c r="C12" s="37">
        <v>807</v>
      </c>
      <c r="D12" s="37">
        <v>106</v>
      </c>
      <c r="E12" s="37">
        <v>82</v>
      </c>
      <c r="F12" s="37">
        <v>99</v>
      </c>
      <c r="G12" s="37">
        <v>122</v>
      </c>
      <c r="H12" s="37">
        <v>139</v>
      </c>
      <c r="I12" s="37">
        <v>8</v>
      </c>
      <c r="J12" s="37">
        <v>85</v>
      </c>
      <c r="K12" s="37">
        <v>83</v>
      </c>
      <c r="L12" s="37">
        <v>28</v>
      </c>
      <c r="M12" s="37">
        <v>34</v>
      </c>
      <c r="N12" s="37">
        <v>21</v>
      </c>
    </row>
    <row r="13" spans="1:14" hidden="1" outlineLevel="1">
      <c r="A13" s="25"/>
      <c r="B13" s="1" t="s">
        <v>295</v>
      </c>
      <c r="C13" s="37">
        <v>548</v>
      </c>
      <c r="D13" s="37">
        <v>155</v>
      </c>
      <c r="E13" s="37">
        <v>76</v>
      </c>
      <c r="F13" s="37">
        <v>51</v>
      </c>
      <c r="G13" s="37">
        <v>35</v>
      </c>
      <c r="H13" s="37">
        <v>111</v>
      </c>
      <c r="I13" s="37">
        <v>1</v>
      </c>
      <c r="J13" s="37">
        <v>48</v>
      </c>
      <c r="K13" s="37">
        <v>52</v>
      </c>
      <c r="L13" s="37">
        <v>5</v>
      </c>
      <c r="M13" s="37">
        <v>9</v>
      </c>
      <c r="N13" s="37">
        <v>5</v>
      </c>
    </row>
    <row r="14" spans="1:14" hidden="1" outlineLevel="1">
      <c r="A14" s="1" t="s">
        <v>296</v>
      </c>
      <c r="C14" s="37">
        <v>638</v>
      </c>
      <c r="D14" s="37">
        <v>101</v>
      </c>
      <c r="E14" s="37">
        <v>49</v>
      </c>
      <c r="F14" s="37">
        <v>105</v>
      </c>
      <c r="G14" s="37">
        <v>34</v>
      </c>
      <c r="H14" s="37">
        <v>111</v>
      </c>
      <c r="I14" s="37">
        <v>5</v>
      </c>
      <c r="J14" s="37">
        <v>69</v>
      </c>
      <c r="K14" s="37">
        <v>40</v>
      </c>
      <c r="L14" s="37">
        <v>44</v>
      </c>
      <c r="M14" s="37">
        <v>57</v>
      </c>
      <c r="N14" s="37">
        <v>23</v>
      </c>
    </row>
    <row r="15" spans="1:14" hidden="1" outlineLevel="1">
      <c r="A15" s="1" t="s">
        <v>297</v>
      </c>
      <c r="C15" s="37">
        <v>427</v>
      </c>
      <c r="D15" s="37">
        <v>72</v>
      </c>
      <c r="E15" s="37">
        <v>43</v>
      </c>
      <c r="F15" s="37">
        <v>40</v>
      </c>
      <c r="G15" s="37">
        <v>108</v>
      </c>
      <c r="H15" s="37">
        <v>67</v>
      </c>
      <c r="I15" s="37">
        <v>1</v>
      </c>
      <c r="J15" s="37">
        <v>36</v>
      </c>
      <c r="K15" s="37">
        <v>17</v>
      </c>
      <c r="L15" s="37">
        <v>14</v>
      </c>
      <c r="M15" s="37">
        <v>15</v>
      </c>
      <c r="N15" s="37">
        <v>14</v>
      </c>
    </row>
    <row r="16" spans="1:14" collapsed="1">
      <c r="A16" s="2" t="s">
        <v>773</v>
      </c>
      <c r="C16" s="37">
        <v>8903</v>
      </c>
      <c r="D16" s="37">
        <v>1105</v>
      </c>
      <c r="E16" s="37">
        <v>1108</v>
      </c>
      <c r="F16" s="37">
        <v>1216</v>
      </c>
      <c r="G16" s="37">
        <v>1160</v>
      </c>
      <c r="H16" s="37">
        <v>1323</v>
      </c>
      <c r="I16" s="37">
        <v>121</v>
      </c>
      <c r="J16" s="37">
        <v>910</v>
      </c>
      <c r="K16" s="37">
        <v>856</v>
      </c>
      <c r="L16" s="37">
        <v>340</v>
      </c>
      <c r="M16" s="37">
        <v>502</v>
      </c>
      <c r="N16" s="37">
        <v>262</v>
      </c>
    </row>
    <row r="17" spans="1:14" hidden="1" outlineLevel="1">
      <c r="A17" s="1" t="s">
        <v>292</v>
      </c>
      <c r="C17" s="37"/>
      <c r="D17" s="37"/>
      <c r="E17" s="37"/>
      <c r="F17" s="37"/>
      <c r="G17" s="37"/>
      <c r="H17" s="37"/>
      <c r="I17" s="37"/>
      <c r="J17" s="37"/>
      <c r="K17" s="37"/>
      <c r="L17" s="37"/>
      <c r="M17" s="37"/>
      <c r="N17" s="37"/>
    </row>
    <row r="18" spans="1:14" hidden="1" outlineLevel="1">
      <c r="A18" s="25"/>
      <c r="B18" s="1" t="s">
        <v>293</v>
      </c>
      <c r="C18" s="37">
        <v>5961</v>
      </c>
      <c r="D18" s="37">
        <v>609</v>
      </c>
      <c r="E18" s="37">
        <v>746</v>
      </c>
      <c r="F18" s="37">
        <v>851</v>
      </c>
      <c r="G18" s="37">
        <v>846</v>
      </c>
      <c r="H18" s="37">
        <v>816</v>
      </c>
      <c r="I18" s="37">
        <v>101</v>
      </c>
      <c r="J18" s="37">
        <v>612</v>
      </c>
      <c r="K18" s="37">
        <v>571</v>
      </c>
      <c r="L18" s="37">
        <v>246</v>
      </c>
      <c r="M18" s="37">
        <v>379</v>
      </c>
      <c r="N18" s="37">
        <v>184</v>
      </c>
    </row>
    <row r="19" spans="1:14" hidden="1" outlineLevel="1">
      <c r="A19" s="25"/>
      <c r="B19" s="1" t="s">
        <v>294</v>
      </c>
      <c r="C19" s="37">
        <v>836</v>
      </c>
      <c r="D19" s="37">
        <v>98</v>
      </c>
      <c r="E19" s="37">
        <v>98</v>
      </c>
      <c r="F19" s="37">
        <v>107</v>
      </c>
      <c r="G19" s="37">
        <v>100</v>
      </c>
      <c r="H19" s="37">
        <v>117</v>
      </c>
      <c r="I19" s="37">
        <v>9</v>
      </c>
      <c r="J19" s="37">
        <v>99</v>
      </c>
      <c r="K19" s="37">
        <v>102</v>
      </c>
      <c r="L19" s="37">
        <v>28</v>
      </c>
      <c r="M19" s="37">
        <v>42</v>
      </c>
      <c r="N19" s="37">
        <v>36</v>
      </c>
    </row>
    <row r="20" spans="1:14" hidden="1" outlineLevel="1">
      <c r="A20" s="25"/>
      <c r="B20" s="1" t="s">
        <v>295</v>
      </c>
      <c r="C20" s="37">
        <v>740</v>
      </c>
      <c r="D20" s="37">
        <v>163</v>
      </c>
      <c r="E20" s="37">
        <v>114</v>
      </c>
      <c r="F20" s="37">
        <v>82</v>
      </c>
      <c r="G20" s="37">
        <v>38</v>
      </c>
      <c r="H20" s="37">
        <v>149</v>
      </c>
      <c r="I20" s="37">
        <v>0</v>
      </c>
      <c r="J20" s="37">
        <v>70</v>
      </c>
      <c r="K20" s="37">
        <v>75</v>
      </c>
      <c r="L20" s="37">
        <v>18</v>
      </c>
      <c r="M20" s="37">
        <v>23</v>
      </c>
      <c r="N20" s="37">
        <v>8</v>
      </c>
    </row>
    <row r="21" spans="1:14" hidden="1" outlineLevel="1">
      <c r="A21" s="1" t="s">
        <v>296</v>
      </c>
      <c r="C21" s="37">
        <v>804</v>
      </c>
      <c r="D21" s="37">
        <v>113</v>
      </c>
      <c r="E21" s="37">
        <v>88</v>
      </c>
      <c r="F21" s="37">
        <v>114</v>
      </c>
      <c r="G21" s="37">
        <v>83</v>
      </c>
      <c r="H21" s="37">
        <v>136</v>
      </c>
      <c r="I21" s="37">
        <v>9</v>
      </c>
      <c r="J21" s="37">
        <v>87</v>
      </c>
      <c r="K21" s="37">
        <v>70</v>
      </c>
      <c r="L21" s="37">
        <v>36</v>
      </c>
      <c r="M21" s="37">
        <v>43</v>
      </c>
      <c r="N21" s="37">
        <v>25</v>
      </c>
    </row>
    <row r="22" spans="1:14" hidden="1" outlineLevel="1">
      <c r="A22" s="1" t="s">
        <v>297</v>
      </c>
      <c r="C22" s="37">
        <v>562</v>
      </c>
      <c r="D22" s="37">
        <v>122</v>
      </c>
      <c r="E22" s="37">
        <v>62</v>
      </c>
      <c r="F22" s="37">
        <v>62</v>
      </c>
      <c r="G22" s="37">
        <v>93</v>
      </c>
      <c r="H22" s="37">
        <v>105</v>
      </c>
      <c r="I22" s="37">
        <v>2</v>
      </c>
      <c r="J22" s="37">
        <v>42</v>
      </c>
      <c r="K22" s="37">
        <v>38</v>
      </c>
      <c r="L22" s="37">
        <v>12</v>
      </c>
      <c r="M22" s="37">
        <v>15</v>
      </c>
      <c r="N22" s="37">
        <v>9</v>
      </c>
    </row>
    <row r="23" spans="1:14" collapsed="1">
      <c r="A23" s="2" t="s">
        <v>763</v>
      </c>
      <c r="C23" s="37">
        <v>10337</v>
      </c>
      <c r="D23" s="37">
        <v>1234</v>
      </c>
      <c r="E23" s="37">
        <v>1238</v>
      </c>
      <c r="F23" s="37">
        <v>1351</v>
      </c>
      <c r="G23" s="37">
        <v>1365</v>
      </c>
      <c r="H23" s="37">
        <v>1386</v>
      </c>
      <c r="I23" s="37">
        <v>173</v>
      </c>
      <c r="J23" s="37">
        <v>1073</v>
      </c>
      <c r="K23" s="37">
        <v>1092</v>
      </c>
      <c r="L23" s="37">
        <v>453</v>
      </c>
      <c r="M23" s="37">
        <v>644</v>
      </c>
      <c r="N23" s="37">
        <v>328</v>
      </c>
    </row>
    <row r="24" spans="1:14" hidden="1" outlineLevel="1">
      <c r="A24" s="25"/>
      <c r="B24" s="1" t="s">
        <v>749</v>
      </c>
      <c r="C24" s="37">
        <v>10328</v>
      </c>
      <c r="D24" s="37">
        <v>1233</v>
      </c>
      <c r="E24" s="37">
        <v>1237</v>
      </c>
      <c r="F24" s="37">
        <v>1349</v>
      </c>
      <c r="G24" s="37">
        <v>1365</v>
      </c>
      <c r="H24" s="37">
        <v>1384</v>
      </c>
      <c r="I24" s="37">
        <v>173</v>
      </c>
      <c r="J24" s="37">
        <v>1072</v>
      </c>
      <c r="K24" s="37">
        <v>1091</v>
      </c>
      <c r="L24" s="37">
        <v>453</v>
      </c>
      <c r="M24" s="37">
        <v>644</v>
      </c>
      <c r="N24" s="37">
        <v>327</v>
      </c>
    </row>
    <row r="25" spans="1:14" hidden="1" outlineLevel="1">
      <c r="A25" s="25"/>
      <c r="B25" s="1" t="s">
        <v>750</v>
      </c>
      <c r="C25" s="37">
        <v>9</v>
      </c>
      <c r="D25" s="37">
        <v>1</v>
      </c>
      <c r="E25" s="37">
        <v>1</v>
      </c>
      <c r="F25" s="37">
        <v>2</v>
      </c>
      <c r="G25" s="37">
        <v>0</v>
      </c>
      <c r="H25" s="37">
        <v>2</v>
      </c>
      <c r="I25" s="37">
        <v>0</v>
      </c>
      <c r="J25" s="37">
        <v>1</v>
      </c>
      <c r="K25" s="37">
        <v>1</v>
      </c>
      <c r="L25" s="37">
        <v>0</v>
      </c>
      <c r="M25" s="37">
        <v>0</v>
      </c>
      <c r="N25" s="37">
        <v>1</v>
      </c>
    </row>
    <row r="26" spans="1:14" hidden="1" outlineLevel="1">
      <c r="A26" s="1" t="s">
        <v>306</v>
      </c>
      <c r="C26" s="37">
        <v>10001</v>
      </c>
      <c r="D26" s="37">
        <v>1138</v>
      </c>
      <c r="E26" s="37">
        <v>1196</v>
      </c>
      <c r="F26" s="37">
        <v>1315</v>
      </c>
      <c r="G26" s="37">
        <v>1335</v>
      </c>
      <c r="H26" s="37">
        <v>1333</v>
      </c>
      <c r="I26" s="37">
        <v>165</v>
      </c>
      <c r="J26" s="37">
        <v>1052</v>
      </c>
      <c r="K26" s="37">
        <v>1062</v>
      </c>
      <c r="L26" s="37">
        <v>448</v>
      </c>
      <c r="M26" s="37">
        <v>639</v>
      </c>
      <c r="N26" s="37">
        <v>318</v>
      </c>
    </row>
    <row r="27" spans="1:14" hidden="1" outlineLevel="1">
      <c r="A27" s="1" t="s">
        <v>292</v>
      </c>
      <c r="C27" s="37">
        <v>8296</v>
      </c>
      <c r="D27" s="37">
        <v>812</v>
      </c>
      <c r="E27" s="37">
        <v>1089</v>
      </c>
      <c r="F27" s="37">
        <v>1124</v>
      </c>
      <c r="G27" s="37">
        <v>1175</v>
      </c>
      <c r="H27" s="37">
        <v>1049</v>
      </c>
      <c r="I27" s="37">
        <v>142</v>
      </c>
      <c r="J27" s="37">
        <v>864</v>
      </c>
      <c r="K27" s="37">
        <v>881</v>
      </c>
      <c r="L27" s="37">
        <v>363</v>
      </c>
      <c r="M27" s="37">
        <v>540</v>
      </c>
      <c r="N27" s="37">
        <v>257</v>
      </c>
    </row>
    <row r="28" spans="1:14" hidden="1" outlineLevel="1">
      <c r="A28" s="25"/>
      <c r="B28" s="1" t="s">
        <v>751</v>
      </c>
      <c r="C28" s="37">
        <v>6161</v>
      </c>
      <c r="D28" s="37">
        <v>525</v>
      </c>
      <c r="E28" s="37">
        <v>785</v>
      </c>
      <c r="F28" s="37">
        <v>863</v>
      </c>
      <c r="G28" s="37">
        <v>977</v>
      </c>
      <c r="H28" s="37">
        <v>719</v>
      </c>
      <c r="I28" s="37">
        <v>126</v>
      </c>
      <c r="J28" s="37">
        <v>609</v>
      </c>
      <c r="K28" s="37">
        <v>630</v>
      </c>
      <c r="L28" s="37">
        <v>275</v>
      </c>
      <c r="M28" s="37">
        <v>462</v>
      </c>
      <c r="N28" s="37">
        <v>190</v>
      </c>
    </row>
    <row r="29" spans="1:14" hidden="1" outlineLevel="1">
      <c r="A29" s="25"/>
      <c r="B29" s="1" t="s">
        <v>752</v>
      </c>
      <c r="C29" s="37">
        <v>1225</v>
      </c>
      <c r="D29" s="37">
        <v>143</v>
      </c>
      <c r="E29" s="37">
        <v>145</v>
      </c>
      <c r="F29" s="37">
        <v>171</v>
      </c>
      <c r="G29" s="37">
        <v>131</v>
      </c>
      <c r="H29" s="37">
        <v>167</v>
      </c>
      <c r="I29" s="37">
        <v>15</v>
      </c>
      <c r="J29" s="37">
        <v>151</v>
      </c>
      <c r="K29" s="37">
        <v>141</v>
      </c>
      <c r="L29" s="37">
        <v>52</v>
      </c>
      <c r="M29" s="37">
        <v>55</v>
      </c>
      <c r="N29" s="37">
        <v>54</v>
      </c>
    </row>
    <row r="30" spans="1:14" hidden="1" outlineLevel="1">
      <c r="A30" s="25"/>
      <c r="B30" s="1" t="s">
        <v>753</v>
      </c>
      <c r="C30" s="37">
        <v>910</v>
      </c>
      <c r="D30" s="37">
        <v>144</v>
      </c>
      <c r="E30" s="37">
        <v>159</v>
      </c>
      <c r="F30" s="37">
        <v>90</v>
      </c>
      <c r="G30" s="37">
        <v>67</v>
      </c>
      <c r="H30" s="37">
        <v>163</v>
      </c>
      <c r="I30" s="37">
        <v>1</v>
      </c>
      <c r="J30" s="37">
        <v>104</v>
      </c>
      <c r="K30" s="37">
        <v>110</v>
      </c>
      <c r="L30" s="37">
        <v>36</v>
      </c>
      <c r="M30" s="37">
        <v>23</v>
      </c>
      <c r="N30" s="37">
        <v>13</v>
      </c>
    </row>
    <row r="31" spans="1:14" hidden="1" outlineLevel="1">
      <c r="A31" s="1" t="s">
        <v>296</v>
      </c>
      <c r="C31" s="37">
        <v>1705</v>
      </c>
      <c r="D31" s="37">
        <v>326</v>
      </c>
      <c r="E31" s="37">
        <v>107</v>
      </c>
      <c r="F31" s="37">
        <v>191</v>
      </c>
      <c r="G31" s="37">
        <v>160</v>
      </c>
      <c r="H31" s="37">
        <v>284</v>
      </c>
      <c r="I31" s="37">
        <v>23</v>
      </c>
      <c r="J31" s="37">
        <v>188</v>
      </c>
      <c r="K31" s="37">
        <v>181</v>
      </c>
      <c r="L31" s="37">
        <v>85</v>
      </c>
      <c r="M31" s="37">
        <v>99</v>
      </c>
      <c r="N31" s="37">
        <v>61</v>
      </c>
    </row>
    <row r="32" spans="1:14" hidden="1" outlineLevel="1">
      <c r="A32" s="25"/>
      <c r="B32" s="1" t="s">
        <v>754</v>
      </c>
      <c r="C32" s="37">
        <v>886</v>
      </c>
      <c r="D32" s="37">
        <v>124</v>
      </c>
      <c r="E32" s="37">
        <v>51</v>
      </c>
      <c r="F32" s="37">
        <v>115</v>
      </c>
      <c r="G32" s="37">
        <v>112</v>
      </c>
      <c r="H32" s="37">
        <v>122</v>
      </c>
      <c r="I32" s="37">
        <v>17</v>
      </c>
      <c r="J32" s="37">
        <v>82</v>
      </c>
      <c r="K32" s="37">
        <v>105</v>
      </c>
      <c r="L32" s="37">
        <v>55</v>
      </c>
      <c r="M32" s="37">
        <v>66</v>
      </c>
      <c r="N32" s="37">
        <v>37</v>
      </c>
    </row>
    <row r="33" spans="1:14" hidden="1" outlineLevel="1">
      <c r="A33" s="25"/>
      <c r="B33" s="1" t="s">
        <v>755</v>
      </c>
      <c r="C33" s="37">
        <v>338</v>
      </c>
      <c r="D33" s="37">
        <v>57</v>
      </c>
      <c r="E33" s="37">
        <v>19</v>
      </c>
      <c r="F33" s="37">
        <v>30</v>
      </c>
      <c r="G33" s="37">
        <v>32</v>
      </c>
      <c r="H33" s="37">
        <v>63</v>
      </c>
      <c r="I33" s="37">
        <v>4</v>
      </c>
      <c r="J33" s="37">
        <v>42</v>
      </c>
      <c r="K33" s="37">
        <v>36</v>
      </c>
      <c r="L33" s="37">
        <v>15</v>
      </c>
      <c r="M33" s="37">
        <v>21</v>
      </c>
      <c r="N33" s="37">
        <v>19</v>
      </c>
    </row>
    <row r="34" spans="1:14" hidden="1" outlineLevel="1">
      <c r="A34" s="25"/>
      <c r="B34" s="1" t="s">
        <v>756</v>
      </c>
      <c r="C34" s="37">
        <v>481</v>
      </c>
      <c r="D34" s="37">
        <v>145</v>
      </c>
      <c r="E34" s="37">
        <v>37</v>
      </c>
      <c r="F34" s="37">
        <v>46</v>
      </c>
      <c r="G34" s="37">
        <v>16</v>
      </c>
      <c r="H34" s="37">
        <v>99</v>
      </c>
      <c r="I34" s="37">
        <v>2</v>
      </c>
      <c r="J34" s="37">
        <v>64</v>
      </c>
      <c r="K34" s="37">
        <v>40</v>
      </c>
      <c r="L34" s="37">
        <v>15</v>
      </c>
      <c r="M34" s="37">
        <v>12</v>
      </c>
      <c r="N34" s="37">
        <v>5</v>
      </c>
    </row>
    <row r="35" spans="1:14" hidden="1" outlineLevel="1">
      <c r="A35" s="1" t="s">
        <v>297</v>
      </c>
      <c r="C35" s="37">
        <v>336</v>
      </c>
      <c r="D35" s="37">
        <v>96</v>
      </c>
      <c r="E35" s="37">
        <v>42</v>
      </c>
      <c r="F35" s="37">
        <v>36</v>
      </c>
      <c r="G35" s="37">
        <v>30</v>
      </c>
      <c r="H35" s="37">
        <v>53</v>
      </c>
      <c r="I35" s="37">
        <v>8</v>
      </c>
      <c r="J35" s="37">
        <v>21</v>
      </c>
      <c r="K35" s="37">
        <v>30</v>
      </c>
      <c r="L35" s="37">
        <v>5</v>
      </c>
      <c r="M35" s="37">
        <v>5</v>
      </c>
      <c r="N35" s="37">
        <v>10</v>
      </c>
    </row>
    <row r="36" spans="1:14" collapsed="1">
      <c r="A36" s="2" t="s">
        <v>856</v>
      </c>
      <c r="C36" s="37">
        <v>10861</v>
      </c>
      <c r="D36" s="37">
        <v>1277</v>
      </c>
      <c r="E36" s="37">
        <v>1298</v>
      </c>
      <c r="F36" s="37">
        <v>1396</v>
      </c>
      <c r="G36" s="37">
        <v>1416</v>
      </c>
      <c r="H36" s="37">
        <v>1467</v>
      </c>
      <c r="I36" s="37">
        <v>184</v>
      </c>
      <c r="J36" s="37">
        <v>1133</v>
      </c>
      <c r="K36" s="37">
        <v>1164</v>
      </c>
      <c r="L36" s="37">
        <v>481</v>
      </c>
      <c r="M36" s="37">
        <v>699</v>
      </c>
      <c r="N36" s="37">
        <v>346</v>
      </c>
    </row>
    <row r="37" spans="1:14" hidden="1" outlineLevel="1">
      <c r="A37" s="25"/>
      <c r="B37" s="1" t="s">
        <v>749</v>
      </c>
      <c r="C37" s="37">
        <v>10850</v>
      </c>
      <c r="D37" s="37">
        <v>1276</v>
      </c>
      <c r="E37" s="37">
        <v>1297</v>
      </c>
      <c r="F37" s="37">
        <v>1394</v>
      </c>
      <c r="G37" s="37">
        <v>1415</v>
      </c>
      <c r="H37" s="37">
        <v>1464</v>
      </c>
      <c r="I37" s="37">
        <v>184</v>
      </c>
      <c r="J37" s="37">
        <v>1132</v>
      </c>
      <c r="K37" s="37">
        <v>1163</v>
      </c>
      <c r="L37" s="37">
        <v>481</v>
      </c>
      <c r="M37" s="37">
        <v>699</v>
      </c>
      <c r="N37" s="37">
        <v>345</v>
      </c>
    </row>
    <row r="38" spans="1:14" hidden="1" outlineLevel="1">
      <c r="A38" s="25"/>
      <c r="B38" s="1" t="s">
        <v>750</v>
      </c>
      <c r="C38" s="37">
        <v>11</v>
      </c>
      <c r="D38" s="37">
        <v>1</v>
      </c>
      <c r="E38" s="37">
        <v>1</v>
      </c>
      <c r="F38" s="37">
        <v>2</v>
      </c>
      <c r="G38" s="37">
        <v>1</v>
      </c>
      <c r="H38" s="37">
        <v>3</v>
      </c>
      <c r="I38" s="37">
        <v>0</v>
      </c>
      <c r="J38" s="37">
        <v>1</v>
      </c>
      <c r="K38" s="37">
        <v>1</v>
      </c>
      <c r="L38" s="37">
        <v>0</v>
      </c>
      <c r="M38" s="37">
        <v>0</v>
      </c>
      <c r="N38" s="37">
        <v>1</v>
      </c>
    </row>
    <row r="39" spans="1:14" hidden="1" outlineLevel="1">
      <c r="A39" s="1" t="s">
        <v>306</v>
      </c>
      <c r="C39" s="37">
        <v>10532</v>
      </c>
      <c r="D39" s="37">
        <v>1174</v>
      </c>
      <c r="E39" s="37">
        <v>1257</v>
      </c>
      <c r="F39" s="37">
        <v>1364</v>
      </c>
      <c r="G39" s="37">
        <v>1395</v>
      </c>
      <c r="H39" s="37">
        <v>1417</v>
      </c>
      <c r="I39" s="37">
        <v>179</v>
      </c>
      <c r="J39" s="37">
        <v>1112</v>
      </c>
      <c r="K39" s="37">
        <v>1134</v>
      </c>
      <c r="L39" s="37">
        <v>470</v>
      </c>
      <c r="M39" s="37">
        <v>694</v>
      </c>
      <c r="N39" s="37">
        <v>336</v>
      </c>
    </row>
    <row r="40" spans="1:14" hidden="1" outlineLevel="1">
      <c r="A40" s="1" t="s">
        <v>292</v>
      </c>
      <c r="C40" s="37">
        <v>8541</v>
      </c>
      <c r="D40" s="37">
        <v>843</v>
      </c>
      <c r="E40" s="37">
        <v>992</v>
      </c>
      <c r="F40" s="37">
        <v>1166</v>
      </c>
      <c r="G40" s="37">
        <v>1225</v>
      </c>
      <c r="H40" s="37">
        <v>1106</v>
      </c>
      <c r="I40" s="37">
        <v>157</v>
      </c>
      <c r="J40" s="37">
        <v>898</v>
      </c>
      <c r="K40" s="37">
        <v>922</v>
      </c>
      <c r="L40" s="37">
        <v>375</v>
      </c>
      <c r="M40" s="37">
        <v>588</v>
      </c>
      <c r="N40" s="37">
        <v>269</v>
      </c>
    </row>
    <row r="41" spans="1:14" hidden="1" outlineLevel="1">
      <c r="A41" s="25"/>
      <c r="B41" s="1" t="s">
        <v>751</v>
      </c>
      <c r="C41" s="37">
        <v>6283</v>
      </c>
      <c r="D41" s="37">
        <v>525</v>
      </c>
      <c r="E41" s="37">
        <v>736</v>
      </c>
      <c r="F41" s="37">
        <v>886</v>
      </c>
      <c r="G41" s="37">
        <v>994</v>
      </c>
      <c r="H41" s="37">
        <v>757</v>
      </c>
      <c r="I41" s="37">
        <v>137</v>
      </c>
      <c r="J41" s="37">
        <v>626</v>
      </c>
      <c r="K41" s="37">
        <v>644</v>
      </c>
      <c r="L41" s="37">
        <v>287</v>
      </c>
      <c r="M41" s="37">
        <v>493</v>
      </c>
      <c r="N41" s="37">
        <v>198</v>
      </c>
    </row>
    <row r="42" spans="1:14" hidden="1" outlineLevel="1">
      <c r="A42" s="25"/>
      <c r="B42" s="1" t="s">
        <v>752</v>
      </c>
      <c r="C42" s="37">
        <v>1284</v>
      </c>
      <c r="D42" s="37">
        <v>145</v>
      </c>
      <c r="E42" s="37">
        <v>126</v>
      </c>
      <c r="F42" s="37">
        <v>171</v>
      </c>
      <c r="G42" s="37">
        <v>158</v>
      </c>
      <c r="H42" s="37">
        <v>168</v>
      </c>
      <c r="I42" s="37">
        <v>18</v>
      </c>
      <c r="J42" s="37">
        <v>162</v>
      </c>
      <c r="K42" s="37">
        <v>163</v>
      </c>
      <c r="L42" s="37">
        <v>55</v>
      </c>
      <c r="M42" s="37">
        <v>62</v>
      </c>
      <c r="N42" s="37">
        <v>56</v>
      </c>
    </row>
    <row r="43" spans="1:14" hidden="1" outlineLevel="1">
      <c r="A43" s="25"/>
      <c r="B43" s="1" t="s">
        <v>753</v>
      </c>
      <c r="C43" s="37">
        <v>974</v>
      </c>
      <c r="D43" s="37">
        <v>173</v>
      </c>
      <c r="E43" s="37">
        <v>130</v>
      </c>
      <c r="F43" s="37">
        <v>109</v>
      </c>
      <c r="G43" s="37">
        <v>73</v>
      </c>
      <c r="H43" s="37">
        <v>181</v>
      </c>
      <c r="I43" s="37">
        <v>2</v>
      </c>
      <c r="J43" s="37">
        <v>110</v>
      </c>
      <c r="K43" s="37">
        <v>115</v>
      </c>
      <c r="L43" s="37">
        <v>33</v>
      </c>
      <c r="M43" s="37">
        <v>33</v>
      </c>
      <c r="N43" s="37">
        <v>15</v>
      </c>
    </row>
    <row r="44" spans="1:14" hidden="1" outlineLevel="1">
      <c r="A44" s="1" t="s">
        <v>296</v>
      </c>
      <c r="C44" s="37">
        <v>1991</v>
      </c>
      <c r="D44" s="37">
        <v>331</v>
      </c>
      <c r="E44" s="37">
        <v>265</v>
      </c>
      <c r="F44" s="37">
        <v>198</v>
      </c>
      <c r="G44" s="37">
        <v>170</v>
      </c>
      <c r="H44" s="37">
        <v>311</v>
      </c>
      <c r="I44" s="37">
        <v>22</v>
      </c>
      <c r="J44" s="37">
        <v>214</v>
      </c>
      <c r="K44" s="37">
        <v>212</v>
      </c>
      <c r="L44" s="37">
        <v>95</v>
      </c>
      <c r="M44" s="37">
        <v>106</v>
      </c>
      <c r="N44" s="37">
        <v>67</v>
      </c>
    </row>
    <row r="45" spans="1:14" hidden="1" outlineLevel="1">
      <c r="A45" s="25"/>
      <c r="B45" s="1" t="s">
        <v>754</v>
      </c>
      <c r="C45" s="37">
        <v>971</v>
      </c>
      <c r="D45" s="37">
        <v>112</v>
      </c>
      <c r="E45" s="37">
        <v>129</v>
      </c>
      <c r="F45" s="37">
        <v>107</v>
      </c>
      <c r="G45" s="37">
        <v>106</v>
      </c>
      <c r="H45" s="37">
        <v>141</v>
      </c>
      <c r="I45" s="37">
        <v>17</v>
      </c>
      <c r="J45" s="37">
        <v>92</v>
      </c>
      <c r="K45" s="37">
        <v>103</v>
      </c>
      <c r="L45" s="37">
        <v>57</v>
      </c>
      <c r="M45" s="37">
        <v>67</v>
      </c>
      <c r="N45" s="37">
        <v>40</v>
      </c>
    </row>
    <row r="46" spans="1:14" hidden="1" outlineLevel="1">
      <c r="A46" s="25"/>
      <c r="B46" s="1" t="s">
        <v>755</v>
      </c>
      <c r="C46" s="37">
        <v>411</v>
      </c>
      <c r="D46" s="37">
        <v>64</v>
      </c>
      <c r="E46" s="37">
        <v>46</v>
      </c>
      <c r="F46" s="37">
        <v>35</v>
      </c>
      <c r="G46" s="37">
        <v>42</v>
      </c>
      <c r="H46" s="37">
        <v>65</v>
      </c>
      <c r="I46" s="37">
        <v>3</v>
      </c>
      <c r="J46" s="37">
        <v>48</v>
      </c>
      <c r="K46" s="37">
        <v>49</v>
      </c>
      <c r="L46" s="37">
        <v>17</v>
      </c>
      <c r="M46" s="37">
        <v>23</v>
      </c>
      <c r="N46" s="37">
        <v>19</v>
      </c>
    </row>
    <row r="47" spans="1:14" hidden="1" outlineLevel="1">
      <c r="A47" s="25"/>
      <c r="B47" s="1" t="s">
        <v>756</v>
      </c>
      <c r="C47" s="37">
        <v>609</v>
      </c>
      <c r="D47" s="37">
        <v>155</v>
      </c>
      <c r="E47" s="37">
        <v>90</v>
      </c>
      <c r="F47" s="37">
        <v>56</v>
      </c>
      <c r="G47" s="37">
        <v>22</v>
      </c>
      <c r="H47" s="37">
        <v>105</v>
      </c>
      <c r="I47" s="37">
        <v>2</v>
      </c>
      <c r="J47" s="37">
        <v>74</v>
      </c>
      <c r="K47" s="37">
        <v>60</v>
      </c>
      <c r="L47" s="37">
        <v>21</v>
      </c>
      <c r="M47" s="37">
        <v>16</v>
      </c>
      <c r="N47" s="37">
        <v>8</v>
      </c>
    </row>
    <row r="48" spans="1:14" hidden="1" outlineLevel="1">
      <c r="A48" s="1" t="s">
        <v>297</v>
      </c>
      <c r="C48" s="37">
        <v>329</v>
      </c>
      <c r="D48" s="37">
        <v>103</v>
      </c>
      <c r="E48" s="37">
        <v>41</v>
      </c>
      <c r="F48" s="37">
        <v>32</v>
      </c>
      <c r="G48" s="37">
        <v>21</v>
      </c>
      <c r="H48" s="37">
        <v>50</v>
      </c>
      <c r="I48" s="37">
        <v>5</v>
      </c>
      <c r="J48" s="37">
        <v>21</v>
      </c>
      <c r="K48" s="37">
        <v>30</v>
      </c>
      <c r="L48" s="37">
        <v>11</v>
      </c>
      <c r="M48" s="37">
        <v>5</v>
      </c>
      <c r="N48" s="37">
        <v>10</v>
      </c>
    </row>
    <row r="49" spans="1:14">
      <c r="A49" s="2" t="s">
        <v>1154</v>
      </c>
      <c r="C49" s="37">
        <v>11203</v>
      </c>
      <c r="D49" s="37">
        <v>1272</v>
      </c>
      <c r="E49" s="37">
        <v>1333</v>
      </c>
      <c r="F49" s="37">
        <v>1424</v>
      </c>
      <c r="G49" s="37">
        <v>1473</v>
      </c>
      <c r="H49" s="37">
        <v>1509</v>
      </c>
      <c r="I49" s="37">
        <v>192</v>
      </c>
      <c r="J49" s="37">
        <v>1169</v>
      </c>
      <c r="K49" s="37">
        <v>1206</v>
      </c>
      <c r="L49" s="37">
        <v>506</v>
      </c>
      <c r="M49" s="37">
        <v>749</v>
      </c>
      <c r="N49" s="37">
        <v>370</v>
      </c>
    </row>
    <row r="50" spans="1:14" outlineLevel="1">
      <c r="B50" s="1" t="s">
        <v>749</v>
      </c>
      <c r="C50" s="37">
        <v>11187</v>
      </c>
      <c r="D50" s="37">
        <v>1269</v>
      </c>
      <c r="E50" s="37">
        <v>1331</v>
      </c>
      <c r="F50" s="37">
        <v>1422</v>
      </c>
      <c r="G50" s="37">
        <v>1472</v>
      </c>
      <c r="H50" s="37">
        <v>1505</v>
      </c>
      <c r="I50" s="37">
        <v>192</v>
      </c>
      <c r="J50" s="37">
        <v>1168</v>
      </c>
      <c r="K50" s="37">
        <v>1204</v>
      </c>
      <c r="L50" s="37">
        <v>506</v>
      </c>
      <c r="M50" s="37">
        <v>749</v>
      </c>
      <c r="N50" s="37">
        <v>369</v>
      </c>
    </row>
    <row r="51" spans="1:14" outlineLevel="1">
      <c r="B51" s="1" t="s">
        <v>750</v>
      </c>
      <c r="C51" s="37">
        <v>16</v>
      </c>
      <c r="D51" s="37">
        <v>3</v>
      </c>
      <c r="E51" s="37">
        <v>2</v>
      </c>
      <c r="F51" s="37">
        <v>2</v>
      </c>
      <c r="G51" s="37">
        <v>1</v>
      </c>
      <c r="H51" s="37">
        <v>4</v>
      </c>
      <c r="I51" s="37">
        <v>0</v>
      </c>
      <c r="J51" s="37">
        <v>1</v>
      </c>
      <c r="K51" s="37">
        <v>2</v>
      </c>
      <c r="L51" s="37">
        <v>0</v>
      </c>
      <c r="M51" s="37">
        <v>0</v>
      </c>
      <c r="N51" s="37">
        <v>1</v>
      </c>
    </row>
    <row r="52" spans="1:14" outlineLevel="1">
      <c r="A52" s="1" t="s">
        <v>306</v>
      </c>
      <c r="C52" s="37">
        <v>10869</v>
      </c>
      <c r="D52" s="37">
        <v>1172</v>
      </c>
      <c r="E52" s="37">
        <v>1293</v>
      </c>
      <c r="F52" s="37">
        <v>1390</v>
      </c>
      <c r="G52" s="37">
        <v>1448</v>
      </c>
      <c r="H52" s="37">
        <v>1453</v>
      </c>
      <c r="I52" s="37">
        <v>190</v>
      </c>
      <c r="J52" s="37">
        <v>1149</v>
      </c>
      <c r="K52" s="37">
        <v>1175</v>
      </c>
      <c r="L52" s="37">
        <v>497</v>
      </c>
      <c r="M52" s="37">
        <v>744</v>
      </c>
      <c r="N52" s="37">
        <v>358</v>
      </c>
    </row>
    <row r="53" spans="1:14" outlineLevel="1">
      <c r="A53" s="1" t="s">
        <v>292</v>
      </c>
      <c r="C53" s="37">
        <v>8798</v>
      </c>
      <c r="D53" s="37">
        <v>832</v>
      </c>
      <c r="E53" s="37">
        <v>1029</v>
      </c>
      <c r="F53" s="37">
        <v>1179</v>
      </c>
      <c r="G53" s="37">
        <v>1274</v>
      </c>
      <c r="H53" s="37">
        <v>1143</v>
      </c>
      <c r="I53" s="37">
        <v>165</v>
      </c>
      <c r="J53" s="37">
        <v>899</v>
      </c>
      <c r="K53" s="37">
        <v>966</v>
      </c>
      <c r="L53" s="37">
        <v>399</v>
      </c>
      <c r="M53" s="37">
        <v>624</v>
      </c>
      <c r="N53" s="37">
        <v>288</v>
      </c>
    </row>
    <row r="54" spans="1:14" outlineLevel="1">
      <c r="B54" s="1" t="s">
        <v>751</v>
      </c>
      <c r="C54" s="37">
        <v>6337</v>
      </c>
      <c r="D54" s="37">
        <v>485</v>
      </c>
      <c r="E54" s="37">
        <v>741</v>
      </c>
      <c r="F54" s="37">
        <v>883</v>
      </c>
      <c r="G54" s="37">
        <v>1027</v>
      </c>
      <c r="H54" s="37">
        <v>759</v>
      </c>
      <c r="I54" s="37">
        <v>145</v>
      </c>
      <c r="J54" s="37">
        <v>610</v>
      </c>
      <c r="K54" s="37">
        <v>662</v>
      </c>
      <c r="L54" s="37">
        <v>297</v>
      </c>
      <c r="M54" s="37">
        <v>519</v>
      </c>
      <c r="N54" s="37">
        <v>209</v>
      </c>
    </row>
    <row r="55" spans="1:14" outlineLevel="1">
      <c r="B55" s="1" t="s">
        <v>752</v>
      </c>
      <c r="C55" s="37">
        <v>1359</v>
      </c>
      <c r="D55" s="37">
        <v>150</v>
      </c>
      <c r="E55" s="37">
        <v>142</v>
      </c>
      <c r="F55" s="37">
        <v>174</v>
      </c>
      <c r="G55" s="37">
        <v>167</v>
      </c>
      <c r="H55" s="37">
        <v>184</v>
      </c>
      <c r="I55" s="37">
        <v>19</v>
      </c>
      <c r="J55" s="37">
        <v>170</v>
      </c>
      <c r="K55" s="37">
        <v>169</v>
      </c>
      <c r="L55" s="37">
        <v>61</v>
      </c>
      <c r="M55" s="37">
        <v>64</v>
      </c>
      <c r="N55" s="37">
        <v>59</v>
      </c>
    </row>
    <row r="56" spans="1:14" outlineLevel="1">
      <c r="B56" s="1" t="s">
        <v>753</v>
      </c>
      <c r="C56" s="37">
        <v>1102</v>
      </c>
      <c r="D56" s="37">
        <v>197</v>
      </c>
      <c r="E56" s="37">
        <v>146</v>
      </c>
      <c r="F56" s="37">
        <v>122</v>
      </c>
      <c r="G56" s="37">
        <v>80</v>
      </c>
      <c r="H56" s="37">
        <v>200</v>
      </c>
      <c r="I56" s="37">
        <v>1</v>
      </c>
      <c r="J56" s="37">
        <v>119</v>
      </c>
      <c r="K56" s="37">
        <v>135</v>
      </c>
      <c r="L56" s="37">
        <v>41</v>
      </c>
      <c r="M56" s="37">
        <v>41</v>
      </c>
      <c r="N56" s="37">
        <v>20</v>
      </c>
    </row>
    <row r="57" spans="1:14" outlineLevel="1">
      <c r="A57" s="1" t="s">
        <v>296</v>
      </c>
      <c r="C57" s="37">
        <v>2071</v>
      </c>
      <c r="D57" s="37">
        <v>340</v>
      </c>
      <c r="E57" s="37">
        <v>264</v>
      </c>
      <c r="F57" s="37">
        <v>211</v>
      </c>
      <c r="G57" s="37">
        <v>174</v>
      </c>
      <c r="H57" s="37">
        <v>310</v>
      </c>
      <c r="I57" s="37">
        <v>25</v>
      </c>
      <c r="J57" s="37">
        <v>250</v>
      </c>
      <c r="K57" s="37">
        <v>209</v>
      </c>
      <c r="L57" s="37">
        <v>98</v>
      </c>
      <c r="M57" s="37">
        <v>120</v>
      </c>
      <c r="N57" s="37">
        <v>70</v>
      </c>
    </row>
    <row r="58" spans="1:14" outlineLevel="1">
      <c r="B58" s="1" t="s">
        <v>754</v>
      </c>
      <c r="C58" s="37">
        <v>995</v>
      </c>
      <c r="D58" s="37">
        <v>118</v>
      </c>
      <c r="E58" s="37">
        <v>123</v>
      </c>
      <c r="F58" s="37">
        <v>114</v>
      </c>
      <c r="G58" s="37">
        <v>104</v>
      </c>
      <c r="H58" s="37">
        <v>129</v>
      </c>
      <c r="I58" s="37">
        <v>19</v>
      </c>
      <c r="J58" s="37">
        <v>118</v>
      </c>
      <c r="K58" s="37">
        <v>101</v>
      </c>
      <c r="L58" s="37">
        <v>58</v>
      </c>
      <c r="M58" s="37">
        <v>71</v>
      </c>
      <c r="N58" s="37">
        <v>40</v>
      </c>
    </row>
    <row r="59" spans="1:14" outlineLevel="1">
      <c r="B59" s="1" t="s">
        <v>755</v>
      </c>
      <c r="C59" s="37">
        <v>422</v>
      </c>
      <c r="D59" s="37">
        <v>66</v>
      </c>
      <c r="E59" s="37">
        <v>43</v>
      </c>
      <c r="F59" s="37">
        <v>42</v>
      </c>
      <c r="G59" s="37">
        <v>43</v>
      </c>
      <c r="H59" s="37">
        <v>67</v>
      </c>
      <c r="I59" s="37">
        <v>2</v>
      </c>
      <c r="J59" s="37">
        <v>45</v>
      </c>
      <c r="K59" s="37">
        <v>51</v>
      </c>
      <c r="L59" s="37">
        <v>17</v>
      </c>
      <c r="M59" s="37">
        <v>26</v>
      </c>
      <c r="N59" s="37">
        <v>20</v>
      </c>
    </row>
    <row r="60" spans="1:14" outlineLevel="1">
      <c r="B60" s="1" t="s">
        <v>756</v>
      </c>
      <c r="C60" s="37">
        <v>654</v>
      </c>
      <c r="D60" s="37">
        <v>156</v>
      </c>
      <c r="E60" s="37">
        <v>98</v>
      </c>
      <c r="F60" s="37">
        <v>55</v>
      </c>
      <c r="G60" s="37">
        <v>27</v>
      </c>
      <c r="H60" s="37">
        <v>114</v>
      </c>
      <c r="I60" s="37">
        <v>4</v>
      </c>
      <c r="J60" s="37">
        <v>87</v>
      </c>
      <c r="K60" s="37">
        <v>57</v>
      </c>
      <c r="L60" s="37">
        <v>23</v>
      </c>
      <c r="M60" s="37">
        <v>23</v>
      </c>
      <c r="N60" s="37">
        <v>10</v>
      </c>
    </row>
    <row r="61" spans="1:14" outlineLevel="1">
      <c r="A61" s="1" t="s">
        <v>297</v>
      </c>
      <c r="C61" s="37">
        <v>334</v>
      </c>
      <c r="D61" s="37">
        <v>100</v>
      </c>
      <c r="E61" s="37">
        <v>40</v>
      </c>
      <c r="F61" s="37">
        <v>34</v>
      </c>
      <c r="G61" s="37">
        <v>25</v>
      </c>
      <c r="H61" s="37">
        <v>56</v>
      </c>
      <c r="I61" s="37">
        <v>2</v>
      </c>
      <c r="J61" s="37">
        <v>20</v>
      </c>
      <c r="K61" s="37">
        <v>31</v>
      </c>
      <c r="L61" s="37">
        <v>9</v>
      </c>
      <c r="M61" s="37">
        <v>5</v>
      </c>
      <c r="N61" s="37">
        <v>12</v>
      </c>
    </row>
    <row r="63" spans="1:14" ht="12.75" customHeight="1">
      <c r="A63" s="32" t="s">
        <v>988</v>
      </c>
      <c r="B63" s="32"/>
    </row>
    <row r="64" spans="1:14" ht="12.75" customHeight="1">
      <c r="A64" s="32"/>
      <c r="B64" s="32"/>
    </row>
    <row r="65" spans="1:2" ht="12.75" customHeight="1">
      <c r="A65" s="36" t="s">
        <v>989</v>
      </c>
      <c r="B65" s="36"/>
    </row>
    <row r="66" spans="1:2" ht="12.75" customHeight="1">
      <c r="A66" s="1" t="s">
        <v>193</v>
      </c>
    </row>
    <row r="67" spans="1:2" ht="12.75" customHeight="1"/>
    <row r="68" spans="1:2" s="2" customFormat="1" ht="12.75" customHeight="1">
      <c r="A68" s="2" t="s">
        <v>15</v>
      </c>
    </row>
    <row r="69" spans="1:2">
      <c r="A69" s="1" t="s">
        <v>949</v>
      </c>
    </row>
    <row r="81" ht="12.75" customHeight="1"/>
    <row r="82" ht="12.75" customHeight="1"/>
    <row r="83" ht="12.75" customHeight="1"/>
    <row r="84" ht="12.75" customHeight="1"/>
    <row r="85" ht="12.75" customHeight="1"/>
    <row r="86" ht="12.75" customHeight="1"/>
    <row r="87" ht="12.75" customHeight="1"/>
  </sheetData>
  <phoneticPr fontId="4" type="noConversion"/>
  <hyperlinks>
    <hyperlink ref="A4" location="Inhalt!A1" display="&lt;&lt;&lt; Inhalt" xr:uid="{8A23631F-8100-417B-AF44-428D4AE9886F}"/>
    <hyperlink ref="A63" location="Metadaten!A1" display="Metadaten &lt;&lt;&lt;" xr:uid="{2C339820-7E63-48EF-B569-CFE5C6EE8DD5}"/>
  </hyperlinks>
  <pageMargins left="0.78740157499999996" right="0.78740157499999996" top="0.984251969" bottom="0.984251969" header="0.4921259845" footer="0.4921259845"/>
  <pageSetup paperSize="9" scale="7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pageSetUpPr fitToPage="1"/>
  </sheetPr>
  <dimension ref="A1:M66"/>
  <sheetViews>
    <sheetView workbookViewId="0">
      <pane ySplit="8" topLeftCell="A9" activePane="bottomLeft" state="frozen"/>
      <selection pane="bottomLeft" activeCell="A4" sqref="A4"/>
    </sheetView>
  </sheetViews>
  <sheetFormatPr baseColWidth="10" defaultColWidth="11.42578125" defaultRowHeight="12.75" outlineLevelRow="1"/>
  <cols>
    <col min="1" max="1" width="26.5703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1.42578125" style="1"/>
  </cols>
  <sheetData>
    <row r="1" spans="1:13" ht="15.75">
      <c r="A1" s="5" t="s">
        <v>802</v>
      </c>
      <c r="B1" s="5"/>
    </row>
    <row r="2" spans="1:13" ht="12.75" customHeight="1">
      <c r="A2" s="1" t="s">
        <v>1156</v>
      </c>
    </row>
    <row r="4" spans="1:13">
      <c r="A4" s="30" t="s">
        <v>987</v>
      </c>
      <c r="B4" s="30"/>
    </row>
    <row r="5" spans="1:13">
      <c r="A5" s="11"/>
      <c r="B5" s="11"/>
    </row>
    <row r="6" spans="1:13">
      <c r="A6" s="31" t="s">
        <v>1053</v>
      </c>
      <c r="B6" s="31"/>
    </row>
    <row r="7" spans="1:13">
      <c r="A7" s="31"/>
      <c r="B7" s="31"/>
    </row>
    <row r="8" spans="1:13" s="6" customFormat="1">
      <c r="B8" s="6" t="s">
        <v>83</v>
      </c>
      <c r="C8" s="6" t="s">
        <v>5</v>
      </c>
      <c r="D8" s="6" t="s">
        <v>6</v>
      </c>
      <c r="E8" s="6" t="s">
        <v>7</v>
      </c>
      <c r="F8" s="6" t="s">
        <v>27</v>
      </c>
      <c r="G8" s="6" t="s">
        <v>8</v>
      </c>
      <c r="H8" s="6" t="s">
        <v>9</v>
      </c>
      <c r="I8" s="6" t="s">
        <v>10</v>
      </c>
      <c r="J8" s="6" t="s">
        <v>11</v>
      </c>
      <c r="K8" s="6" t="s">
        <v>12</v>
      </c>
      <c r="L8" s="6" t="s">
        <v>13</v>
      </c>
      <c r="M8" s="6" t="s">
        <v>28</v>
      </c>
    </row>
    <row r="9" spans="1:13" s="2" customFormat="1" collapsed="1">
      <c r="A9" s="2" t="s">
        <v>803</v>
      </c>
      <c r="B9" s="40">
        <v>7285</v>
      </c>
      <c r="C9" s="40">
        <v>990</v>
      </c>
      <c r="D9" s="40">
        <v>776</v>
      </c>
      <c r="E9" s="40">
        <v>984</v>
      </c>
      <c r="F9" s="40">
        <v>1054</v>
      </c>
      <c r="G9" s="40">
        <v>1115</v>
      </c>
      <c r="H9" s="40">
        <v>91</v>
      </c>
      <c r="I9" s="40">
        <v>736</v>
      </c>
      <c r="J9" s="40">
        <v>682</v>
      </c>
      <c r="K9" s="40">
        <v>249</v>
      </c>
      <c r="L9" s="40">
        <v>400</v>
      </c>
      <c r="M9" s="40">
        <v>208</v>
      </c>
    </row>
    <row r="10" spans="1:13" hidden="1" outlineLevel="1">
      <c r="A10" s="1" t="s">
        <v>298</v>
      </c>
      <c r="B10" s="37">
        <v>6931</v>
      </c>
      <c r="C10" s="37">
        <v>867</v>
      </c>
      <c r="D10" s="37">
        <v>736</v>
      </c>
      <c r="E10" s="37">
        <v>959</v>
      </c>
      <c r="F10" s="37">
        <v>1031</v>
      </c>
      <c r="G10" s="37">
        <v>1052</v>
      </c>
      <c r="H10" s="37">
        <v>88</v>
      </c>
      <c r="I10" s="37">
        <v>714</v>
      </c>
      <c r="J10" s="37">
        <v>656</v>
      </c>
      <c r="K10" s="37">
        <v>237</v>
      </c>
      <c r="L10" s="37">
        <v>393</v>
      </c>
      <c r="M10" s="37">
        <v>198</v>
      </c>
    </row>
    <row r="11" spans="1:13" hidden="1" outlineLevel="1">
      <c r="A11" s="1" t="s">
        <v>299</v>
      </c>
      <c r="B11" s="37">
        <v>13</v>
      </c>
      <c r="C11" s="37">
        <v>4</v>
      </c>
      <c r="D11" s="37">
        <v>2</v>
      </c>
      <c r="E11" s="37">
        <v>0</v>
      </c>
      <c r="F11" s="37">
        <v>0</v>
      </c>
      <c r="G11" s="37">
        <v>1</v>
      </c>
      <c r="H11" s="37">
        <v>0</v>
      </c>
      <c r="I11" s="37">
        <v>2</v>
      </c>
      <c r="J11" s="37">
        <v>0</v>
      </c>
      <c r="K11" s="37">
        <v>4</v>
      </c>
      <c r="L11" s="37">
        <v>0</v>
      </c>
      <c r="M11" s="37">
        <v>0</v>
      </c>
    </row>
    <row r="12" spans="1:13" hidden="1" outlineLevel="1">
      <c r="A12" s="1" t="s">
        <v>300</v>
      </c>
      <c r="B12" s="37">
        <v>5</v>
      </c>
      <c r="C12" s="37">
        <v>3</v>
      </c>
      <c r="D12" s="37">
        <v>0</v>
      </c>
      <c r="E12" s="37">
        <v>0</v>
      </c>
      <c r="F12" s="37">
        <v>0</v>
      </c>
      <c r="G12" s="37">
        <v>1</v>
      </c>
      <c r="H12" s="37">
        <v>0</v>
      </c>
      <c r="I12" s="37">
        <v>1</v>
      </c>
      <c r="J12" s="37">
        <v>0</v>
      </c>
      <c r="K12" s="37">
        <v>0</v>
      </c>
      <c r="L12" s="37">
        <v>0</v>
      </c>
      <c r="M12" s="37">
        <v>0</v>
      </c>
    </row>
    <row r="13" spans="1:13" hidden="1" outlineLevel="1">
      <c r="A13" s="1" t="s">
        <v>301</v>
      </c>
      <c r="B13" s="37">
        <v>2</v>
      </c>
      <c r="C13" s="37">
        <v>0</v>
      </c>
      <c r="D13" s="37">
        <v>0</v>
      </c>
      <c r="E13" s="37">
        <v>0</v>
      </c>
      <c r="F13" s="37">
        <v>0</v>
      </c>
      <c r="G13" s="37">
        <v>2</v>
      </c>
      <c r="H13" s="37">
        <v>0</v>
      </c>
      <c r="I13" s="37">
        <v>0</v>
      </c>
      <c r="J13" s="37">
        <v>0</v>
      </c>
      <c r="K13" s="37">
        <v>0</v>
      </c>
      <c r="L13" s="37">
        <v>0</v>
      </c>
      <c r="M13" s="37">
        <v>0</v>
      </c>
    </row>
    <row r="14" spans="1:13" hidden="1" outlineLevel="1">
      <c r="A14" s="1" t="s">
        <v>302</v>
      </c>
      <c r="B14" s="37">
        <v>37</v>
      </c>
      <c r="C14" s="37">
        <v>22</v>
      </c>
      <c r="D14" s="37">
        <v>2</v>
      </c>
      <c r="E14" s="37">
        <v>0</v>
      </c>
      <c r="F14" s="37">
        <v>0</v>
      </c>
      <c r="G14" s="37">
        <v>9</v>
      </c>
      <c r="H14" s="37">
        <v>1</v>
      </c>
      <c r="I14" s="37">
        <v>2</v>
      </c>
      <c r="J14" s="37">
        <v>1</v>
      </c>
      <c r="K14" s="37">
        <v>0</v>
      </c>
      <c r="L14" s="37">
        <v>0</v>
      </c>
      <c r="M14" s="37">
        <v>0</v>
      </c>
    </row>
    <row r="15" spans="1:13" hidden="1" outlineLevel="1">
      <c r="A15" s="1" t="s">
        <v>303</v>
      </c>
      <c r="B15" s="37">
        <v>46</v>
      </c>
      <c r="C15" s="37">
        <v>24</v>
      </c>
      <c r="D15" s="37">
        <v>2</v>
      </c>
      <c r="E15" s="37">
        <v>4</v>
      </c>
      <c r="F15" s="37">
        <v>3</v>
      </c>
      <c r="G15" s="37">
        <v>8</v>
      </c>
      <c r="H15" s="37">
        <v>0</v>
      </c>
      <c r="I15" s="37">
        <v>1</v>
      </c>
      <c r="J15" s="37">
        <v>2</v>
      </c>
      <c r="K15" s="37">
        <v>1</v>
      </c>
      <c r="L15" s="37">
        <v>0</v>
      </c>
      <c r="M15" s="37">
        <v>1</v>
      </c>
    </row>
    <row r="16" spans="1:13" hidden="1" outlineLevel="1">
      <c r="A16" s="1" t="s">
        <v>304</v>
      </c>
      <c r="B16" s="37">
        <v>160</v>
      </c>
      <c r="C16" s="37">
        <v>33</v>
      </c>
      <c r="D16" s="37">
        <v>20</v>
      </c>
      <c r="E16" s="37">
        <v>17</v>
      </c>
      <c r="F16" s="37">
        <v>13</v>
      </c>
      <c r="G16" s="37">
        <v>29</v>
      </c>
      <c r="H16" s="37">
        <v>2</v>
      </c>
      <c r="I16" s="37">
        <v>11</v>
      </c>
      <c r="J16" s="37">
        <v>22</v>
      </c>
      <c r="K16" s="37">
        <v>4</v>
      </c>
      <c r="L16" s="37">
        <v>5</v>
      </c>
      <c r="M16" s="37">
        <v>4</v>
      </c>
    </row>
    <row r="17" spans="1:13" hidden="1" outlineLevel="1">
      <c r="A17" s="1" t="s">
        <v>132</v>
      </c>
      <c r="B17" s="37">
        <v>91</v>
      </c>
      <c r="C17" s="37">
        <v>37</v>
      </c>
      <c r="D17" s="37">
        <v>14</v>
      </c>
      <c r="E17" s="37">
        <v>4</v>
      </c>
      <c r="F17" s="37">
        <v>7</v>
      </c>
      <c r="G17" s="37">
        <v>13</v>
      </c>
      <c r="H17" s="37">
        <v>0</v>
      </c>
      <c r="I17" s="37">
        <v>5</v>
      </c>
      <c r="J17" s="37">
        <v>1</v>
      </c>
      <c r="K17" s="37">
        <v>3</v>
      </c>
      <c r="L17" s="37">
        <v>2</v>
      </c>
      <c r="M17" s="37">
        <v>5</v>
      </c>
    </row>
    <row r="18" spans="1:13" s="2" customFormat="1" collapsed="1">
      <c r="A18" s="2" t="s">
        <v>773</v>
      </c>
      <c r="B18" s="40">
        <v>8903</v>
      </c>
      <c r="C18" s="40">
        <v>1105</v>
      </c>
      <c r="D18" s="40">
        <v>1108</v>
      </c>
      <c r="E18" s="40">
        <v>1216</v>
      </c>
      <c r="F18" s="40">
        <v>1160</v>
      </c>
      <c r="G18" s="40">
        <v>1323</v>
      </c>
      <c r="H18" s="40">
        <v>121</v>
      </c>
      <c r="I18" s="40">
        <v>910</v>
      </c>
      <c r="J18" s="40">
        <v>856</v>
      </c>
      <c r="K18" s="40">
        <v>340</v>
      </c>
      <c r="L18" s="40">
        <v>502</v>
      </c>
      <c r="M18" s="40">
        <v>262</v>
      </c>
    </row>
    <row r="19" spans="1:13" hidden="1" outlineLevel="1">
      <c r="A19" s="1" t="s">
        <v>298</v>
      </c>
      <c r="B19" s="37">
        <v>8455</v>
      </c>
      <c r="C19" s="37">
        <v>981</v>
      </c>
      <c r="D19" s="37">
        <v>1055</v>
      </c>
      <c r="E19" s="37">
        <v>1175</v>
      </c>
      <c r="F19" s="37">
        <v>1121</v>
      </c>
      <c r="G19" s="37">
        <v>1229</v>
      </c>
      <c r="H19" s="37">
        <v>118</v>
      </c>
      <c r="I19" s="37">
        <v>883</v>
      </c>
      <c r="J19" s="37">
        <v>820</v>
      </c>
      <c r="K19" s="37">
        <v>331</v>
      </c>
      <c r="L19" s="37">
        <v>491</v>
      </c>
      <c r="M19" s="37">
        <v>251</v>
      </c>
    </row>
    <row r="20" spans="1:13" hidden="1" outlineLevel="1">
      <c r="A20" s="1" t="s">
        <v>299</v>
      </c>
      <c r="B20" s="37">
        <v>32</v>
      </c>
      <c r="C20" s="37">
        <v>11</v>
      </c>
      <c r="D20" s="37">
        <v>7</v>
      </c>
      <c r="E20" s="37">
        <v>2</v>
      </c>
      <c r="F20" s="37">
        <v>0</v>
      </c>
      <c r="G20" s="37">
        <v>7</v>
      </c>
      <c r="H20" s="37">
        <v>0</v>
      </c>
      <c r="I20" s="37">
        <v>4</v>
      </c>
      <c r="J20" s="37">
        <v>1</v>
      </c>
      <c r="K20" s="37">
        <v>0</v>
      </c>
      <c r="L20" s="37">
        <v>0</v>
      </c>
      <c r="M20" s="37">
        <v>0</v>
      </c>
    </row>
    <row r="21" spans="1:13" hidden="1" outlineLevel="1">
      <c r="A21" s="1" t="s">
        <v>300</v>
      </c>
      <c r="B21" s="37">
        <v>3</v>
      </c>
      <c r="C21" s="37">
        <v>0</v>
      </c>
      <c r="D21" s="37">
        <v>0</v>
      </c>
      <c r="E21" s="37">
        <v>1</v>
      </c>
      <c r="F21" s="37">
        <v>0</v>
      </c>
      <c r="G21" s="37">
        <v>0</v>
      </c>
      <c r="H21" s="37">
        <v>0</v>
      </c>
      <c r="I21" s="37">
        <v>1</v>
      </c>
      <c r="J21" s="37">
        <v>0</v>
      </c>
      <c r="K21" s="37">
        <v>0</v>
      </c>
      <c r="L21" s="37">
        <v>1</v>
      </c>
      <c r="M21" s="37">
        <v>0</v>
      </c>
    </row>
    <row r="22" spans="1:13" hidden="1" outlineLevel="1">
      <c r="A22" s="1" t="s">
        <v>305</v>
      </c>
      <c r="B22" s="37">
        <v>11</v>
      </c>
      <c r="C22" s="37">
        <v>4</v>
      </c>
      <c r="D22" s="37">
        <v>0</v>
      </c>
      <c r="E22" s="37">
        <v>2</v>
      </c>
      <c r="F22" s="37">
        <v>0</v>
      </c>
      <c r="G22" s="37">
        <v>2</v>
      </c>
      <c r="H22" s="37">
        <v>0</v>
      </c>
      <c r="I22" s="37">
        <v>1</v>
      </c>
      <c r="J22" s="37">
        <v>0</v>
      </c>
      <c r="K22" s="37">
        <v>0</v>
      </c>
      <c r="L22" s="37">
        <v>1</v>
      </c>
      <c r="M22" s="37">
        <v>1</v>
      </c>
    </row>
    <row r="23" spans="1:13" hidden="1" outlineLevel="1">
      <c r="A23" s="1" t="s">
        <v>302</v>
      </c>
      <c r="B23" s="37">
        <v>51</v>
      </c>
      <c r="C23" s="37">
        <v>24</v>
      </c>
      <c r="D23" s="37">
        <v>1</v>
      </c>
      <c r="E23" s="37">
        <v>0</v>
      </c>
      <c r="F23" s="37">
        <v>1</v>
      </c>
      <c r="G23" s="37">
        <v>19</v>
      </c>
      <c r="H23" s="37">
        <v>0</v>
      </c>
      <c r="I23" s="37">
        <v>4</v>
      </c>
      <c r="J23" s="37">
        <v>1</v>
      </c>
      <c r="K23" s="37">
        <v>0</v>
      </c>
      <c r="L23" s="37">
        <v>0</v>
      </c>
      <c r="M23" s="37">
        <v>1</v>
      </c>
    </row>
    <row r="24" spans="1:13" hidden="1" outlineLevel="1">
      <c r="A24" s="1" t="s">
        <v>303</v>
      </c>
      <c r="B24" s="37">
        <v>80</v>
      </c>
      <c r="C24" s="37">
        <v>30</v>
      </c>
      <c r="D24" s="37">
        <v>8</v>
      </c>
      <c r="E24" s="37">
        <v>8</v>
      </c>
      <c r="F24" s="37">
        <v>10</v>
      </c>
      <c r="G24" s="37">
        <v>9</v>
      </c>
      <c r="H24" s="37">
        <v>1</v>
      </c>
      <c r="I24" s="37">
        <v>4</v>
      </c>
      <c r="J24" s="37">
        <v>6</v>
      </c>
      <c r="K24" s="37">
        <v>0</v>
      </c>
      <c r="L24" s="37">
        <v>1</v>
      </c>
      <c r="M24" s="37">
        <v>3</v>
      </c>
    </row>
    <row r="25" spans="1:13" hidden="1" outlineLevel="1">
      <c r="A25" s="1" t="s">
        <v>304</v>
      </c>
      <c r="B25" s="37">
        <v>174</v>
      </c>
      <c r="C25" s="37">
        <v>31</v>
      </c>
      <c r="D25" s="37">
        <v>25</v>
      </c>
      <c r="E25" s="37">
        <v>21</v>
      </c>
      <c r="F25" s="37">
        <v>18</v>
      </c>
      <c r="G25" s="37">
        <v>32</v>
      </c>
      <c r="H25" s="37">
        <v>2</v>
      </c>
      <c r="I25" s="37">
        <v>9</v>
      </c>
      <c r="J25" s="37">
        <v>20</v>
      </c>
      <c r="K25" s="37">
        <v>5</v>
      </c>
      <c r="L25" s="37">
        <v>6</v>
      </c>
      <c r="M25" s="37">
        <v>5</v>
      </c>
    </row>
    <row r="26" spans="1:13" hidden="1" outlineLevel="1">
      <c r="A26" s="1" t="s">
        <v>132</v>
      </c>
      <c r="B26" s="37">
        <v>97</v>
      </c>
      <c r="C26" s="37">
        <v>24</v>
      </c>
      <c r="D26" s="37">
        <v>12</v>
      </c>
      <c r="E26" s="37">
        <v>7</v>
      </c>
      <c r="F26" s="37">
        <v>10</v>
      </c>
      <c r="G26" s="37">
        <v>25</v>
      </c>
      <c r="H26" s="37">
        <v>0</v>
      </c>
      <c r="I26" s="37">
        <v>4</v>
      </c>
      <c r="J26" s="37">
        <v>8</v>
      </c>
      <c r="K26" s="37">
        <v>4</v>
      </c>
      <c r="L26" s="37">
        <v>2</v>
      </c>
      <c r="M26" s="37">
        <v>1</v>
      </c>
    </row>
    <row r="27" spans="1:13" s="2" customFormat="1" collapsed="1">
      <c r="A27" s="2" t="s">
        <v>763</v>
      </c>
      <c r="B27" s="40">
        <v>10337</v>
      </c>
      <c r="C27" s="40">
        <v>1234</v>
      </c>
      <c r="D27" s="40">
        <v>1238</v>
      </c>
      <c r="E27" s="40">
        <v>1351</v>
      </c>
      <c r="F27" s="40">
        <v>1365</v>
      </c>
      <c r="G27" s="40">
        <v>1386</v>
      </c>
      <c r="H27" s="40">
        <v>173</v>
      </c>
      <c r="I27" s="40">
        <v>1073</v>
      </c>
      <c r="J27" s="40">
        <v>1092</v>
      </c>
      <c r="K27" s="40">
        <v>453</v>
      </c>
      <c r="L27" s="40">
        <v>644</v>
      </c>
      <c r="M27" s="40">
        <v>328</v>
      </c>
    </row>
    <row r="28" spans="1:13" hidden="1" outlineLevel="1">
      <c r="A28" s="1" t="s">
        <v>757</v>
      </c>
      <c r="B28" s="37">
        <v>9674</v>
      </c>
      <c r="C28" s="37">
        <v>1042</v>
      </c>
      <c r="D28" s="37">
        <v>1159</v>
      </c>
      <c r="E28" s="37">
        <v>1278</v>
      </c>
      <c r="F28" s="37">
        <v>1307</v>
      </c>
      <c r="G28" s="37">
        <v>1279</v>
      </c>
      <c r="H28" s="37">
        <v>165</v>
      </c>
      <c r="I28" s="37">
        <v>1029</v>
      </c>
      <c r="J28" s="37">
        <v>1030</v>
      </c>
      <c r="K28" s="37">
        <v>439</v>
      </c>
      <c r="L28" s="37">
        <v>635</v>
      </c>
      <c r="M28" s="37">
        <v>311</v>
      </c>
    </row>
    <row r="29" spans="1:13" hidden="1" outlineLevel="1">
      <c r="A29" s="1" t="s">
        <v>302</v>
      </c>
      <c r="B29" s="37">
        <v>50</v>
      </c>
      <c r="C29" s="37">
        <v>26</v>
      </c>
      <c r="D29" s="37">
        <v>2</v>
      </c>
      <c r="E29" s="37">
        <v>0</v>
      </c>
      <c r="F29" s="37">
        <v>0</v>
      </c>
      <c r="G29" s="37">
        <v>13</v>
      </c>
      <c r="H29" s="37">
        <v>0</v>
      </c>
      <c r="I29" s="37">
        <v>3</v>
      </c>
      <c r="J29" s="37">
        <v>6</v>
      </c>
      <c r="K29" s="37">
        <v>0</v>
      </c>
      <c r="L29" s="37">
        <v>0</v>
      </c>
      <c r="M29" s="37">
        <v>0</v>
      </c>
    </row>
    <row r="30" spans="1:13" hidden="1" outlineLevel="1">
      <c r="A30" s="1" t="s">
        <v>758</v>
      </c>
      <c r="B30" s="37">
        <v>168</v>
      </c>
      <c r="C30" s="37">
        <v>47</v>
      </c>
      <c r="D30" s="37">
        <v>15</v>
      </c>
      <c r="E30" s="37">
        <v>32</v>
      </c>
      <c r="F30" s="37">
        <v>21</v>
      </c>
      <c r="G30" s="37">
        <v>22</v>
      </c>
      <c r="H30" s="37">
        <v>4</v>
      </c>
      <c r="I30" s="37">
        <v>11</v>
      </c>
      <c r="J30" s="37">
        <v>10</v>
      </c>
      <c r="K30" s="37">
        <v>1</v>
      </c>
      <c r="L30" s="37">
        <v>2</v>
      </c>
      <c r="M30" s="37">
        <v>3</v>
      </c>
    </row>
    <row r="31" spans="1:13" hidden="1" outlineLevel="1">
      <c r="A31" s="1" t="s">
        <v>759</v>
      </c>
      <c r="B31" s="37">
        <v>34</v>
      </c>
      <c r="C31" s="37">
        <v>12</v>
      </c>
      <c r="D31" s="37">
        <v>2</v>
      </c>
      <c r="E31" s="37">
        <v>2</v>
      </c>
      <c r="F31" s="37">
        <v>2</v>
      </c>
      <c r="G31" s="37">
        <v>8</v>
      </c>
      <c r="H31" s="37">
        <v>0</v>
      </c>
      <c r="I31" s="37">
        <v>4</v>
      </c>
      <c r="J31" s="37">
        <v>4</v>
      </c>
      <c r="K31" s="37">
        <v>0</v>
      </c>
      <c r="L31" s="37">
        <v>0</v>
      </c>
      <c r="M31" s="37">
        <v>0</v>
      </c>
    </row>
    <row r="32" spans="1:13" hidden="1" outlineLevel="1">
      <c r="A32" s="1" t="s">
        <v>760</v>
      </c>
      <c r="B32" s="37">
        <v>164</v>
      </c>
      <c r="C32" s="37">
        <v>56</v>
      </c>
      <c r="D32" s="37">
        <v>19</v>
      </c>
      <c r="E32" s="37">
        <v>15</v>
      </c>
      <c r="F32" s="37">
        <v>8</v>
      </c>
      <c r="G32" s="37">
        <v>36</v>
      </c>
      <c r="H32" s="37">
        <v>0</v>
      </c>
      <c r="I32" s="37">
        <v>12</v>
      </c>
      <c r="J32" s="37">
        <v>12</v>
      </c>
      <c r="K32" s="37">
        <v>2</v>
      </c>
      <c r="L32" s="37">
        <v>1</v>
      </c>
      <c r="M32" s="37">
        <v>3</v>
      </c>
    </row>
    <row r="33" spans="1:13" hidden="1" outlineLevel="1">
      <c r="A33" s="1" t="s">
        <v>761</v>
      </c>
      <c r="B33" s="37">
        <v>215</v>
      </c>
      <c r="C33" s="37">
        <v>51</v>
      </c>
      <c r="D33" s="37">
        <v>28</v>
      </c>
      <c r="E33" s="37">
        <v>23</v>
      </c>
      <c r="F33" s="37">
        <v>17</v>
      </c>
      <c r="G33" s="37">
        <v>27</v>
      </c>
      <c r="H33" s="37">
        <v>4</v>
      </c>
      <c r="I33" s="37">
        <v>8</v>
      </c>
      <c r="J33" s="37">
        <v>30</v>
      </c>
      <c r="K33" s="37">
        <v>10</v>
      </c>
      <c r="L33" s="37">
        <v>6</v>
      </c>
      <c r="M33" s="37">
        <v>11</v>
      </c>
    </row>
    <row r="34" spans="1:13" hidden="1" outlineLevel="1">
      <c r="A34" s="1" t="s">
        <v>762</v>
      </c>
      <c r="B34" s="37">
        <v>32</v>
      </c>
      <c r="C34" s="37">
        <v>0</v>
      </c>
      <c r="D34" s="37">
        <v>13</v>
      </c>
      <c r="E34" s="37">
        <v>1</v>
      </c>
      <c r="F34" s="37">
        <v>10</v>
      </c>
      <c r="G34" s="37">
        <v>1</v>
      </c>
      <c r="H34" s="37">
        <v>0</v>
      </c>
      <c r="I34" s="37">
        <v>6</v>
      </c>
      <c r="J34" s="37">
        <v>0</v>
      </c>
      <c r="K34" s="37">
        <v>1</v>
      </c>
      <c r="L34" s="37">
        <v>0</v>
      </c>
      <c r="M34" s="37">
        <v>0</v>
      </c>
    </row>
    <row r="35" spans="1:13" s="2" customFormat="1" collapsed="1">
      <c r="A35" s="2" t="s">
        <v>856</v>
      </c>
      <c r="B35" s="40">
        <v>10861</v>
      </c>
      <c r="C35" s="40">
        <v>1277</v>
      </c>
      <c r="D35" s="40">
        <v>1298</v>
      </c>
      <c r="E35" s="40">
        <v>1396</v>
      </c>
      <c r="F35" s="40">
        <v>1416</v>
      </c>
      <c r="G35" s="40">
        <v>1467</v>
      </c>
      <c r="H35" s="40">
        <v>184</v>
      </c>
      <c r="I35" s="40">
        <v>1133</v>
      </c>
      <c r="J35" s="40">
        <v>1164</v>
      </c>
      <c r="K35" s="40">
        <v>481</v>
      </c>
      <c r="L35" s="40">
        <v>699</v>
      </c>
      <c r="M35" s="40">
        <v>346</v>
      </c>
    </row>
    <row r="36" spans="1:13" hidden="1" outlineLevel="1">
      <c r="A36" s="1" t="s">
        <v>757</v>
      </c>
      <c r="B36" s="37">
        <v>10102</v>
      </c>
      <c r="C36" s="37">
        <v>1071</v>
      </c>
      <c r="D36" s="37">
        <v>1194</v>
      </c>
      <c r="E36" s="37">
        <v>1321</v>
      </c>
      <c r="F36" s="37">
        <v>1355</v>
      </c>
      <c r="G36" s="37">
        <v>1328</v>
      </c>
      <c r="H36" s="37">
        <v>173</v>
      </c>
      <c r="I36" s="37">
        <v>1091</v>
      </c>
      <c r="J36" s="37">
        <v>1096</v>
      </c>
      <c r="K36" s="37">
        <v>455</v>
      </c>
      <c r="L36" s="37">
        <v>686</v>
      </c>
      <c r="M36" s="37">
        <v>332</v>
      </c>
    </row>
    <row r="37" spans="1:13" hidden="1" outlineLevel="1">
      <c r="A37" s="1" t="s">
        <v>302</v>
      </c>
      <c r="B37" s="37">
        <v>51</v>
      </c>
      <c r="C37" s="37">
        <v>27</v>
      </c>
      <c r="D37" s="37">
        <v>2</v>
      </c>
      <c r="E37" s="37">
        <v>0</v>
      </c>
      <c r="F37" s="37">
        <v>0</v>
      </c>
      <c r="G37" s="37">
        <v>13</v>
      </c>
      <c r="H37" s="37">
        <v>0</v>
      </c>
      <c r="I37" s="37">
        <v>3</v>
      </c>
      <c r="J37" s="37">
        <v>6</v>
      </c>
      <c r="K37" s="37">
        <v>0</v>
      </c>
      <c r="L37" s="37">
        <v>0</v>
      </c>
      <c r="M37" s="37">
        <v>0</v>
      </c>
    </row>
    <row r="38" spans="1:13" hidden="1" outlineLevel="1">
      <c r="A38" s="1" t="s">
        <v>758</v>
      </c>
      <c r="B38" s="37">
        <v>242</v>
      </c>
      <c r="C38" s="37">
        <v>60</v>
      </c>
      <c r="D38" s="37">
        <v>22</v>
      </c>
      <c r="E38" s="37">
        <v>38</v>
      </c>
      <c r="F38" s="37">
        <v>26</v>
      </c>
      <c r="G38" s="37">
        <v>43</v>
      </c>
      <c r="H38" s="37">
        <v>5</v>
      </c>
      <c r="I38" s="37">
        <v>10</v>
      </c>
      <c r="J38" s="37">
        <v>17</v>
      </c>
      <c r="K38" s="37">
        <v>11</v>
      </c>
      <c r="L38" s="37">
        <v>7</v>
      </c>
      <c r="M38" s="37">
        <v>3</v>
      </c>
    </row>
    <row r="39" spans="1:13" hidden="1" outlineLevel="1">
      <c r="A39" s="1" t="s">
        <v>759</v>
      </c>
      <c r="B39" s="37">
        <v>55</v>
      </c>
      <c r="C39" s="37">
        <v>18</v>
      </c>
      <c r="D39" s="37">
        <v>12</v>
      </c>
      <c r="E39" s="37">
        <v>2</v>
      </c>
      <c r="F39" s="37">
        <v>4</v>
      </c>
      <c r="G39" s="37">
        <v>11</v>
      </c>
      <c r="H39" s="37">
        <v>0</v>
      </c>
      <c r="I39" s="37">
        <v>4</v>
      </c>
      <c r="J39" s="37">
        <v>4</v>
      </c>
      <c r="K39" s="37">
        <v>0</v>
      </c>
      <c r="L39" s="37">
        <v>0</v>
      </c>
      <c r="M39" s="37">
        <v>0</v>
      </c>
    </row>
    <row r="40" spans="1:13" hidden="1" outlineLevel="1">
      <c r="A40" s="1" t="s">
        <v>760</v>
      </c>
      <c r="B40" s="37">
        <v>118</v>
      </c>
      <c r="C40" s="37">
        <v>33</v>
      </c>
      <c r="D40" s="37">
        <v>19</v>
      </c>
      <c r="E40" s="37">
        <v>11</v>
      </c>
      <c r="F40" s="37">
        <v>8</v>
      </c>
      <c r="G40" s="37">
        <v>27</v>
      </c>
      <c r="H40" s="37">
        <v>0</v>
      </c>
      <c r="I40" s="37">
        <v>5</v>
      </c>
      <c r="J40" s="37">
        <v>8</v>
      </c>
      <c r="K40" s="37">
        <v>4</v>
      </c>
      <c r="L40" s="37">
        <v>1</v>
      </c>
      <c r="M40" s="37">
        <v>2</v>
      </c>
    </row>
    <row r="41" spans="1:13" hidden="1" outlineLevel="1">
      <c r="A41" s="1" t="s">
        <v>761</v>
      </c>
      <c r="B41" s="37">
        <v>233</v>
      </c>
      <c r="C41" s="37">
        <v>66</v>
      </c>
      <c r="D41" s="37">
        <v>27</v>
      </c>
      <c r="E41" s="37">
        <v>17</v>
      </c>
      <c r="F41" s="37">
        <v>18</v>
      </c>
      <c r="G41" s="37">
        <v>34</v>
      </c>
      <c r="H41" s="37">
        <v>6</v>
      </c>
      <c r="I41" s="37">
        <v>12</v>
      </c>
      <c r="J41" s="37">
        <v>28</v>
      </c>
      <c r="K41" s="37">
        <v>11</v>
      </c>
      <c r="L41" s="37">
        <v>5</v>
      </c>
      <c r="M41" s="37">
        <v>9</v>
      </c>
    </row>
    <row r="42" spans="1:13" hidden="1" outlineLevel="1">
      <c r="A42" s="1" t="s">
        <v>762</v>
      </c>
      <c r="B42" s="37">
        <v>60</v>
      </c>
      <c r="C42" s="37">
        <v>2</v>
      </c>
      <c r="D42" s="37">
        <v>22</v>
      </c>
      <c r="E42" s="37">
        <v>7</v>
      </c>
      <c r="F42" s="37">
        <v>5</v>
      </c>
      <c r="G42" s="37">
        <v>11</v>
      </c>
      <c r="H42" s="37">
        <v>0</v>
      </c>
      <c r="I42" s="37">
        <v>8</v>
      </c>
      <c r="J42" s="37">
        <v>5</v>
      </c>
      <c r="K42" s="37">
        <v>0</v>
      </c>
      <c r="L42" s="37">
        <v>0</v>
      </c>
      <c r="M42" s="37">
        <v>0</v>
      </c>
    </row>
    <row r="43" spans="1:13">
      <c r="A43" s="2" t="s">
        <v>1154</v>
      </c>
      <c r="B43" s="40">
        <v>11203</v>
      </c>
      <c r="C43" s="40">
        <v>1272</v>
      </c>
      <c r="D43" s="40">
        <v>1333</v>
      </c>
      <c r="E43" s="40">
        <v>1424</v>
      </c>
      <c r="F43" s="40">
        <v>1473</v>
      </c>
      <c r="G43" s="40">
        <v>1509</v>
      </c>
      <c r="H43" s="40">
        <v>192</v>
      </c>
      <c r="I43" s="40">
        <v>1169</v>
      </c>
      <c r="J43" s="40">
        <v>1206</v>
      </c>
      <c r="K43" s="40">
        <v>506</v>
      </c>
      <c r="L43" s="40">
        <v>749</v>
      </c>
      <c r="M43" s="40">
        <v>370</v>
      </c>
    </row>
    <row r="44" spans="1:13">
      <c r="A44" s="1" t="s">
        <v>757</v>
      </c>
      <c r="B44" s="37">
        <v>10334</v>
      </c>
      <c r="C44" s="37">
        <v>1036</v>
      </c>
      <c r="D44" s="37">
        <v>1220</v>
      </c>
      <c r="E44" s="37">
        <v>1341</v>
      </c>
      <c r="F44" s="37">
        <v>1391</v>
      </c>
      <c r="G44" s="37">
        <v>1359</v>
      </c>
      <c r="H44" s="37">
        <v>175</v>
      </c>
      <c r="I44" s="37">
        <v>1118</v>
      </c>
      <c r="J44" s="37">
        <v>1136</v>
      </c>
      <c r="K44" s="37">
        <v>477</v>
      </c>
      <c r="L44" s="37">
        <v>729</v>
      </c>
      <c r="M44" s="37">
        <v>352</v>
      </c>
    </row>
    <row r="45" spans="1:13">
      <c r="A45" s="1" t="s">
        <v>302</v>
      </c>
      <c r="B45" s="37">
        <v>50</v>
      </c>
      <c r="C45" s="37">
        <v>28</v>
      </c>
      <c r="D45" s="37">
        <v>1</v>
      </c>
      <c r="E45" s="37">
        <v>0</v>
      </c>
      <c r="F45" s="37">
        <v>0</v>
      </c>
      <c r="G45" s="37">
        <v>11</v>
      </c>
      <c r="H45" s="37">
        <v>0</v>
      </c>
      <c r="I45" s="37">
        <v>4</v>
      </c>
      <c r="J45" s="37">
        <v>6</v>
      </c>
      <c r="K45" s="37">
        <v>0</v>
      </c>
      <c r="L45" s="37">
        <v>0</v>
      </c>
      <c r="M45" s="37">
        <v>0</v>
      </c>
    </row>
    <row r="46" spans="1:13">
      <c r="A46" s="1" t="s">
        <v>758</v>
      </c>
      <c r="B46" s="37">
        <v>281</v>
      </c>
      <c r="C46" s="37">
        <v>61</v>
      </c>
      <c r="D46" s="37">
        <v>33</v>
      </c>
      <c r="E46" s="37">
        <v>41</v>
      </c>
      <c r="F46" s="37">
        <v>35</v>
      </c>
      <c r="G46" s="37">
        <v>45</v>
      </c>
      <c r="H46" s="37">
        <v>8</v>
      </c>
      <c r="I46" s="37">
        <v>14</v>
      </c>
      <c r="J46" s="37">
        <v>20</v>
      </c>
      <c r="K46" s="37">
        <v>11</v>
      </c>
      <c r="L46" s="37">
        <v>8</v>
      </c>
      <c r="M46" s="37">
        <v>5</v>
      </c>
    </row>
    <row r="47" spans="1:13">
      <c r="A47" s="1" t="s">
        <v>759</v>
      </c>
      <c r="B47" s="37">
        <v>83</v>
      </c>
      <c r="C47" s="37">
        <v>19</v>
      </c>
      <c r="D47" s="37">
        <v>24</v>
      </c>
      <c r="E47" s="37">
        <v>6</v>
      </c>
      <c r="F47" s="37">
        <v>6</v>
      </c>
      <c r="G47" s="37">
        <v>17</v>
      </c>
      <c r="H47" s="37">
        <v>2</v>
      </c>
      <c r="I47" s="37">
        <v>6</v>
      </c>
      <c r="J47" s="37">
        <v>3</v>
      </c>
      <c r="K47" s="37">
        <v>0</v>
      </c>
      <c r="L47" s="37">
        <v>0</v>
      </c>
      <c r="M47" s="37">
        <v>0</v>
      </c>
    </row>
    <row r="48" spans="1:13">
      <c r="A48" s="1" t="s">
        <v>760</v>
      </c>
      <c r="B48" s="37">
        <v>108</v>
      </c>
      <c r="C48" s="37">
        <v>31</v>
      </c>
      <c r="D48" s="37">
        <v>8</v>
      </c>
      <c r="E48" s="37">
        <v>10</v>
      </c>
      <c r="F48" s="37">
        <v>11</v>
      </c>
      <c r="G48" s="37">
        <v>25</v>
      </c>
      <c r="H48" s="37">
        <v>1</v>
      </c>
      <c r="I48" s="37">
        <v>7</v>
      </c>
      <c r="J48" s="37">
        <v>9</v>
      </c>
      <c r="K48" s="37">
        <v>4</v>
      </c>
      <c r="L48" s="37">
        <v>0</v>
      </c>
      <c r="M48" s="37">
        <v>2</v>
      </c>
    </row>
    <row r="49" spans="1:13">
      <c r="A49" s="1" t="s">
        <v>761</v>
      </c>
      <c r="B49" s="37">
        <v>252</v>
      </c>
      <c r="C49" s="37">
        <v>72</v>
      </c>
      <c r="D49" s="37">
        <v>27</v>
      </c>
      <c r="E49" s="37">
        <v>18</v>
      </c>
      <c r="F49" s="37">
        <v>21</v>
      </c>
      <c r="G49" s="37">
        <v>37</v>
      </c>
      <c r="H49" s="37">
        <v>6</v>
      </c>
      <c r="I49" s="37">
        <v>9</v>
      </c>
      <c r="J49" s="37">
        <v>28</v>
      </c>
      <c r="K49" s="37">
        <v>13</v>
      </c>
      <c r="L49" s="37">
        <v>10</v>
      </c>
      <c r="M49" s="37">
        <v>11</v>
      </c>
    </row>
    <row r="50" spans="1:13">
      <c r="A50" s="1" t="s">
        <v>762</v>
      </c>
      <c r="B50" s="37">
        <v>95</v>
      </c>
      <c r="C50" s="37">
        <v>25</v>
      </c>
      <c r="D50" s="37">
        <v>20</v>
      </c>
      <c r="E50" s="37">
        <v>8</v>
      </c>
      <c r="F50" s="37">
        <v>9</v>
      </c>
      <c r="G50" s="37">
        <v>15</v>
      </c>
      <c r="H50" s="37">
        <v>0</v>
      </c>
      <c r="I50" s="37">
        <v>11</v>
      </c>
      <c r="J50" s="37">
        <v>4</v>
      </c>
      <c r="K50" s="37">
        <v>1</v>
      </c>
      <c r="L50" s="37">
        <v>2</v>
      </c>
      <c r="M50" s="37">
        <v>0</v>
      </c>
    </row>
    <row r="52" spans="1:13" ht="12.75" customHeight="1">
      <c r="A52" s="32" t="s">
        <v>988</v>
      </c>
      <c r="B52" s="32"/>
    </row>
    <row r="53" spans="1:13" ht="12.75" customHeight="1">
      <c r="A53" s="32"/>
      <c r="B53" s="32"/>
    </row>
    <row r="54" spans="1:13" ht="12.75" customHeight="1">
      <c r="A54" s="36" t="s">
        <v>989</v>
      </c>
      <c r="B54" s="36"/>
    </row>
    <row r="55" spans="1:13" ht="12.75" customHeight="1">
      <c r="A55" s="1" t="s">
        <v>193</v>
      </c>
    </row>
    <row r="57" spans="1:13">
      <c r="A57" s="2" t="s">
        <v>15</v>
      </c>
    </row>
    <row r="58" spans="1:13">
      <c r="A58" s="1" t="s">
        <v>949</v>
      </c>
    </row>
    <row r="66" spans="8:8">
      <c r="H66" s="1" t="s">
        <v>812</v>
      </c>
    </row>
  </sheetData>
  <phoneticPr fontId="4" type="noConversion"/>
  <hyperlinks>
    <hyperlink ref="A4" location="Inhalt!A1" display="&lt;&lt;&lt; Inhalt" xr:uid="{BAB15DC3-1AD6-4A15-ACC5-474820191949}"/>
    <hyperlink ref="A52" location="Metadaten!A1" display="Metadaten &lt;&lt;&lt;" xr:uid="{D42826D9-E3AB-4521-8A4F-B9986D525503}"/>
  </hyperlinks>
  <pageMargins left="0.78740157499999996" right="0.78740157499999996" top="0.984251969" bottom="0.984251969" header="0.4921259845" footer="0.4921259845"/>
  <pageSetup paperSize="9"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pageSetUpPr fitToPage="1"/>
  </sheetPr>
  <dimension ref="A1:M64"/>
  <sheetViews>
    <sheetView workbookViewId="0">
      <pane ySplit="8" topLeftCell="A9" activePane="bottomLeft" state="frozen"/>
      <selection pane="bottomLeft" activeCell="A4" sqref="A4"/>
    </sheetView>
  </sheetViews>
  <sheetFormatPr baseColWidth="10" defaultColWidth="8.5703125" defaultRowHeight="12.75" customHeight="1" outlineLevelRow="1"/>
  <cols>
    <col min="1" max="1" width="18" style="1" customWidth="1"/>
    <col min="2" max="2" width="11.42578125" style="1" bestFit="1" customWidth="1"/>
    <col min="3" max="3" width="5.5703125" style="1" bestFit="1" customWidth="1"/>
    <col min="4" max="5" width="6.5703125" style="1" bestFit="1" customWidth="1"/>
    <col min="6" max="6" width="10.42578125" style="1" bestFit="1" customWidth="1"/>
    <col min="7" max="7" width="6.5703125" style="1" bestFit="1" customWidth="1"/>
    <col min="8" max="8" width="8" style="1" bestFit="1" customWidth="1"/>
    <col min="9" max="9" width="6.42578125" style="1" bestFit="1" customWidth="1"/>
    <col min="10" max="10" width="8" style="1" bestFit="1" customWidth="1"/>
    <col min="11" max="11" width="7.5703125" style="1" bestFit="1" customWidth="1"/>
    <col min="12" max="12" width="6.5703125" style="1" bestFit="1" customWidth="1"/>
    <col min="13" max="13" width="11" style="1" bestFit="1" customWidth="1"/>
    <col min="14" max="16384" width="8.5703125" style="1"/>
  </cols>
  <sheetData>
    <row r="1" spans="1:13" ht="15.75">
      <c r="A1" s="5" t="s">
        <v>306</v>
      </c>
      <c r="B1" s="5"/>
    </row>
    <row r="2" spans="1:13" ht="12.75" customHeight="1">
      <c r="A2" s="1" t="s">
        <v>1159</v>
      </c>
    </row>
    <row r="3" spans="1:13"/>
    <row r="4" spans="1:13">
      <c r="A4" s="30" t="s">
        <v>987</v>
      </c>
      <c r="B4" s="30"/>
    </row>
    <row r="5" spans="1:13">
      <c r="A5" s="11"/>
      <c r="B5" s="11"/>
    </row>
    <row r="6" spans="1:13">
      <c r="A6" s="31" t="s">
        <v>1052</v>
      </c>
      <c r="B6" s="31"/>
    </row>
    <row r="7" spans="1:13">
      <c r="A7" s="31"/>
      <c r="B7" s="31"/>
    </row>
    <row r="8" spans="1:13" s="6" customFormat="1">
      <c r="A8" s="6" t="s">
        <v>307</v>
      </c>
      <c r="B8" s="6" t="s">
        <v>83</v>
      </c>
      <c r="C8" s="6" t="s">
        <v>5</v>
      </c>
      <c r="D8" s="6" t="s">
        <v>6</v>
      </c>
      <c r="E8" s="6" t="s">
        <v>7</v>
      </c>
      <c r="F8" s="6" t="s">
        <v>27</v>
      </c>
      <c r="G8" s="6" t="s">
        <v>8</v>
      </c>
      <c r="H8" s="6" t="s">
        <v>9</v>
      </c>
      <c r="I8" s="6" t="s">
        <v>10</v>
      </c>
      <c r="J8" s="6" t="s">
        <v>11</v>
      </c>
      <c r="K8" s="6" t="s">
        <v>12</v>
      </c>
      <c r="L8" s="6" t="s">
        <v>13</v>
      </c>
      <c r="M8" s="6" t="s">
        <v>28</v>
      </c>
    </row>
    <row r="9" spans="1:13" s="2" customFormat="1" collapsed="1">
      <c r="A9" s="2" t="s">
        <v>805</v>
      </c>
      <c r="B9" s="40">
        <v>6858</v>
      </c>
      <c r="C9" s="40">
        <v>918</v>
      </c>
      <c r="D9" s="40">
        <v>733</v>
      </c>
      <c r="E9" s="40">
        <v>944</v>
      </c>
      <c r="F9" s="40">
        <v>946</v>
      </c>
      <c r="G9" s="40">
        <v>1048</v>
      </c>
      <c r="H9" s="40">
        <v>90</v>
      </c>
      <c r="I9" s="40">
        <v>700</v>
      </c>
      <c r="J9" s="40">
        <v>665</v>
      </c>
      <c r="K9" s="40">
        <v>235</v>
      </c>
      <c r="L9" s="40">
        <v>385</v>
      </c>
      <c r="M9" s="40">
        <v>194</v>
      </c>
    </row>
    <row r="10" spans="1:13" hidden="1" outlineLevel="1">
      <c r="A10" s="1" t="s">
        <v>308</v>
      </c>
      <c r="B10" s="37">
        <v>632</v>
      </c>
      <c r="C10" s="37">
        <v>50</v>
      </c>
      <c r="D10" s="37">
        <v>78</v>
      </c>
      <c r="E10" s="37">
        <v>87</v>
      </c>
      <c r="F10" s="37">
        <v>129</v>
      </c>
      <c r="G10" s="37">
        <v>44</v>
      </c>
      <c r="H10" s="37">
        <v>11</v>
      </c>
      <c r="I10" s="37">
        <v>61</v>
      </c>
      <c r="J10" s="37">
        <v>67</v>
      </c>
      <c r="K10" s="37">
        <v>33</v>
      </c>
      <c r="L10" s="37">
        <v>46</v>
      </c>
      <c r="M10" s="37">
        <v>28</v>
      </c>
    </row>
    <row r="11" spans="1:13" hidden="1" outlineLevel="1">
      <c r="A11" s="1" t="s">
        <v>309</v>
      </c>
      <c r="B11" s="37">
        <v>293</v>
      </c>
      <c r="C11" s="37">
        <v>32</v>
      </c>
      <c r="D11" s="37">
        <v>27</v>
      </c>
      <c r="E11" s="37">
        <v>40</v>
      </c>
      <c r="F11" s="37">
        <v>50</v>
      </c>
      <c r="G11" s="37">
        <v>55</v>
      </c>
      <c r="H11" s="37">
        <v>2</v>
      </c>
      <c r="I11" s="37">
        <v>30</v>
      </c>
      <c r="J11" s="37">
        <v>26</v>
      </c>
      <c r="K11" s="37">
        <v>5</v>
      </c>
      <c r="L11" s="37">
        <v>16</v>
      </c>
      <c r="M11" s="37">
        <v>10</v>
      </c>
    </row>
    <row r="12" spans="1:13" hidden="1" outlineLevel="1">
      <c r="A12" s="1" t="s">
        <v>310</v>
      </c>
      <c r="B12" s="37">
        <v>715</v>
      </c>
      <c r="C12" s="37">
        <v>142</v>
      </c>
      <c r="D12" s="37">
        <v>50</v>
      </c>
      <c r="E12" s="37">
        <v>101</v>
      </c>
      <c r="F12" s="37">
        <v>104</v>
      </c>
      <c r="G12" s="37">
        <v>124</v>
      </c>
      <c r="H12" s="37">
        <v>5</v>
      </c>
      <c r="I12" s="37">
        <v>70</v>
      </c>
      <c r="J12" s="37">
        <v>69</v>
      </c>
      <c r="K12" s="37">
        <v>14</v>
      </c>
      <c r="L12" s="37">
        <v>24</v>
      </c>
      <c r="M12" s="37">
        <v>12</v>
      </c>
    </row>
    <row r="13" spans="1:13" hidden="1" outlineLevel="1">
      <c r="A13" s="1" t="s">
        <v>311</v>
      </c>
      <c r="B13" s="37">
        <v>990</v>
      </c>
      <c r="C13" s="37">
        <v>223</v>
      </c>
      <c r="D13" s="37">
        <v>130</v>
      </c>
      <c r="E13" s="37">
        <v>130</v>
      </c>
      <c r="F13" s="37">
        <v>117</v>
      </c>
      <c r="G13" s="37">
        <v>162</v>
      </c>
      <c r="H13" s="37">
        <v>2</v>
      </c>
      <c r="I13" s="37">
        <v>86</v>
      </c>
      <c r="J13" s="37">
        <v>73</v>
      </c>
      <c r="K13" s="37">
        <v>19</v>
      </c>
      <c r="L13" s="37">
        <v>33</v>
      </c>
      <c r="M13" s="37">
        <v>15</v>
      </c>
    </row>
    <row r="14" spans="1:13" hidden="1" outlineLevel="1">
      <c r="A14" s="1" t="s">
        <v>312</v>
      </c>
      <c r="B14" s="37">
        <v>1396</v>
      </c>
      <c r="C14" s="37">
        <v>163</v>
      </c>
      <c r="D14" s="37">
        <v>178</v>
      </c>
      <c r="E14" s="37">
        <v>167</v>
      </c>
      <c r="F14" s="37">
        <v>203</v>
      </c>
      <c r="G14" s="37">
        <v>208</v>
      </c>
      <c r="H14" s="37">
        <v>18</v>
      </c>
      <c r="I14" s="37">
        <v>142</v>
      </c>
      <c r="J14" s="37">
        <v>174</v>
      </c>
      <c r="K14" s="37">
        <v>56</v>
      </c>
      <c r="L14" s="37">
        <v>53</v>
      </c>
      <c r="M14" s="37">
        <v>34</v>
      </c>
    </row>
    <row r="15" spans="1:13" hidden="1" outlineLevel="1">
      <c r="A15" s="1" t="s">
        <v>313</v>
      </c>
      <c r="B15" s="37">
        <v>2832</v>
      </c>
      <c r="C15" s="37">
        <v>308</v>
      </c>
      <c r="D15" s="37">
        <v>270</v>
      </c>
      <c r="E15" s="37">
        <v>421</v>
      </c>
      <c r="F15" s="37">
        <v>343</v>
      </c>
      <c r="G15" s="37">
        <v>455</v>
      </c>
      <c r="H15" s="37">
        <v>52</v>
      </c>
      <c r="I15" s="37">
        <v>311</v>
      </c>
      <c r="J15" s="37">
        <v>256</v>
      </c>
      <c r="K15" s="37">
        <v>108</v>
      </c>
      <c r="L15" s="37">
        <v>213</v>
      </c>
      <c r="M15" s="37">
        <v>95</v>
      </c>
    </row>
    <row r="16" spans="1:13" s="2" customFormat="1" collapsed="1">
      <c r="A16" s="2" t="s">
        <v>806</v>
      </c>
      <c r="B16" s="40">
        <v>8341</v>
      </c>
      <c r="C16" s="40">
        <v>983</v>
      </c>
      <c r="D16" s="40">
        <v>1046</v>
      </c>
      <c r="E16" s="40">
        <v>1154</v>
      </c>
      <c r="F16" s="40">
        <v>1067</v>
      </c>
      <c r="G16" s="40">
        <v>1218</v>
      </c>
      <c r="H16" s="40">
        <v>119</v>
      </c>
      <c r="I16" s="40">
        <v>868</v>
      </c>
      <c r="J16" s="40">
        <v>818</v>
      </c>
      <c r="K16" s="40">
        <v>328</v>
      </c>
      <c r="L16" s="40">
        <v>487</v>
      </c>
      <c r="M16" s="40">
        <v>253</v>
      </c>
    </row>
    <row r="17" spans="1:13" hidden="1" outlineLevel="1">
      <c r="A17" s="1" t="s">
        <v>314</v>
      </c>
      <c r="B17" s="37">
        <v>767</v>
      </c>
      <c r="C17" s="37">
        <v>86</v>
      </c>
      <c r="D17" s="37">
        <v>87</v>
      </c>
      <c r="E17" s="37">
        <v>101</v>
      </c>
      <c r="F17" s="37">
        <v>153</v>
      </c>
      <c r="G17" s="37">
        <v>84</v>
      </c>
      <c r="H17" s="37">
        <v>9</v>
      </c>
      <c r="I17" s="37">
        <v>62</v>
      </c>
      <c r="J17" s="37">
        <v>79</v>
      </c>
      <c r="K17" s="37">
        <v>29</v>
      </c>
      <c r="L17" s="37">
        <v>44</v>
      </c>
      <c r="M17" s="37">
        <v>33</v>
      </c>
    </row>
    <row r="18" spans="1:13" hidden="1" outlineLevel="1">
      <c r="A18" s="1" t="s">
        <v>315</v>
      </c>
      <c r="B18" s="37">
        <v>716</v>
      </c>
      <c r="C18" s="37">
        <v>113</v>
      </c>
      <c r="D18" s="37">
        <v>56</v>
      </c>
      <c r="E18" s="37">
        <v>112</v>
      </c>
      <c r="F18" s="37">
        <v>106</v>
      </c>
      <c r="G18" s="37">
        <v>123</v>
      </c>
      <c r="H18" s="37">
        <v>8</v>
      </c>
      <c r="I18" s="37">
        <v>68</v>
      </c>
      <c r="J18" s="37">
        <v>63</v>
      </c>
      <c r="K18" s="37">
        <v>18</v>
      </c>
      <c r="L18" s="37">
        <v>35</v>
      </c>
      <c r="M18" s="37">
        <v>14</v>
      </c>
    </row>
    <row r="19" spans="1:13" hidden="1" outlineLevel="1">
      <c r="A19" s="1" t="s">
        <v>316</v>
      </c>
      <c r="B19" s="37">
        <v>897</v>
      </c>
      <c r="C19" s="37">
        <v>183</v>
      </c>
      <c r="D19" s="37">
        <v>119</v>
      </c>
      <c r="E19" s="37">
        <v>116</v>
      </c>
      <c r="F19" s="37">
        <v>106</v>
      </c>
      <c r="G19" s="37">
        <v>153</v>
      </c>
      <c r="H19" s="37">
        <v>3</v>
      </c>
      <c r="I19" s="37">
        <v>83</v>
      </c>
      <c r="J19" s="37">
        <v>68</v>
      </c>
      <c r="K19" s="37">
        <v>18</v>
      </c>
      <c r="L19" s="37">
        <v>30</v>
      </c>
      <c r="M19" s="37">
        <v>18</v>
      </c>
    </row>
    <row r="20" spans="1:13" hidden="1" outlineLevel="1">
      <c r="A20" s="1" t="s">
        <v>312</v>
      </c>
      <c r="B20" s="37">
        <v>1359</v>
      </c>
      <c r="C20" s="37">
        <v>156</v>
      </c>
      <c r="D20" s="37">
        <v>186</v>
      </c>
      <c r="E20" s="37">
        <v>175</v>
      </c>
      <c r="F20" s="37">
        <v>192</v>
      </c>
      <c r="G20" s="37">
        <v>193</v>
      </c>
      <c r="H20" s="37">
        <v>21</v>
      </c>
      <c r="I20" s="37">
        <v>131</v>
      </c>
      <c r="J20" s="37">
        <v>162</v>
      </c>
      <c r="K20" s="37">
        <v>55</v>
      </c>
      <c r="L20" s="37">
        <v>56</v>
      </c>
      <c r="M20" s="37">
        <v>32</v>
      </c>
    </row>
    <row r="21" spans="1:13" hidden="1" outlineLevel="1">
      <c r="A21" s="1" t="s">
        <v>317</v>
      </c>
      <c r="B21" s="37">
        <v>1490</v>
      </c>
      <c r="C21" s="37">
        <v>176</v>
      </c>
      <c r="D21" s="37">
        <v>122</v>
      </c>
      <c r="E21" s="37">
        <v>245</v>
      </c>
      <c r="F21" s="37">
        <v>174</v>
      </c>
      <c r="G21" s="37">
        <v>246</v>
      </c>
      <c r="H21" s="37">
        <v>31</v>
      </c>
      <c r="I21" s="37">
        <v>162</v>
      </c>
      <c r="J21" s="37">
        <v>149</v>
      </c>
      <c r="K21" s="37">
        <v>44</v>
      </c>
      <c r="L21" s="37">
        <v>104</v>
      </c>
      <c r="M21" s="37">
        <v>37</v>
      </c>
    </row>
    <row r="22" spans="1:13" hidden="1" outlineLevel="1">
      <c r="A22" s="1" t="s">
        <v>318</v>
      </c>
      <c r="B22" s="37">
        <v>1375</v>
      </c>
      <c r="C22" s="37">
        <v>142</v>
      </c>
      <c r="D22" s="37">
        <v>176</v>
      </c>
      <c r="E22" s="37">
        <v>190</v>
      </c>
      <c r="F22" s="37">
        <v>156</v>
      </c>
      <c r="G22" s="37">
        <v>200</v>
      </c>
      <c r="H22" s="37">
        <v>15</v>
      </c>
      <c r="I22" s="37">
        <v>150</v>
      </c>
      <c r="J22" s="37">
        <v>121</v>
      </c>
      <c r="K22" s="37">
        <v>65</v>
      </c>
      <c r="L22" s="37">
        <v>107</v>
      </c>
      <c r="M22" s="37">
        <v>53</v>
      </c>
    </row>
    <row r="23" spans="1:13" hidden="1" outlineLevel="1">
      <c r="A23" s="1" t="s">
        <v>319</v>
      </c>
      <c r="B23" s="37">
        <v>1737</v>
      </c>
      <c r="C23" s="37">
        <v>127</v>
      </c>
      <c r="D23" s="37">
        <v>300</v>
      </c>
      <c r="E23" s="37">
        <v>215</v>
      </c>
      <c r="F23" s="37">
        <v>180</v>
      </c>
      <c r="G23" s="37">
        <v>219</v>
      </c>
      <c r="H23" s="37">
        <v>32</v>
      </c>
      <c r="I23" s="37">
        <v>212</v>
      </c>
      <c r="J23" s="37">
        <v>176</v>
      </c>
      <c r="K23" s="37">
        <v>99</v>
      </c>
      <c r="L23" s="37">
        <v>111</v>
      </c>
      <c r="M23" s="37">
        <v>66</v>
      </c>
    </row>
    <row r="24" spans="1:13" s="2" customFormat="1" collapsed="1">
      <c r="A24" s="2" t="s">
        <v>807</v>
      </c>
      <c r="B24" s="40">
        <v>10001</v>
      </c>
      <c r="C24" s="40">
        <v>1138</v>
      </c>
      <c r="D24" s="40">
        <v>1196</v>
      </c>
      <c r="E24" s="40">
        <v>1315</v>
      </c>
      <c r="F24" s="40">
        <v>1335</v>
      </c>
      <c r="G24" s="40">
        <v>1333</v>
      </c>
      <c r="H24" s="40">
        <v>165</v>
      </c>
      <c r="I24" s="40">
        <v>1052</v>
      </c>
      <c r="J24" s="40">
        <v>1062</v>
      </c>
      <c r="K24" s="40">
        <v>448</v>
      </c>
      <c r="L24" s="40">
        <v>639</v>
      </c>
      <c r="M24" s="40">
        <v>318</v>
      </c>
    </row>
    <row r="25" spans="1:13" hidden="1" outlineLevel="1">
      <c r="A25" s="1" t="s">
        <v>314</v>
      </c>
      <c r="B25" s="37">
        <v>630</v>
      </c>
      <c r="C25" s="37">
        <v>73</v>
      </c>
      <c r="D25" s="37">
        <v>57</v>
      </c>
      <c r="E25" s="37">
        <v>66</v>
      </c>
      <c r="F25" s="37">
        <v>222</v>
      </c>
      <c r="G25" s="37">
        <v>89</v>
      </c>
      <c r="H25" s="37">
        <v>9</v>
      </c>
      <c r="I25" s="37">
        <v>15</v>
      </c>
      <c r="J25" s="37">
        <v>29</v>
      </c>
      <c r="K25" s="37">
        <v>0</v>
      </c>
      <c r="L25" s="37">
        <v>50</v>
      </c>
      <c r="M25" s="37">
        <v>20</v>
      </c>
    </row>
    <row r="26" spans="1:13" hidden="1" outlineLevel="1">
      <c r="A26" s="1" t="s">
        <v>764</v>
      </c>
      <c r="B26" s="37">
        <v>627</v>
      </c>
      <c r="C26" s="37">
        <v>127</v>
      </c>
      <c r="D26" s="37">
        <v>42</v>
      </c>
      <c r="E26" s="37">
        <v>104</v>
      </c>
      <c r="F26" s="37">
        <v>96</v>
      </c>
      <c r="G26" s="37">
        <v>101</v>
      </c>
      <c r="H26" s="37">
        <v>7</v>
      </c>
      <c r="I26" s="37">
        <v>24</v>
      </c>
      <c r="J26" s="37">
        <v>85</v>
      </c>
      <c r="K26" s="37">
        <v>7</v>
      </c>
      <c r="L26" s="37">
        <v>26</v>
      </c>
      <c r="M26" s="37">
        <v>8</v>
      </c>
    </row>
    <row r="27" spans="1:13" hidden="1" outlineLevel="1">
      <c r="A27" s="1" t="s">
        <v>765</v>
      </c>
      <c r="B27" s="37">
        <v>1048</v>
      </c>
      <c r="C27" s="37">
        <v>215</v>
      </c>
      <c r="D27" s="37">
        <v>105</v>
      </c>
      <c r="E27" s="37">
        <v>132</v>
      </c>
      <c r="F27" s="37">
        <v>206</v>
      </c>
      <c r="G27" s="37">
        <v>157</v>
      </c>
      <c r="H27" s="37">
        <v>3</v>
      </c>
      <c r="I27" s="37">
        <v>89</v>
      </c>
      <c r="J27" s="37">
        <v>85</v>
      </c>
      <c r="K27" s="37">
        <v>14</v>
      </c>
      <c r="L27" s="37">
        <v>35</v>
      </c>
      <c r="M27" s="37">
        <v>7</v>
      </c>
    </row>
    <row r="28" spans="1:13" hidden="1" outlineLevel="1">
      <c r="A28" s="1" t="s">
        <v>766</v>
      </c>
      <c r="B28" s="37">
        <v>1332</v>
      </c>
      <c r="C28" s="37">
        <v>144</v>
      </c>
      <c r="D28" s="37">
        <v>183</v>
      </c>
      <c r="E28" s="37">
        <v>180</v>
      </c>
      <c r="F28" s="37">
        <v>174</v>
      </c>
      <c r="G28" s="37">
        <v>181</v>
      </c>
      <c r="H28" s="37">
        <v>23</v>
      </c>
      <c r="I28" s="37">
        <v>135</v>
      </c>
      <c r="J28" s="37">
        <v>199</v>
      </c>
      <c r="K28" s="37">
        <v>41</v>
      </c>
      <c r="L28" s="37">
        <v>52</v>
      </c>
      <c r="M28" s="37">
        <v>20</v>
      </c>
    </row>
    <row r="29" spans="1:13" hidden="1" outlineLevel="1">
      <c r="A29" s="1" t="s">
        <v>767</v>
      </c>
      <c r="B29" s="37">
        <v>1465</v>
      </c>
      <c r="C29" s="37">
        <v>192</v>
      </c>
      <c r="D29" s="37">
        <v>124</v>
      </c>
      <c r="E29" s="37">
        <v>243</v>
      </c>
      <c r="F29" s="37">
        <v>117</v>
      </c>
      <c r="G29" s="37">
        <v>256</v>
      </c>
      <c r="H29" s="37">
        <v>40</v>
      </c>
      <c r="I29" s="37">
        <v>138</v>
      </c>
      <c r="J29" s="37">
        <v>128</v>
      </c>
      <c r="K29" s="37">
        <v>40</v>
      </c>
      <c r="L29" s="37">
        <v>109</v>
      </c>
      <c r="M29" s="37">
        <v>78</v>
      </c>
    </row>
    <row r="30" spans="1:13" hidden="1" outlineLevel="1">
      <c r="A30" s="1" t="s">
        <v>768</v>
      </c>
      <c r="B30" s="37">
        <v>1345</v>
      </c>
      <c r="C30" s="37">
        <v>133</v>
      </c>
      <c r="D30" s="37">
        <v>179</v>
      </c>
      <c r="E30" s="37">
        <v>169</v>
      </c>
      <c r="F30" s="37">
        <v>129</v>
      </c>
      <c r="G30" s="37">
        <v>199</v>
      </c>
      <c r="H30" s="37">
        <v>16</v>
      </c>
      <c r="I30" s="37">
        <v>160</v>
      </c>
      <c r="J30" s="37">
        <v>136</v>
      </c>
      <c r="K30" s="37">
        <v>56</v>
      </c>
      <c r="L30" s="37">
        <v>112</v>
      </c>
      <c r="M30" s="37">
        <v>56</v>
      </c>
    </row>
    <row r="31" spans="1:13" hidden="1" outlineLevel="1">
      <c r="A31" s="1" t="s">
        <v>769</v>
      </c>
      <c r="B31" s="37">
        <v>1836</v>
      </c>
      <c r="C31" s="37">
        <v>130</v>
      </c>
      <c r="D31" s="37">
        <v>330</v>
      </c>
      <c r="E31" s="37">
        <v>223</v>
      </c>
      <c r="F31" s="37">
        <v>230</v>
      </c>
      <c r="G31" s="37">
        <v>189</v>
      </c>
      <c r="H31" s="37">
        <v>32</v>
      </c>
      <c r="I31" s="37">
        <v>191</v>
      </c>
      <c r="J31" s="37">
        <v>209</v>
      </c>
      <c r="K31" s="37">
        <v>112</v>
      </c>
      <c r="L31" s="37">
        <v>113</v>
      </c>
      <c r="M31" s="37">
        <v>77</v>
      </c>
    </row>
    <row r="32" spans="1:13" hidden="1" outlineLevel="1">
      <c r="A32" s="1" t="s">
        <v>770</v>
      </c>
      <c r="B32" s="37">
        <v>751</v>
      </c>
      <c r="C32" s="37">
        <v>74</v>
      </c>
      <c r="D32" s="37">
        <v>73</v>
      </c>
      <c r="E32" s="37">
        <v>51</v>
      </c>
      <c r="F32" s="37">
        <v>80</v>
      </c>
      <c r="G32" s="37">
        <v>84</v>
      </c>
      <c r="H32" s="37">
        <v>18</v>
      </c>
      <c r="I32" s="37">
        <v>78</v>
      </c>
      <c r="J32" s="37">
        <v>128</v>
      </c>
      <c r="K32" s="37">
        <v>52</v>
      </c>
      <c r="L32" s="37">
        <v>76</v>
      </c>
      <c r="M32" s="37">
        <v>37</v>
      </c>
    </row>
    <row r="33" spans="1:13" hidden="1" outlineLevel="1">
      <c r="A33" s="1" t="s">
        <v>771</v>
      </c>
      <c r="B33" s="37">
        <v>637</v>
      </c>
      <c r="C33" s="37">
        <v>50</v>
      </c>
      <c r="D33" s="37">
        <v>80</v>
      </c>
      <c r="E33" s="37">
        <v>73</v>
      </c>
      <c r="F33" s="37">
        <v>73</v>
      </c>
      <c r="G33" s="37">
        <v>74</v>
      </c>
      <c r="H33" s="37">
        <v>17</v>
      </c>
      <c r="I33" s="37">
        <v>73</v>
      </c>
      <c r="J33" s="37">
        <v>63</v>
      </c>
      <c r="K33" s="37">
        <v>55</v>
      </c>
      <c r="L33" s="37">
        <v>65</v>
      </c>
      <c r="M33" s="37">
        <v>14</v>
      </c>
    </row>
    <row r="34" spans="1:13" hidden="1" outlineLevel="1">
      <c r="A34" s="1" t="s">
        <v>168</v>
      </c>
      <c r="B34" s="37">
        <v>330</v>
      </c>
      <c r="C34" s="37">
        <v>0</v>
      </c>
      <c r="D34" s="37">
        <v>23</v>
      </c>
      <c r="E34" s="37">
        <v>74</v>
      </c>
      <c r="F34" s="37">
        <v>8</v>
      </c>
      <c r="G34" s="37">
        <v>3</v>
      </c>
      <c r="H34" s="37">
        <v>0</v>
      </c>
      <c r="I34" s="37">
        <v>149</v>
      </c>
      <c r="J34" s="37">
        <v>0</v>
      </c>
      <c r="K34" s="37">
        <v>71</v>
      </c>
      <c r="L34" s="37">
        <v>1</v>
      </c>
      <c r="M34" s="37">
        <v>1</v>
      </c>
    </row>
    <row r="35" spans="1:13" s="2" customFormat="1" collapsed="1">
      <c r="A35" s="2" t="s">
        <v>859</v>
      </c>
      <c r="B35" s="40">
        <v>10532</v>
      </c>
      <c r="C35" s="40">
        <v>1174</v>
      </c>
      <c r="D35" s="40">
        <v>1257</v>
      </c>
      <c r="E35" s="40">
        <v>1364</v>
      </c>
      <c r="F35" s="40">
        <v>1395</v>
      </c>
      <c r="G35" s="40">
        <v>1417</v>
      </c>
      <c r="H35" s="40">
        <v>179</v>
      </c>
      <c r="I35" s="40">
        <v>1112</v>
      </c>
      <c r="J35" s="40">
        <v>1134</v>
      </c>
      <c r="K35" s="40">
        <v>470</v>
      </c>
      <c r="L35" s="40">
        <v>694</v>
      </c>
      <c r="M35" s="40">
        <v>336</v>
      </c>
    </row>
    <row r="36" spans="1:13" hidden="1" outlineLevel="1">
      <c r="A36" s="1" t="s">
        <v>314</v>
      </c>
      <c r="B36" s="37">
        <v>950</v>
      </c>
      <c r="C36" s="37">
        <v>72</v>
      </c>
      <c r="D36" s="37">
        <v>82</v>
      </c>
      <c r="E36" s="37">
        <v>129</v>
      </c>
      <c r="F36" s="37">
        <v>233</v>
      </c>
      <c r="G36" s="37">
        <v>99</v>
      </c>
      <c r="H36" s="37">
        <v>10</v>
      </c>
      <c r="I36" s="37">
        <v>154</v>
      </c>
      <c r="J36" s="37">
        <v>28</v>
      </c>
      <c r="K36" s="37">
        <v>68</v>
      </c>
      <c r="L36" s="37">
        <v>55</v>
      </c>
      <c r="M36" s="37">
        <v>20</v>
      </c>
    </row>
    <row r="37" spans="1:13" hidden="1" outlineLevel="1">
      <c r="A37" s="1" t="s">
        <v>764</v>
      </c>
      <c r="B37" s="37">
        <v>602</v>
      </c>
      <c r="C37" s="37">
        <v>119</v>
      </c>
      <c r="D37" s="37">
        <v>41</v>
      </c>
      <c r="E37" s="37">
        <v>101</v>
      </c>
      <c r="F37" s="37">
        <v>95</v>
      </c>
      <c r="G37" s="37">
        <v>100</v>
      </c>
      <c r="H37" s="37">
        <v>7</v>
      </c>
      <c r="I37" s="37">
        <v>21</v>
      </c>
      <c r="J37" s="37">
        <v>80</v>
      </c>
      <c r="K37" s="37">
        <v>6</v>
      </c>
      <c r="L37" s="37">
        <v>24</v>
      </c>
      <c r="M37" s="37">
        <v>8</v>
      </c>
    </row>
    <row r="38" spans="1:13" hidden="1" outlineLevel="1">
      <c r="A38" s="1" t="s">
        <v>765</v>
      </c>
      <c r="B38" s="37">
        <v>1012</v>
      </c>
      <c r="C38" s="37">
        <v>204</v>
      </c>
      <c r="D38" s="37">
        <v>102</v>
      </c>
      <c r="E38" s="37">
        <v>128</v>
      </c>
      <c r="F38" s="37">
        <v>208</v>
      </c>
      <c r="G38" s="37">
        <v>144</v>
      </c>
      <c r="H38" s="37">
        <v>4</v>
      </c>
      <c r="I38" s="37">
        <v>86</v>
      </c>
      <c r="J38" s="37">
        <v>82</v>
      </c>
      <c r="K38" s="37">
        <v>13</v>
      </c>
      <c r="L38" s="37">
        <v>33</v>
      </c>
      <c r="M38" s="37">
        <v>8</v>
      </c>
    </row>
    <row r="39" spans="1:13" hidden="1" outlineLevel="1">
      <c r="A39" s="1" t="s">
        <v>766</v>
      </c>
      <c r="B39" s="37">
        <v>1308</v>
      </c>
      <c r="C39" s="37">
        <v>139</v>
      </c>
      <c r="D39" s="37">
        <v>178</v>
      </c>
      <c r="E39" s="37">
        <v>181</v>
      </c>
      <c r="F39" s="37">
        <v>173</v>
      </c>
      <c r="G39" s="37">
        <v>180</v>
      </c>
      <c r="H39" s="37">
        <v>24</v>
      </c>
      <c r="I39" s="37">
        <v>133</v>
      </c>
      <c r="J39" s="37">
        <v>194</v>
      </c>
      <c r="K39" s="37">
        <v>37</v>
      </c>
      <c r="L39" s="37">
        <v>49</v>
      </c>
      <c r="M39" s="37">
        <v>20</v>
      </c>
    </row>
    <row r="40" spans="1:13" hidden="1" outlineLevel="1">
      <c r="A40" s="1" t="s">
        <v>767</v>
      </c>
      <c r="B40" s="37">
        <v>1463</v>
      </c>
      <c r="C40" s="37">
        <v>189</v>
      </c>
      <c r="D40" s="37">
        <v>120</v>
      </c>
      <c r="E40" s="37">
        <v>243</v>
      </c>
      <c r="F40" s="37">
        <v>118</v>
      </c>
      <c r="G40" s="37">
        <v>258</v>
      </c>
      <c r="H40" s="37">
        <v>39</v>
      </c>
      <c r="I40" s="37">
        <v>141</v>
      </c>
      <c r="J40" s="37">
        <v>126</v>
      </c>
      <c r="K40" s="37">
        <v>41</v>
      </c>
      <c r="L40" s="37">
        <v>110</v>
      </c>
      <c r="M40" s="37">
        <v>78</v>
      </c>
    </row>
    <row r="41" spans="1:13" hidden="1" outlineLevel="1">
      <c r="A41" s="1" t="s">
        <v>768</v>
      </c>
      <c r="B41" s="37">
        <v>1353</v>
      </c>
      <c r="C41" s="37">
        <v>132</v>
      </c>
      <c r="D41" s="37">
        <v>178</v>
      </c>
      <c r="E41" s="37">
        <v>172</v>
      </c>
      <c r="F41" s="37">
        <v>128</v>
      </c>
      <c r="G41" s="37">
        <v>206</v>
      </c>
      <c r="H41" s="37">
        <v>16</v>
      </c>
      <c r="I41" s="37">
        <v>162</v>
      </c>
      <c r="J41" s="37">
        <v>136</v>
      </c>
      <c r="K41" s="37">
        <v>55</v>
      </c>
      <c r="L41" s="37">
        <v>112</v>
      </c>
      <c r="M41" s="37">
        <v>56</v>
      </c>
    </row>
    <row r="42" spans="1:13" hidden="1" outlineLevel="1">
      <c r="A42" s="1" t="s">
        <v>769</v>
      </c>
      <c r="B42" s="37">
        <v>1852</v>
      </c>
      <c r="C42" s="37">
        <v>130</v>
      </c>
      <c r="D42" s="37">
        <v>327</v>
      </c>
      <c r="E42" s="37">
        <v>225</v>
      </c>
      <c r="F42" s="37">
        <v>230</v>
      </c>
      <c r="G42" s="37">
        <v>200</v>
      </c>
      <c r="H42" s="37">
        <v>31</v>
      </c>
      <c r="I42" s="37">
        <v>197</v>
      </c>
      <c r="J42" s="37">
        <v>209</v>
      </c>
      <c r="K42" s="37">
        <v>113</v>
      </c>
      <c r="L42" s="37">
        <v>113</v>
      </c>
      <c r="M42" s="37">
        <v>77</v>
      </c>
    </row>
    <row r="43" spans="1:13" hidden="1" outlineLevel="1">
      <c r="A43" s="1" t="s">
        <v>770</v>
      </c>
      <c r="B43" s="37">
        <v>752</v>
      </c>
      <c r="C43" s="37">
        <v>74</v>
      </c>
      <c r="D43" s="37">
        <v>72</v>
      </c>
      <c r="E43" s="37">
        <v>51</v>
      </c>
      <c r="F43" s="37">
        <v>80</v>
      </c>
      <c r="G43" s="37">
        <v>86</v>
      </c>
      <c r="H43" s="37">
        <v>18</v>
      </c>
      <c r="I43" s="37">
        <v>79</v>
      </c>
      <c r="J43" s="37">
        <v>128</v>
      </c>
      <c r="K43" s="37">
        <v>51</v>
      </c>
      <c r="L43" s="37">
        <v>76</v>
      </c>
      <c r="M43" s="37">
        <v>37</v>
      </c>
    </row>
    <row r="44" spans="1:13" hidden="1" outlineLevel="1">
      <c r="A44" s="1" t="s">
        <v>771</v>
      </c>
      <c r="B44" s="37">
        <v>650</v>
      </c>
      <c r="C44" s="37">
        <v>52</v>
      </c>
      <c r="D44" s="37">
        <v>81</v>
      </c>
      <c r="E44" s="37">
        <v>74</v>
      </c>
      <c r="F44" s="37">
        <v>72</v>
      </c>
      <c r="G44" s="37">
        <v>74</v>
      </c>
      <c r="H44" s="37">
        <v>17</v>
      </c>
      <c r="I44" s="37">
        <v>78</v>
      </c>
      <c r="J44" s="37">
        <v>63</v>
      </c>
      <c r="K44" s="37">
        <v>59</v>
      </c>
      <c r="L44" s="37">
        <v>65</v>
      </c>
      <c r="M44" s="37">
        <v>15</v>
      </c>
    </row>
    <row r="45" spans="1:13" hidden="1" outlineLevel="1">
      <c r="A45" s="1" t="s">
        <v>858</v>
      </c>
      <c r="B45" s="37">
        <v>568</v>
      </c>
      <c r="C45" s="37">
        <v>62</v>
      </c>
      <c r="D45" s="37">
        <v>75</v>
      </c>
      <c r="E45" s="37">
        <v>60</v>
      </c>
      <c r="F45" s="37">
        <v>57</v>
      </c>
      <c r="G45" s="37">
        <v>62</v>
      </c>
      <c r="H45" s="37">
        <v>13</v>
      </c>
      <c r="I45" s="37">
        <v>57</v>
      </c>
      <c r="J45" s="37">
        <v>88</v>
      </c>
      <c r="K45" s="37">
        <v>26</v>
      </c>
      <c r="L45" s="37">
        <v>52</v>
      </c>
      <c r="M45" s="37">
        <v>16</v>
      </c>
    </row>
    <row r="46" spans="1:13" hidden="1" outlineLevel="1">
      <c r="A46" s="1" t="s">
        <v>168</v>
      </c>
      <c r="B46" s="37">
        <v>22</v>
      </c>
      <c r="C46" s="37">
        <v>1</v>
      </c>
      <c r="D46" s="37">
        <v>1</v>
      </c>
      <c r="E46" s="37">
        <v>0</v>
      </c>
      <c r="F46" s="37">
        <v>1</v>
      </c>
      <c r="G46" s="37">
        <v>8</v>
      </c>
      <c r="H46" s="37" t="s">
        <v>857</v>
      </c>
      <c r="I46" s="37">
        <v>4</v>
      </c>
      <c r="J46" s="37" t="s">
        <v>857</v>
      </c>
      <c r="K46" s="37">
        <v>1</v>
      </c>
      <c r="L46" s="37">
        <v>5</v>
      </c>
      <c r="M46" s="37">
        <v>1</v>
      </c>
    </row>
    <row r="47" spans="1:13">
      <c r="A47" s="2" t="s">
        <v>1157</v>
      </c>
      <c r="B47" s="40">
        <v>10869</v>
      </c>
      <c r="C47" s="40">
        <v>1172</v>
      </c>
      <c r="D47" s="40">
        <v>1293</v>
      </c>
      <c r="E47" s="40">
        <v>1390</v>
      </c>
      <c r="F47" s="40">
        <v>1448</v>
      </c>
      <c r="G47" s="40">
        <v>1453</v>
      </c>
      <c r="H47" s="40">
        <v>190</v>
      </c>
      <c r="I47" s="40">
        <v>1149</v>
      </c>
      <c r="J47" s="40">
        <v>1175</v>
      </c>
      <c r="K47" s="40">
        <v>497</v>
      </c>
      <c r="L47" s="40">
        <v>744</v>
      </c>
      <c r="M47" s="40">
        <v>358</v>
      </c>
    </row>
    <row r="48" spans="1:13" outlineLevel="1">
      <c r="A48" s="1" t="s">
        <v>314</v>
      </c>
      <c r="B48" s="37">
        <v>909</v>
      </c>
      <c r="C48" s="37">
        <v>68</v>
      </c>
      <c r="D48" s="37">
        <v>80</v>
      </c>
      <c r="E48" s="37">
        <v>123</v>
      </c>
      <c r="F48" s="37">
        <v>227</v>
      </c>
      <c r="G48" s="37">
        <v>93</v>
      </c>
      <c r="H48" s="37">
        <v>10</v>
      </c>
      <c r="I48" s="37">
        <v>146</v>
      </c>
      <c r="J48" s="37">
        <v>27</v>
      </c>
      <c r="K48" s="37">
        <v>63</v>
      </c>
      <c r="L48" s="37">
        <v>53</v>
      </c>
      <c r="M48" s="37">
        <v>19</v>
      </c>
    </row>
    <row r="49" spans="1:13" outlineLevel="1">
      <c r="A49" s="1" t="s">
        <v>764</v>
      </c>
      <c r="B49" s="37">
        <v>562</v>
      </c>
      <c r="C49" s="37">
        <v>105</v>
      </c>
      <c r="D49" s="37">
        <v>36</v>
      </c>
      <c r="E49" s="37">
        <v>93</v>
      </c>
      <c r="F49" s="37">
        <v>94</v>
      </c>
      <c r="G49" s="37">
        <v>92</v>
      </c>
      <c r="H49" s="37">
        <v>8</v>
      </c>
      <c r="I49" s="37">
        <v>20</v>
      </c>
      <c r="J49" s="37">
        <v>78</v>
      </c>
      <c r="K49" s="37">
        <v>5</v>
      </c>
      <c r="L49" s="37">
        <v>24</v>
      </c>
      <c r="M49" s="37">
        <v>7</v>
      </c>
    </row>
    <row r="50" spans="1:13" outlineLevel="1">
      <c r="A50" s="1" t="s">
        <v>765</v>
      </c>
      <c r="B50" s="37">
        <v>961</v>
      </c>
      <c r="C50" s="37">
        <v>185</v>
      </c>
      <c r="D50" s="37">
        <v>100</v>
      </c>
      <c r="E50" s="37">
        <v>125</v>
      </c>
      <c r="F50" s="37">
        <v>206</v>
      </c>
      <c r="G50" s="37">
        <v>130</v>
      </c>
      <c r="H50" s="37">
        <v>4</v>
      </c>
      <c r="I50" s="37">
        <v>80</v>
      </c>
      <c r="J50" s="37">
        <v>78</v>
      </c>
      <c r="K50" s="37">
        <v>14</v>
      </c>
      <c r="L50" s="37">
        <v>31</v>
      </c>
      <c r="M50" s="37">
        <v>8</v>
      </c>
    </row>
    <row r="51" spans="1:13" outlineLevel="1">
      <c r="A51" s="1" t="s">
        <v>766</v>
      </c>
      <c r="B51" s="37">
        <v>1274</v>
      </c>
      <c r="C51" s="37">
        <v>134</v>
      </c>
      <c r="D51" s="37">
        <v>171</v>
      </c>
      <c r="E51" s="37">
        <v>177</v>
      </c>
      <c r="F51" s="37">
        <v>169</v>
      </c>
      <c r="G51" s="37">
        <v>173</v>
      </c>
      <c r="H51" s="37">
        <v>23</v>
      </c>
      <c r="I51" s="37">
        <v>132</v>
      </c>
      <c r="J51" s="37">
        <v>190</v>
      </c>
      <c r="K51" s="37">
        <v>37</v>
      </c>
      <c r="L51" s="37">
        <v>48</v>
      </c>
      <c r="M51" s="37">
        <v>20</v>
      </c>
    </row>
    <row r="52" spans="1:13" outlineLevel="1">
      <c r="A52" s="1" t="s">
        <v>767</v>
      </c>
      <c r="B52" s="37">
        <v>1446</v>
      </c>
      <c r="C52" s="37">
        <v>187</v>
      </c>
      <c r="D52" s="37">
        <v>119</v>
      </c>
      <c r="E52" s="37">
        <v>237</v>
      </c>
      <c r="F52" s="37">
        <v>119</v>
      </c>
      <c r="G52" s="37">
        <v>255</v>
      </c>
      <c r="H52" s="37">
        <v>40</v>
      </c>
      <c r="I52" s="37">
        <v>139</v>
      </c>
      <c r="J52" s="37">
        <v>126</v>
      </c>
      <c r="K52" s="37">
        <v>38</v>
      </c>
      <c r="L52" s="37">
        <v>110</v>
      </c>
      <c r="M52" s="37">
        <v>76</v>
      </c>
    </row>
    <row r="53" spans="1:13" outlineLevel="1">
      <c r="A53" s="1" t="s">
        <v>768</v>
      </c>
      <c r="B53" s="37">
        <v>1342</v>
      </c>
      <c r="C53" s="37">
        <v>128</v>
      </c>
      <c r="D53" s="37">
        <v>176</v>
      </c>
      <c r="E53" s="37">
        <v>172</v>
      </c>
      <c r="F53" s="37">
        <v>128</v>
      </c>
      <c r="G53" s="37">
        <v>203</v>
      </c>
      <c r="H53" s="37">
        <v>16</v>
      </c>
      <c r="I53" s="37">
        <v>162</v>
      </c>
      <c r="J53" s="37">
        <v>135</v>
      </c>
      <c r="K53" s="37">
        <v>55</v>
      </c>
      <c r="L53" s="37">
        <v>111</v>
      </c>
      <c r="M53" s="37">
        <v>56</v>
      </c>
    </row>
    <row r="54" spans="1:13" outlineLevel="1">
      <c r="A54" s="1" t="s">
        <v>769</v>
      </c>
      <c r="B54" s="37">
        <v>1851</v>
      </c>
      <c r="C54" s="37">
        <v>129</v>
      </c>
      <c r="D54" s="37">
        <v>326</v>
      </c>
      <c r="E54" s="37">
        <v>225</v>
      </c>
      <c r="F54" s="37">
        <v>230</v>
      </c>
      <c r="G54" s="37">
        <v>200</v>
      </c>
      <c r="H54" s="37">
        <v>31</v>
      </c>
      <c r="I54" s="37">
        <v>196</v>
      </c>
      <c r="J54" s="37">
        <v>210</v>
      </c>
      <c r="K54" s="37">
        <v>113</v>
      </c>
      <c r="L54" s="37">
        <v>114</v>
      </c>
      <c r="M54" s="37">
        <v>77</v>
      </c>
    </row>
    <row r="55" spans="1:13" outlineLevel="1">
      <c r="A55" s="1" t="s">
        <v>770</v>
      </c>
      <c r="B55" s="37">
        <v>750</v>
      </c>
      <c r="C55" s="37">
        <v>73</v>
      </c>
      <c r="D55" s="37">
        <v>72</v>
      </c>
      <c r="E55" s="37">
        <v>51</v>
      </c>
      <c r="F55" s="37">
        <v>79</v>
      </c>
      <c r="G55" s="37">
        <v>86</v>
      </c>
      <c r="H55" s="37">
        <v>18</v>
      </c>
      <c r="I55" s="37">
        <v>79</v>
      </c>
      <c r="J55" s="37">
        <v>128</v>
      </c>
      <c r="K55" s="37">
        <v>51</v>
      </c>
      <c r="L55" s="37">
        <v>76</v>
      </c>
      <c r="M55" s="37">
        <v>37</v>
      </c>
    </row>
    <row r="56" spans="1:13" outlineLevel="1">
      <c r="A56" s="1" t="s">
        <v>771</v>
      </c>
      <c r="B56" s="37">
        <v>652</v>
      </c>
      <c r="C56" s="37">
        <v>52</v>
      </c>
      <c r="D56" s="37">
        <v>81</v>
      </c>
      <c r="E56" s="37">
        <v>75</v>
      </c>
      <c r="F56" s="37">
        <v>72</v>
      </c>
      <c r="G56" s="37">
        <v>74</v>
      </c>
      <c r="H56" s="37">
        <v>18</v>
      </c>
      <c r="I56" s="37">
        <v>78</v>
      </c>
      <c r="J56" s="37">
        <v>63</v>
      </c>
      <c r="K56" s="37">
        <v>59</v>
      </c>
      <c r="L56" s="37">
        <v>65</v>
      </c>
      <c r="M56" s="37">
        <v>15</v>
      </c>
    </row>
    <row r="57" spans="1:13" outlineLevel="1">
      <c r="A57" s="1" t="s">
        <v>858</v>
      </c>
      <c r="B57" s="37">
        <v>447</v>
      </c>
      <c r="C57" s="37">
        <v>48</v>
      </c>
      <c r="D57" s="37">
        <v>60</v>
      </c>
      <c r="E57" s="37">
        <v>50</v>
      </c>
      <c r="F57" s="37">
        <v>36</v>
      </c>
      <c r="G57" s="37">
        <v>47</v>
      </c>
      <c r="H57" s="37">
        <v>9</v>
      </c>
      <c r="I57" s="37">
        <v>50</v>
      </c>
      <c r="J57" s="37">
        <v>61</v>
      </c>
      <c r="K57" s="37">
        <v>24</v>
      </c>
      <c r="L57" s="37">
        <v>47</v>
      </c>
      <c r="M57" s="37">
        <v>15</v>
      </c>
    </row>
    <row r="58" spans="1:13" outlineLevel="1">
      <c r="A58" s="1" t="s">
        <v>1158</v>
      </c>
      <c r="B58" s="37">
        <v>662</v>
      </c>
      <c r="C58" s="37">
        <v>63</v>
      </c>
      <c r="D58" s="37">
        <v>72</v>
      </c>
      <c r="E58" s="37">
        <v>59</v>
      </c>
      <c r="F58" s="37">
        <v>88</v>
      </c>
      <c r="G58" s="37">
        <v>97</v>
      </c>
      <c r="H58" s="37">
        <v>13</v>
      </c>
      <c r="I58" s="37">
        <v>66</v>
      </c>
      <c r="J58" s="37">
        <v>79</v>
      </c>
      <c r="K58" s="37">
        <v>33</v>
      </c>
      <c r="L58" s="37">
        <v>65</v>
      </c>
      <c r="M58" s="37">
        <v>27</v>
      </c>
    </row>
    <row r="59" spans="1:13" outlineLevel="1">
      <c r="A59" s="1" t="s">
        <v>168</v>
      </c>
      <c r="B59" s="37">
        <v>13</v>
      </c>
      <c r="C59" s="37">
        <v>0</v>
      </c>
      <c r="D59" s="37">
        <v>0</v>
      </c>
      <c r="E59" s="37">
        <v>3</v>
      </c>
      <c r="F59" s="37">
        <v>0</v>
      </c>
      <c r="G59" s="37">
        <v>3</v>
      </c>
      <c r="H59" s="37">
        <v>0</v>
      </c>
      <c r="I59" s="37">
        <v>1</v>
      </c>
      <c r="J59" s="37">
        <v>0</v>
      </c>
      <c r="K59" s="37">
        <v>5</v>
      </c>
      <c r="L59" s="37">
        <v>0</v>
      </c>
      <c r="M59" s="37">
        <v>1</v>
      </c>
    </row>
    <row r="60" spans="1:13"/>
    <row r="61" spans="1:13" ht="12.75" customHeight="1">
      <c r="A61" s="32" t="s">
        <v>988</v>
      </c>
      <c r="B61" s="32"/>
    </row>
    <row r="62" spans="1:13" ht="12.75" customHeight="1">
      <c r="A62" s="32"/>
      <c r="B62" s="32"/>
    </row>
    <row r="63" spans="1:13" ht="12.75" customHeight="1">
      <c r="A63" s="36" t="s">
        <v>989</v>
      </c>
      <c r="B63" s="36"/>
    </row>
    <row r="64" spans="1:13" ht="12.75" customHeight="1">
      <c r="A64" s="1" t="s">
        <v>193</v>
      </c>
    </row>
  </sheetData>
  <phoneticPr fontId="4" type="noConversion"/>
  <hyperlinks>
    <hyperlink ref="A61" location="Metadaten!A1" display="Metadaten &lt;&lt;&lt;" xr:uid="{0CEE9CF3-7048-4D31-8DA4-BFCC1457D64E}"/>
    <hyperlink ref="A4" location="Inhalt!A1" display="&lt;&lt;&lt; Inhalt" xr:uid="{30B9DA99-2FBE-4EE1-A4D7-C844FA9DB759}"/>
  </hyperlinks>
  <pageMargins left="0.78740157499999996" right="0.78740157499999996" top="0.984251969" bottom="0.984251969" header="0.4921259845" footer="0.4921259845"/>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78"/>
  <sheetViews>
    <sheetView workbookViewId="0">
      <pane ySplit="8" topLeftCell="A9" activePane="bottomLeft" state="frozen"/>
      <selection pane="bottomLeft" activeCell="A4" sqref="A4"/>
    </sheetView>
  </sheetViews>
  <sheetFormatPr baseColWidth="10" defaultColWidth="7.42578125" defaultRowHeight="12.75" customHeight="1"/>
  <cols>
    <col min="1" max="1" width="7.42578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7.42578125" style="1"/>
  </cols>
  <sheetData>
    <row r="1" spans="1:13" ht="15.75">
      <c r="A1" s="5" t="s">
        <v>320</v>
      </c>
      <c r="B1" s="5"/>
    </row>
    <row r="2" spans="1:13" ht="12.75" customHeight="1">
      <c r="A2" s="1" t="s">
        <v>1163</v>
      </c>
    </row>
    <row r="3" spans="1:13"/>
    <row r="4" spans="1:13">
      <c r="A4" s="30" t="s">
        <v>987</v>
      </c>
      <c r="B4" s="30"/>
    </row>
    <row r="5" spans="1:13">
      <c r="A5" s="11"/>
      <c r="B5" s="11"/>
    </row>
    <row r="6" spans="1:13">
      <c r="A6" s="31" t="s">
        <v>1056</v>
      </c>
      <c r="B6" s="31"/>
    </row>
    <row r="7" spans="1:13">
      <c r="A7" s="31"/>
      <c r="B7" s="31"/>
    </row>
    <row r="8" spans="1:13" s="6" customFormat="1">
      <c r="A8" s="6" t="s">
        <v>4</v>
      </c>
      <c r="B8" s="6" t="s">
        <v>83</v>
      </c>
      <c r="C8" s="6" t="s">
        <v>5</v>
      </c>
      <c r="D8" s="6" t="s">
        <v>6</v>
      </c>
      <c r="E8" s="6" t="s">
        <v>7</v>
      </c>
      <c r="F8" s="6" t="s">
        <v>27</v>
      </c>
      <c r="G8" s="6" t="s">
        <v>8</v>
      </c>
      <c r="H8" s="6" t="s">
        <v>9</v>
      </c>
      <c r="I8" s="6" t="s">
        <v>10</v>
      </c>
      <c r="J8" s="6" t="s">
        <v>11</v>
      </c>
      <c r="K8" s="6" t="s">
        <v>12</v>
      </c>
      <c r="L8" s="6" t="s">
        <v>13</v>
      </c>
      <c r="M8" s="6" t="s">
        <v>28</v>
      </c>
    </row>
    <row r="9" spans="1:13" ht="12.75" customHeight="1">
      <c r="A9" s="1" t="s">
        <v>804</v>
      </c>
      <c r="B9" s="37"/>
      <c r="C9" s="37"/>
      <c r="D9" s="37"/>
      <c r="E9" s="37"/>
      <c r="F9" s="37"/>
      <c r="G9" s="37"/>
      <c r="H9" s="37"/>
      <c r="I9" s="37"/>
      <c r="J9" s="37"/>
      <c r="K9" s="37"/>
      <c r="L9" s="37"/>
      <c r="M9" s="37"/>
    </row>
    <row r="10" spans="1:13" ht="12.75" customHeight="1">
      <c r="A10" s="1">
        <v>1950</v>
      </c>
      <c r="B10" s="37">
        <v>3155</v>
      </c>
      <c r="C10" s="37">
        <v>629</v>
      </c>
      <c r="D10" s="37">
        <v>322</v>
      </c>
      <c r="E10" s="37">
        <v>393</v>
      </c>
      <c r="F10" s="37">
        <v>300</v>
      </c>
      <c r="G10" s="37">
        <v>524</v>
      </c>
      <c r="H10" s="37">
        <v>28</v>
      </c>
      <c r="I10" s="37">
        <v>320</v>
      </c>
      <c r="J10" s="37">
        <v>330</v>
      </c>
      <c r="K10" s="37">
        <v>85</v>
      </c>
      <c r="L10" s="37">
        <v>148</v>
      </c>
      <c r="M10" s="37">
        <v>76</v>
      </c>
    </row>
    <row r="11" spans="1:13" ht="12.75" customHeight="1">
      <c r="A11" s="1">
        <v>1960</v>
      </c>
      <c r="B11" s="37">
        <v>3898</v>
      </c>
      <c r="C11" s="37">
        <v>831</v>
      </c>
      <c r="D11" s="37">
        <v>435</v>
      </c>
      <c r="E11" s="37">
        <v>468</v>
      </c>
      <c r="F11" s="37">
        <v>349</v>
      </c>
      <c r="G11" s="37">
        <v>675</v>
      </c>
      <c r="H11" s="37">
        <v>28</v>
      </c>
      <c r="I11" s="37">
        <v>379</v>
      </c>
      <c r="J11" s="37">
        <v>375</v>
      </c>
      <c r="K11" s="37">
        <v>107</v>
      </c>
      <c r="L11" s="37">
        <v>164</v>
      </c>
      <c r="M11" s="37">
        <v>87</v>
      </c>
    </row>
    <row r="12" spans="1:13" ht="12.75" customHeight="1">
      <c r="A12" s="1">
        <v>1970</v>
      </c>
      <c r="B12" s="37">
        <v>5624</v>
      </c>
      <c r="C12" s="37">
        <v>1153</v>
      </c>
      <c r="D12" s="37">
        <v>764</v>
      </c>
      <c r="E12" s="37">
        <v>664</v>
      </c>
      <c r="F12" s="37">
        <v>468</v>
      </c>
      <c r="G12" s="37">
        <v>954</v>
      </c>
      <c r="H12" s="37">
        <v>47</v>
      </c>
      <c r="I12" s="37">
        <v>539</v>
      </c>
      <c r="J12" s="37">
        <v>547</v>
      </c>
      <c r="K12" s="37">
        <v>166</v>
      </c>
      <c r="L12" s="37">
        <v>209</v>
      </c>
      <c r="M12" s="37">
        <v>113</v>
      </c>
    </row>
    <row r="13" spans="1:13" ht="12.75" customHeight="1">
      <c r="A13" s="1">
        <v>1980</v>
      </c>
      <c r="B13" s="37">
        <v>8421</v>
      </c>
      <c r="C13" s="37">
        <v>1772</v>
      </c>
      <c r="D13" s="37">
        <v>1045</v>
      </c>
      <c r="E13" s="37">
        <v>1012</v>
      </c>
      <c r="F13" s="37">
        <v>601</v>
      </c>
      <c r="G13" s="37">
        <v>1596</v>
      </c>
      <c r="H13" s="37">
        <v>79</v>
      </c>
      <c r="I13" s="37">
        <v>835</v>
      </c>
      <c r="J13" s="37">
        <v>781</v>
      </c>
      <c r="K13" s="37">
        <v>218</v>
      </c>
      <c r="L13" s="37">
        <v>330</v>
      </c>
      <c r="M13" s="37">
        <v>152</v>
      </c>
    </row>
    <row r="14" spans="1:13" ht="12.75" customHeight="1">
      <c r="A14" s="1">
        <v>1990</v>
      </c>
      <c r="B14" s="37">
        <v>10386</v>
      </c>
      <c r="C14" s="37">
        <v>2008</v>
      </c>
      <c r="D14" s="37">
        <v>1357</v>
      </c>
      <c r="E14" s="37">
        <v>1291</v>
      </c>
      <c r="F14" s="37">
        <v>772</v>
      </c>
      <c r="G14" s="37">
        <v>1883</v>
      </c>
      <c r="H14" s="37">
        <v>96</v>
      </c>
      <c r="I14" s="37">
        <v>1063</v>
      </c>
      <c r="J14" s="37">
        <v>924</v>
      </c>
      <c r="K14" s="37">
        <v>304</v>
      </c>
      <c r="L14" s="37">
        <v>465</v>
      </c>
      <c r="M14" s="37">
        <v>223</v>
      </c>
    </row>
    <row r="15" spans="1:13" ht="12.75" customHeight="1">
      <c r="A15" s="1">
        <v>2000</v>
      </c>
      <c r="B15" s="37">
        <v>12601</v>
      </c>
      <c r="C15" s="37">
        <v>2180</v>
      </c>
      <c r="D15" s="37">
        <v>1784</v>
      </c>
      <c r="E15" s="37">
        <v>1556</v>
      </c>
      <c r="F15" s="37">
        <v>886</v>
      </c>
      <c r="G15" s="37">
        <v>2191</v>
      </c>
      <c r="H15" s="37">
        <v>120</v>
      </c>
      <c r="I15" s="37">
        <v>1375</v>
      </c>
      <c r="J15" s="37">
        <v>1176</v>
      </c>
      <c r="K15" s="37">
        <v>436</v>
      </c>
      <c r="L15" s="37">
        <v>590</v>
      </c>
      <c r="M15" s="37">
        <v>307</v>
      </c>
    </row>
    <row r="16" spans="1:13" ht="12.75" customHeight="1">
      <c r="A16" s="1">
        <v>2010</v>
      </c>
      <c r="B16" s="37">
        <f>SUM(C16:M16)</f>
        <v>15412</v>
      </c>
      <c r="C16" s="37">
        <v>2496</v>
      </c>
      <c r="D16" s="37">
        <v>2146</v>
      </c>
      <c r="E16" s="37">
        <v>1815</v>
      </c>
      <c r="F16" s="37">
        <v>1095</v>
      </c>
      <c r="G16" s="37">
        <v>2538</v>
      </c>
      <c r="H16" s="37">
        <v>165</v>
      </c>
      <c r="I16" s="37">
        <v>1716</v>
      </c>
      <c r="J16" s="37">
        <v>1627</v>
      </c>
      <c r="K16" s="37">
        <v>662</v>
      </c>
      <c r="L16" s="37">
        <v>769</v>
      </c>
      <c r="M16" s="37">
        <v>383</v>
      </c>
    </row>
    <row r="17" spans="1:13" ht="12.75" customHeight="1">
      <c r="A17" s="1">
        <v>2015</v>
      </c>
      <c r="B17" s="37">
        <v>16491</v>
      </c>
      <c r="C17" s="37">
        <v>2708</v>
      </c>
      <c r="D17" s="37">
        <v>2269</v>
      </c>
      <c r="E17" s="37">
        <v>1941</v>
      </c>
      <c r="F17" s="37">
        <v>1170</v>
      </c>
      <c r="G17" s="37">
        <v>2667</v>
      </c>
      <c r="H17" s="37">
        <v>180</v>
      </c>
      <c r="I17" s="37">
        <v>1841</v>
      </c>
      <c r="J17" s="37">
        <v>1776</v>
      </c>
      <c r="K17" s="37">
        <v>683</v>
      </c>
      <c r="L17" s="37">
        <v>849</v>
      </c>
      <c r="M17" s="37">
        <v>407</v>
      </c>
    </row>
    <row r="18" spans="1:13" ht="12.75" customHeight="1">
      <c r="A18" s="1">
        <v>2020</v>
      </c>
      <c r="B18" s="37">
        <v>17571</v>
      </c>
      <c r="C18" s="37">
        <v>2913</v>
      </c>
      <c r="D18" s="37">
        <v>2428</v>
      </c>
      <c r="E18" s="37">
        <v>2014</v>
      </c>
      <c r="F18" s="37">
        <v>1205</v>
      </c>
      <c r="G18" s="37">
        <v>2782</v>
      </c>
      <c r="H18" s="37">
        <v>197</v>
      </c>
      <c r="I18" s="37">
        <v>1975</v>
      </c>
      <c r="J18" s="37">
        <v>1906</v>
      </c>
      <c r="K18" s="37">
        <v>730</v>
      </c>
      <c r="L18" s="37">
        <v>975</v>
      </c>
      <c r="M18" s="37">
        <v>446</v>
      </c>
    </row>
    <row r="19" spans="1:13" ht="12.75" customHeight="1">
      <c r="A19" s="1" t="s">
        <v>322</v>
      </c>
      <c r="B19" s="37"/>
      <c r="C19" s="37"/>
      <c r="D19" s="37"/>
      <c r="E19" s="37"/>
      <c r="F19" s="37"/>
      <c r="G19" s="37"/>
      <c r="H19" s="37"/>
      <c r="I19" s="37"/>
      <c r="J19" s="37"/>
      <c r="K19" s="37"/>
      <c r="L19" s="37"/>
      <c r="M19" s="37"/>
    </row>
    <row r="20" spans="1:13" ht="12.75" customHeight="1">
      <c r="A20" s="1">
        <v>1950</v>
      </c>
      <c r="B20" s="37">
        <v>2068</v>
      </c>
      <c r="C20" s="37">
        <v>319</v>
      </c>
      <c r="D20" s="37">
        <v>204</v>
      </c>
      <c r="E20" s="37">
        <v>294</v>
      </c>
      <c r="F20" s="37">
        <v>229</v>
      </c>
      <c r="G20" s="37">
        <v>318</v>
      </c>
      <c r="H20" s="37">
        <v>24</v>
      </c>
      <c r="I20" s="37">
        <v>220</v>
      </c>
      <c r="J20" s="37">
        <v>213</v>
      </c>
      <c r="K20" s="37">
        <v>72</v>
      </c>
      <c r="L20" s="37">
        <v>116</v>
      </c>
      <c r="M20" s="37">
        <v>59</v>
      </c>
    </row>
    <row r="21" spans="1:13" ht="12.75" customHeight="1">
      <c r="A21" s="1">
        <v>1960</v>
      </c>
      <c r="B21" s="37">
        <v>2586</v>
      </c>
      <c r="C21" s="37">
        <v>441</v>
      </c>
      <c r="D21" s="37">
        <v>286</v>
      </c>
      <c r="E21" s="37">
        <v>359</v>
      </c>
      <c r="F21" s="37">
        <v>264</v>
      </c>
      <c r="G21" s="37">
        <v>419</v>
      </c>
      <c r="H21" s="37">
        <v>23</v>
      </c>
      <c r="I21" s="37">
        <v>262</v>
      </c>
      <c r="J21" s="37">
        <v>248</v>
      </c>
      <c r="K21" s="37">
        <v>78</v>
      </c>
      <c r="L21" s="37">
        <v>135</v>
      </c>
      <c r="M21" s="37">
        <v>71</v>
      </c>
    </row>
    <row r="22" spans="1:13" ht="12.75" customHeight="1">
      <c r="A22" s="1">
        <v>1970</v>
      </c>
      <c r="B22" s="37">
        <v>3332</v>
      </c>
      <c r="C22" s="37">
        <v>499</v>
      </c>
      <c r="D22" s="37">
        <v>412</v>
      </c>
      <c r="E22" s="37">
        <v>467</v>
      </c>
      <c r="F22" s="37">
        <v>343</v>
      </c>
      <c r="G22" s="37">
        <v>552</v>
      </c>
      <c r="H22" s="37">
        <v>36</v>
      </c>
      <c r="I22" s="37">
        <v>335</v>
      </c>
      <c r="J22" s="37">
        <v>317</v>
      </c>
      <c r="K22" s="37">
        <v>118</v>
      </c>
      <c r="L22" s="37">
        <v>164</v>
      </c>
      <c r="M22" s="37">
        <v>89</v>
      </c>
    </row>
    <row r="23" spans="1:13" ht="12.75" customHeight="1">
      <c r="A23" s="1">
        <v>1980</v>
      </c>
      <c r="B23" s="37">
        <v>4256</v>
      </c>
      <c r="C23" s="37">
        <v>562</v>
      </c>
      <c r="D23" s="37">
        <v>495</v>
      </c>
      <c r="E23" s="37">
        <v>643</v>
      </c>
      <c r="F23" s="37">
        <v>416</v>
      </c>
      <c r="G23" s="37">
        <v>706</v>
      </c>
      <c r="H23" s="37">
        <v>63</v>
      </c>
      <c r="I23" s="37">
        <v>444</v>
      </c>
      <c r="J23" s="37">
        <v>417</v>
      </c>
      <c r="K23" s="37">
        <v>147</v>
      </c>
      <c r="L23" s="37">
        <v>241</v>
      </c>
      <c r="M23" s="37">
        <v>122</v>
      </c>
    </row>
    <row r="24" spans="1:13" ht="12.75" customHeight="1">
      <c r="A24" s="1">
        <v>1990</v>
      </c>
      <c r="B24" s="37">
        <v>5003</v>
      </c>
      <c r="C24" s="37">
        <v>616</v>
      </c>
      <c r="D24" s="37">
        <v>554</v>
      </c>
      <c r="E24" s="37">
        <v>719</v>
      </c>
      <c r="F24" s="37">
        <v>545</v>
      </c>
      <c r="G24" s="37">
        <v>778</v>
      </c>
      <c r="H24" s="37">
        <v>70</v>
      </c>
      <c r="I24" s="37">
        <v>552</v>
      </c>
      <c r="J24" s="37">
        <v>482</v>
      </c>
      <c r="K24" s="37">
        <v>200</v>
      </c>
      <c r="L24" s="37">
        <v>336</v>
      </c>
      <c r="M24" s="37">
        <v>151</v>
      </c>
    </row>
    <row r="25" spans="1:13" ht="12.75" customHeight="1">
      <c r="A25" s="1">
        <v>2000</v>
      </c>
      <c r="B25" s="37">
        <v>5173</v>
      </c>
      <c r="C25" s="37">
        <v>540</v>
      </c>
      <c r="D25" s="37">
        <v>629</v>
      </c>
      <c r="E25" s="37">
        <v>759</v>
      </c>
      <c r="F25" s="37">
        <v>544</v>
      </c>
      <c r="G25" s="37">
        <v>783</v>
      </c>
      <c r="H25" s="37">
        <v>85</v>
      </c>
      <c r="I25" s="37">
        <v>563</v>
      </c>
      <c r="J25" s="37">
        <v>524</v>
      </c>
      <c r="K25" s="37">
        <v>218</v>
      </c>
      <c r="L25" s="37">
        <v>342</v>
      </c>
      <c r="M25" s="37">
        <v>186</v>
      </c>
    </row>
    <row r="26" spans="1:13" ht="12.75" customHeight="1">
      <c r="A26" s="1">
        <v>2010</v>
      </c>
      <c r="B26" s="37">
        <v>6292</v>
      </c>
      <c r="C26" s="37">
        <v>609</v>
      </c>
      <c r="D26" s="37">
        <v>752</v>
      </c>
      <c r="E26" s="37">
        <v>889</v>
      </c>
      <c r="F26" s="37">
        <v>659</v>
      </c>
      <c r="G26" s="37">
        <v>841</v>
      </c>
      <c r="H26" s="37">
        <v>119</v>
      </c>
      <c r="I26" s="37">
        <v>702</v>
      </c>
      <c r="J26" s="37">
        <v>681</v>
      </c>
      <c r="K26" s="37">
        <v>314</v>
      </c>
      <c r="L26" s="37">
        <v>499</v>
      </c>
      <c r="M26" s="37">
        <v>227</v>
      </c>
    </row>
    <row r="27" spans="1:13" ht="12.75" customHeight="1">
      <c r="A27" s="1">
        <v>2015</v>
      </c>
      <c r="B27" s="37">
        <v>5900</v>
      </c>
      <c r="C27" s="37">
        <v>545</v>
      </c>
      <c r="D27" s="37">
        <v>676</v>
      </c>
      <c r="E27" s="37">
        <v>813</v>
      </c>
      <c r="F27" s="37">
        <v>622</v>
      </c>
      <c r="G27" s="37">
        <v>775</v>
      </c>
      <c r="H27" s="37">
        <v>110</v>
      </c>
      <c r="I27" s="37">
        <v>672</v>
      </c>
      <c r="J27" s="37">
        <v>642</v>
      </c>
      <c r="K27" s="37">
        <v>303</v>
      </c>
      <c r="L27" s="37">
        <v>496</v>
      </c>
      <c r="M27" s="37">
        <v>246</v>
      </c>
    </row>
    <row r="28" spans="1:13" ht="12.75" customHeight="1">
      <c r="A28" s="1">
        <v>2020</v>
      </c>
      <c r="B28" s="37">
        <v>5937</v>
      </c>
      <c r="C28" s="37">
        <v>490</v>
      </c>
      <c r="D28" s="37">
        <v>683</v>
      </c>
      <c r="E28" s="37">
        <v>826</v>
      </c>
      <c r="F28" s="37">
        <v>625</v>
      </c>
      <c r="G28" s="37">
        <v>780</v>
      </c>
      <c r="H28" s="37">
        <v>126</v>
      </c>
      <c r="I28" s="37">
        <v>677</v>
      </c>
      <c r="J28" s="37">
        <v>669</v>
      </c>
      <c r="K28" s="37">
        <v>303</v>
      </c>
      <c r="L28" s="37">
        <v>523</v>
      </c>
      <c r="M28" s="37">
        <v>235</v>
      </c>
    </row>
    <row r="29" spans="1:13" ht="12.75" customHeight="1">
      <c r="A29" s="1" t="s">
        <v>323</v>
      </c>
      <c r="B29" s="37"/>
      <c r="C29" s="37"/>
      <c r="D29" s="37"/>
      <c r="E29" s="37"/>
      <c r="F29" s="37"/>
      <c r="G29" s="37"/>
      <c r="H29" s="37"/>
      <c r="I29" s="37"/>
      <c r="J29" s="37"/>
      <c r="K29" s="37"/>
      <c r="L29" s="37"/>
      <c r="M29" s="37"/>
    </row>
    <row r="30" spans="1:13" ht="12.75" customHeight="1">
      <c r="A30" s="1">
        <v>1950</v>
      </c>
      <c r="B30" s="37" t="s">
        <v>135</v>
      </c>
      <c r="C30" s="37" t="s">
        <v>135</v>
      </c>
      <c r="D30" s="37" t="s">
        <v>135</v>
      </c>
      <c r="E30" s="37" t="s">
        <v>135</v>
      </c>
      <c r="F30" s="37" t="s">
        <v>135</v>
      </c>
      <c r="G30" s="37" t="s">
        <v>135</v>
      </c>
      <c r="H30" s="37" t="s">
        <v>135</v>
      </c>
      <c r="I30" s="37" t="s">
        <v>135</v>
      </c>
      <c r="J30" s="37" t="s">
        <v>135</v>
      </c>
      <c r="K30" s="37" t="s">
        <v>135</v>
      </c>
      <c r="L30" s="37" t="s">
        <v>135</v>
      </c>
      <c r="M30" s="37" t="s">
        <v>135</v>
      </c>
    </row>
    <row r="31" spans="1:13" ht="12.75" customHeight="1">
      <c r="A31" s="1">
        <v>1960</v>
      </c>
      <c r="B31" s="37" t="s">
        <v>135</v>
      </c>
      <c r="C31" s="37" t="s">
        <v>135</v>
      </c>
      <c r="D31" s="37" t="s">
        <v>135</v>
      </c>
      <c r="E31" s="37" t="s">
        <v>135</v>
      </c>
      <c r="F31" s="37" t="s">
        <v>135</v>
      </c>
      <c r="G31" s="37" t="s">
        <v>135</v>
      </c>
      <c r="H31" s="37" t="s">
        <v>135</v>
      </c>
      <c r="I31" s="37" t="s">
        <v>135</v>
      </c>
      <c r="J31" s="37" t="s">
        <v>135</v>
      </c>
      <c r="K31" s="37" t="s">
        <v>135</v>
      </c>
      <c r="L31" s="37" t="s">
        <v>135</v>
      </c>
      <c r="M31" s="37" t="s">
        <v>135</v>
      </c>
    </row>
    <row r="32" spans="1:13" ht="12.75" customHeight="1">
      <c r="A32" s="1">
        <v>1970</v>
      </c>
      <c r="B32" s="37">
        <v>33</v>
      </c>
      <c r="C32" s="37">
        <v>5</v>
      </c>
      <c r="D32" s="37">
        <v>23</v>
      </c>
      <c r="E32" s="37">
        <v>0</v>
      </c>
      <c r="F32" s="37">
        <v>0</v>
      </c>
      <c r="G32" s="37">
        <v>5</v>
      </c>
      <c r="H32" s="37">
        <v>0</v>
      </c>
      <c r="I32" s="37">
        <v>0</v>
      </c>
      <c r="J32" s="37">
        <v>0</v>
      </c>
      <c r="K32" s="37">
        <v>0</v>
      </c>
      <c r="L32" s="37">
        <v>0</v>
      </c>
      <c r="M32" s="37">
        <v>0</v>
      </c>
    </row>
    <row r="33" spans="1:13" ht="12.75" customHeight="1">
      <c r="A33" s="1">
        <v>1980</v>
      </c>
      <c r="B33" s="37">
        <v>238</v>
      </c>
      <c r="C33" s="37">
        <v>91</v>
      </c>
      <c r="D33" s="37">
        <v>54</v>
      </c>
      <c r="E33" s="37">
        <v>5</v>
      </c>
      <c r="F33" s="37">
        <v>12</v>
      </c>
      <c r="G33" s="37">
        <v>43</v>
      </c>
      <c r="H33" s="37">
        <v>0</v>
      </c>
      <c r="I33" s="37">
        <v>16</v>
      </c>
      <c r="J33" s="37">
        <v>3</v>
      </c>
      <c r="K33" s="37">
        <v>0</v>
      </c>
      <c r="L33" s="37">
        <v>14</v>
      </c>
      <c r="M33" s="37">
        <v>0</v>
      </c>
    </row>
    <row r="34" spans="1:13" ht="12.75" customHeight="1">
      <c r="A34" s="1">
        <v>1990</v>
      </c>
      <c r="B34" s="37">
        <v>472</v>
      </c>
      <c r="C34" s="37">
        <v>102</v>
      </c>
      <c r="D34" s="37">
        <v>145</v>
      </c>
      <c r="E34" s="37">
        <v>29</v>
      </c>
      <c r="F34" s="37">
        <v>20</v>
      </c>
      <c r="G34" s="37">
        <v>101</v>
      </c>
      <c r="H34" s="37">
        <v>0</v>
      </c>
      <c r="I34" s="37">
        <v>23</v>
      </c>
      <c r="J34" s="37">
        <v>14</v>
      </c>
      <c r="K34" s="37">
        <v>10</v>
      </c>
      <c r="L34" s="37">
        <v>20</v>
      </c>
      <c r="M34" s="37">
        <v>8</v>
      </c>
    </row>
    <row r="35" spans="1:13" ht="12.75" customHeight="1">
      <c r="A35" s="1">
        <v>2000</v>
      </c>
      <c r="B35" s="37">
        <v>1212</v>
      </c>
      <c r="C35" s="37">
        <v>218</v>
      </c>
      <c r="D35" s="37">
        <v>247</v>
      </c>
      <c r="E35" s="37">
        <v>120</v>
      </c>
      <c r="F35" s="37">
        <v>61</v>
      </c>
      <c r="G35" s="37">
        <v>204</v>
      </c>
      <c r="H35" s="37">
        <v>6</v>
      </c>
      <c r="I35" s="37">
        <v>137</v>
      </c>
      <c r="J35" s="37">
        <v>78</v>
      </c>
      <c r="K35" s="37">
        <v>58</v>
      </c>
      <c r="L35" s="37">
        <v>58</v>
      </c>
      <c r="M35" s="37">
        <v>25</v>
      </c>
    </row>
    <row r="36" spans="1:13" ht="12.75" customHeight="1">
      <c r="A36" s="1">
        <v>2010</v>
      </c>
      <c r="B36" s="37">
        <v>1588</v>
      </c>
      <c r="C36" s="37">
        <v>208</v>
      </c>
      <c r="D36" s="37">
        <v>344</v>
      </c>
      <c r="E36" s="37">
        <v>170</v>
      </c>
      <c r="F36" s="37">
        <v>107</v>
      </c>
      <c r="G36" s="37">
        <v>309</v>
      </c>
      <c r="H36" s="37">
        <v>5</v>
      </c>
      <c r="I36" s="37">
        <v>170</v>
      </c>
      <c r="J36" s="37">
        <v>128</v>
      </c>
      <c r="K36" s="37">
        <v>73</v>
      </c>
      <c r="L36" s="37">
        <v>55</v>
      </c>
      <c r="M36" s="37">
        <v>19</v>
      </c>
    </row>
    <row r="37" spans="1:13" ht="12.75" customHeight="1">
      <c r="A37" s="1">
        <v>2015</v>
      </c>
      <c r="B37" s="37">
        <v>2390</v>
      </c>
      <c r="C37" s="37">
        <v>310</v>
      </c>
      <c r="D37" s="37">
        <v>453</v>
      </c>
      <c r="E37" s="37">
        <v>310</v>
      </c>
      <c r="F37" s="37">
        <v>190</v>
      </c>
      <c r="G37" s="37">
        <v>402</v>
      </c>
      <c r="H37" s="37">
        <v>24</v>
      </c>
      <c r="I37" s="37">
        <v>258</v>
      </c>
      <c r="J37" s="37">
        <v>209</v>
      </c>
      <c r="K37" s="37">
        <v>111</v>
      </c>
      <c r="L37" s="37">
        <v>104</v>
      </c>
      <c r="M37" s="37">
        <v>19</v>
      </c>
    </row>
    <row r="38" spans="1:13" ht="12.75" customHeight="1">
      <c r="A38" s="1">
        <v>2020</v>
      </c>
      <c r="B38" s="37">
        <v>2262</v>
      </c>
      <c r="C38" s="37">
        <v>325</v>
      </c>
      <c r="D38" s="37">
        <v>406</v>
      </c>
      <c r="E38" s="37">
        <v>256</v>
      </c>
      <c r="F38" s="37">
        <v>159</v>
      </c>
      <c r="G38" s="37">
        <v>391</v>
      </c>
      <c r="H38" s="37">
        <v>9</v>
      </c>
      <c r="I38" s="37">
        <v>253</v>
      </c>
      <c r="J38" s="37">
        <v>193</v>
      </c>
      <c r="K38" s="37">
        <v>109</v>
      </c>
      <c r="L38" s="37">
        <v>118</v>
      </c>
      <c r="M38" s="37">
        <v>43</v>
      </c>
    </row>
    <row r="39" spans="1:13" ht="12.75" customHeight="1">
      <c r="A39" s="1" t="s">
        <v>324</v>
      </c>
      <c r="B39" s="37"/>
      <c r="C39" s="37"/>
      <c r="D39" s="37"/>
      <c r="E39" s="37"/>
      <c r="F39" s="37"/>
      <c r="G39" s="37"/>
      <c r="H39" s="37"/>
      <c r="I39" s="37"/>
      <c r="J39" s="37"/>
      <c r="K39" s="37"/>
      <c r="L39" s="37"/>
      <c r="M39" s="37"/>
    </row>
    <row r="40" spans="1:13" ht="12.75" customHeight="1">
      <c r="A40" s="1">
        <v>1950</v>
      </c>
      <c r="B40" s="37">
        <v>857</v>
      </c>
      <c r="C40" s="37">
        <v>263</v>
      </c>
      <c r="D40" s="37">
        <v>95</v>
      </c>
      <c r="E40" s="37">
        <v>73</v>
      </c>
      <c r="F40" s="37">
        <v>49</v>
      </c>
      <c r="G40" s="37">
        <v>171</v>
      </c>
      <c r="H40" s="37">
        <v>3</v>
      </c>
      <c r="I40" s="37">
        <v>75</v>
      </c>
      <c r="J40" s="37">
        <v>83</v>
      </c>
      <c r="K40" s="37">
        <v>10</v>
      </c>
      <c r="L40" s="37">
        <v>23</v>
      </c>
      <c r="M40" s="37">
        <v>12</v>
      </c>
    </row>
    <row r="41" spans="1:13" ht="12.75" customHeight="1">
      <c r="A41" s="1">
        <v>1960</v>
      </c>
      <c r="B41" s="37">
        <v>1024</v>
      </c>
      <c r="C41" s="37">
        <v>331</v>
      </c>
      <c r="D41" s="37">
        <v>126</v>
      </c>
      <c r="E41" s="37">
        <v>76</v>
      </c>
      <c r="F41" s="37">
        <v>64</v>
      </c>
      <c r="G41" s="37">
        <v>204</v>
      </c>
      <c r="H41" s="37">
        <v>3</v>
      </c>
      <c r="I41" s="37">
        <v>84</v>
      </c>
      <c r="J41" s="37">
        <v>87</v>
      </c>
      <c r="K41" s="37">
        <v>19</v>
      </c>
      <c r="L41" s="37">
        <v>23</v>
      </c>
      <c r="M41" s="37">
        <v>7</v>
      </c>
    </row>
    <row r="42" spans="1:13" ht="12.75" customHeight="1">
      <c r="A42" s="1">
        <v>1970</v>
      </c>
      <c r="B42" s="37">
        <v>1889</v>
      </c>
      <c r="C42" s="37">
        <v>550</v>
      </c>
      <c r="D42" s="37">
        <v>300</v>
      </c>
      <c r="E42" s="37">
        <v>177</v>
      </c>
      <c r="F42" s="37">
        <v>94</v>
      </c>
      <c r="G42" s="37">
        <v>345</v>
      </c>
      <c r="H42" s="37">
        <v>9</v>
      </c>
      <c r="I42" s="37">
        <v>168</v>
      </c>
      <c r="J42" s="37">
        <v>167</v>
      </c>
      <c r="K42" s="37">
        <v>42</v>
      </c>
      <c r="L42" s="37">
        <v>25</v>
      </c>
      <c r="M42" s="37">
        <v>12</v>
      </c>
    </row>
    <row r="43" spans="1:13" ht="12.75" customHeight="1">
      <c r="A43" s="1">
        <v>1980</v>
      </c>
      <c r="B43" s="37">
        <v>3530</v>
      </c>
      <c r="C43" s="37">
        <v>993</v>
      </c>
      <c r="D43" s="37">
        <v>442</v>
      </c>
      <c r="E43" s="37">
        <v>352</v>
      </c>
      <c r="F43" s="37">
        <v>150</v>
      </c>
      <c r="G43" s="37">
        <v>777</v>
      </c>
      <c r="H43" s="37">
        <v>14</v>
      </c>
      <c r="I43" s="37">
        <v>351</v>
      </c>
      <c r="J43" s="37">
        <v>308</v>
      </c>
      <c r="K43" s="37">
        <v>66</v>
      </c>
      <c r="L43" s="37">
        <v>60</v>
      </c>
      <c r="M43" s="37">
        <v>17</v>
      </c>
    </row>
    <row r="44" spans="1:13" ht="12.75" customHeight="1">
      <c r="A44" s="1">
        <v>1990</v>
      </c>
      <c r="B44" s="37">
        <v>4757</v>
      </c>
      <c r="C44" s="37">
        <v>1266</v>
      </c>
      <c r="D44" s="37">
        <v>653</v>
      </c>
      <c r="E44" s="37">
        <v>504</v>
      </c>
      <c r="F44" s="37">
        <v>200</v>
      </c>
      <c r="G44" s="37">
        <v>981</v>
      </c>
      <c r="H44" s="37">
        <v>24</v>
      </c>
      <c r="I44" s="37">
        <v>474</v>
      </c>
      <c r="J44" s="37">
        <v>412</v>
      </c>
      <c r="K44" s="37">
        <v>88</v>
      </c>
      <c r="L44" s="37">
        <v>99</v>
      </c>
      <c r="M44" s="37">
        <v>56</v>
      </c>
    </row>
    <row r="45" spans="1:13" ht="12.75" customHeight="1">
      <c r="A45" s="1">
        <v>2000</v>
      </c>
      <c r="B45" s="37">
        <v>6030</v>
      </c>
      <c r="C45" s="37">
        <v>1391</v>
      </c>
      <c r="D45" s="37">
        <v>893</v>
      </c>
      <c r="E45" s="37">
        <v>645</v>
      </c>
      <c r="F45" s="37">
        <v>267</v>
      </c>
      <c r="G45" s="37">
        <v>1165</v>
      </c>
      <c r="H45" s="37">
        <v>26</v>
      </c>
      <c r="I45" s="37">
        <v>655</v>
      </c>
      <c r="J45" s="37">
        <v>556</v>
      </c>
      <c r="K45" s="37">
        <v>154</v>
      </c>
      <c r="L45" s="37">
        <v>185</v>
      </c>
      <c r="M45" s="37">
        <v>93</v>
      </c>
    </row>
    <row r="46" spans="1:13" ht="12.75" customHeight="1">
      <c r="A46" s="1">
        <v>2010</v>
      </c>
      <c r="B46" s="37">
        <v>7281</v>
      </c>
      <c r="C46" s="37">
        <v>1642</v>
      </c>
      <c r="D46" s="37">
        <v>1021</v>
      </c>
      <c r="E46" s="37">
        <v>728</v>
      </c>
      <c r="F46" s="37">
        <v>304</v>
      </c>
      <c r="G46" s="37">
        <v>1355</v>
      </c>
      <c r="H46" s="37">
        <v>36</v>
      </c>
      <c r="I46" s="37">
        <v>815</v>
      </c>
      <c r="J46" s="37">
        <v>787</v>
      </c>
      <c r="K46" s="37">
        <v>263</v>
      </c>
      <c r="L46" s="37">
        <v>204</v>
      </c>
      <c r="M46" s="37">
        <v>126</v>
      </c>
    </row>
    <row r="47" spans="1:13" ht="12.75" customHeight="1">
      <c r="A47" s="1">
        <v>2015</v>
      </c>
      <c r="B47" s="37">
        <v>7938</v>
      </c>
      <c r="C47" s="37">
        <v>1808</v>
      </c>
      <c r="D47" s="37">
        <v>1115</v>
      </c>
      <c r="E47" s="37">
        <v>787</v>
      </c>
      <c r="F47" s="37">
        <v>329</v>
      </c>
      <c r="G47" s="37">
        <v>1450</v>
      </c>
      <c r="H47" s="37">
        <v>42</v>
      </c>
      <c r="I47" s="37">
        <v>887</v>
      </c>
      <c r="J47" s="37">
        <v>891</v>
      </c>
      <c r="K47" s="37">
        <v>261</v>
      </c>
      <c r="L47" s="37">
        <v>239</v>
      </c>
      <c r="M47" s="37">
        <v>129</v>
      </c>
    </row>
    <row r="48" spans="1:13" ht="12.75" customHeight="1">
      <c r="A48" s="1">
        <v>2020</v>
      </c>
      <c r="B48" s="37">
        <v>8763</v>
      </c>
      <c r="C48" s="37">
        <v>1985</v>
      </c>
      <c r="D48" s="37">
        <v>1255</v>
      </c>
      <c r="E48" s="37">
        <v>847</v>
      </c>
      <c r="F48" s="37">
        <v>373</v>
      </c>
      <c r="G48" s="37">
        <v>1529</v>
      </c>
      <c r="H48" s="37">
        <v>49</v>
      </c>
      <c r="I48" s="37">
        <v>1001</v>
      </c>
      <c r="J48" s="37">
        <v>984</v>
      </c>
      <c r="K48" s="37">
        <v>299</v>
      </c>
      <c r="L48" s="37">
        <v>294</v>
      </c>
      <c r="M48" s="37">
        <v>147</v>
      </c>
    </row>
    <row r="49" spans="1:13" ht="12.75" customHeight="1">
      <c r="A49" s="1" t="s">
        <v>772</v>
      </c>
      <c r="B49" s="37"/>
      <c r="C49" s="37"/>
      <c r="D49" s="37"/>
      <c r="E49" s="37"/>
      <c r="F49" s="37"/>
      <c r="G49" s="37"/>
      <c r="H49" s="37"/>
      <c r="I49" s="37"/>
      <c r="J49" s="37"/>
      <c r="K49" s="37"/>
      <c r="L49" s="37"/>
      <c r="M49" s="37"/>
    </row>
    <row r="50" spans="1:13" ht="12.75" customHeight="1">
      <c r="A50" s="1">
        <v>1950</v>
      </c>
      <c r="B50" s="37">
        <v>230</v>
      </c>
      <c r="C50" s="37">
        <v>47</v>
      </c>
      <c r="D50" s="37">
        <v>23</v>
      </c>
      <c r="E50" s="37">
        <v>26</v>
      </c>
      <c r="F50" s="37">
        <v>22</v>
      </c>
      <c r="G50" s="37">
        <v>35</v>
      </c>
      <c r="H50" s="37">
        <v>1</v>
      </c>
      <c r="I50" s="37">
        <v>25</v>
      </c>
      <c r="J50" s="37">
        <v>34</v>
      </c>
      <c r="K50" s="37">
        <v>3</v>
      </c>
      <c r="L50" s="37">
        <v>9</v>
      </c>
      <c r="M50" s="37">
        <v>5</v>
      </c>
    </row>
    <row r="51" spans="1:13" ht="12.75" customHeight="1">
      <c r="A51" s="1">
        <v>1960</v>
      </c>
      <c r="B51" s="37">
        <v>288</v>
      </c>
      <c r="C51" s="37">
        <v>59</v>
      </c>
      <c r="D51" s="37">
        <v>23</v>
      </c>
      <c r="E51" s="37">
        <v>33</v>
      </c>
      <c r="F51" s="37">
        <v>21</v>
      </c>
      <c r="G51" s="37">
        <v>52</v>
      </c>
      <c r="H51" s="37">
        <v>2</v>
      </c>
      <c r="I51" s="37">
        <v>33</v>
      </c>
      <c r="J51" s="37">
        <v>40</v>
      </c>
      <c r="K51" s="37">
        <v>10</v>
      </c>
      <c r="L51" s="37">
        <v>6</v>
      </c>
      <c r="M51" s="37">
        <v>9</v>
      </c>
    </row>
    <row r="52" spans="1:13" ht="12.75" customHeight="1">
      <c r="A52" s="1">
        <v>1970</v>
      </c>
      <c r="B52" s="37">
        <v>370</v>
      </c>
      <c r="C52" s="37">
        <v>99</v>
      </c>
      <c r="D52" s="37">
        <v>29</v>
      </c>
      <c r="E52" s="37">
        <v>20</v>
      </c>
      <c r="F52" s="37">
        <v>31</v>
      </c>
      <c r="G52" s="37">
        <v>52</v>
      </c>
      <c r="H52" s="37">
        <v>2</v>
      </c>
      <c r="I52" s="37">
        <v>36</v>
      </c>
      <c r="J52" s="37">
        <v>63</v>
      </c>
      <c r="K52" s="37">
        <v>6</v>
      </c>
      <c r="L52" s="37">
        <v>20</v>
      </c>
      <c r="M52" s="37">
        <v>12</v>
      </c>
    </row>
    <row r="53" spans="1:13" ht="12.75" customHeight="1">
      <c r="A53" s="1">
        <v>1980</v>
      </c>
      <c r="B53" s="37">
        <v>397</v>
      </c>
      <c r="C53" s="37">
        <v>126</v>
      </c>
      <c r="D53" s="37">
        <v>54</v>
      </c>
      <c r="E53" s="37">
        <v>12</v>
      </c>
      <c r="F53" s="37">
        <v>23</v>
      </c>
      <c r="G53" s="37">
        <v>70</v>
      </c>
      <c r="H53" s="37">
        <v>2</v>
      </c>
      <c r="I53" s="37">
        <v>24</v>
      </c>
      <c r="J53" s="37">
        <v>53</v>
      </c>
      <c r="K53" s="37">
        <v>5</v>
      </c>
      <c r="L53" s="37">
        <v>15</v>
      </c>
      <c r="M53" s="37">
        <v>13</v>
      </c>
    </row>
    <row r="54" spans="1:13" ht="12.75" customHeight="1">
      <c r="A54" s="1">
        <v>1990</v>
      </c>
      <c r="B54" s="37">
        <v>154</v>
      </c>
      <c r="C54" s="37">
        <v>24</v>
      </c>
      <c r="D54" s="37">
        <v>5</v>
      </c>
      <c r="E54" s="37">
        <v>39</v>
      </c>
      <c r="F54" s="37">
        <v>7</v>
      </c>
      <c r="G54" s="37">
        <v>23</v>
      </c>
      <c r="H54" s="37">
        <v>2</v>
      </c>
      <c r="I54" s="37">
        <v>14</v>
      </c>
      <c r="J54" s="37">
        <v>16</v>
      </c>
      <c r="K54" s="37">
        <v>6</v>
      </c>
      <c r="L54" s="37">
        <v>10</v>
      </c>
      <c r="M54" s="37">
        <v>8</v>
      </c>
    </row>
    <row r="55" spans="1:13" ht="13.5" customHeight="1">
      <c r="A55" s="1">
        <v>2000</v>
      </c>
      <c r="B55" s="37">
        <v>186</v>
      </c>
      <c r="C55" s="37">
        <v>31</v>
      </c>
      <c r="D55" s="37">
        <v>15</v>
      </c>
      <c r="E55" s="37">
        <v>32</v>
      </c>
      <c r="F55" s="37">
        <v>14</v>
      </c>
      <c r="G55" s="37">
        <v>39</v>
      </c>
      <c r="H55" s="37">
        <v>3</v>
      </c>
      <c r="I55" s="37">
        <v>20</v>
      </c>
      <c r="J55" s="37">
        <v>18</v>
      </c>
      <c r="K55" s="37">
        <v>6</v>
      </c>
      <c r="L55" s="37">
        <v>5</v>
      </c>
      <c r="M55" s="37">
        <v>3</v>
      </c>
    </row>
    <row r="56" spans="1:13" ht="13.5" customHeight="1">
      <c r="A56" s="1">
        <v>2010</v>
      </c>
      <c r="B56" s="37">
        <v>251</v>
      </c>
      <c r="C56" s="37">
        <v>37</v>
      </c>
      <c r="D56" s="37">
        <v>29</v>
      </c>
      <c r="E56" s="37">
        <v>28</v>
      </c>
      <c r="F56" s="37">
        <v>25</v>
      </c>
      <c r="G56" s="37">
        <v>33</v>
      </c>
      <c r="H56" s="37">
        <v>5</v>
      </c>
      <c r="I56" s="37">
        <v>29</v>
      </c>
      <c r="J56" s="37">
        <v>31</v>
      </c>
      <c r="K56" s="37">
        <v>12</v>
      </c>
      <c r="L56" s="37">
        <v>11</v>
      </c>
      <c r="M56" s="37">
        <v>11</v>
      </c>
    </row>
    <row r="57" spans="1:13" ht="13.5" customHeight="1">
      <c r="A57" s="1">
        <v>2015</v>
      </c>
      <c r="B57" s="37">
        <v>263</v>
      </c>
      <c r="C57" s="37">
        <v>45</v>
      </c>
      <c r="D57" s="37">
        <v>25</v>
      </c>
      <c r="E57" s="37">
        <v>31</v>
      </c>
      <c r="F57" s="37">
        <v>29</v>
      </c>
      <c r="G57" s="37">
        <v>40</v>
      </c>
      <c r="H57" s="37">
        <v>4</v>
      </c>
      <c r="I57" s="37">
        <v>24</v>
      </c>
      <c r="J57" s="37">
        <v>34</v>
      </c>
      <c r="K57" s="37">
        <v>8</v>
      </c>
      <c r="L57" s="37">
        <v>10</v>
      </c>
      <c r="M57" s="37">
        <v>13</v>
      </c>
    </row>
    <row r="58" spans="1:13" ht="13.5" customHeight="1">
      <c r="A58" s="1">
        <v>2020</v>
      </c>
      <c r="B58" s="37">
        <v>609</v>
      </c>
      <c r="C58" s="37">
        <v>113</v>
      </c>
      <c r="D58" s="37">
        <v>84</v>
      </c>
      <c r="E58" s="37">
        <v>85</v>
      </c>
      <c r="F58" s="37">
        <v>48</v>
      </c>
      <c r="G58" s="37">
        <v>82</v>
      </c>
      <c r="H58" s="37">
        <v>13</v>
      </c>
      <c r="I58" s="37">
        <v>44</v>
      </c>
      <c r="J58" s="37">
        <v>60</v>
      </c>
      <c r="K58" s="37">
        <v>19</v>
      </c>
      <c r="L58" s="37">
        <v>40</v>
      </c>
      <c r="M58" s="37">
        <v>21</v>
      </c>
    </row>
    <row r="59" spans="1:13"/>
    <row r="60" spans="1:13" ht="12.75" customHeight="1">
      <c r="A60" s="32" t="s">
        <v>988</v>
      </c>
      <c r="B60" s="32"/>
    </row>
    <row r="61" spans="1:13" ht="12.75" customHeight="1">
      <c r="A61" s="32"/>
      <c r="B61" s="32"/>
    </row>
    <row r="62" spans="1:13" ht="12.75" customHeight="1">
      <c r="A62" s="36" t="s">
        <v>989</v>
      </c>
      <c r="B62" s="36"/>
    </row>
    <row r="63" spans="1:13" ht="12.75" customHeight="1">
      <c r="A63" s="1" t="s">
        <v>193</v>
      </c>
    </row>
    <row r="65" spans="1:13" s="2" customFormat="1" ht="12.75" customHeight="1">
      <c r="A65" s="2" t="s">
        <v>15</v>
      </c>
    </row>
    <row r="66" spans="1:13" ht="12.75" customHeight="1">
      <c r="A66" s="1" t="s">
        <v>1055</v>
      </c>
    </row>
    <row r="67" spans="1:13" ht="12.75" customHeight="1">
      <c r="A67" s="1" t="s">
        <v>950</v>
      </c>
    </row>
    <row r="74" spans="1:13" ht="12.75" customHeight="1">
      <c r="M74" s="1" t="s">
        <v>812</v>
      </c>
    </row>
    <row r="78" spans="1:13" ht="12.75" customHeight="1">
      <c r="C78" s="1" t="s">
        <v>812</v>
      </c>
    </row>
  </sheetData>
  <phoneticPr fontId="4" type="noConversion"/>
  <hyperlinks>
    <hyperlink ref="A60" location="Metadaten!A1" display="Metadaten &lt;&lt;&lt;" xr:uid="{7BA66FB8-6B6B-4BAF-903C-B0061AB4F7B1}"/>
    <hyperlink ref="A4" location="Inhalt!A1" display="&lt;&lt;&lt; Inhalt" xr:uid="{CBDEDB58-0340-468C-8EC5-6835C7EF809C}"/>
  </hyperlinks>
  <pageMargins left="0.78740157499999996" right="0.78740157499999996" top="0.984251969" bottom="0.984251969" header="0.4921259845" footer="0.4921259845"/>
  <pageSetup paperSize="9" scale="6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U54"/>
  <sheetViews>
    <sheetView workbookViewId="0">
      <pane ySplit="8" topLeftCell="A9" activePane="bottomLeft" state="frozen"/>
      <selection pane="bottomLeft" activeCell="A4" sqref="A4"/>
    </sheetView>
  </sheetViews>
  <sheetFormatPr baseColWidth="10" defaultColWidth="11.42578125" defaultRowHeight="12.75"/>
  <cols>
    <col min="1" max="1" width="7.42578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1.42578125" style="1"/>
  </cols>
  <sheetData>
    <row r="1" spans="1:13" ht="15.75">
      <c r="A1" s="5" t="s">
        <v>860</v>
      </c>
      <c r="B1" s="5"/>
    </row>
    <row r="2" spans="1:13" ht="12.75" customHeight="1">
      <c r="A2" s="1" t="s">
        <v>1161</v>
      </c>
    </row>
    <row r="4" spans="1:13">
      <c r="A4" s="30" t="s">
        <v>987</v>
      </c>
      <c r="B4" s="30"/>
    </row>
    <row r="5" spans="1:13">
      <c r="A5" s="11"/>
      <c r="B5" s="11"/>
    </row>
    <row r="6" spans="1:13">
      <c r="A6" s="31" t="s">
        <v>1058</v>
      </c>
      <c r="B6" s="31"/>
    </row>
    <row r="7" spans="1:13">
      <c r="A7" s="31"/>
      <c r="B7" s="31"/>
    </row>
    <row r="8" spans="1:13" s="6" customFormat="1">
      <c r="A8" s="6" t="s">
        <v>4</v>
      </c>
      <c r="B8" s="6" t="s">
        <v>83</v>
      </c>
      <c r="C8" s="6" t="s">
        <v>5</v>
      </c>
      <c r="D8" s="6" t="s">
        <v>6</v>
      </c>
      <c r="E8" s="6" t="s">
        <v>7</v>
      </c>
      <c r="F8" s="6" t="s">
        <v>27</v>
      </c>
      <c r="G8" s="6" t="s">
        <v>8</v>
      </c>
      <c r="H8" s="6" t="s">
        <v>9</v>
      </c>
      <c r="I8" s="6" t="s">
        <v>10</v>
      </c>
      <c r="J8" s="6" t="s">
        <v>11</v>
      </c>
      <c r="K8" s="6" t="s">
        <v>12</v>
      </c>
      <c r="L8" s="6" t="s">
        <v>13</v>
      </c>
      <c r="M8" s="6" t="s">
        <v>28</v>
      </c>
    </row>
    <row r="9" spans="1:13">
      <c r="A9" s="1" t="s">
        <v>861</v>
      </c>
      <c r="B9" s="37"/>
      <c r="C9" s="37"/>
      <c r="D9" s="37"/>
      <c r="E9" s="37"/>
      <c r="F9" s="37"/>
      <c r="G9" s="37"/>
      <c r="H9" s="37"/>
      <c r="I9" s="37"/>
      <c r="J9" s="37"/>
      <c r="K9" s="37"/>
      <c r="L9" s="37"/>
      <c r="M9" s="37"/>
    </row>
    <row r="10" spans="1:13">
      <c r="A10" s="1">
        <v>1950</v>
      </c>
      <c r="B10" s="37">
        <v>3224</v>
      </c>
      <c r="C10" s="37">
        <v>639</v>
      </c>
      <c r="D10" s="37">
        <v>327</v>
      </c>
      <c r="E10" s="37">
        <v>399</v>
      </c>
      <c r="F10" s="37">
        <v>313</v>
      </c>
      <c r="G10" s="37">
        <v>535</v>
      </c>
      <c r="H10" s="37">
        <v>29</v>
      </c>
      <c r="I10" s="37">
        <v>324</v>
      </c>
      <c r="J10" s="37">
        <v>340</v>
      </c>
      <c r="K10" s="37">
        <v>90</v>
      </c>
      <c r="L10" s="37">
        <v>150</v>
      </c>
      <c r="M10" s="37">
        <v>78</v>
      </c>
    </row>
    <row r="11" spans="1:13">
      <c r="A11" s="1">
        <v>1960</v>
      </c>
      <c r="B11" s="37">
        <v>3898</v>
      </c>
      <c r="C11" s="37">
        <v>831</v>
      </c>
      <c r="D11" s="37">
        <v>435</v>
      </c>
      <c r="E11" s="37">
        <v>468</v>
      </c>
      <c r="F11" s="37">
        <v>349</v>
      </c>
      <c r="G11" s="37">
        <v>675</v>
      </c>
      <c r="H11" s="37">
        <v>28</v>
      </c>
      <c r="I11" s="37">
        <v>379</v>
      </c>
      <c r="J11" s="37">
        <v>375</v>
      </c>
      <c r="K11" s="37">
        <v>107</v>
      </c>
      <c r="L11" s="37">
        <v>164</v>
      </c>
      <c r="M11" s="37">
        <v>87</v>
      </c>
    </row>
    <row r="12" spans="1:13">
      <c r="A12" s="1">
        <v>1970</v>
      </c>
      <c r="B12" s="37">
        <v>6084</v>
      </c>
      <c r="C12" s="37">
        <v>1219</v>
      </c>
      <c r="D12" s="37">
        <v>793</v>
      </c>
      <c r="E12" s="37">
        <v>679</v>
      </c>
      <c r="F12" s="37">
        <v>736</v>
      </c>
      <c r="G12" s="37">
        <v>978</v>
      </c>
      <c r="H12" s="37">
        <v>56</v>
      </c>
      <c r="I12" s="37">
        <v>556</v>
      </c>
      <c r="J12" s="37">
        <v>564</v>
      </c>
      <c r="K12" s="37">
        <v>171</v>
      </c>
      <c r="L12" s="37">
        <v>214</v>
      </c>
      <c r="M12" s="37">
        <v>118</v>
      </c>
    </row>
    <row r="13" spans="1:13">
      <c r="A13" s="1">
        <v>1980</v>
      </c>
      <c r="B13" s="37">
        <v>9336</v>
      </c>
      <c r="C13" s="37">
        <v>1909</v>
      </c>
      <c r="D13" s="37">
        <v>1094</v>
      </c>
      <c r="E13" s="37">
        <v>1039</v>
      </c>
      <c r="F13" s="37">
        <v>1150</v>
      </c>
      <c r="G13" s="37">
        <v>1643</v>
      </c>
      <c r="H13" s="37">
        <v>98</v>
      </c>
      <c r="I13" s="37">
        <v>864</v>
      </c>
      <c r="J13" s="37">
        <v>805</v>
      </c>
      <c r="K13" s="37">
        <v>230</v>
      </c>
      <c r="L13" s="37">
        <v>346</v>
      </c>
      <c r="M13" s="37">
        <v>158</v>
      </c>
    </row>
    <row r="14" spans="1:13">
      <c r="A14" s="1">
        <v>1990</v>
      </c>
      <c r="B14" s="37">
        <v>11388</v>
      </c>
      <c r="C14" s="37">
        <v>2148</v>
      </c>
      <c r="D14" s="37">
        <v>1440</v>
      </c>
      <c r="E14" s="37">
        <v>1348</v>
      </c>
      <c r="F14" s="37">
        <v>1343</v>
      </c>
      <c r="G14" s="37">
        <v>1933</v>
      </c>
      <c r="H14" s="37">
        <v>101</v>
      </c>
      <c r="I14" s="37">
        <v>1093</v>
      </c>
      <c r="J14" s="37">
        <v>948</v>
      </c>
      <c r="K14" s="37">
        <v>309</v>
      </c>
      <c r="L14" s="37">
        <v>477</v>
      </c>
      <c r="M14" s="37">
        <v>248</v>
      </c>
    </row>
    <row r="15" spans="1:13">
      <c r="A15" s="1">
        <v>2000</v>
      </c>
      <c r="B15" s="37">
        <f>SUM(C15:M15)</f>
        <v>14243</v>
      </c>
      <c r="C15" s="37">
        <v>2496</v>
      </c>
      <c r="D15" s="37">
        <v>1975</v>
      </c>
      <c r="E15" s="37">
        <v>1679</v>
      </c>
      <c r="F15" s="37">
        <v>1407</v>
      </c>
      <c r="G15" s="37">
        <v>2369</v>
      </c>
      <c r="H15" s="37">
        <v>130</v>
      </c>
      <c r="I15" s="37">
        <v>1483</v>
      </c>
      <c r="J15" s="37">
        <v>1274</v>
      </c>
      <c r="K15" s="37">
        <v>472</v>
      </c>
      <c r="L15" s="37">
        <v>624</v>
      </c>
      <c r="M15" s="37">
        <v>334</v>
      </c>
    </row>
    <row r="16" spans="1:13">
      <c r="A16" s="1">
        <v>2010</v>
      </c>
      <c r="B16" s="37">
        <v>18506</v>
      </c>
      <c r="C16" s="37">
        <v>3118</v>
      </c>
      <c r="D16" s="37">
        <v>2438</v>
      </c>
      <c r="E16" s="37">
        <v>2057</v>
      </c>
      <c r="F16" s="37">
        <v>1898</v>
      </c>
      <c r="G16" s="37">
        <v>2890</v>
      </c>
      <c r="H16" s="37">
        <v>198</v>
      </c>
      <c r="I16" s="37">
        <v>1992</v>
      </c>
      <c r="J16" s="37">
        <v>1883</v>
      </c>
      <c r="K16" s="37">
        <v>733</v>
      </c>
      <c r="L16" s="37">
        <v>843</v>
      </c>
      <c r="M16" s="37">
        <v>456</v>
      </c>
    </row>
    <row r="17" spans="1:13">
      <c r="A17" s="1">
        <v>2015</v>
      </c>
      <c r="B17" s="37">
        <v>20044</v>
      </c>
      <c r="C17" s="37">
        <v>3419</v>
      </c>
      <c r="D17" s="37">
        <v>2645</v>
      </c>
      <c r="E17" s="37">
        <v>2224</v>
      </c>
      <c r="F17" s="37">
        <v>2027</v>
      </c>
      <c r="G17" s="37">
        <v>3046</v>
      </c>
      <c r="H17" s="37">
        <v>213</v>
      </c>
      <c r="I17" s="37">
        <v>2145</v>
      </c>
      <c r="J17" s="37">
        <v>2097</v>
      </c>
      <c r="K17" s="37">
        <v>772</v>
      </c>
      <c r="L17" s="37">
        <v>965</v>
      </c>
      <c r="M17" s="37">
        <v>491</v>
      </c>
    </row>
    <row r="18" spans="1:13">
      <c r="A18" s="1">
        <v>2020</v>
      </c>
      <c r="B18" s="37">
        <v>21361</v>
      </c>
      <c r="C18" s="37">
        <v>3569</v>
      </c>
      <c r="D18" s="37">
        <v>2827</v>
      </c>
      <c r="E18" s="37">
        <v>2318</v>
      </c>
      <c r="F18" s="37">
        <v>2173</v>
      </c>
      <c r="G18" s="37">
        <v>3239</v>
      </c>
      <c r="H18" s="37">
        <v>229</v>
      </c>
      <c r="I18" s="37">
        <v>2287</v>
      </c>
      <c r="J18" s="37">
        <v>2257</v>
      </c>
      <c r="K18" s="37">
        <v>839</v>
      </c>
      <c r="L18" s="37">
        <v>1085</v>
      </c>
      <c r="M18" s="37">
        <v>538</v>
      </c>
    </row>
    <row r="19" spans="1:13">
      <c r="A19" s="1" t="s">
        <v>774</v>
      </c>
      <c r="B19" s="37"/>
      <c r="C19" s="37"/>
      <c r="D19" s="37"/>
      <c r="E19" s="37"/>
      <c r="F19" s="37"/>
      <c r="G19" s="37"/>
      <c r="H19" s="37"/>
      <c r="I19" s="37"/>
      <c r="J19" s="37"/>
      <c r="K19" s="37"/>
      <c r="L19" s="37"/>
      <c r="M19" s="37"/>
    </row>
    <row r="20" spans="1:13">
      <c r="A20" s="1">
        <v>1950</v>
      </c>
      <c r="B20" s="37">
        <v>3172</v>
      </c>
      <c r="C20" s="37">
        <v>636</v>
      </c>
      <c r="D20" s="37">
        <v>322</v>
      </c>
      <c r="E20" s="37">
        <v>394</v>
      </c>
      <c r="F20" s="37">
        <v>300</v>
      </c>
      <c r="G20" s="37">
        <v>528</v>
      </c>
      <c r="H20" s="37">
        <v>28</v>
      </c>
      <c r="I20" s="37">
        <v>320</v>
      </c>
      <c r="J20" s="37">
        <v>332</v>
      </c>
      <c r="K20" s="37">
        <v>87</v>
      </c>
      <c r="L20" s="37">
        <v>148</v>
      </c>
      <c r="M20" s="37">
        <v>77</v>
      </c>
    </row>
    <row r="21" spans="1:13">
      <c r="A21" s="1">
        <v>1960</v>
      </c>
      <c r="B21" s="37">
        <v>3898</v>
      </c>
      <c r="C21" s="37">
        <v>831</v>
      </c>
      <c r="D21" s="37">
        <v>435</v>
      </c>
      <c r="E21" s="37">
        <v>468</v>
      </c>
      <c r="F21" s="37">
        <v>349</v>
      </c>
      <c r="G21" s="37">
        <v>675</v>
      </c>
      <c r="H21" s="37">
        <v>28</v>
      </c>
      <c r="I21" s="37">
        <v>379</v>
      </c>
      <c r="J21" s="37">
        <v>375</v>
      </c>
      <c r="K21" s="37">
        <v>107</v>
      </c>
      <c r="L21" s="37">
        <v>164</v>
      </c>
      <c r="M21" s="37">
        <v>87</v>
      </c>
    </row>
    <row r="22" spans="1:13">
      <c r="A22" s="1">
        <v>1970</v>
      </c>
      <c r="B22" s="37">
        <v>5624</v>
      </c>
      <c r="C22" s="37">
        <v>1153</v>
      </c>
      <c r="D22" s="37">
        <v>764</v>
      </c>
      <c r="E22" s="37">
        <v>664</v>
      </c>
      <c r="F22" s="37">
        <v>468</v>
      </c>
      <c r="G22" s="37">
        <v>954</v>
      </c>
      <c r="H22" s="37">
        <v>47</v>
      </c>
      <c r="I22" s="37">
        <v>539</v>
      </c>
      <c r="J22" s="37">
        <v>547</v>
      </c>
      <c r="K22" s="37">
        <v>166</v>
      </c>
      <c r="L22" s="37">
        <v>209</v>
      </c>
      <c r="M22" s="37">
        <v>113</v>
      </c>
    </row>
    <row r="23" spans="1:13">
      <c r="A23" s="1">
        <v>1980</v>
      </c>
      <c r="B23" s="37">
        <v>8421</v>
      </c>
      <c r="C23" s="37">
        <v>1772</v>
      </c>
      <c r="D23" s="37">
        <v>1045</v>
      </c>
      <c r="E23" s="37">
        <v>1012</v>
      </c>
      <c r="F23" s="37">
        <v>601</v>
      </c>
      <c r="G23" s="37">
        <v>1596</v>
      </c>
      <c r="H23" s="37">
        <v>79</v>
      </c>
      <c r="I23" s="37">
        <v>835</v>
      </c>
      <c r="J23" s="37">
        <v>781</v>
      </c>
      <c r="K23" s="37">
        <v>218</v>
      </c>
      <c r="L23" s="37">
        <v>330</v>
      </c>
      <c r="M23" s="37">
        <v>152</v>
      </c>
    </row>
    <row r="24" spans="1:13">
      <c r="A24" s="1">
        <v>1990</v>
      </c>
      <c r="B24" s="37">
        <v>10386</v>
      </c>
      <c r="C24" s="37">
        <v>2008</v>
      </c>
      <c r="D24" s="37">
        <v>1357</v>
      </c>
      <c r="E24" s="37">
        <v>1291</v>
      </c>
      <c r="F24" s="37">
        <v>772</v>
      </c>
      <c r="G24" s="37">
        <v>1883</v>
      </c>
      <c r="H24" s="37">
        <v>96</v>
      </c>
      <c r="I24" s="37">
        <v>1063</v>
      </c>
      <c r="J24" s="37">
        <v>924</v>
      </c>
      <c r="K24" s="37">
        <v>304</v>
      </c>
      <c r="L24" s="37">
        <v>465</v>
      </c>
      <c r="M24" s="37">
        <v>223</v>
      </c>
    </row>
    <row r="25" spans="1:13">
      <c r="A25" s="1">
        <v>2000</v>
      </c>
      <c r="B25" s="37">
        <f>SUM(C25:M25)</f>
        <v>12601</v>
      </c>
      <c r="C25" s="37">
        <v>2180</v>
      </c>
      <c r="D25" s="37">
        <v>1784</v>
      </c>
      <c r="E25" s="37">
        <v>1556</v>
      </c>
      <c r="F25" s="37">
        <v>886</v>
      </c>
      <c r="G25" s="37">
        <v>2191</v>
      </c>
      <c r="H25" s="37">
        <v>120</v>
      </c>
      <c r="I25" s="37">
        <v>1375</v>
      </c>
      <c r="J25" s="37">
        <v>1176</v>
      </c>
      <c r="K25" s="37">
        <v>436</v>
      </c>
      <c r="L25" s="37">
        <v>590</v>
      </c>
      <c r="M25" s="37">
        <v>307</v>
      </c>
    </row>
    <row r="26" spans="1:13">
      <c r="A26" s="1">
        <v>2010</v>
      </c>
      <c r="B26" s="37">
        <v>15474</v>
      </c>
      <c r="C26" s="37">
        <v>2526</v>
      </c>
      <c r="D26" s="37">
        <v>2149</v>
      </c>
      <c r="E26" s="37">
        <v>1827</v>
      </c>
      <c r="F26" s="37">
        <v>1095</v>
      </c>
      <c r="G26" s="37">
        <v>2551</v>
      </c>
      <c r="H26" s="37">
        <v>165</v>
      </c>
      <c r="I26" s="37">
        <v>1717</v>
      </c>
      <c r="J26" s="37">
        <v>1628</v>
      </c>
      <c r="K26" s="37">
        <v>662</v>
      </c>
      <c r="L26" s="37">
        <v>769</v>
      </c>
      <c r="M26" s="37">
        <v>385</v>
      </c>
    </row>
    <row r="27" spans="1:13">
      <c r="A27" s="1">
        <v>2015</v>
      </c>
      <c r="B27" s="37">
        <v>16522</v>
      </c>
      <c r="C27" s="37">
        <v>2719</v>
      </c>
      <c r="D27" s="37">
        <v>2271</v>
      </c>
      <c r="E27" s="37">
        <v>1945</v>
      </c>
      <c r="F27" s="37">
        <v>1171</v>
      </c>
      <c r="G27" s="37">
        <v>2674</v>
      </c>
      <c r="H27" s="37">
        <v>180</v>
      </c>
      <c r="I27" s="37">
        <v>1842</v>
      </c>
      <c r="J27" s="37">
        <v>1778</v>
      </c>
      <c r="K27" s="37">
        <v>683</v>
      </c>
      <c r="L27" s="37">
        <v>850</v>
      </c>
      <c r="M27" s="37">
        <v>409</v>
      </c>
    </row>
    <row r="28" spans="1:13">
      <c r="A28" s="1">
        <v>2020</v>
      </c>
      <c r="B28" s="37">
        <v>17594</v>
      </c>
      <c r="C28" s="37">
        <v>2916</v>
      </c>
      <c r="D28" s="37">
        <v>2430</v>
      </c>
      <c r="E28" s="37">
        <v>2016</v>
      </c>
      <c r="F28" s="37">
        <v>1206</v>
      </c>
      <c r="G28" s="37">
        <v>2790</v>
      </c>
      <c r="H28" s="37">
        <v>197</v>
      </c>
      <c r="I28" s="37">
        <v>1976</v>
      </c>
      <c r="J28" s="37">
        <v>1910</v>
      </c>
      <c r="K28" s="37">
        <v>730</v>
      </c>
      <c r="L28" s="37">
        <v>975</v>
      </c>
      <c r="M28" s="37">
        <v>448</v>
      </c>
    </row>
    <row r="29" spans="1:13">
      <c r="A29" s="1" t="s">
        <v>775</v>
      </c>
      <c r="B29" s="37"/>
      <c r="C29" s="37"/>
      <c r="D29" s="37"/>
      <c r="E29" s="37"/>
      <c r="F29" s="37"/>
      <c r="G29" s="37"/>
      <c r="H29" s="37"/>
      <c r="I29" s="37"/>
      <c r="J29" s="37"/>
      <c r="K29" s="37"/>
      <c r="L29" s="37"/>
      <c r="M29" s="37"/>
    </row>
    <row r="30" spans="1:13">
      <c r="A30" s="1">
        <v>1950</v>
      </c>
      <c r="B30" s="37">
        <f>SUM(C30:M30)</f>
        <v>52</v>
      </c>
      <c r="C30" s="37">
        <v>3</v>
      </c>
      <c r="D30" s="37">
        <v>5</v>
      </c>
      <c r="E30" s="37">
        <v>5</v>
      </c>
      <c r="F30" s="37">
        <v>13</v>
      </c>
      <c r="G30" s="37">
        <v>7</v>
      </c>
      <c r="H30" s="37">
        <v>1</v>
      </c>
      <c r="I30" s="37">
        <v>4</v>
      </c>
      <c r="J30" s="37">
        <v>8</v>
      </c>
      <c r="K30" s="37">
        <v>3</v>
      </c>
      <c r="L30" s="37">
        <v>2</v>
      </c>
      <c r="M30" s="37">
        <v>1</v>
      </c>
    </row>
    <row r="31" spans="1:13">
      <c r="A31" s="1">
        <v>1960</v>
      </c>
      <c r="B31" s="37" t="s">
        <v>135</v>
      </c>
      <c r="C31" s="37" t="s">
        <v>135</v>
      </c>
      <c r="D31" s="37" t="s">
        <v>135</v>
      </c>
      <c r="E31" s="37" t="s">
        <v>135</v>
      </c>
      <c r="F31" s="37" t="s">
        <v>135</v>
      </c>
      <c r="G31" s="37" t="s">
        <v>135</v>
      </c>
      <c r="H31" s="37" t="s">
        <v>135</v>
      </c>
      <c r="I31" s="37" t="s">
        <v>135</v>
      </c>
      <c r="J31" s="37" t="s">
        <v>135</v>
      </c>
      <c r="K31" s="37" t="s">
        <v>135</v>
      </c>
      <c r="L31" s="37" t="s">
        <v>135</v>
      </c>
      <c r="M31" s="37" t="s">
        <v>135</v>
      </c>
    </row>
    <row r="32" spans="1:13">
      <c r="A32" s="1">
        <v>1970</v>
      </c>
      <c r="B32" s="37">
        <f>SUM(C32:M32)</f>
        <v>460</v>
      </c>
      <c r="C32" s="37">
        <v>66</v>
      </c>
      <c r="D32" s="37">
        <v>29</v>
      </c>
      <c r="E32" s="37">
        <v>15</v>
      </c>
      <c r="F32" s="37">
        <v>268</v>
      </c>
      <c r="G32" s="37">
        <v>24</v>
      </c>
      <c r="H32" s="37">
        <v>9</v>
      </c>
      <c r="I32" s="37">
        <v>17</v>
      </c>
      <c r="J32" s="37">
        <v>17</v>
      </c>
      <c r="K32" s="37">
        <v>5</v>
      </c>
      <c r="L32" s="37">
        <v>5</v>
      </c>
      <c r="M32" s="37">
        <v>5</v>
      </c>
    </row>
    <row r="33" spans="1:13">
      <c r="A33" s="1">
        <v>1980</v>
      </c>
      <c r="B33" s="37">
        <f>SUM(C33:M33)</f>
        <v>915</v>
      </c>
      <c r="C33" s="37">
        <v>137</v>
      </c>
      <c r="D33" s="37">
        <v>49</v>
      </c>
      <c r="E33" s="37">
        <v>27</v>
      </c>
      <c r="F33" s="37">
        <v>549</v>
      </c>
      <c r="G33" s="37">
        <v>47</v>
      </c>
      <c r="H33" s="37">
        <v>19</v>
      </c>
      <c r="I33" s="37">
        <v>29</v>
      </c>
      <c r="J33" s="37">
        <v>24</v>
      </c>
      <c r="K33" s="37">
        <v>12</v>
      </c>
      <c r="L33" s="37">
        <v>16</v>
      </c>
      <c r="M33" s="37">
        <v>6</v>
      </c>
    </row>
    <row r="34" spans="1:13">
      <c r="A34" s="1">
        <v>1990</v>
      </c>
      <c r="B34" s="37">
        <f>SUM(C34:M34)</f>
        <v>1002</v>
      </c>
      <c r="C34" s="37">
        <v>140</v>
      </c>
      <c r="D34" s="37">
        <v>83</v>
      </c>
      <c r="E34" s="37">
        <v>57</v>
      </c>
      <c r="F34" s="37">
        <v>571</v>
      </c>
      <c r="G34" s="37">
        <v>50</v>
      </c>
      <c r="H34" s="37">
        <v>5</v>
      </c>
      <c r="I34" s="37">
        <v>30</v>
      </c>
      <c r="J34" s="37">
        <v>24</v>
      </c>
      <c r="K34" s="37">
        <v>5</v>
      </c>
      <c r="L34" s="37">
        <v>12</v>
      </c>
      <c r="M34" s="37">
        <v>25</v>
      </c>
    </row>
    <row r="35" spans="1:13">
      <c r="A35" s="1">
        <v>2000</v>
      </c>
      <c r="B35" s="37">
        <v>1642</v>
      </c>
      <c r="C35" s="37">
        <v>316</v>
      </c>
      <c r="D35" s="37">
        <v>191</v>
      </c>
      <c r="E35" s="37">
        <v>123</v>
      </c>
      <c r="F35" s="37">
        <v>521</v>
      </c>
      <c r="G35" s="37">
        <v>178</v>
      </c>
      <c r="H35" s="37">
        <v>10</v>
      </c>
      <c r="I35" s="37">
        <v>108</v>
      </c>
      <c r="J35" s="37">
        <v>98</v>
      </c>
      <c r="K35" s="37">
        <v>36</v>
      </c>
      <c r="L35" s="37">
        <v>34</v>
      </c>
      <c r="M35" s="37">
        <v>27</v>
      </c>
    </row>
    <row r="36" spans="1:13">
      <c r="A36" s="1">
        <v>2010</v>
      </c>
      <c r="B36" s="37">
        <v>3032</v>
      </c>
      <c r="C36" s="37">
        <v>592</v>
      </c>
      <c r="D36" s="37">
        <v>289</v>
      </c>
      <c r="E36" s="37">
        <v>230</v>
      </c>
      <c r="F36" s="37">
        <v>803</v>
      </c>
      <c r="G36" s="37">
        <v>339</v>
      </c>
      <c r="H36" s="37">
        <v>33</v>
      </c>
      <c r="I36" s="37">
        <v>275</v>
      </c>
      <c r="J36" s="37">
        <v>255</v>
      </c>
      <c r="K36" s="37">
        <v>71</v>
      </c>
      <c r="L36" s="37">
        <v>74</v>
      </c>
      <c r="M36" s="37">
        <v>71</v>
      </c>
    </row>
    <row r="37" spans="1:13">
      <c r="A37" s="1">
        <v>2015</v>
      </c>
      <c r="B37" s="37">
        <v>3522</v>
      </c>
      <c r="C37" s="37">
        <v>700</v>
      </c>
      <c r="D37" s="37">
        <v>374</v>
      </c>
      <c r="E37" s="37">
        <v>279</v>
      </c>
      <c r="F37" s="37">
        <v>856</v>
      </c>
      <c r="G37" s="37">
        <v>372</v>
      </c>
      <c r="H37" s="37">
        <v>33</v>
      </c>
      <c r="I37" s="37">
        <v>303</v>
      </c>
      <c r="J37" s="37">
        <v>319</v>
      </c>
      <c r="K37" s="37">
        <v>89</v>
      </c>
      <c r="L37" s="37">
        <v>115</v>
      </c>
      <c r="M37" s="37">
        <v>82</v>
      </c>
    </row>
    <row r="38" spans="1:13">
      <c r="A38" s="1">
        <v>2020</v>
      </c>
      <c r="B38" s="37">
        <v>3767</v>
      </c>
      <c r="C38" s="37">
        <v>653</v>
      </c>
      <c r="D38" s="37">
        <v>397</v>
      </c>
      <c r="E38" s="37">
        <v>302</v>
      </c>
      <c r="F38" s="37">
        <v>967</v>
      </c>
      <c r="G38" s="37">
        <v>449</v>
      </c>
      <c r="H38" s="37">
        <v>32</v>
      </c>
      <c r="I38" s="37">
        <v>311</v>
      </c>
      <c r="J38" s="37">
        <v>347</v>
      </c>
      <c r="K38" s="37">
        <v>109</v>
      </c>
      <c r="L38" s="37">
        <v>110</v>
      </c>
      <c r="M38" s="37">
        <v>90</v>
      </c>
    </row>
    <row r="40" spans="1:13" ht="12.75" customHeight="1">
      <c r="A40" s="32" t="s">
        <v>988</v>
      </c>
      <c r="B40" s="32"/>
    </row>
    <row r="41" spans="1:13" ht="12.75" customHeight="1">
      <c r="A41" s="32"/>
      <c r="B41" s="32"/>
    </row>
    <row r="42" spans="1:13" ht="12.75" customHeight="1">
      <c r="A42" s="36" t="s">
        <v>989</v>
      </c>
      <c r="B42" s="36"/>
    </row>
    <row r="43" spans="1:13" ht="12.75" customHeight="1">
      <c r="A43" s="1" t="s">
        <v>193</v>
      </c>
    </row>
    <row r="45" spans="1:13" s="2" customFormat="1" ht="12" customHeight="1">
      <c r="A45" s="2" t="s">
        <v>15</v>
      </c>
    </row>
    <row r="46" spans="1:13">
      <c r="A46" s="1" t="s">
        <v>863</v>
      </c>
    </row>
    <row r="47" spans="1:13">
      <c r="A47" s="1" t="s">
        <v>864</v>
      </c>
    </row>
    <row r="48" spans="1:13">
      <c r="A48" s="1" t="s">
        <v>865</v>
      </c>
    </row>
    <row r="54" spans="21:21">
      <c r="U54" s="1" t="s">
        <v>812</v>
      </c>
    </row>
  </sheetData>
  <phoneticPr fontId="4" type="noConversion"/>
  <hyperlinks>
    <hyperlink ref="A4" location="Inhalt!A1" display="&lt;&lt;&lt; Inhalt" xr:uid="{1C60469C-3B00-425C-BDC9-DA5BFF6A5982}"/>
    <hyperlink ref="A40" location="Metadaten!A1" display="Metadaten &lt;&lt;&lt;" xr:uid="{A5FF187C-0522-4D36-8477-E5C0789442CF}"/>
  </hyperlinks>
  <pageMargins left="0.78740157499999996" right="0.78740157499999996" top="0.984251969" bottom="0.984251969" header="0.4921259845" footer="0.4921259845"/>
  <pageSetup paperSize="9" scale="4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22"/>
  <sheetViews>
    <sheetView workbookViewId="0">
      <pane ySplit="8" topLeftCell="A9" activePane="bottomLeft" state="frozen"/>
      <selection pane="bottomLeft" activeCell="A4" sqref="A4"/>
    </sheetView>
  </sheetViews>
  <sheetFormatPr baseColWidth="10" defaultColWidth="11.42578125" defaultRowHeight="12.75"/>
  <cols>
    <col min="1" max="1" width="29.42578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4" width="9.42578125" style="1" customWidth="1"/>
    <col min="15" max="16384" width="11.42578125" style="1"/>
  </cols>
  <sheetData>
    <row r="1" spans="1:13" ht="15.75">
      <c r="A1" s="5" t="s">
        <v>320</v>
      </c>
      <c r="B1" s="5"/>
    </row>
    <row r="2" spans="1:13" ht="12.75" customHeight="1">
      <c r="A2" s="1" t="s">
        <v>325</v>
      </c>
    </row>
    <row r="4" spans="1:13">
      <c r="A4" s="30" t="s">
        <v>987</v>
      </c>
      <c r="B4" s="30"/>
    </row>
    <row r="5" spans="1:13">
      <c r="A5" s="11"/>
      <c r="B5" s="11"/>
    </row>
    <row r="6" spans="1:13">
      <c r="A6" s="31" t="s">
        <v>1060</v>
      </c>
      <c r="B6" s="31"/>
    </row>
    <row r="7" spans="1:13">
      <c r="A7" s="31"/>
      <c r="B7" s="31"/>
    </row>
    <row r="8" spans="1:13" s="6" customFormat="1">
      <c r="B8" s="6" t="s">
        <v>83</v>
      </c>
      <c r="C8" s="6" t="s">
        <v>5</v>
      </c>
      <c r="D8" s="6" t="s">
        <v>6</v>
      </c>
      <c r="E8" s="6" t="s">
        <v>7</v>
      </c>
      <c r="F8" s="6" t="s">
        <v>27</v>
      </c>
      <c r="G8" s="6" t="s">
        <v>8</v>
      </c>
      <c r="H8" s="6" t="s">
        <v>9</v>
      </c>
      <c r="I8" s="6" t="s">
        <v>10</v>
      </c>
      <c r="J8" s="6" t="s">
        <v>11</v>
      </c>
      <c r="K8" s="6" t="s">
        <v>12</v>
      </c>
      <c r="L8" s="6" t="s">
        <v>13</v>
      </c>
      <c r="M8" s="6" t="s">
        <v>28</v>
      </c>
    </row>
    <row r="9" spans="1:13">
      <c r="A9" s="1" t="s">
        <v>804</v>
      </c>
      <c r="B9" s="37">
        <v>10386</v>
      </c>
      <c r="C9" s="37">
        <v>2008</v>
      </c>
      <c r="D9" s="37">
        <v>1357</v>
      </c>
      <c r="E9" s="37">
        <v>1291</v>
      </c>
      <c r="F9" s="37">
        <v>772</v>
      </c>
      <c r="G9" s="37">
        <v>1883</v>
      </c>
      <c r="H9" s="37">
        <v>96</v>
      </c>
      <c r="I9" s="37">
        <v>1063</v>
      </c>
      <c r="J9" s="37">
        <v>924</v>
      </c>
      <c r="K9" s="37">
        <v>304</v>
      </c>
      <c r="L9" s="37">
        <v>465</v>
      </c>
      <c r="M9" s="37">
        <v>223</v>
      </c>
    </row>
    <row r="10" spans="1:13">
      <c r="A10" s="1" t="s">
        <v>326</v>
      </c>
      <c r="B10" s="37">
        <v>1</v>
      </c>
      <c r="C10" s="37">
        <v>1</v>
      </c>
      <c r="D10" s="37">
        <v>0</v>
      </c>
      <c r="E10" s="37">
        <v>0</v>
      </c>
      <c r="F10" s="37">
        <v>0</v>
      </c>
      <c r="G10" s="37">
        <v>0</v>
      </c>
      <c r="H10" s="37">
        <v>0</v>
      </c>
      <c r="I10" s="37">
        <v>0</v>
      </c>
      <c r="J10" s="37">
        <v>0</v>
      </c>
      <c r="K10" s="37">
        <v>0</v>
      </c>
      <c r="L10" s="37">
        <v>0</v>
      </c>
      <c r="M10" s="37">
        <v>0</v>
      </c>
    </row>
    <row r="11" spans="1:13">
      <c r="A11" s="1" t="s">
        <v>327</v>
      </c>
      <c r="B11" s="37">
        <v>920</v>
      </c>
      <c r="C11" s="37">
        <v>91</v>
      </c>
      <c r="D11" s="37">
        <v>90</v>
      </c>
      <c r="E11" s="37">
        <v>109</v>
      </c>
      <c r="F11" s="37">
        <v>129</v>
      </c>
      <c r="G11" s="37">
        <v>112</v>
      </c>
      <c r="H11" s="37">
        <v>17</v>
      </c>
      <c r="I11" s="37">
        <v>100</v>
      </c>
      <c r="J11" s="37">
        <v>123</v>
      </c>
      <c r="K11" s="37">
        <v>48</v>
      </c>
      <c r="L11" s="37">
        <v>70</v>
      </c>
      <c r="M11" s="37">
        <v>31</v>
      </c>
    </row>
    <row r="12" spans="1:13">
      <c r="A12" s="1" t="s">
        <v>328</v>
      </c>
      <c r="B12" s="37">
        <v>62</v>
      </c>
      <c r="C12" s="37">
        <v>8</v>
      </c>
      <c r="D12" s="37">
        <v>3</v>
      </c>
      <c r="E12" s="37">
        <v>11</v>
      </c>
      <c r="F12" s="37">
        <v>6</v>
      </c>
      <c r="G12" s="37">
        <v>6</v>
      </c>
      <c r="H12" s="37">
        <v>0</v>
      </c>
      <c r="I12" s="37">
        <v>6</v>
      </c>
      <c r="J12" s="37">
        <v>15</v>
      </c>
      <c r="K12" s="37">
        <v>3</v>
      </c>
      <c r="L12" s="37">
        <v>4</v>
      </c>
      <c r="M12" s="37">
        <v>0</v>
      </c>
    </row>
    <row r="13" spans="1:13">
      <c r="A13" s="1" t="s">
        <v>329</v>
      </c>
      <c r="B13" s="37">
        <v>8676</v>
      </c>
      <c r="C13" s="37">
        <v>1688</v>
      </c>
      <c r="D13" s="37">
        <v>1142</v>
      </c>
      <c r="E13" s="37">
        <v>1107</v>
      </c>
      <c r="F13" s="37">
        <v>588</v>
      </c>
      <c r="G13" s="37">
        <v>1613</v>
      </c>
      <c r="H13" s="37">
        <v>76</v>
      </c>
      <c r="I13" s="37">
        <v>887</v>
      </c>
      <c r="J13" s="37">
        <v>756</v>
      </c>
      <c r="K13" s="37">
        <v>246</v>
      </c>
      <c r="L13" s="37">
        <v>389</v>
      </c>
      <c r="M13" s="37">
        <v>184</v>
      </c>
    </row>
    <row r="14" spans="1:13">
      <c r="A14" s="1" t="s">
        <v>330</v>
      </c>
      <c r="B14" s="37">
        <v>727</v>
      </c>
      <c r="C14" s="37">
        <v>220</v>
      </c>
      <c r="D14" s="37">
        <v>122</v>
      </c>
      <c r="E14" s="37">
        <v>64</v>
      </c>
      <c r="F14" s="37">
        <v>49</v>
      </c>
      <c r="G14" s="37">
        <v>152</v>
      </c>
      <c r="H14" s="37">
        <v>3</v>
      </c>
      <c r="I14" s="37">
        <v>70</v>
      </c>
      <c r="J14" s="37">
        <v>30</v>
      </c>
      <c r="K14" s="37">
        <v>7</v>
      </c>
      <c r="L14" s="37">
        <v>2</v>
      </c>
      <c r="M14" s="37">
        <v>8</v>
      </c>
    </row>
    <row r="16" spans="1:13" ht="12.75" customHeight="1">
      <c r="A16" s="32" t="s">
        <v>988</v>
      </c>
      <c r="B16" s="32"/>
    </row>
    <row r="17" spans="1:2" ht="12.75" customHeight="1">
      <c r="A17" s="32"/>
      <c r="B17" s="32"/>
    </row>
    <row r="18" spans="1:2" ht="12.75" customHeight="1">
      <c r="A18" s="36" t="s">
        <v>989</v>
      </c>
      <c r="B18" s="36"/>
    </row>
    <row r="19" spans="1:2" ht="12.75" customHeight="1">
      <c r="A19" s="1" t="s">
        <v>193</v>
      </c>
    </row>
    <row r="20" spans="1:2" ht="12.75" customHeight="1"/>
    <row r="21" spans="1:2" s="2" customFormat="1">
      <c r="A21" s="2" t="s">
        <v>15</v>
      </c>
    </row>
    <row r="22" spans="1:2">
      <c r="A22" s="1" t="s">
        <v>951</v>
      </c>
    </row>
  </sheetData>
  <phoneticPr fontId="4" type="noConversion"/>
  <hyperlinks>
    <hyperlink ref="A4" location="Inhalt!A1" display="&lt;&lt;&lt; Inhalt" xr:uid="{57B956BC-F5FD-4D2A-B4A7-3FA3DE26C6CD}"/>
    <hyperlink ref="A16" location="Metadaten!A1" display="Metadaten &lt;&lt;&lt;" xr:uid="{91CF4226-AAE1-4D52-AACF-86AFF85C4CD9}"/>
  </hyperlinks>
  <pageMargins left="0.78740157499999996" right="0.78740157499999996" top="0.984251969" bottom="0.984251969" header="0.4921259845" footer="0.4921259845"/>
  <pageSetup paperSize="9" scale="6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pageSetUpPr fitToPage="1"/>
  </sheetPr>
  <dimension ref="A1:J66"/>
  <sheetViews>
    <sheetView workbookViewId="0">
      <pane ySplit="10" topLeftCell="A11" activePane="bottomLeft" state="frozen"/>
      <selection pane="bottomLeft" activeCell="A4" sqref="A4"/>
    </sheetView>
  </sheetViews>
  <sheetFormatPr baseColWidth="10" defaultColWidth="11.42578125" defaultRowHeight="12.75" outlineLevelRow="1"/>
  <cols>
    <col min="1" max="1" width="17.42578125" style="1" customWidth="1"/>
    <col min="2" max="2" width="8" style="1" bestFit="1" customWidth="1"/>
    <col min="3" max="3" width="15" style="1" bestFit="1" customWidth="1"/>
    <col min="4" max="4" width="12.42578125" style="1" bestFit="1" customWidth="1"/>
    <col min="5" max="5" width="26" style="1" bestFit="1" customWidth="1"/>
    <col min="6" max="6" width="30.5703125" style="1" bestFit="1" customWidth="1"/>
    <col min="7" max="7" width="28.42578125" style="1" bestFit="1" customWidth="1"/>
    <col min="8" max="8" width="16.5703125" style="1" bestFit="1" customWidth="1"/>
    <col min="9" max="9" width="12" style="1" bestFit="1" customWidth="1"/>
    <col min="10" max="10" width="11.5703125" style="1" bestFit="1" customWidth="1"/>
    <col min="11" max="11" width="10.42578125" style="1" customWidth="1"/>
    <col min="12" max="12" width="12.42578125" style="1" customWidth="1"/>
    <col min="13" max="16384" width="11.42578125" style="1"/>
  </cols>
  <sheetData>
    <row r="1" spans="1:10" ht="15.75">
      <c r="A1" s="5" t="s">
        <v>802</v>
      </c>
      <c r="B1" s="5"/>
    </row>
    <row r="2" spans="1:10" ht="12.75" customHeight="1">
      <c r="A2" s="1" t="s">
        <v>1166</v>
      </c>
    </row>
    <row r="4" spans="1:10">
      <c r="A4" s="30" t="s">
        <v>987</v>
      </c>
      <c r="B4" s="30"/>
    </row>
    <row r="5" spans="1:10">
      <c r="A5" s="11"/>
      <c r="B5" s="11"/>
    </row>
    <row r="6" spans="1:10">
      <c r="A6" s="31" t="s">
        <v>1062</v>
      </c>
      <c r="B6" s="31"/>
    </row>
    <row r="7" spans="1:10">
      <c r="A7" s="31"/>
      <c r="B7" s="31"/>
    </row>
    <row r="8" spans="1:10" s="6" customFormat="1">
      <c r="B8" s="6" t="s">
        <v>291</v>
      </c>
    </row>
    <row r="9" spans="1:10" s="6" customFormat="1">
      <c r="B9" s="6" t="s">
        <v>32</v>
      </c>
      <c r="C9" s="6" t="s">
        <v>331</v>
      </c>
    </row>
    <row r="10" spans="1:10" s="6" customFormat="1">
      <c r="C10" s="6" t="s">
        <v>327</v>
      </c>
      <c r="D10" s="6" t="s">
        <v>328</v>
      </c>
      <c r="E10" s="6" t="s">
        <v>776</v>
      </c>
      <c r="F10" s="6" t="s">
        <v>330</v>
      </c>
      <c r="G10" s="6" t="s">
        <v>332</v>
      </c>
      <c r="H10" s="6" t="s">
        <v>777</v>
      </c>
      <c r="I10" s="6" t="s">
        <v>333</v>
      </c>
      <c r="J10" s="6" t="s">
        <v>168</v>
      </c>
    </row>
    <row r="11" spans="1:10" s="2" customFormat="1" collapsed="1">
      <c r="A11" s="2" t="s">
        <v>557</v>
      </c>
      <c r="B11" s="37">
        <v>8903</v>
      </c>
      <c r="C11" s="37">
        <v>878</v>
      </c>
      <c r="D11" s="37">
        <v>83</v>
      </c>
      <c r="E11" s="37">
        <v>7327</v>
      </c>
      <c r="F11" s="37">
        <v>458</v>
      </c>
      <c r="G11" s="37">
        <v>129</v>
      </c>
      <c r="H11" s="37" t="s">
        <v>135</v>
      </c>
      <c r="I11" s="37">
        <v>28</v>
      </c>
      <c r="J11" s="37" t="s">
        <v>135</v>
      </c>
    </row>
    <row r="12" spans="1:10" hidden="1" outlineLevel="1">
      <c r="A12" s="1" t="s">
        <v>5</v>
      </c>
      <c r="B12" s="37">
        <v>1105</v>
      </c>
      <c r="C12" s="37">
        <v>42</v>
      </c>
      <c r="D12" s="37">
        <v>7</v>
      </c>
      <c r="E12" s="37">
        <v>948</v>
      </c>
      <c r="F12" s="37">
        <v>93</v>
      </c>
      <c r="G12" s="37">
        <v>15</v>
      </c>
      <c r="H12" s="37" t="s">
        <v>135</v>
      </c>
      <c r="I12" s="37">
        <v>0</v>
      </c>
      <c r="J12" s="37" t="s">
        <v>135</v>
      </c>
    </row>
    <row r="13" spans="1:10" hidden="1" outlineLevel="1">
      <c r="A13" s="1" t="s">
        <v>6</v>
      </c>
      <c r="B13" s="37">
        <v>1108</v>
      </c>
      <c r="C13" s="37">
        <v>83</v>
      </c>
      <c r="D13" s="37">
        <v>5</v>
      </c>
      <c r="E13" s="37">
        <v>914</v>
      </c>
      <c r="F13" s="37">
        <v>84</v>
      </c>
      <c r="G13" s="37">
        <v>19</v>
      </c>
      <c r="H13" s="37" t="s">
        <v>135</v>
      </c>
      <c r="I13" s="37">
        <v>3</v>
      </c>
      <c r="J13" s="37" t="s">
        <v>135</v>
      </c>
    </row>
    <row r="14" spans="1:10" hidden="1" outlineLevel="1">
      <c r="A14" s="1" t="s">
        <v>7</v>
      </c>
      <c r="B14" s="37">
        <v>1216</v>
      </c>
      <c r="C14" s="37">
        <v>90</v>
      </c>
      <c r="D14" s="37">
        <v>8</v>
      </c>
      <c r="E14" s="37">
        <v>1015</v>
      </c>
      <c r="F14" s="37">
        <v>61</v>
      </c>
      <c r="G14" s="37">
        <v>33</v>
      </c>
      <c r="H14" s="37" t="s">
        <v>135</v>
      </c>
      <c r="I14" s="37">
        <v>9</v>
      </c>
      <c r="J14" s="37" t="s">
        <v>135</v>
      </c>
    </row>
    <row r="15" spans="1:10" hidden="1" outlineLevel="1">
      <c r="A15" s="1" t="s">
        <v>27</v>
      </c>
      <c r="B15" s="37">
        <v>1160</v>
      </c>
      <c r="C15" s="37">
        <v>301</v>
      </c>
      <c r="D15" s="37">
        <v>17</v>
      </c>
      <c r="E15" s="37">
        <v>796</v>
      </c>
      <c r="F15" s="37">
        <v>34</v>
      </c>
      <c r="G15" s="37">
        <v>2</v>
      </c>
      <c r="H15" s="37" t="s">
        <v>135</v>
      </c>
      <c r="I15" s="37">
        <v>10</v>
      </c>
      <c r="J15" s="37" t="s">
        <v>135</v>
      </c>
    </row>
    <row r="16" spans="1:10" hidden="1" outlineLevel="1">
      <c r="A16" s="1" t="s">
        <v>8</v>
      </c>
      <c r="B16" s="37">
        <v>1323</v>
      </c>
      <c r="C16" s="37">
        <v>72</v>
      </c>
      <c r="D16" s="37">
        <v>13</v>
      </c>
      <c r="E16" s="37">
        <v>1114</v>
      </c>
      <c r="F16" s="37">
        <v>86</v>
      </c>
      <c r="G16" s="37">
        <v>35</v>
      </c>
      <c r="H16" s="37" t="s">
        <v>135</v>
      </c>
      <c r="I16" s="37">
        <v>3</v>
      </c>
      <c r="J16" s="37" t="s">
        <v>135</v>
      </c>
    </row>
    <row r="17" spans="1:10" hidden="1" outlineLevel="1">
      <c r="A17" s="1" t="s">
        <v>9</v>
      </c>
      <c r="B17" s="37">
        <v>121</v>
      </c>
      <c r="C17" s="37">
        <v>13</v>
      </c>
      <c r="D17" s="37">
        <v>0</v>
      </c>
      <c r="E17" s="37">
        <v>107</v>
      </c>
      <c r="F17" s="37">
        <v>1</v>
      </c>
      <c r="G17" s="37">
        <v>0</v>
      </c>
      <c r="H17" s="37" t="s">
        <v>135</v>
      </c>
      <c r="I17" s="37">
        <v>0</v>
      </c>
      <c r="J17" s="37" t="s">
        <v>135</v>
      </c>
    </row>
    <row r="18" spans="1:10" hidden="1" outlineLevel="1">
      <c r="A18" s="1" t="s">
        <v>10</v>
      </c>
      <c r="B18" s="37">
        <v>910</v>
      </c>
      <c r="C18" s="37">
        <v>80</v>
      </c>
      <c r="D18" s="37">
        <v>14</v>
      </c>
      <c r="E18" s="37">
        <v>774</v>
      </c>
      <c r="F18" s="37">
        <v>31</v>
      </c>
      <c r="G18" s="37">
        <v>11</v>
      </c>
      <c r="H18" s="37" t="s">
        <v>135</v>
      </c>
      <c r="I18" s="37">
        <v>0</v>
      </c>
      <c r="J18" s="37" t="s">
        <v>135</v>
      </c>
    </row>
    <row r="19" spans="1:10" hidden="1" outlineLevel="1">
      <c r="A19" s="1" t="s">
        <v>11</v>
      </c>
      <c r="B19" s="37">
        <v>856</v>
      </c>
      <c r="C19" s="37">
        <v>73</v>
      </c>
      <c r="D19" s="37">
        <v>11</v>
      </c>
      <c r="E19" s="37">
        <v>717</v>
      </c>
      <c r="F19" s="37">
        <v>44</v>
      </c>
      <c r="G19" s="37">
        <v>9</v>
      </c>
      <c r="H19" s="37" t="s">
        <v>135</v>
      </c>
      <c r="I19" s="37">
        <v>2</v>
      </c>
      <c r="J19" s="37" t="s">
        <v>135</v>
      </c>
    </row>
    <row r="20" spans="1:10" hidden="1" outlineLevel="1">
      <c r="A20" s="1" t="s">
        <v>12</v>
      </c>
      <c r="B20" s="37">
        <v>340</v>
      </c>
      <c r="C20" s="37">
        <v>45</v>
      </c>
      <c r="D20" s="37">
        <v>4</v>
      </c>
      <c r="E20" s="37">
        <v>281</v>
      </c>
      <c r="F20" s="37">
        <v>7</v>
      </c>
      <c r="G20" s="37">
        <v>3</v>
      </c>
      <c r="H20" s="37" t="s">
        <v>135</v>
      </c>
      <c r="I20" s="37">
        <v>0</v>
      </c>
      <c r="J20" s="37" t="s">
        <v>135</v>
      </c>
    </row>
    <row r="21" spans="1:10" hidden="1" outlineLevel="1">
      <c r="A21" s="1" t="s">
        <v>13</v>
      </c>
      <c r="B21" s="37">
        <v>502</v>
      </c>
      <c r="C21" s="37">
        <v>57</v>
      </c>
      <c r="D21" s="37">
        <v>3</v>
      </c>
      <c r="E21" s="37">
        <v>435</v>
      </c>
      <c r="F21" s="37">
        <v>6</v>
      </c>
      <c r="G21" s="37">
        <v>1</v>
      </c>
      <c r="H21" s="37" t="s">
        <v>135</v>
      </c>
      <c r="I21" s="37">
        <v>0</v>
      </c>
      <c r="J21" s="37" t="s">
        <v>135</v>
      </c>
    </row>
    <row r="22" spans="1:10" hidden="1" outlineLevel="1">
      <c r="A22" s="1" t="s">
        <v>28</v>
      </c>
      <c r="B22" s="37">
        <v>262</v>
      </c>
      <c r="C22" s="37">
        <v>22</v>
      </c>
      <c r="D22" s="37">
        <v>1</v>
      </c>
      <c r="E22" s="37">
        <v>226</v>
      </c>
      <c r="F22" s="37">
        <v>11</v>
      </c>
      <c r="G22" s="37">
        <v>1</v>
      </c>
      <c r="H22" s="37" t="s">
        <v>135</v>
      </c>
      <c r="I22" s="37">
        <v>1</v>
      </c>
      <c r="J22" s="37" t="s">
        <v>135</v>
      </c>
    </row>
    <row r="23" spans="1:10" s="2" customFormat="1" collapsed="1">
      <c r="A23" s="2" t="s">
        <v>592</v>
      </c>
      <c r="B23" s="37">
        <v>10337</v>
      </c>
      <c r="C23" s="37">
        <v>620</v>
      </c>
      <c r="D23" s="37">
        <v>11</v>
      </c>
      <c r="E23" s="37">
        <v>9101</v>
      </c>
      <c r="F23" s="37">
        <v>510</v>
      </c>
      <c r="G23" s="37">
        <v>78</v>
      </c>
      <c r="H23" s="37">
        <v>1</v>
      </c>
      <c r="I23" s="37">
        <v>6</v>
      </c>
      <c r="J23" s="37">
        <v>10</v>
      </c>
    </row>
    <row r="24" spans="1:10" hidden="1" outlineLevel="1">
      <c r="A24" s="1" t="s">
        <v>5</v>
      </c>
      <c r="B24" s="37">
        <v>1234</v>
      </c>
      <c r="C24" s="37">
        <v>23</v>
      </c>
      <c r="D24" s="37">
        <v>0</v>
      </c>
      <c r="E24" s="37">
        <v>1046</v>
      </c>
      <c r="F24" s="37">
        <v>164</v>
      </c>
      <c r="G24" s="37">
        <v>0</v>
      </c>
      <c r="H24" s="37">
        <v>0</v>
      </c>
      <c r="I24" s="37">
        <v>0</v>
      </c>
      <c r="J24" s="37">
        <v>1</v>
      </c>
    </row>
    <row r="25" spans="1:10" hidden="1" outlineLevel="1">
      <c r="A25" s="1" t="s">
        <v>6</v>
      </c>
      <c r="B25" s="37">
        <v>1238</v>
      </c>
      <c r="C25" s="37">
        <v>40</v>
      </c>
      <c r="D25" s="37">
        <v>0</v>
      </c>
      <c r="E25" s="37">
        <v>1122</v>
      </c>
      <c r="F25" s="37">
        <v>67</v>
      </c>
      <c r="G25" s="37">
        <v>9</v>
      </c>
      <c r="H25" s="37">
        <v>0</v>
      </c>
      <c r="I25" s="37">
        <v>0</v>
      </c>
      <c r="J25" s="37">
        <v>0</v>
      </c>
    </row>
    <row r="26" spans="1:10" hidden="1" outlineLevel="1">
      <c r="A26" s="1" t="s">
        <v>7</v>
      </c>
      <c r="B26" s="37">
        <v>1351</v>
      </c>
      <c r="C26" s="37">
        <v>82</v>
      </c>
      <c r="D26" s="37">
        <v>2</v>
      </c>
      <c r="E26" s="37">
        <v>1150</v>
      </c>
      <c r="F26" s="37">
        <v>81</v>
      </c>
      <c r="G26" s="37">
        <v>27</v>
      </c>
      <c r="H26" s="37">
        <v>0</v>
      </c>
      <c r="I26" s="37">
        <v>1</v>
      </c>
      <c r="J26" s="37">
        <v>8</v>
      </c>
    </row>
    <row r="27" spans="1:10" hidden="1" outlineLevel="1">
      <c r="A27" s="1" t="s">
        <v>27</v>
      </c>
      <c r="B27" s="37">
        <v>1365</v>
      </c>
      <c r="C27" s="37">
        <v>225</v>
      </c>
      <c r="D27" s="37">
        <v>3</v>
      </c>
      <c r="E27" s="37">
        <v>1097</v>
      </c>
      <c r="F27" s="37">
        <v>40</v>
      </c>
      <c r="G27" s="37">
        <v>0</v>
      </c>
      <c r="H27" s="37">
        <v>0</v>
      </c>
      <c r="I27" s="37">
        <v>0</v>
      </c>
      <c r="J27" s="37">
        <v>0</v>
      </c>
    </row>
    <row r="28" spans="1:10" hidden="1" outlineLevel="1">
      <c r="A28" s="1" t="s">
        <v>8</v>
      </c>
      <c r="B28" s="37">
        <v>1386</v>
      </c>
      <c r="C28" s="37">
        <v>32</v>
      </c>
      <c r="D28" s="37">
        <v>1</v>
      </c>
      <c r="E28" s="37">
        <v>1231</v>
      </c>
      <c r="F28" s="37">
        <v>86</v>
      </c>
      <c r="G28" s="37">
        <v>31</v>
      </c>
      <c r="H28" s="37">
        <v>1</v>
      </c>
      <c r="I28" s="37">
        <v>4</v>
      </c>
      <c r="J28" s="37">
        <v>0</v>
      </c>
    </row>
    <row r="29" spans="1:10" hidden="1" outlineLevel="1">
      <c r="A29" s="1" t="s">
        <v>9</v>
      </c>
      <c r="B29" s="37">
        <v>173</v>
      </c>
      <c r="C29" s="37">
        <v>25</v>
      </c>
      <c r="D29" s="37">
        <v>0</v>
      </c>
      <c r="E29" s="37">
        <v>137</v>
      </c>
      <c r="F29" s="37">
        <v>8</v>
      </c>
      <c r="G29" s="37">
        <v>2</v>
      </c>
      <c r="H29" s="37">
        <v>0</v>
      </c>
      <c r="I29" s="37">
        <v>1</v>
      </c>
      <c r="J29" s="37">
        <v>0</v>
      </c>
    </row>
    <row r="30" spans="1:10" hidden="1" outlineLevel="1">
      <c r="A30" s="1" t="s">
        <v>10</v>
      </c>
      <c r="B30" s="37">
        <v>1073</v>
      </c>
      <c r="C30" s="37">
        <v>26</v>
      </c>
      <c r="D30" s="37">
        <v>4</v>
      </c>
      <c r="E30" s="37">
        <v>1034</v>
      </c>
      <c r="F30" s="37">
        <v>9</v>
      </c>
      <c r="G30" s="37">
        <v>0</v>
      </c>
      <c r="H30" s="37">
        <v>0</v>
      </c>
      <c r="I30" s="37">
        <v>0</v>
      </c>
      <c r="J30" s="37">
        <v>0</v>
      </c>
    </row>
    <row r="31" spans="1:10" hidden="1" outlineLevel="1">
      <c r="A31" s="1" t="s">
        <v>11</v>
      </c>
      <c r="B31" s="37">
        <v>1092</v>
      </c>
      <c r="C31" s="37">
        <v>62</v>
      </c>
      <c r="D31" s="37">
        <v>0</v>
      </c>
      <c r="E31" s="37">
        <v>989</v>
      </c>
      <c r="F31" s="37">
        <v>32</v>
      </c>
      <c r="G31" s="37">
        <v>9</v>
      </c>
      <c r="H31" s="37">
        <v>0</v>
      </c>
      <c r="I31" s="37">
        <v>0</v>
      </c>
      <c r="J31" s="37">
        <v>0</v>
      </c>
    </row>
    <row r="32" spans="1:10" hidden="1" outlineLevel="1">
      <c r="A32" s="1" t="s">
        <v>12</v>
      </c>
      <c r="B32" s="37">
        <v>453</v>
      </c>
      <c r="C32" s="37">
        <v>32</v>
      </c>
      <c r="D32" s="37">
        <v>0</v>
      </c>
      <c r="E32" s="37">
        <v>413</v>
      </c>
      <c r="F32" s="37">
        <v>7</v>
      </c>
      <c r="G32" s="37">
        <v>0</v>
      </c>
      <c r="H32" s="37">
        <v>0</v>
      </c>
      <c r="I32" s="37">
        <v>0</v>
      </c>
      <c r="J32" s="37">
        <v>1</v>
      </c>
    </row>
    <row r="33" spans="1:10" hidden="1" outlineLevel="1">
      <c r="A33" s="1" t="s">
        <v>13</v>
      </c>
      <c r="B33" s="37">
        <v>644</v>
      </c>
      <c r="C33" s="37">
        <v>48</v>
      </c>
      <c r="D33" s="37">
        <v>0</v>
      </c>
      <c r="E33" s="37">
        <v>591</v>
      </c>
      <c r="F33" s="37">
        <v>5</v>
      </c>
      <c r="G33" s="37">
        <v>0</v>
      </c>
      <c r="H33" s="37">
        <v>0</v>
      </c>
      <c r="I33" s="37">
        <v>0</v>
      </c>
      <c r="J33" s="37">
        <v>0</v>
      </c>
    </row>
    <row r="34" spans="1:10" hidden="1" outlineLevel="1">
      <c r="A34" s="1" t="s">
        <v>28</v>
      </c>
      <c r="B34" s="37">
        <v>328</v>
      </c>
      <c r="C34" s="37">
        <v>25</v>
      </c>
      <c r="D34" s="37">
        <v>1</v>
      </c>
      <c r="E34" s="37">
        <v>291</v>
      </c>
      <c r="F34" s="37">
        <v>11</v>
      </c>
      <c r="G34" s="37">
        <v>0</v>
      </c>
      <c r="H34" s="37">
        <v>0</v>
      </c>
      <c r="I34" s="37">
        <v>0</v>
      </c>
      <c r="J34" s="37">
        <v>0</v>
      </c>
    </row>
    <row r="35" spans="1:10" s="2" customFormat="1" collapsed="1">
      <c r="A35" s="2" t="s">
        <v>840</v>
      </c>
      <c r="B35" s="37">
        <v>10861</v>
      </c>
      <c r="C35" s="37">
        <v>595</v>
      </c>
      <c r="D35" s="37">
        <v>21</v>
      </c>
      <c r="E35" s="37">
        <v>9577</v>
      </c>
      <c r="F35" s="37">
        <v>543</v>
      </c>
      <c r="G35" s="37">
        <v>122</v>
      </c>
      <c r="H35" s="37">
        <v>0</v>
      </c>
      <c r="I35" s="37">
        <v>3</v>
      </c>
      <c r="J35" s="37">
        <v>0</v>
      </c>
    </row>
    <row r="36" spans="1:10" hidden="1" outlineLevel="1">
      <c r="A36" s="1" t="s">
        <v>5</v>
      </c>
      <c r="B36" s="37">
        <v>1277</v>
      </c>
      <c r="C36" s="37">
        <v>25</v>
      </c>
      <c r="D36" s="37">
        <v>0</v>
      </c>
      <c r="E36" s="37">
        <v>1081</v>
      </c>
      <c r="F36" s="37">
        <v>170</v>
      </c>
      <c r="G36" s="37">
        <v>1</v>
      </c>
      <c r="H36" s="37">
        <v>0</v>
      </c>
      <c r="I36" s="37">
        <v>0</v>
      </c>
      <c r="J36" s="37">
        <v>0</v>
      </c>
    </row>
    <row r="37" spans="1:10" hidden="1" outlineLevel="1">
      <c r="A37" s="1" t="s">
        <v>6</v>
      </c>
      <c r="B37" s="37">
        <v>1298</v>
      </c>
      <c r="C37" s="37">
        <v>36</v>
      </c>
      <c r="D37" s="37">
        <v>0</v>
      </c>
      <c r="E37" s="37">
        <v>1179</v>
      </c>
      <c r="F37" s="37">
        <v>72</v>
      </c>
      <c r="G37" s="37">
        <v>11</v>
      </c>
      <c r="H37" s="37">
        <v>0</v>
      </c>
      <c r="I37" s="37">
        <v>0</v>
      </c>
      <c r="J37" s="37">
        <v>0</v>
      </c>
    </row>
    <row r="38" spans="1:10" hidden="1" outlineLevel="1">
      <c r="A38" s="1" t="s">
        <v>7</v>
      </c>
      <c r="B38" s="37">
        <v>1396</v>
      </c>
      <c r="C38" s="37">
        <v>76</v>
      </c>
      <c r="D38" s="37">
        <v>2</v>
      </c>
      <c r="E38" s="37">
        <v>1196</v>
      </c>
      <c r="F38" s="37">
        <v>83</v>
      </c>
      <c r="G38" s="37">
        <v>38</v>
      </c>
      <c r="H38" s="37">
        <v>0</v>
      </c>
      <c r="I38" s="37">
        <v>1</v>
      </c>
      <c r="J38" s="37">
        <v>0</v>
      </c>
    </row>
    <row r="39" spans="1:10" hidden="1" outlineLevel="1">
      <c r="A39" s="1" t="s">
        <v>27</v>
      </c>
      <c r="B39" s="37">
        <v>1416</v>
      </c>
      <c r="C39" s="37">
        <v>221</v>
      </c>
      <c r="D39" s="37">
        <v>13</v>
      </c>
      <c r="E39" s="37">
        <v>1127</v>
      </c>
      <c r="F39" s="37">
        <v>42</v>
      </c>
      <c r="G39" s="37">
        <v>13</v>
      </c>
      <c r="H39" s="37">
        <v>0</v>
      </c>
      <c r="I39" s="37">
        <v>0</v>
      </c>
      <c r="J39" s="37">
        <v>0</v>
      </c>
    </row>
    <row r="40" spans="1:10" hidden="1" outlineLevel="1">
      <c r="A40" s="1" t="s">
        <v>8</v>
      </c>
      <c r="B40" s="37">
        <v>1467</v>
      </c>
      <c r="C40" s="37">
        <v>36</v>
      </c>
      <c r="D40" s="37">
        <v>1</v>
      </c>
      <c r="E40" s="37">
        <v>1297</v>
      </c>
      <c r="F40" s="37">
        <v>101</v>
      </c>
      <c r="G40" s="37">
        <v>32</v>
      </c>
      <c r="H40" s="37">
        <v>0</v>
      </c>
      <c r="I40" s="37">
        <v>0</v>
      </c>
      <c r="J40" s="37">
        <v>0</v>
      </c>
    </row>
    <row r="41" spans="1:10" hidden="1" outlineLevel="1">
      <c r="A41" s="1" t="s">
        <v>9</v>
      </c>
      <c r="B41" s="37">
        <v>184</v>
      </c>
      <c r="C41" s="37">
        <v>23</v>
      </c>
      <c r="D41" s="37">
        <v>0</v>
      </c>
      <c r="E41" s="37">
        <v>150</v>
      </c>
      <c r="F41" s="37">
        <v>8</v>
      </c>
      <c r="G41" s="37">
        <v>2</v>
      </c>
      <c r="H41" s="37">
        <v>0</v>
      </c>
      <c r="I41" s="37">
        <v>1</v>
      </c>
      <c r="J41" s="37">
        <v>0</v>
      </c>
    </row>
    <row r="42" spans="1:10" hidden="1" outlineLevel="1">
      <c r="A42" s="1" t="s">
        <v>10</v>
      </c>
      <c r="B42" s="37">
        <v>1133</v>
      </c>
      <c r="C42" s="37">
        <v>22</v>
      </c>
      <c r="D42" s="37">
        <v>4</v>
      </c>
      <c r="E42" s="37">
        <v>1091</v>
      </c>
      <c r="F42" s="37">
        <v>11</v>
      </c>
      <c r="G42" s="37">
        <v>5</v>
      </c>
      <c r="H42" s="37">
        <v>0</v>
      </c>
      <c r="I42" s="37">
        <v>0</v>
      </c>
      <c r="J42" s="37">
        <v>0</v>
      </c>
    </row>
    <row r="43" spans="1:10" hidden="1" outlineLevel="1">
      <c r="A43" s="1" t="s">
        <v>11</v>
      </c>
      <c r="B43" s="37">
        <v>1164</v>
      </c>
      <c r="C43" s="37">
        <v>59</v>
      </c>
      <c r="D43" s="37">
        <v>0</v>
      </c>
      <c r="E43" s="37">
        <v>1056</v>
      </c>
      <c r="F43" s="37">
        <v>31</v>
      </c>
      <c r="G43" s="37">
        <v>18</v>
      </c>
      <c r="H43" s="37">
        <v>0</v>
      </c>
      <c r="I43" s="37">
        <v>0</v>
      </c>
      <c r="J43" s="37">
        <v>0</v>
      </c>
    </row>
    <row r="44" spans="1:10" hidden="1" outlineLevel="1">
      <c r="A44" s="1" t="s">
        <v>12</v>
      </c>
      <c r="B44" s="37">
        <v>481</v>
      </c>
      <c r="C44" s="37">
        <v>29</v>
      </c>
      <c r="D44" s="37">
        <v>0</v>
      </c>
      <c r="E44" s="37">
        <v>443</v>
      </c>
      <c r="F44" s="37">
        <v>6</v>
      </c>
      <c r="G44" s="37">
        <v>2</v>
      </c>
      <c r="H44" s="37">
        <v>0</v>
      </c>
      <c r="I44" s="37">
        <v>1</v>
      </c>
      <c r="J44" s="37">
        <v>0</v>
      </c>
    </row>
    <row r="45" spans="1:10" hidden="1" outlineLevel="1">
      <c r="A45" s="1" t="s">
        <v>13</v>
      </c>
      <c r="B45" s="37">
        <v>699</v>
      </c>
      <c r="C45" s="37">
        <v>43</v>
      </c>
      <c r="D45" s="37">
        <v>0</v>
      </c>
      <c r="E45" s="37">
        <v>648</v>
      </c>
      <c r="F45" s="37">
        <v>8</v>
      </c>
      <c r="G45" s="37">
        <v>0</v>
      </c>
      <c r="H45" s="37">
        <v>0</v>
      </c>
      <c r="I45" s="37">
        <v>0</v>
      </c>
      <c r="J45" s="37">
        <v>0</v>
      </c>
    </row>
    <row r="46" spans="1:10" hidden="1" outlineLevel="1">
      <c r="A46" s="1" t="s">
        <v>28</v>
      </c>
      <c r="B46" s="37">
        <v>346</v>
      </c>
      <c r="C46" s="37">
        <v>25</v>
      </c>
      <c r="D46" s="37">
        <v>1</v>
      </c>
      <c r="E46" s="37">
        <v>309</v>
      </c>
      <c r="F46" s="37">
        <v>11</v>
      </c>
      <c r="G46" s="37">
        <v>0</v>
      </c>
      <c r="H46" s="37">
        <v>0</v>
      </c>
      <c r="I46" s="37">
        <v>0</v>
      </c>
      <c r="J46" s="37">
        <v>0</v>
      </c>
    </row>
    <row r="47" spans="1:10">
      <c r="A47" s="2" t="s">
        <v>914</v>
      </c>
      <c r="B47" s="37">
        <v>11203</v>
      </c>
      <c r="C47" s="37">
        <v>538</v>
      </c>
      <c r="D47" s="37" t="s">
        <v>135</v>
      </c>
      <c r="E47" s="37">
        <v>9751</v>
      </c>
      <c r="F47" s="37">
        <v>578</v>
      </c>
      <c r="G47" s="37">
        <v>249</v>
      </c>
      <c r="H47" s="37">
        <v>0</v>
      </c>
      <c r="I47" s="37">
        <v>2</v>
      </c>
      <c r="J47" s="37">
        <v>85</v>
      </c>
    </row>
    <row r="48" spans="1:10" outlineLevel="1">
      <c r="A48" s="1" t="s">
        <v>5</v>
      </c>
      <c r="B48" s="37">
        <v>1272</v>
      </c>
      <c r="C48" s="37">
        <v>19</v>
      </c>
      <c r="D48" s="37" t="s">
        <v>135</v>
      </c>
      <c r="E48" s="37">
        <v>1065</v>
      </c>
      <c r="F48" s="37">
        <v>184</v>
      </c>
      <c r="G48" s="37">
        <v>3</v>
      </c>
      <c r="H48" s="37">
        <v>0</v>
      </c>
      <c r="I48" s="37">
        <v>0</v>
      </c>
      <c r="J48" s="37">
        <v>1</v>
      </c>
    </row>
    <row r="49" spans="1:10" outlineLevel="1">
      <c r="A49" s="1" t="s">
        <v>6</v>
      </c>
      <c r="B49" s="37">
        <v>1333</v>
      </c>
      <c r="C49" s="37">
        <v>29</v>
      </c>
      <c r="D49" s="37" t="s">
        <v>135</v>
      </c>
      <c r="E49" s="37">
        <v>1200</v>
      </c>
      <c r="F49" s="37">
        <v>75</v>
      </c>
      <c r="G49" s="37">
        <v>21</v>
      </c>
      <c r="H49" s="37">
        <v>0</v>
      </c>
      <c r="I49" s="37">
        <v>0</v>
      </c>
      <c r="J49" s="37">
        <v>8</v>
      </c>
    </row>
    <row r="50" spans="1:10" outlineLevel="1">
      <c r="A50" s="1" t="s">
        <v>7</v>
      </c>
      <c r="B50" s="37">
        <v>1424</v>
      </c>
      <c r="C50" s="37">
        <v>60</v>
      </c>
      <c r="D50" s="37" t="s">
        <v>135</v>
      </c>
      <c r="E50" s="37">
        <v>1204</v>
      </c>
      <c r="F50" s="37">
        <v>90</v>
      </c>
      <c r="G50" s="37">
        <v>57</v>
      </c>
      <c r="H50" s="37">
        <v>0</v>
      </c>
      <c r="I50" s="37">
        <v>1</v>
      </c>
      <c r="J50" s="37">
        <v>12</v>
      </c>
    </row>
    <row r="51" spans="1:10" outlineLevel="1">
      <c r="A51" s="1" t="s">
        <v>27</v>
      </c>
      <c r="B51" s="37">
        <v>1473</v>
      </c>
      <c r="C51" s="37">
        <v>238</v>
      </c>
      <c r="D51" s="37" t="s">
        <v>135</v>
      </c>
      <c r="E51" s="37">
        <v>1046</v>
      </c>
      <c r="F51" s="37">
        <v>59</v>
      </c>
      <c r="G51" s="37">
        <v>88</v>
      </c>
      <c r="H51" s="37">
        <v>0</v>
      </c>
      <c r="I51" s="37">
        <v>0</v>
      </c>
      <c r="J51" s="37">
        <v>42</v>
      </c>
    </row>
    <row r="52" spans="1:10" outlineLevel="1">
      <c r="A52" s="1" t="s">
        <v>8</v>
      </c>
      <c r="B52" s="37">
        <v>1509</v>
      </c>
      <c r="C52" s="37">
        <v>32</v>
      </c>
      <c r="D52" s="37" t="s">
        <v>135</v>
      </c>
      <c r="E52" s="37">
        <v>1310</v>
      </c>
      <c r="F52" s="37">
        <v>103</v>
      </c>
      <c r="G52" s="37">
        <v>60</v>
      </c>
      <c r="H52" s="37">
        <v>0</v>
      </c>
      <c r="I52" s="37">
        <v>0</v>
      </c>
      <c r="J52" s="37">
        <v>4</v>
      </c>
    </row>
    <row r="53" spans="1:10" outlineLevel="1">
      <c r="A53" s="1" t="s">
        <v>9</v>
      </c>
      <c r="B53" s="37">
        <v>192</v>
      </c>
      <c r="C53" s="37">
        <v>21</v>
      </c>
      <c r="D53" s="37" t="s">
        <v>135</v>
      </c>
      <c r="E53" s="37">
        <v>158</v>
      </c>
      <c r="F53" s="37">
        <v>8</v>
      </c>
      <c r="G53" s="37">
        <v>4</v>
      </c>
      <c r="H53" s="37">
        <v>0</v>
      </c>
      <c r="I53" s="37">
        <v>1</v>
      </c>
      <c r="J53" s="37">
        <v>0</v>
      </c>
    </row>
    <row r="54" spans="1:10" outlineLevel="1">
      <c r="A54" s="1" t="s">
        <v>10</v>
      </c>
      <c r="B54" s="37">
        <v>1169</v>
      </c>
      <c r="C54" s="37">
        <v>18</v>
      </c>
      <c r="D54" s="37" t="s">
        <v>135</v>
      </c>
      <c r="E54" s="37">
        <v>1131</v>
      </c>
      <c r="F54" s="37">
        <v>9</v>
      </c>
      <c r="G54" s="37">
        <v>7</v>
      </c>
      <c r="H54" s="37">
        <v>0</v>
      </c>
      <c r="I54" s="37">
        <v>0</v>
      </c>
      <c r="J54" s="37">
        <v>4</v>
      </c>
    </row>
    <row r="55" spans="1:10" outlineLevel="1">
      <c r="A55" s="1" t="s">
        <v>11</v>
      </c>
      <c r="B55" s="37">
        <v>1206</v>
      </c>
      <c r="C55" s="37">
        <v>47</v>
      </c>
      <c r="D55" s="37" t="s">
        <v>135</v>
      </c>
      <c r="E55" s="37">
        <v>1124</v>
      </c>
      <c r="F55" s="37">
        <v>23</v>
      </c>
      <c r="G55" s="37">
        <v>8</v>
      </c>
      <c r="H55" s="37">
        <v>0</v>
      </c>
      <c r="I55" s="37">
        <v>0</v>
      </c>
      <c r="J55" s="37">
        <v>4</v>
      </c>
    </row>
    <row r="56" spans="1:10" outlineLevel="1">
      <c r="A56" s="1" t="s">
        <v>12</v>
      </c>
      <c r="B56" s="37">
        <v>506</v>
      </c>
      <c r="C56" s="37">
        <v>22</v>
      </c>
      <c r="D56" s="37" t="s">
        <v>135</v>
      </c>
      <c r="E56" s="37">
        <v>471</v>
      </c>
      <c r="F56" s="37">
        <v>11</v>
      </c>
      <c r="G56" s="37">
        <v>1</v>
      </c>
      <c r="H56" s="37">
        <v>0</v>
      </c>
      <c r="I56" s="37">
        <v>0</v>
      </c>
      <c r="J56" s="37">
        <v>1</v>
      </c>
    </row>
    <row r="57" spans="1:10" outlineLevel="1">
      <c r="A57" s="1" t="s">
        <v>13</v>
      </c>
      <c r="B57" s="37">
        <v>749</v>
      </c>
      <c r="C57" s="37">
        <v>33</v>
      </c>
      <c r="D57" s="37" t="s">
        <v>135</v>
      </c>
      <c r="E57" s="37">
        <v>705</v>
      </c>
      <c r="F57" s="37">
        <v>8</v>
      </c>
      <c r="G57" s="37">
        <v>0</v>
      </c>
      <c r="H57" s="37">
        <v>0</v>
      </c>
      <c r="I57" s="37">
        <v>0</v>
      </c>
      <c r="J57" s="37">
        <v>3</v>
      </c>
    </row>
    <row r="58" spans="1:10" outlineLevel="1">
      <c r="A58" s="1" t="s">
        <v>28</v>
      </c>
      <c r="B58" s="37">
        <v>370</v>
      </c>
      <c r="C58" s="37">
        <v>19</v>
      </c>
      <c r="D58" s="37" t="s">
        <v>135</v>
      </c>
      <c r="E58" s="37">
        <v>337</v>
      </c>
      <c r="F58" s="37">
        <v>8</v>
      </c>
      <c r="G58" s="37">
        <v>0</v>
      </c>
      <c r="H58" s="37">
        <v>0</v>
      </c>
      <c r="I58" s="37">
        <v>0</v>
      </c>
      <c r="J58" s="37">
        <v>6</v>
      </c>
    </row>
    <row r="60" spans="1:10" ht="12.75" customHeight="1">
      <c r="A60" s="32" t="s">
        <v>988</v>
      </c>
      <c r="B60" s="32"/>
    </row>
    <row r="61" spans="1:10" ht="12.75" customHeight="1">
      <c r="A61" s="32"/>
      <c r="B61" s="32"/>
    </row>
    <row r="62" spans="1:10" ht="12.75" customHeight="1">
      <c r="A62" s="36" t="s">
        <v>989</v>
      </c>
      <c r="B62" s="36"/>
    </row>
    <row r="63" spans="1:10" ht="12.75" customHeight="1">
      <c r="A63" s="1" t="s">
        <v>193</v>
      </c>
    </row>
    <row r="65" spans="1:1">
      <c r="A65" s="2" t="s">
        <v>15</v>
      </c>
    </row>
    <row r="66" spans="1:1">
      <c r="A66" s="1" t="s">
        <v>1167</v>
      </c>
    </row>
  </sheetData>
  <phoneticPr fontId="4" type="noConversion"/>
  <hyperlinks>
    <hyperlink ref="A60" location="Metadaten!A1" display="Metadaten &lt;&lt;&lt;" xr:uid="{36102108-B77A-474A-B8B6-614C8EDC50B8}"/>
    <hyperlink ref="A4" location="Inhalt!A1" display="&lt;&lt;&lt; Inhalt" xr:uid="{1C8B6759-64D4-4172-905C-983403FFDE50}"/>
  </hyperlinks>
  <pageMargins left="0.78740157499999996" right="0.78740157499999996" top="0.984251969" bottom="0.984251969" header="0.4921259845" footer="0.4921259845"/>
  <pageSetup paperSize="9" scale="4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2"/>
  <sheetViews>
    <sheetView workbookViewId="0">
      <pane ySplit="8" topLeftCell="A9" activePane="bottomLeft" state="frozen"/>
      <selection pane="bottomLeft" activeCell="A4" sqref="A4"/>
    </sheetView>
  </sheetViews>
  <sheetFormatPr baseColWidth="10" defaultColWidth="13.42578125" defaultRowHeight="12.75"/>
  <cols>
    <col min="1" max="1" width="7.5703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3.42578125" style="1"/>
  </cols>
  <sheetData>
    <row r="1" spans="1:13" ht="15.75">
      <c r="A1" s="5" t="s">
        <v>320</v>
      </c>
      <c r="B1" s="5"/>
    </row>
    <row r="2" spans="1:13" ht="12.75" customHeight="1">
      <c r="A2" s="1" t="s">
        <v>1160</v>
      </c>
    </row>
    <row r="4" spans="1:13">
      <c r="A4" s="30" t="s">
        <v>987</v>
      </c>
      <c r="B4" s="30"/>
    </row>
    <row r="5" spans="1:13">
      <c r="A5" s="11"/>
      <c r="B5" s="11"/>
    </row>
    <row r="6" spans="1:13">
      <c r="A6" s="31" t="s">
        <v>1064</v>
      </c>
      <c r="B6" s="31"/>
    </row>
    <row r="7" spans="1:13">
      <c r="A7" s="31"/>
      <c r="B7" s="31"/>
    </row>
    <row r="8" spans="1:13" s="6" customFormat="1">
      <c r="A8" s="6" t="s">
        <v>4</v>
      </c>
      <c r="B8" s="6" t="s">
        <v>83</v>
      </c>
      <c r="C8" s="6" t="s">
        <v>5</v>
      </c>
      <c r="D8" s="6" t="s">
        <v>6</v>
      </c>
      <c r="E8" s="6" t="s">
        <v>7</v>
      </c>
      <c r="F8" s="6" t="s">
        <v>27</v>
      </c>
      <c r="G8" s="6" t="s">
        <v>8</v>
      </c>
      <c r="H8" s="6" t="s">
        <v>9</v>
      </c>
      <c r="I8" s="6" t="s">
        <v>10</v>
      </c>
      <c r="J8" s="6" t="s">
        <v>11</v>
      </c>
      <c r="K8" s="6" t="s">
        <v>12</v>
      </c>
      <c r="L8" s="6" t="s">
        <v>13</v>
      </c>
      <c r="M8" s="6" t="s">
        <v>28</v>
      </c>
    </row>
    <row r="9" spans="1:13">
      <c r="A9" s="1" t="s">
        <v>321</v>
      </c>
      <c r="B9" s="37"/>
      <c r="C9" s="37"/>
      <c r="D9" s="37"/>
      <c r="E9" s="37"/>
      <c r="F9" s="37"/>
      <c r="G9" s="37"/>
      <c r="H9" s="37"/>
      <c r="I9" s="37"/>
      <c r="J9" s="37"/>
      <c r="K9" s="37"/>
      <c r="L9" s="37"/>
      <c r="M9" s="37"/>
    </row>
    <row r="10" spans="1:13">
      <c r="A10" s="1">
        <v>1950</v>
      </c>
      <c r="B10" s="37">
        <v>3207</v>
      </c>
      <c r="C10" s="37">
        <v>632</v>
      </c>
      <c r="D10" s="37">
        <v>327</v>
      </c>
      <c r="E10" s="37">
        <v>398</v>
      </c>
      <c r="F10" s="37">
        <v>313</v>
      </c>
      <c r="G10" s="37">
        <v>531</v>
      </c>
      <c r="H10" s="37">
        <v>29</v>
      </c>
      <c r="I10" s="37">
        <v>324</v>
      </c>
      <c r="J10" s="37">
        <v>338</v>
      </c>
      <c r="K10" s="37">
        <v>88</v>
      </c>
      <c r="L10" s="37">
        <v>150</v>
      </c>
      <c r="M10" s="37">
        <v>77</v>
      </c>
    </row>
    <row r="11" spans="1:13">
      <c r="A11" s="1">
        <v>1960</v>
      </c>
      <c r="B11" s="37">
        <v>3898</v>
      </c>
      <c r="C11" s="37">
        <v>831</v>
      </c>
      <c r="D11" s="37">
        <v>435</v>
      </c>
      <c r="E11" s="37">
        <v>468</v>
      </c>
      <c r="F11" s="37">
        <v>349</v>
      </c>
      <c r="G11" s="37">
        <v>675</v>
      </c>
      <c r="H11" s="37">
        <v>28</v>
      </c>
      <c r="I11" s="37">
        <v>379</v>
      </c>
      <c r="J11" s="37">
        <v>375</v>
      </c>
      <c r="K11" s="37">
        <v>107</v>
      </c>
      <c r="L11" s="37">
        <v>164</v>
      </c>
      <c r="M11" s="37">
        <v>87</v>
      </c>
    </row>
    <row r="12" spans="1:13">
      <c r="A12" s="1">
        <v>1970</v>
      </c>
      <c r="B12" s="37">
        <v>5624</v>
      </c>
      <c r="C12" s="37">
        <v>1153</v>
      </c>
      <c r="D12" s="37">
        <v>764</v>
      </c>
      <c r="E12" s="37">
        <v>664</v>
      </c>
      <c r="F12" s="37">
        <v>468</v>
      </c>
      <c r="G12" s="37">
        <v>954</v>
      </c>
      <c r="H12" s="37">
        <v>47</v>
      </c>
      <c r="I12" s="37">
        <v>539</v>
      </c>
      <c r="J12" s="37">
        <v>547</v>
      </c>
      <c r="K12" s="37">
        <v>166</v>
      </c>
      <c r="L12" s="37">
        <v>209</v>
      </c>
      <c r="M12" s="37">
        <v>113</v>
      </c>
    </row>
    <row r="13" spans="1:13">
      <c r="A13" s="1">
        <v>1980</v>
      </c>
      <c r="B13" s="37">
        <v>8421</v>
      </c>
      <c r="C13" s="37">
        <v>1772</v>
      </c>
      <c r="D13" s="37">
        <v>1045</v>
      </c>
      <c r="E13" s="37">
        <v>1012</v>
      </c>
      <c r="F13" s="37">
        <v>601</v>
      </c>
      <c r="G13" s="37">
        <v>1596</v>
      </c>
      <c r="H13" s="37">
        <v>79</v>
      </c>
      <c r="I13" s="37">
        <v>835</v>
      </c>
      <c r="J13" s="37">
        <v>781</v>
      </c>
      <c r="K13" s="37">
        <v>218</v>
      </c>
      <c r="L13" s="37">
        <v>330</v>
      </c>
      <c r="M13" s="37">
        <v>152</v>
      </c>
    </row>
    <row r="14" spans="1:13">
      <c r="A14" s="1">
        <v>1990</v>
      </c>
      <c r="B14" s="37">
        <v>10386</v>
      </c>
      <c r="C14" s="37">
        <v>2008</v>
      </c>
      <c r="D14" s="37">
        <v>1357</v>
      </c>
      <c r="E14" s="37">
        <v>1291</v>
      </c>
      <c r="F14" s="37">
        <v>772</v>
      </c>
      <c r="G14" s="37">
        <v>1883</v>
      </c>
      <c r="H14" s="37">
        <v>96</v>
      </c>
      <c r="I14" s="37">
        <v>1063</v>
      </c>
      <c r="J14" s="37">
        <v>924</v>
      </c>
      <c r="K14" s="37">
        <v>304</v>
      </c>
      <c r="L14" s="37">
        <v>465</v>
      </c>
      <c r="M14" s="37">
        <v>223</v>
      </c>
    </row>
    <row r="15" spans="1:13">
      <c r="A15" s="1">
        <v>2000</v>
      </c>
      <c r="B15" s="37">
        <v>12601</v>
      </c>
      <c r="C15" s="37">
        <v>2180</v>
      </c>
      <c r="D15" s="37">
        <v>1784</v>
      </c>
      <c r="E15" s="37">
        <v>1556</v>
      </c>
      <c r="F15" s="37">
        <v>886</v>
      </c>
      <c r="G15" s="37">
        <v>2191</v>
      </c>
      <c r="H15" s="37">
        <v>120</v>
      </c>
      <c r="I15" s="37">
        <v>1375</v>
      </c>
      <c r="J15" s="37">
        <v>1176</v>
      </c>
      <c r="K15" s="37">
        <v>436</v>
      </c>
      <c r="L15" s="37">
        <v>590</v>
      </c>
      <c r="M15" s="37">
        <v>307</v>
      </c>
    </row>
    <row r="16" spans="1:13">
      <c r="A16" s="1">
        <v>2010</v>
      </c>
      <c r="B16" s="37">
        <v>15474</v>
      </c>
      <c r="C16" s="37">
        <v>2526</v>
      </c>
      <c r="D16" s="37">
        <v>2149</v>
      </c>
      <c r="E16" s="37">
        <v>1827</v>
      </c>
      <c r="F16" s="37">
        <v>1095</v>
      </c>
      <c r="G16" s="37">
        <v>2551</v>
      </c>
      <c r="H16" s="37">
        <v>165</v>
      </c>
      <c r="I16" s="37">
        <v>1717</v>
      </c>
      <c r="J16" s="37">
        <v>1628</v>
      </c>
      <c r="K16" s="37">
        <v>662</v>
      </c>
      <c r="L16" s="37">
        <v>769</v>
      </c>
      <c r="M16" s="37">
        <v>385</v>
      </c>
    </row>
    <row r="17" spans="1:13">
      <c r="A17" s="1">
        <v>2015</v>
      </c>
      <c r="B17" s="37">
        <v>16522</v>
      </c>
      <c r="C17" s="37">
        <v>2719</v>
      </c>
      <c r="D17" s="37">
        <v>2271</v>
      </c>
      <c r="E17" s="37">
        <v>1945</v>
      </c>
      <c r="F17" s="37">
        <v>1171</v>
      </c>
      <c r="G17" s="37">
        <v>2674</v>
      </c>
      <c r="H17" s="37">
        <v>180</v>
      </c>
      <c r="I17" s="37">
        <v>1842</v>
      </c>
      <c r="J17" s="37">
        <v>1778</v>
      </c>
      <c r="K17" s="37">
        <v>683</v>
      </c>
      <c r="L17" s="37">
        <v>850</v>
      </c>
      <c r="M17" s="37">
        <v>409</v>
      </c>
    </row>
    <row r="18" spans="1:13">
      <c r="A18" s="1">
        <v>2020</v>
      </c>
      <c r="B18" s="37">
        <v>17594</v>
      </c>
      <c r="C18" s="37">
        <v>2916</v>
      </c>
      <c r="D18" s="37">
        <v>2430</v>
      </c>
      <c r="E18" s="37">
        <v>2016</v>
      </c>
      <c r="F18" s="37">
        <v>1206</v>
      </c>
      <c r="G18" s="37">
        <v>2790</v>
      </c>
      <c r="H18" s="37">
        <v>197</v>
      </c>
      <c r="I18" s="37">
        <v>1976</v>
      </c>
      <c r="J18" s="37">
        <v>1910</v>
      </c>
      <c r="K18" s="37">
        <v>730</v>
      </c>
      <c r="L18" s="37">
        <v>975</v>
      </c>
      <c r="M18" s="37">
        <v>448</v>
      </c>
    </row>
    <row r="19" spans="1:13">
      <c r="A19" s="1" t="s">
        <v>335</v>
      </c>
      <c r="B19" s="37"/>
      <c r="C19" s="37"/>
      <c r="D19" s="37"/>
      <c r="E19" s="37"/>
      <c r="F19" s="37"/>
      <c r="G19" s="37"/>
      <c r="H19" s="37"/>
      <c r="I19" s="37"/>
      <c r="J19" s="37"/>
      <c r="K19" s="37"/>
      <c r="L19" s="37"/>
      <c r="M19" s="37"/>
    </row>
    <row r="20" spans="1:13">
      <c r="A20" s="1">
        <v>1950</v>
      </c>
      <c r="B20" s="37">
        <v>42</v>
      </c>
      <c r="C20" s="37">
        <v>8</v>
      </c>
      <c r="D20" s="37">
        <v>4</v>
      </c>
      <c r="E20" s="37">
        <v>6</v>
      </c>
      <c r="F20" s="37">
        <v>2</v>
      </c>
      <c r="G20" s="37">
        <v>14</v>
      </c>
      <c r="H20" s="37" t="s">
        <v>135</v>
      </c>
      <c r="I20" s="37">
        <v>5</v>
      </c>
      <c r="J20" s="37">
        <v>3</v>
      </c>
      <c r="K20" s="37" t="s">
        <v>135</v>
      </c>
      <c r="L20" s="37" t="s">
        <v>135</v>
      </c>
      <c r="M20" s="37" t="s">
        <v>135</v>
      </c>
    </row>
    <row r="21" spans="1:13">
      <c r="A21" s="1">
        <v>1960</v>
      </c>
      <c r="B21" s="37">
        <v>62</v>
      </c>
      <c r="C21" s="37" t="s">
        <v>135</v>
      </c>
      <c r="D21" s="37" t="s">
        <v>135</v>
      </c>
      <c r="E21" s="37" t="s">
        <v>135</v>
      </c>
      <c r="F21" s="37" t="s">
        <v>135</v>
      </c>
      <c r="G21" s="37" t="s">
        <v>135</v>
      </c>
      <c r="H21" s="37" t="s">
        <v>135</v>
      </c>
      <c r="I21" s="37" t="s">
        <v>135</v>
      </c>
      <c r="J21" s="37" t="s">
        <v>135</v>
      </c>
      <c r="K21" s="37" t="s">
        <v>135</v>
      </c>
      <c r="L21" s="37" t="s">
        <v>135</v>
      </c>
      <c r="M21" s="37" t="s">
        <v>135</v>
      </c>
    </row>
    <row r="22" spans="1:13">
      <c r="A22" s="1">
        <v>1970</v>
      </c>
      <c r="B22" s="37">
        <v>216</v>
      </c>
      <c r="C22" s="37">
        <v>62</v>
      </c>
      <c r="D22" s="37">
        <v>77</v>
      </c>
      <c r="E22" s="37">
        <v>12</v>
      </c>
      <c r="F22" s="37">
        <v>3</v>
      </c>
      <c r="G22" s="37">
        <v>37</v>
      </c>
      <c r="H22" s="37" t="s">
        <v>135</v>
      </c>
      <c r="I22" s="37">
        <v>15</v>
      </c>
      <c r="J22" s="37">
        <v>5</v>
      </c>
      <c r="K22" s="37" t="s">
        <v>135</v>
      </c>
      <c r="L22" s="37">
        <v>2</v>
      </c>
      <c r="M22" s="37">
        <v>3</v>
      </c>
    </row>
    <row r="23" spans="1:13">
      <c r="A23" s="1">
        <v>1980</v>
      </c>
      <c r="B23" s="37">
        <v>687</v>
      </c>
      <c r="C23" s="37">
        <v>204</v>
      </c>
      <c r="D23" s="37">
        <v>122</v>
      </c>
      <c r="E23" s="37">
        <v>62</v>
      </c>
      <c r="F23" s="37">
        <v>15</v>
      </c>
      <c r="G23" s="37">
        <v>180</v>
      </c>
      <c r="H23" s="37">
        <v>1</v>
      </c>
      <c r="I23" s="37">
        <v>57</v>
      </c>
      <c r="J23" s="37">
        <v>26</v>
      </c>
      <c r="K23" s="37">
        <v>8</v>
      </c>
      <c r="L23" s="37">
        <v>12</v>
      </c>
      <c r="M23" s="37">
        <v>0</v>
      </c>
    </row>
    <row r="24" spans="1:13">
      <c r="A24" s="1">
        <v>1990</v>
      </c>
      <c r="B24" s="37">
        <v>594</v>
      </c>
      <c r="C24" s="37">
        <v>171</v>
      </c>
      <c r="D24" s="37">
        <v>109</v>
      </c>
      <c r="E24" s="37">
        <v>66</v>
      </c>
      <c r="F24" s="37">
        <v>21</v>
      </c>
      <c r="G24" s="37">
        <v>125</v>
      </c>
      <c r="H24" s="37">
        <v>1</v>
      </c>
      <c r="I24" s="37">
        <v>42</v>
      </c>
      <c r="J24" s="37">
        <v>29</v>
      </c>
      <c r="K24" s="37">
        <v>18</v>
      </c>
      <c r="L24" s="37">
        <v>8</v>
      </c>
      <c r="M24" s="37">
        <v>4</v>
      </c>
    </row>
    <row r="25" spans="1:13">
      <c r="A25" s="1">
        <v>2000</v>
      </c>
      <c r="B25" s="37">
        <v>580</v>
      </c>
      <c r="C25" s="37">
        <v>138</v>
      </c>
      <c r="D25" s="37">
        <v>112</v>
      </c>
      <c r="E25" s="37">
        <v>56</v>
      </c>
      <c r="F25" s="37">
        <v>18</v>
      </c>
      <c r="G25" s="37">
        <v>136</v>
      </c>
      <c r="H25" s="37">
        <v>2</v>
      </c>
      <c r="I25" s="37">
        <v>54</v>
      </c>
      <c r="J25" s="37">
        <v>25</v>
      </c>
      <c r="K25" s="37">
        <v>11</v>
      </c>
      <c r="L25" s="37">
        <v>24</v>
      </c>
      <c r="M25" s="37">
        <v>4</v>
      </c>
    </row>
    <row r="26" spans="1:13">
      <c r="A26" s="1">
        <v>2010</v>
      </c>
      <c r="B26" s="37">
        <v>489</v>
      </c>
      <c r="C26" s="37">
        <v>121</v>
      </c>
      <c r="D26" s="37">
        <v>100</v>
      </c>
      <c r="E26" s="37">
        <v>39</v>
      </c>
      <c r="F26" s="37">
        <v>7</v>
      </c>
      <c r="G26" s="37">
        <v>114</v>
      </c>
      <c r="H26" s="37">
        <v>2</v>
      </c>
      <c r="I26" s="37">
        <v>39</v>
      </c>
      <c r="J26" s="37">
        <v>21</v>
      </c>
      <c r="K26" s="37">
        <v>19</v>
      </c>
      <c r="L26" s="37">
        <v>15</v>
      </c>
      <c r="M26" s="37">
        <v>12</v>
      </c>
    </row>
    <row r="27" spans="1:13">
      <c r="A27" s="1">
        <v>2015</v>
      </c>
      <c r="B27" s="37">
        <v>490</v>
      </c>
      <c r="C27" s="37">
        <v>142</v>
      </c>
      <c r="D27" s="37">
        <v>99</v>
      </c>
      <c r="E27" s="37">
        <v>35</v>
      </c>
      <c r="F27" s="37">
        <v>6</v>
      </c>
      <c r="G27" s="37">
        <v>115</v>
      </c>
      <c r="H27" s="37">
        <v>1</v>
      </c>
      <c r="I27" s="37">
        <v>37</v>
      </c>
      <c r="J27" s="37">
        <v>21</v>
      </c>
      <c r="K27" s="37">
        <v>13</v>
      </c>
      <c r="L27" s="37">
        <v>12</v>
      </c>
      <c r="M27" s="37">
        <v>9</v>
      </c>
    </row>
    <row r="28" spans="1:13">
      <c r="A28" s="1">
        <v>2020</v>
      </c>
      <c r="B28" s="37">
        <v>513</v>
      </c>
      <c r="C28" s="37">
        <v>133</v>
      </c>
      <c r="D28" s="37">
        <v>104</v>
      </c>
      <c r="E28" s="37">
        <v>31</v>
      </c>
      <c r="F28" s="37">
        <v>12</v>
      </c>
      <c r="G28" s="37">
        <v>120</v>
      </c>
      <c r="H28" s="37">
        <v>1</v>
      </c>
      <c r="I28" s="37">
        <v>45</v>
      </c>
      <c r="J28" s="37">
        <v>28</v>
      </c>
      <c r="K28" s="37">
        <v>19</v>
      </c>
      <c r="L28" s="37">
        <v>12</v>
      </c>
      <c r="M28" s="37">
        <v>8</v>
      </c>
    </row>
    <row r="29" spans="1:13">
      <c r="A29" s="1" t="s">
        <v>336</v>
      </c>
      <c r="B29" s="37"/>
      <c r="C29" s="37"/>
      <c r="D29" s="37"/>
      <c r="E29" s="37"/>
      <c r="F29" s="37"/>
      <c r="G29" s="37"/>
      <c r="H29" s="37"/>
      <c r="I29" s="37"/>
      <c r="J29" s="37"/>
      <c r="K29" s="37"/>
      <c r="L29" s="37"/>
      <c r="M29" s="37"/>
    </row>
    <row r="30" spans="1:13">
      <c r="A30" s="1">
        <v>1950</v>
      </c>
      <c r="B30" s="37">
        <v>352</v>
      </c>
      <c r="C30" s="37">
        <v>67</v>
      </c>
      <c r="D30" s="37">
        <v>30</v>
      </c>
      <c r="E30" s="37">
        <v>41</v>
      </c>
      <c r="F30" s="37">
        <v>41</v>
      </c>
      <c r="G30" s="37">
        <v>61</v>
      </c>
      <c r="H30" s="37">
        <v>3</v>
      </c>
      <c r="I30" s="37">
        <v>39</v>
      </c>
      <c r="J30" s="37">
        <v>47</v>
      </c>
      <c r="K30" s="37">
        <v>4</v>
      </c>
      <c r="L30" s="37">
        <v>11</v>
      </c>
      <c r="M30" s="37">
        <v>8</v>
      </c>
    </row>
    <row r="31" spans="1:13">
      <c r="A31" s="1">
        <v>1960</v>
      </c>
      <c r="B31" s="37">
        <v>414</v>
      </c>
      <c r="C31" s="37" t="s">
        <v>135</v>
      </c>
      <c r="D31" s="37" t="s">
        <v>135</v>
      </c>
      <c r="E31" s="37" t="s">
        <v>135</v>
      </c>
      <c r="F31" s="37" t="s">
        <v>135</v>
      </c>
      <c r="G31" s="37" t="s">
        <v>135</v>
      </c>
      <c r="H31" s="37" t="s">
        <v>135</v>
      </c>
      <c r="I31" s="37" t="s">
        <v>135</v>
      </c>
      <c r="J31" s="37" t="s">
        <v>135</v>
      </c>
      <c r="K31" s="37" t="s">
        <v>135</v>
      </c>
      <c r="L31" s="37" t="s">
        <v>135</v>
      </c>
      <c r="M31" s="37" t="s">
        <v>135</v>
      </c>
    </row>
    <row r="32" spans="1:13">
      <c r="A32" s="1">
        <v>1970</v>
      </c>
      <c r="B32" s="37">
        <v>392</v>
      </c>
      <c r="C32" s="37">
        <v>110</v>
      </c>
      <c r="D32" s="37">
        <v>42</v>
      </c>
      <c r="E32" s="37">
        <v>39</v>
      </c>
      <c r="F32" s="37">
        <v>38</v>
      </c>
      <c r="G32" s="37">
        <v>68</v>
      </c>
      <c r="H32" s="37">
        <v>3</v>
      </c>
      <c r="I32" s="37">
        <v>47</v>
      </c>
      <c r="J32" s="37">
        <v>30</v>
      </c>
      <c r="K32" s="37">
        <v>7</v>
      </c>
      <c r="L32" s="37">
        <v>6</v>
      </c>
      <c r="M32" s="37">
        <v>2</v>
      </c>
    </row>
    <row r="33" spans="1:13">
      <c r="A33" s="1">
        <v>1980</v>
      </c>
      <c r="B33" s="37">
        <v>757</v>
      </c>
      <c r="C33" s="37">
        <v>215</v>
      </c>
      <c r="D33" s="37">
        <v>75</v>
      </c>
      <c r="E33" s="37">
        <v>64</v>
      </c>
      <c r="F33" s="37">
        <v>48</v>
      </c>
      <c r="G33" s="37">
        <v>179</v>
      </c>
      <c r="H33" s="37">
        <v>1</v>
      </c>
      <c r="I33" s="37">
        <v>89</v>
      </c>
      <c r="J33" s="37">
        <v>62</v>
      </c>
      <c r="K33" s="37">
        <v>11</v>
      </c>
      <c r="L33" s="37">
        <v>11</v>
      </c>
      <c r="M33" s="37">
        <v>2</v>
      </c>
    </row>
    <row r="34" spans="1:13">
      <c r="A34" s="1">
        <v>1990</v>
      </c>
      <c r="B34" s="37">
        <v>1000</v>
      </c>
      <c r="C34" s="37">
        <v>251</v>
      </c>
      <c r="D34" s="37">
        <v>119</v>
      </c>
      <c r="E34" s="37">
        <v>122</v>
      </c>
      <c r="F34" s="37">
        <v>48</v>
      </c>
      <c r="G34" s="37">
        <v>220</v>
      </c>
      <c r="H34" s="37">
        <v>5</v>
      </c>
      <c r="I34" s="37">
        <v>122</v>
      </c>
      <c r="J34" s="37">
        <v>63</v>
      </c>
      <c r="K34" s="37">
        <v>18</v>
      </c>
      <c r="L34" s="37">
        <v>22</v>
      </c>
      <c r="M34" s="37">
        <v>10</v>
      </c>
    </row>
    <row r="35" spans="1:13">
      <c r="A35" s="1">
        <v>2000</v>
      </c>
      <c r="B35" s="37">
        <v>1182</v>
      </c>
      <c r="C35" s="37">
        <v>320</v>
      </c>
      <c r="D35" s="37">
        <v>144</v>
      </c>
      <c r="E35" s="37">
        <v>127</v>
      </c>
      <c r="F35" s="37">
        <v>48</v>
      </c>
      <c r="G35" s="37">
        <v>229</v>
      </c>
      <c r="H35" s="37">
        <v>3</v>
      </c>
      <c r="I35" s="37">
        <v>142</v>
      </c>
      <c r="J35" s="37">
        <v>90</v>
      </c>
      <c r="K35" s="37">
        <v>29</v>
      </c>
      <c r="L35" s="37">
        <v>30</v>
      </c>
      <c r="M35" s="37">
        <v>20</v>
      </c>
    </row>
    <row r="36" spans="1:13">
      <c r="A36" s="1">
        <v>2010</v>
      </c>
      <c r="B36" s="37">
        <v>1451</v>
      </c>
      <c r="C36" s="37">
        <v>363</v>
      </c>
      <c r="D36" s="37">
        <v>173</v>
      </c>
      <c r="E36" s="37">
        <v>132</v>
      </c>
      <c r="F36" s="37">
        <v>56</v>
      </c>
      <c r="G36" s="37">
        <v>262</v>
      </c>
      <c r="H36" s="37">
        <v>2</v>
      </c>
      <c r="I36" s="37">
        <v>187</v>
      </c>
      <c r="J36" s="37">
        <v>161</v>
      </c>
      <c r="K36" s="37">
        <v>45</v>
      </c>
      <c r="L36" s="37">
        <v>47</v>
      </c>
      <c r="M36" s="37">
        <v>23</v>
      </c>
    </row>
    <row r="37" spans="1:13">
      <c r="A37" s="1">
        <v>2015</v>
      </c>
      <c r="B37" s="37">
        <v>1535</v>
      </c>
      <c r="C37" s="37">
        <v>385</v>
      </c>
      <c r="D37" s="37">
        <v>194</v>
      </c>
      <c r="E37" s="37">
        <v>138</v>
      </c>
      <c r="F37" s="37">
        <v>50</v>
      </c>
      <c r="G37" s="37">
        <v>282</v>
      </c>
      <c r="H37" s="37">
        <v>3</v>
      </c>
      <c r="I37" s="37">
        <v>199</v>
      </c>
      <c r="J37" s="37">
        <v>166</v>
      </c>
      <c r="K37" s="37">
        <v>47</v>
      </c>
      <c r="L37" s="37">
        <v>49</v>
      </c>
      <c r="M37" s="37">
        <v>22</v>
      </c>
    </row>
    <row r="38" spans="1:13">
      <c r="A38" s="1">
        <v>2020</v>
      </c>
      <c r="B38" s="37">
        <v>1655</v>
      </c>
      <c r="C38" s="37">
        <v>423</v>
      </c>
      <c r="D38" s="37">
        <v>223</v>
      </c>
      <c r="E38" s="37">
        <v>135</v>
      </c>
      <c r="F38" s="37">
        <v>52</v>
      </c>
      <c r="G38" s="37">
        <v>294</v>
      </c>
      <c r="H38" s="37">
        <v>4</v>
      </c>
      <c r="I38" s="37">
        <v>227</v>
      </c>
      <c r="J38" s="37">
        <v>168</v>
      </c>
      <c r="K38" s="37">
        <v>50</v>
      </c>
      <c r="L38" s="37">
        <v>54</v>
      </c>
      <c r="M38" s="37">
        <v>25</v>
      </c>
    </row>
    <row r="39" spans="1:13">
      <c r="A39" s="1" t="s">
        <v>337</v>
      </c>
      <c r="B39" s="37"/>
      <c r="C39" s="37"/>
      <c r="D39" s="37"/>
      <c r="E39" s="37"/>
      <c r="F39" s="37"/>
      <c r="G39" s="37"/>
      <c r="H39" s="37"/>
      <c r="I39" s="37"/>
      <c r="J39" s="37"/>
      <c r="K39" s="37"/>
      <c r="L39" s="37"/>
      <c r="M39" s="37"/>
    </row>
    <row r="40" spans="1:13">
      <c r="A40" s="1">
        <v>1950</v>
      </c>
      <c r="B40" s="37">
        <v>757</v>
      </c>
      <c r="C40" s="37">
        <v>147</v>
      </c>
      <c r="D40" s="37">
        <v>100</v>
      </c>
      <c r="E40" s="37">
        <v>110</v>
      </c>
      <c r="F40" s="37">
        <v>65</v>
      </c>
      <c r="G40" s="37">
        <v>139</v>
      </c>
      <c r="H40" s="37">
        <v>1</v>
      </c>
      <c r="I40" s="37">
        <v>74</v>
      </c>
      <c r="J40" s="37">
        <v>78</v>
      </c>
      <c r="K40" s="37">
        <v>9</v>
      </c>
      <c r="L40" s="37">
        <v>25</v>
      </c>
      <c r="M40" s="37">
        <v>9</v>
      </c>
    </row>
    <row r="41" spans="1:13">
      <c r="A41" s="1">
        <v>1960</v>
      </c>
      <c r="B41" s="37">
        <v>790</v>
      </c>
      <c r="C41" s="37" t="s">
        <v>135</v>
      </c>
      <c r="D41" s="37" t="s">
        <v>135</v>
      </c>
      <c r="E41" s="37" t="s">
        <v>135</v>
      </c>
      <c r="F41" s="37" t="s">
        <v>135</v>
      </c>
      <c r="G41" s="37" t="s">
        <v>135</v>
      </c>
      <c r="H41" s="37" t="s">
        <v>135</v>
      </c>
      <c r="I41" s="37" t="s">
        <v>135</v>
      </c>
      <c r="J41" s="37" t="s">
        <v>135</v>
      </c>
      <c r="K41" s="37" t="s">
        <v>135</v>
      </c>
      <c r="L41" s="37" t="s">
        <v>135</v>
      </c>
      <c r="M41" s="37" t="s">
        <v>135</v>
      </c>
    </row>
    <row r="42" spans="1:13">
      <c r="A42" s="1">
        <v>1970</v>
      </c>
      <c r="B42" s="37">
        <v>788</v>
      </c>
      <c r="C42" s="37">
        <v>191</v>
      </c>
      <c r="D42" s="37">
        <v>123</v>
      </c>
      <c r="E42" s="37">
        <v>90</v>
      </c>
      <c r="F42" s="37">
        <v>59</v>
      </c>
      <c r="G42" s="37">
        <v>144</v>
      </c>
      <c r="H42" s="37">
        <v>6</v>
      </c>
      <c r="I42" s="37">
        <v>65</v>
      </c>
      <c r="J42" s="37">
        <v>75</v>
      </c>
      <c r="K42" s="37">
        <v>17</v>
      </c>
      <c r="L42" s="37">
        <v>11</v>
      </c>
      <c r="M42" s="37">
        <v>7</v>
      </c>
    </row>
    <row r="43" spans="1:13">
      <c r="A43" s="1">
        <v>1980</v>
      </c>
      <c r="B43" s="37">
        <v>1066</v>
      </c>
      <c r="C43" s="37">
        <v>287</v>
      </c>
      <c r="D43" s="37">
        <v>132</v>
      </c>
      <c r="E43" s="37">
        <v>113</v>
      </c>
      <c r="F43" s="37">
        <v>65</v>
      </c>
      <c r="G43" s="37">
        <v>243</v>
      </c>
      <c r="H43" s="37">
        <v>6</v>
      </c>
      <c r="I43" s="37">
        <v>89</v>
      </c>
      <c r="J43" s="37">
        <v>89</v>
      </c>
      <c r="K43" s="37">
        <v>16</v>
      </c>
      <c r="L43" s="37">
        <v>15</v>
      </c>
      <c r="M43" s="37">
        <v>11</v>
      </c>
    </row>
    <row r="44" spans="1:13">
      <c r="A44" s="1">
        <v>1990</v>
      </c>
      <c r="B44" s="37">
        <v>1462</v>
      </c>
      <c r="C44" s="37">
        <v>377</v>
      </c>
      <c r="D44" s="37">
        <v>200</v>
      </c>
      <c r="E44" s="37">
        <v>154</v>
      </c>
      <c r="F44" s="37">
        <v>86</v>
      </c>
      <c r="G44" s="37">
        <v>333</v>
      </c>
      <c r="H44" s="37">
        <v>6</v>
      </c>
      <c r="I44" s="37">
        <v>121</v>
      </c>
      <c r="J44" s="37">
        <v>111</v>
      </c>
      <c r="K44" s="37">
        <v>22</v>
      </c>
      <c r="L44" s="37">
        <v>36</v>
      </c>
      <c r="M44" s="37">
        <v>16</v>
      </c>
    </row>
    <row r="45" spans="1:13">
      <c r="A45" s="1">
        <v>2000</v>
      </c>
      <c r="B45" s="37">
        <v>1992</v>
      </c>
      <c r="C45" s="37">
        <v>453</v>
      </c>
      <c r="D45" s="37">
        <v>296</v>
      </c>
      <c r="E45" s="37">
        <v>223</v>
      </c>
      <c r="F45" s="37">
        <v>104</v>
      </c>
      <c r="G45" s="37">
        <v>425</v>
      </c>
      <c r="H45" s="37">
        <v>10</v>
      </c>
      <c r="I45" s="37">
        <v>194</v>
      </c>
      <c r="J45" s="37">
        <v>168</v>
      </c>
      <c r="K45" s="37">
        <v>37</v>
      </c>
      <c r="L45" s="37">
        <v>54</v>
      </c>
      <c r="M45" s="37">
        <v>28</v>
      </c>
    </row>
    <row r="46" spans="1:13">
      <c r="A46" s="1">
        <v>2010</v>
      </c>
      <c r="B46" s="37">
        <v>2371</v>
      </c>
      <c r="C46" s="37">
        <v>536</v>
      </c>
      <c r="D46" s="37">
        <v>358</v>
      </c>
      <c r="E46" s="37">
        <v>222</v>
      </c>
      <c r="F46" s="37">
        <v>99</v>
      </c>
      <c r="G46" s="37">
        <v>474</v>
      </c>
      <c r="H46" s="37">
        <v>11</v>
      </c>
      <c r="I46" s="37">
        <v>246</v>
      </c>
      <c r="J46" s="37">
        <v>261</v>
      </c>
      <c r="K46" s="37">
        <v>88</v>
      </c>
      <c r="L46" s="37">
        <v>54</v>
      </c>
      <c r="M46" s="37">
        <v>22</v>
      </c>
    </row>
    <row r="47" spans="1:13">
      <c r="A47" s="1">
        <v>2015</v>
      </c>
      <c r="B47" s="37">
        <v>2656</v>
      </c>
      <c r="C47" s="37">
        <v>585</v>
      </c>
      <c r="D47" s="37">
        <v>403</v>
      </c>
      <c r="E47" s="37">
        <v>263</v>
      </c>
      <c r="F47" s="37">
        <v>102</v>
      </c>
      <c r="G47" s="37">
        <v>499</v>
      </c>
      <c r="H47" s="37">
        <v>15</v>
      </c>
      <c r="I47" s="37">
        <v>298</v>
      </c>
      <c r="J47" s="37">
        <v>290</v>
      </c>
      <c r="K47" s="37">
        <v>95</v>
      </c>
      <c r="L47" s="37">
        <v>76</v>
      </c>
      <c r="M47" s="37">
        <v>30</v>
      </c>
    </row>
    <row r="48" spans="1:13">
      <c r="A48" s="1">
        <v>2020</v>
      </c>
      <c r="B48" s="37">
        <v>2959</v>
      </c>
      <c r="C48" s="37">
        <v>678</v>
      </c>
      <c r="D48" s="37">
        <v>451</v>
      </c>
      <c r="E48" s="37">
        <v>277</v>
      </c>
      <c r="F48" s="37">
        <v>108</v>
      </c>
      <c r="G48" s="37">
        <v>515</v>
      </c>
      <c r="H48" s="37">
        <v>18</v>
      </c>
      <c r="I48" s="37">
        <v>336</v>
      </c>
      <c r="J48" s="37">
        <v>330</v>
      </c>
      <c r="K48" s="37">
        <v>104</v>
      </c>
      <c r="L48" s="37">
        <v>99</v>
      </c>
      <c r="M48" s="37">
        <v>43</v>
      </c>
    </row>
    <row r="49" spans="1:13">
      <c r="A49" s="1" t="s">
        <v>338</v>
      </c>
      <c r="B49" s="37"/>
      <c r="C49" s="37"/>
      <c r="D49" s="37"/>
      <c r="E49" s="37"/>
      <c r="F49" s="37"/>
      <c r="G49" s="37"/>
      <c r="H49" s="37"/>
      <c r="I49" s="37"/>
      <c r="J49" s="37"/>
      <c r="K49" s="37"/>
      <c r="L49" s="37"/>
      <c r="M49" s="37"/>
    </row>
    <row r="50" spans="1:13">
      <c r="A50" s="1">
        <v>1950</v>
      </c>
      <c r="B50" s="37">
        <v>764</v>
      </c>
      <c r="C50" s="37">
        <v>127</v>
      </c>
      <c r="D50" s="37">
        <v>68</v>
      </c>
      <c r="E50" s="37">
        <v>70</v>
      </c>
      <c r="F50" s="37">
        <v>115</v>
      </c>
      <c r="G50" s="37">
        <v>102</v>
      </c>
      <c r="H50" s="37">
        <v>9</v>
      </c>
      <c r="I50" s="37">
        <v>87</v>
      </c>
      <c r="J50" s="37">
        <v>88</v>
      </c>
      <c r="K50" s="37">
        <v>33</v>
      </c>
      <c r="L50" s="37">
        <v>41</v>
      </c>
      <c r="M50" s="37">
        <v>24</v>
      </c>
    </row>
    <row r="51" spans="1:13">
      <c r="A51" s="1">
        <v>1960</v>
      </c>
      <c r="B51" s="37">
        <v>866</v>
      </c>
      <c r="C51" s="37" t="s">
        <v>135</v>
      </c>
      <c r="D51" s="37" t="s">
        <v>135</v>
      </c>
      <c r="E51" s="37" t="s">
        <v>135</v>
      </c>
      <c r="F51" s="37" t="s">
        <v>135</v>
      </c>
      <c r="G51" s="37" t="s">
        <v>135</v>
      </c>
      <c r="H51" s="37" t="s">
        <v>135</v>
      </c>
      <c r="I51" s="37" t="s">
        <v>135</v>
      </c>
      <c r="J51" s="37" t="s">
        <v>135</v>
      </c>
      <c r="K51" s="37" t="s">
        <v>135</v>
      </c>
      <c r="L51" s="37" t="s">
        <v>135</v>
      </c>
      <c r="M51" s="37" t="s">
        <v>135</v>
      </c>
    </row>
    <row r="52" spans="1:13">
      <c r="A52" s="1">
        <v>1970</v>
      </c>
      <c r="B52" s="37">
        <v>1102</v>
      </c>
      <c r="C52" s="37">
        <v>234</v>
      </c>
      <c r="D52" s="37">
        <v>149</v>
      </c>
      <c r="E52" s="37">
        <v>97</v>
      </c>
      <c r="F52" s="37">
        <v>125</v>
      </c>
      <c r="G52" s="37">
        <v>182</v>
      </c>
      <c r="H52" s="37">
        <v>5</v>
      </c>
      <c r="I52" s="37">
        <v>95</v>
      </c>
      <c r="J52" s="37">
        <v>112</v>
      </c>
      <c r="K52" s="37">
        <v>30</v>
      </c>
      <c r="L52" s="37">
        <v>50</v>
      </c>
      <c r="M52" s="37">
        <v>23</v>
      </c>
    </row>
    <row r="53" spans="1:13">
      <c r="A53" s="1">
        <v>1980</v>
      </c>
      <c r="B53" s="37">
        <v>1757</v>
      </c>
      <c r="C53" s="37">
        <v>404</v>
      </c>
      <c r="D53" s="37">
        <v>234</v>
      </c>
      <c r="E53" s="37">
        <v>205</v>
      </c>
      <c r="F53" s="37">
        <v>121</v>
      </c>
      <c r="G53" s="37">
        <v>332</v>
      </c>
      <c r="H53" s="37">
        <v>7</v>
      </c>
      <c r="I53" s="37">
        <v>142</v>
      </c>
      <c r="J53" s="37">
        <v>165</v>
      </c>
      <c r="K53" s="37">
        <v>44</v>
      </c>
      <c r="L53" s="37">
        <v>76</v>
      </c>
      <c r="M53" s="37">
        <v>27</v>
      </c>
    </row>
    <row r="54" spans="1:13">
      <c r="A54" s="1">
        <v>1990</v>
      </c>
      <c r="B54" s="37">
        <v>2081</v>
      </c>
      <c r="C54" s="37">
        <v>490</v>
      </c>
      <c r="D54" s="37">
        <v>324</v>
      </c>
      <c r="E54" s="37">
        <v>235</v>
      </c>
      <c r="F54" s="37">
        <v>126</v>
      </c>
      <c r="G54" s="37">
        <v>395</v>
      </c>
      <c r="H54" s="37">
        <v>9</v>
      </c>
      <c r="I54" s="37">
        <v>184</v>
      </c>
      <c r="J54" s="37">
        <v>171</v>
      </c>
      <c r="K54" s="37">
        <v>42</v>
      </c>
      <c r="L54" s="37">
        <v>71</v>
      </c>
      <c r="M54" s="37">
        <v>34</v>
      </c>
    </row>
    <row r="55" spans="1:13">
      <c r="A55" s="1">
        <v>2000</v>
      </c>
      <c r="B55" s="37">
        <v>2966</v>
      </c>
      <c r="C55" s="37">
        <v>567</v>
      </c>
      <c r="D55" s="37">
        <v>496</v>
      </c>
      <c r="E55" s="37">
        <v>315</v>
      </c>
      <c r="F55" s="37">
        <v>175</v>
      </c>
      <c r="G55" s="37">
        <v>553</v>
      </c>
      <c r="H55" s="37">
        <v>21</v>
      </c>
      <c r="I55" s="37">
        <v>292</v>
      </c>
      <c r="J55" s="37">
        <v>280</v>
      </c>
      <c r="K55" s="37">
        <v>116</v>
      </c>
      <c r="L55" s="37">
        <v>104</v>
      </c>
      <c r="M55" s="37">
        <v>47</v>
      </c>
    </row>
    <row r="56" spans="1:13">
      <c r="A56" s="1">
        <v>2010</v>
      </c>
      <c r="B56" s="37">
        <v>3421</v>
      </c>
      <c r="C56" s="37">
        <v>613</v>
      </c>
      <c r="D56" s="37">
        <v>600</v>
      </c>
      <c r="E56" s="37">
        <v>355</v>
      </c>
      <c r="F56" s="37">
        <v>180</v>
      </c>
      <c r="G56" s="37">
        <v>604</v>
      </c>
      <c r="H56" s="37">
        <v>33</v>
      </c>
      <c r="I56" s="37">
        <v>342</v>
      </c>
      <c r="J56" s="37">
        <v>358</v>
      </c>
      <c r="K56" s="37">
        <v>161</v>
      </c>
      <c r="L56" s="37">
        <v>131</v>
      </c>
      <c r="M56" s="37">
        <v>44</v>
      </c>
    </row>
    <row r="57" spans="1:13">
      <c r="A57" s="1">
        <v>2015</v>
      </c>
      <c r="B57" s="37">
        <v>3858</v>
      </c>
      <c r="C57" s="37">
        <v>739</v>
      </c>
      <c r="D57" s="37">
        <v>645</v>
      </c>
      <c r="E57" s="37">
        <v>411</v>
      </c>
      <c r="F57" s="37">
        <v>203</v>
      </c>
      <c r="G57" s="37">
        <v>658</v>
      </c>
      <c r="H57" s="37">
        <v>31</v>
      </c>
      <c r="I57" s="37">
        <v>363</v>
      </c>
      <c r="J57" s="37">
        <v>435</v>
      </c>
      <c r="K57" s="37">
        <v>163</v>
      </c>
      <c r="L57" s="37">
        <v>156</v>
      </c>
      <c r="M57" s="37">
        <v>54</v>
      </c>
    </row>
    <row r="58" spans="1:13">
      <c r="A58" s="1">
        <v>2020</v>
      </c>
      <c r="B58" s="37">
        <v>4252</v>
      </c>
      <c r="C58" s="37">
        <v>809</v>
      </c>
      <c r="D58" s="37">
        <v>687</v>
      </c>
      <c r="E58" s="37">
        <v>445</v>
      </c>
      <c r="F58" s="37">
        <v>213</v>
      </c>
      <c r="G58" s="37">
        <v>715</v>
      </c>
      <c r="H58" s="37">
        <v>34</v>
      </c>
      <c r="I58" s="37">
        <v>414</v>
      </c>
      <c r="J58" s="37">
        <v>473</v>
      </c>
      <c r="K58" s="37">
        <v>175</v>
      </c>
      <c r="L58" s="37">
        <v>221</v>
      </c>
      <c r="M58" s="37">
        <v>66</v>
      </c>
    </row>
    <row r="59" spans="1:13">
      <c r="A59" s="1" t="s">
        <v>339</v>
      </c>
      <c r="B59" s="37"/>
      <c r="C59" s="37"/>
      <c r="D59" s="37"/>
      <c r="E59" s="37"/>
      <c r="F59" s="37"/>
      <c r="G59" s="37"/>
      <c r="H59" s="37"/>
      <c r="I59" s="37"/>
      <c r="J59" s="37"/>
      <c r="K59" s="37"/>
      <c r="L59" s="37"/>
      <c r="M59" s="37"/>
    </row>
    <row r="60" spans="1:13">
      <c r="A60" s="1">
        <v>1950</v>
      </c>
      <c r="B60" s="37">
        <v>1292</v>
      </c>
      <c r="C60" s="37">
        <v>283</v>
      </c>
      <c r="D60" s="37">
        <v>125</v>
      </c>
      <c r="E60" s="37">
        <v>171</v>
      </c>
      <c r="F60" s="37">
        <v>90</v>
      </c>
      <c r="G60" s="37">
        <v>215</v>
      </c>
      <c r="H60" s="37">
        <v>16</v>
      </c>
      <c r="I60" s="37">
        <v>119</v>
      </c>
      <c r="J60" s="37">
        <v>122</v>
      </c>
      <c r="K60" s="37">
        <v>42</v>
      </c>
      <c r="L60" s="37">
        <v>73</v>
      </c>
      <c r="M60" s="37">
        <v>36</v>
      </c>
    </row>
    <row r="61" spans="1:13">
      <c r="A61" s="1">
        <v>1960</v>
      </c>
      <c r="B61" s="37">
        <v>1766</v>
      </c>
      <c r="C61" s="37">
        <v>395</v>
      </c>
      <c r="D61" s="37">
        <v>195</v>
      </c>
      <c r="E61" s="37">
        <v>254</v>
      </c>
      <c r="F61" s="37">
        <v>124</v>
      </c>
      <c r="G61" s="37">
        <v>323</v>
      </c>
      <c r="H61" s="37">
        <v>14</v>
      </c>
      <c r="I61" s="37">
        <v>174</v>
      </c>
      <c r="J61" s="37">
        <v>101</v>
      </c>
      <c r="K61" s="37">
        <v>49</v>
      </c>
      <c r="L61" s="37">
        <v>89</v>
      </c>
      <c r="M61" s="37">
        <v>48</v>
      </c>
    </row>
    <row r="62" spans="1:13">
      <c r="A62" s="1">
        <v>1970</v>
      </c>
      <c r="B62" s="37">
        <v>3126</v>
      </c>
      <c r="C62" s="37">
        <v>556</v>
      </c>
      <c r="D62" s="37">
        <v>373</v>
      </c>
      <c r="E62" s="37">
        <v>426</v>
      </c>
      <c r="F62" s="37">
        <v>243</v>
      </c>
      <c r="G62" s="37">
        <v>523</v>
      </c>
      <c r="H62" s="37">
        <v>33</v>
      </c>
      <c r="I62" s="37">
        <v>317</v>
      </c>
      <c r="J62" s="37">
        <v>325</v>
      </c>
      <c r="K62" s="37">
        <v>112</v>
      </c>
      <c r="L62" s="37">
        <v>140</v>
      </c>
      <c r="M62" s="37">
        <v>78</v>
      </c>
    </row>
    <row r="63" spans="1:13">
      <c r="A63" s="1">
        <v>1980</v>
      </c>
      <c r="B63" s="37">
        <v>4154</v>
      </c>
      <c r="C63" s="37">
        <v>662</v>
      </c>
      <c r="D63" s="37">
        <v>482</v>
      </c>
      <c r="E63" s="37">
        <v>568</v>
      </c>
      <c r="F63" s="37">
        <v>352</v>
      </c>
      <c r="G63" s="37">
        <v>662</v>
      </c>
      <c r="H63" s="37">
        <v>64</v>
      </c>
      <c r="I63" s="37">
        <v>458</v>
      </c>
      <c r="J63" s="37">
        <v>439</v>
      </c>
      <c r="K63" s="37">
        <v>139</v>
      </c>
      <c r="L63" s="37">
        <v>216</v>
      </c>
      <c r="M63" s="37">
        <v>112</v>
      </c>
    </row>
    <row r="64" spans="1:13">
      <c r="A64" s="1">
        <v>1990</v>
      </c>
      <c r="B64" s="37">
        <v>5249</v>
      </c>
      <c r="C64" s="37">
        <v>719</v>
      </c>
      <c r="D64" s="37">
        <v>605</v>
      </c>
      <c r="E64" s="37">
        <v>714</v>
      </c>
      <c r="F64" s="37">
        <v>491</v>
      </c>
      <c r="G64" s="37">
        <v>810</v>
      </c>
      <c r="H64" s="37">
        <v>75</v>
      </c>
      <c r="I64" s="37">
        <v>594</v>
      </c>
      <c r="J64" s="37">
        <v>550</v>
      </c>
      <c r="K64" s="37">
        <v>204</v>
      </c>
      <c r="L64" s="37">
        <v>328</v>
      </c>
      <c r="M64" s="37">
        <v>159</v>
      </c>
    </row>
    <row r="65" spans="1:13">
      <c r="A65" s="1">
        <v>2000</v>
      </c>
      <c r="B65" s="37">
        <v>5881</v>
      </c>
      <c r="C65" s="37">
        <v>702</v>
      </c>
      <c r="D65" s="37">
        <v>736</v>
      </c>
      <c r="E65" s="37">
        <v>835</v>
      </c>
      <c r="F65" s="37">
        <v>541</v>
      </c>
      <c r="G65" s="37">
        <v>848</v>
      </c>
      <c r="H65" s="37">
        <v>84</v>
      </c>
      <c r="I65" s="37">
        <v>693</v>
      </c>
      <c r="J65" s="37">
        <v>613</v>
      </c>
      <c r="K65" s="37">
        <v>243</v>
      </c>
      <c r="L65" s="37">
        <v>378</v>
      </c>
      <c r="M65" s="37">
        <v>208</v>
      </c>
    </row>
    <row r="66" spans="1:13">
      <c r="A66" s="1">
        <v>2010</v>
      </c>
      <c r="B66" s="37">
        <v>7691</v>
      </c>
      <c r="C66" s="37">
        <v>864</v>
      </c>
      <c r="D66" s="37">
        <v>916</v>
      </c>
      <c r="E66" s="37">
        <v>1069</v>
      </c>
      <c r="F66" s="37">
        <v>753</v>
      </c>
      <c r="G66" s="37">
        <v>1087</v>
      </c>
      <c r="H66" s="37">
        <v>117</v>
      </c>
      <c r="I66" s="37">
        <v>903</v>
      </c>
      <c r="J66" s="37">
        <v>827</v>
      </c>
      <c r="K66" s="37">
        <v>349</v>
      </c>
      <c r="L66" s="37">
        <v>522</v>
      </c>
      <c r="M66" s="37">
        <v>284</v>
      </c>
    </row>
    <row r="67" spans="1:13">
      <c r="A67" s="1">
        <v>2015</v>
      </c>
      <c r="B67" s="37">
        <v>7964</v>
      </c>
      <c r="C67" s="37">
        <v>855</v>
      </c>
      <c r="D67" s="37">
        <v>929</v>
      </c>
      <c r="E67" s="37">
        <v>1096</v>
      </c>
      <c r="F67" s="37">
        <v>810</v>
      </c>
      <c r="G67" s="37">
        <v>1119</v>
      </c>
      <c r="H67" s="37">
        <v>130</v>
      </c>
      <c r="I67" s="37">
        <v>945</v>
      </c>
      <c r="J67" s="37">
        <v>865</v>
      </c>
      <c r="K67" s="37">
        <v>365</v>
      </c>
      <c r="L67" s="37">
        <v>556</v>
      </c>
      <c r="M67" s="37">
        <v>294</v>
      </c>
    </row>
    <row r="68" spans="1:13">
      <c r="A68" s="1">
        <v>2020</v>
      </c>
      <c r="B68" s="37">
        <v>8191</v>
      </c>
      <c r="C68" s="37">
        <v>862</v>
      </c>
      <c r="D68" s="37">
        <v>964</v>
      </c>
      <c r="E68" s="37">
        <v>1126</v>
      </c>
      <c r="F68" s="37">
        <v>820</v>
      </c>
      <c r="G68" s="37">
        <v>1144</v>
      </c>
      <c r="H68" s="37">
        <v>139</v>
      </c>
      <c r="I68" s="37">
        <v>954</v>
      </c>
      <c r="J68" s="37">
        <v>910</v>
      </c>
      <c r="K68" s="37">
        <v>380</v>
      </c>
      <c r="L68" s="37">
        <v>589</v>
      </c>
      <c r="M68" s="37">
        <v>303</v>
      </c>
    </row>
    <row r="69" spans="1:13">
      <c r="A69" s="1" t="s">
        <v>778</v>
      </c>
      <c r="B69" s="37"/>
      <c r="C69" s="37"/>
      <c r="D69" s="37"/>
      <c r="E69" s="37"/>
      <c r="F69" s="37"/>
      <c r="G69" s="37"/>
      <c r="H69" s="37"/>
      <c r="I69" s="37"/>
      <c r="J69" s="37"/>
      <c r="K69" s="37"/>
      <c r="L69" s="37"/>
      <c r="M69" s="37"/>
    </row>
    <row r="70" spans="1:13">
      <c r="A70" s="1">
        <v>2010</v>
      </c>
      <c r="B70" s="37">
        <v>51</v>
      </c>
      <c r="C70" s="37">
        <v>29</v>
      </c>
      <c r="D70" s="37">
        <v>2</v>
      </c>
      <c r="E70" s="37">
        <v>10</v>
      </c>
      <c r="F70" s="37">
        <v>0</v>
      </c>
      <c r="G70" s="37">
        <v>10</v>
      </c>
      <c r="H70" s="37">
        <v>0</v>
      </c>
      <c r="I70" s="37">
        <v>0</v>
      </c>
      <c r="J70" s="37">
        <v>0</v>
      </c>
      <c r="K70" s="37">
        <v>0</v>
      </c>
      <c r="L70" s="37">
        <v>0</v>
      </c>
      <c r="M70" s="37">
        <v>0</v>
      </c>
    </row>
    <row r="71" spans="1:13">
      <c r="A71" s="1">
        <v>2015</v>
      </c>
      <c r="B71" s="37">
        <v>19</v>
      </c>
      <c r="C71" s="37">
        <v>13</v>
      </c>
      <c r="D71" s="37">
        <v>1</v>
      </c>
      <c r="E71" s="37">
        <v>2</v>
      </c>
      <c r="F71" s="37">
        <v>0</v>
      </c>
      <c r="G71" s="37">
        <v>1</v>
      </c>
      <c r="H71" s="37">
        <v>0</v>
      </c>
      <c r="I71" s="37">
        <v>0</v>
      </c>
      <c r="J71" s="37">
        <v>1</v>
      </c>
      <c r="K71" s="37">
        <v>0</v>
      </c>
      <c r="L71" s="37">
        <v>1</v>
      </c>
      <c r="M71" s="37">
        <v>0</v>
      </c>
    </row>
    <row r="72" spans="1:13">
      <c r="A72" s="1">
        <v>2020</v>
      </c>
      <c r="B72" s="37">
        <v>24</v>
      </c>
      <c r="C72" s="37">
        <v>11</v>
      </c>
      <c r="D72" s="37">
        <v>1</v>
      </c>
      <c r="E72" s="37">
        <v>2</v>
      </c>
      <c r="F72" s="37">
        <v>1</v>
      </c>
      <c r="G72" s="37">
        <v>2</v>
      </c>
      <c r="H72" s="37">
        <v>1</v>
      </c>
      <c r="I72" s="37">
        <v>0</v>
      </c>
      <c r="J72" s="37">
        <v>1</v>
      </c>
      <c r="K72" s="37">
        <v>2</v>
      </c>
      <c r="L72" s="37">
        <v>0</v>
      </c>
      <c r="M72" s="37">
        <v>3</v>
      </c>
    </row>
    <row r="74" spans="1:13" ht="12.75" customHeight="1">
      <c r="A74" s="32" t="s">
        <v>988</v>
      </c>
      <c r="B74" s="32"/>
    </row>
    <row r="75" spans="1:13" ht="12.75" customHeight="1">
      <c r="A75" s="32"/>
      <c r="B75" s="32"/>
    </row>
    <row r="76" spans="1:13" ht="12.75" customHeight="1">
      <c r="A76" s="36" t="s">
        <v>989</v>
      </c>
      <c r="B76" s="36"/>
    </row>
    <row r="77" spans="1:13" ht="12.75" customHeight="1">
      <c r="A77" s="1" t="s">
        <v>193</v>
      </c>
    </row>
    <row r="78" spans="1:13" ht="12.75" customHeight="1"/>
    <row r="79" spans="1:13" s="2" customFormat="1">
      <c r="A79" s="2" t="s">
        <v>15</v>
      </c>
    </row>
    <row r="80" spans="1:13">
      <c r="A80" s="1" t="s">
        <v>952</v>
      </c>
    </row>
    <row r="81" spans="1:14">
      <c r="A81" s="1" t="s">
        <v>953</v>
      </c>
    </row>
    <row r="82" spans="1:14">
      <c r="N82" s="1" t="s">
        <v>812</v>
      </c>
    </row>
  </sheetData>
  <phoneticPr fontId="4" type="noConversion"/>
  <hyperlinks>
    <hyperlink ref="A4" location="Inhalt!A1" display="&lt;&lt;&lt; Inhalt" xr:uid="{2B219F62-9327-450E-BF95-CF92C0AE7BE6}"/>
    <hyperlink ref="A74" location="Metadaten!A1" display="Metadaten &lt;&lt;&lt;" xr:uid="{DB500436-6446-4979-A3FF-F22CA0029BEE}"/>
  </hyperlinks>
  <pageMargins left="0.78740157499999996" right="0.78740157499999996" top="0.984251969" bottom="0.984251969" header="0.4921259845" footer="0.4921259845"/>
  <pageSetup paperSize="9" scale="6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outlinePr summaryBelow="0"/>
    <pageSetUpPr fitToPage="1"/>
  </sheetPr>
  <dimension ref="A1:Q887"/>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1.25" customHeight="1" outlineLevelRow="1"/>
  <cols>
    <col min="1" max="1" width="32.42578125" style="1" customWidth="1"/>
    <col min="2" max="2" width="11.5703125" style="1" bestFit="1" customWidth="1"/>
    <col min="3" max="5" width="7.5703125" style="1" customWidth="1"/>
    <col min="6" max="6" width="10.42578125" style="1" customWidth="1"/>
    <col min="7" max="12" width="7.5703125" style="1" customWidth="1"/>
    <col min="13" max="13" width="10.42578125" style="1" customWidth="1"/>
    <col min="14" max="16384" width="11.42578125" style="1"/>
  </cols>
  <sheetData>
    <row r="1" spans="1:13" ht="15.75">
      <c r="A1" s="5" t="s">
        <v>23</v>
      </c>
    </row>
    <row r="2" spans="1:13" ht="12.75" customHeight="1">
      <c r="A2" s="1" t="s">
        <v>1216</v>
      </c>
    </row>
    <row r="3" spans="1:13" ht="12.75"/>
    <row r="4" spans="1:13" ht="12.75">
      <c r="A4" s="30" t="s">
        <v>987</v>
      </c>
    </row>
    <row r="5" spans="1:13" ht="12.75">
      <c r="A5" s="11"/>
    </row>
    <row r="6" spans="1:13" ht="12.75">
      <c r="A6" s="31" t="s">
        <v>992</v>
      </c>
    </row>
    <row r="7" spans="1:13" ht="12.75"/>
    <row r="8" spans="1:13" s="6" customFormat="1" ht="12.75">
      <c r="A8" s="6" t="s">
        <v>994</v>
      </c>
      <c r="B8" s="6" t="s">
        <v>83</v>
      </c>
      <c r="C8" s="6" t="s">
        <v>16</v>
      </c>
    </row>
    <row r="9" spans="1:13" s="6" customFormat="1" ht="12.75">
      <c r="C9" s="6" t="s">
        <v>5</v>
      </c>
      <c r="D9" s="6" t="s">
        <v>6</v>
      </c>
      <c r="E9" s="6" t="s">
        <v>7</v>
      </c>
      <c r="F9" s="6" t="s">
        <v>27</v>
      </c>
      <c r="G9" s="6" t="s">
        <v>8</v>
      </c>
      <c r="H9" s="6" t="s">
        <v>9</v>
      </c>
      <c r="I9" s="6" t="s">
        <v>10</v>
      </c>
      <c r="J9" s="6" t="s">
        <v>11</v>
      </c>
      <c r="K9" s="6" t="s">
        <v>12</v>
      </c>
      <c r="L9" s="6" t="s">
        <v>13</v>
      </c>
      <c r="M9" s="6" t="s">
        <v>28</v>
      </c>
    </row>
    <row r="10" spans="1:13" ht="12.75" collapsed="1">
      <c r="A10" s="27" t="s">
        <v>213</v>
      </c>
      <c r="B10" s="37">
        <v>30310</v>
      </c>
      <c r="C10" s="37">
        <v>5072</v>
      </c>
      <c r="D10" s="37">
        <v>3776</v>
      </c>
      <c r="E10" s="37">
        <v>3841</v>
      </c>
      <c r="F10" s="37">
        <v>2406</v>
      </c>
      <c r="G10" s="37">
        <v>5129</v>
      </c>
      <c r="H10" s="37">
        <v>317</v>
      </c>
      <c r="I10" s="37">
        <v>3336</v>
      </c>
      <c r="J10" s="37">
        <v>2938</v>
      </c>
      <c r="K10" s="37">
        <v>1085</v>
      </c>
      <c r="L10" s="37">
        <v>1529</v>
      </c>
      <c r="M10" s="37">
        <v>881</v>
      </c>
    </row>
    <row r="11" spans="1:13" ht="12.75" hidden="1" outlineLevel="1">
      <c r="A11" s="1" t="s">
        <v>24</v>
      </c>
      <c r="B11" s="37">
        <v>18597</v>
      </c>
      <c r="C11" s="37">
        <v>2693</v>
      </c>
      <c r="D11" s="37">
        <v>2176</v>
      </c>
      <c r="E11" s="37">
        <v>2569</v>
      </c>
      <c r="F11" s="37">
        <v>1823</v>
      </c>
      <c r="G11" s="37">
        <v>2852</v>
      </c>
      <c r="H11" s="37">
        <v>238</v>
      </c>
      <c r="I11" s="37">
        <v>2136</v>
      </c>
      <c r="J11" s="37">
        <v>1736</v>
      </c>
      <c r="K11" s="37">
        <v>712</v>
      </c>
      <c r="L11" s="37">
        <v>1073</v>
      </c>
      <c r="M11" s="37">
        <v>589</v>
      </c>
    </row>
    <row r="12" spans="1:13" ht="12.75" hidden="1" outlineLevel="1">
      <c r="A12" s="1" t="s">
        <v>196</v>
      </c>
      <c r="B12" s="37">
        <v>8697</v>
      </c>
      <c r="C12" s="37">
        <v>1215</v>
      </c>
      <c r="D12" s="37">
        <v>1032</v>
      </c>
      <c r="E12" s="37">
        <v>1200</v>
      </c>
      <c r="F12" s="37">
        <v>889</v>
      </c>
      <c r="G12" s="37">
        <v>1300</v>
      </c>
      <c r="H12" s="37">
        <v>117</v>
      </c>
      <c r="I12" s="37">
        <v>1025</v>
      </c>
      <c r="J12" s="37">
        <v>792</v>
      </c>
      <c r="K12" s="37">
        <v>340</v>
      </c>
      <c r="L12" s="37">
        <v>505</v>
      </c>
      <c r="M12" s="37">
        <v>282</v>
      </c>
    </row>
    <row r="13" spans="1:13" ht="12.75" hidden="1" outlineLevel="1">
      <c r="A13" s="29" t="s">
        <v>17</v>
      </c>
      <c r="B13" s="37">
        <v>4354</v>
      </c>
      <c r="C13" s="37">
        <v>592</v>
      </c>
      <c r="D13" s="37">
        <v>509</v>
      </c>
      <c r="E13" s="37">
        <v>634</v>
      </c>
      <c r="F13" s="37">
        <v>472</v>
      </c>
      <c r="G13" s="37">
        <v>614</v>
      </c>
      <c r="H13" s="37">
        <v>62</v>
      </c>
      <c r="I13" s="37">
        <v>514</v>
      </c>
      <c r="J13" s="37">
        <v>375</v>
      </c>
      <c r="K13" s="37">
        <v>177</v>
      </c>
      <c r="L13" s="37">
        <v>262</v>
      </c>
      <c r="M13" s="37">
        <v>143</v>
      </c>
    </row>
    <row r="14" spans="1:13" ht="12.75" hidden="1" outlineLevel="1">
      <c r="A14" s="29" t="s">
        <v>18</v>
      </c>
      <c r="B14" s="37">
        <v>3920</v>
      </c>
      <c r="C14" s="37">
        <v>550</v>
      </c>
      <c r="D14" s="37">
        <v>458</v>
      </c>
      <c r="E14" s="37">
        <v>521</v>
      </c>
      <c r="F14" s="37">
        <v>392</v>
      </c>
      <c r="G14" s="37">
        <v>616</v>
      </c>
      <c r="H14" s="37">
        <v>53</v>
      </c>
      <c r="I14" s="37">
        <v>454</v>
      </c>
      <c r="J14" s="37">
        <v>377</v>
      </c>
      <c r="K14" s="37">
        <v>146</v>
      </c>
      <c r="L14" s="37">
        <v>227</v>
      </c>
      <c r="M14" s="37">
        <v>126</v>
      </c>
    </row>
    <row r="15" spans="1:13" ht="12.75" hidden="1" outlineLevel="1">
      <c r="A15" s="29" t="s">
        <v>19</v>
      </c>
      <c r="B15" s="37">
        <v>129</v>
      </c>
      <c r="C15" s="37">
        <v>15</v>
      </c>
      <c r="D15" s="37">
        <v>22</v>
      </c>
      <c r="E15" s="37">
        <v>18</v>
      </c>
      <c r="F15" s="37">
        <v>7</v>
      </c>
      <c r="G15" s="37">
        <v>23</v>
      </c>
      <c r="H15" s="37">
        <v>1</v>
      </c>
      <c r="I15" s="37">
        <v>11</v>
      </c>
      <c r="J15" s="37">
        <v>18</v>
      </c>
      <c r="K15" s="37">
        <v>4</v>
      </c>
      <c r="L15" s="37">
        <v>5</v>
      </c>
      <c r="M15" s="37">
        <v>5</v>
      </c>
    </row>
    <row r="16" spans="1:13" ht="12.75" hidden="1" outlineLevel="1">
      <c r="A16" s="29" t="s">
        <v>214</v>
      </c>
      <c r="B16" s="37">
        <v>124</v>
      </c>
      <c r="C16" s="37">
        <v>19</v>
      </c>
      <c r="D16" s="37">
        <v>16</v>
      </c>
      <c r="E16" s="37">
        <v>12</v>
      </c>
      <c r="F16" s="37">
        <v>9</v>
      </c>
      <c r="G16" s="37">
        <v>22</v>
      </c>
      <c r="H16" s="37">
        <v>0</v>
      </c>
      <c r="I16" s="37">
        <v>18</v>
      </c>
      <c r="J16" s="37">
        <v>13</v>
      </c>
      <c r="K16" s="37">
        <v>6</v>
      </c>
      <c r="L16" s="37">
        <v>6</v>
      </c>
      <c r="M16" s="37">
        <v>3</v>
      </c>
    </row>
    <row r="17" spans="1:13" ht="12.75" hidden="1" outlineLevel="1">
      <c r="A17" s="29" t="s">
        <v>190</v>
      </c>
      <c r="B17" s="37">
        <v>170</v>
      </c>
      <c r="C17" s="37">
        <v>39</v>
      </c>
      <c r="D17" s="37">
        <v>27</v>
      </c>
      <c r="E17" s="37">
        <v>15</v>
      </c>
      <c r="F17" s="37">
        <v>9</v>
      </c>
      <c r="G17" s="37">
        <v>25</v>
      </c>
      <c r="H17" s="37">
        <v>1</v>
      </c>
      <c r="I17" s="37">
        <v>28</v>
      </c>
      <c r="J17" s="37">
        <v>9</v>
      </c>
      <c r="K17" s="37">
        <v>7</v>
      </c>
      <c r="L17" s="37">
        <v>5</v>
      </c>
      <c r="M17" s="37">
        <v>5</v>
      </c>
    </row>
    <row r="18" spans="1:13" ht="12.75" hidden="1" outlineLevel="1">
      <c r="A18" s="1" t="s">
        <v>240</v>
      </c>
      <c r="B18" s="37">
        <v>9900</v>
      </c>
      <c r="C18" s="37">
        <v>1478</v>
      </c>
      <c r="D18" s="37">
        <v>1144</v>
      </c>
      <c r="E18" s="37">
        <v>1369</v>
      </c>
      <c r="F18" s="37">
        <v>934</v>
      </c>
      <c r="G18" s="37">
        <v>1552</v>
      </c>
      <c r="H18" s="37">
        <v>121</v>
      </c>
      <c r="I18" s="37">
        <v>1111</v>
      </c>
      <c r="J18" s="37">
        <v>944</v>
      </c>
      <c r="K18" s="37">
        <v>372</v>
      </c>
      <c r="L18" s="37">
        <v>568</v>
      </c>
      <c r="M18" s="37">
        <v>307</v>
      </c>
    </row>
    <row r="19" spans="1:13" ht="12.75" hidden="1" outlineLevel="1">
      <c r="A19" s="29" t="s">
        <v>17</v>
      </c>
      <c r="B19" s="37">
        <v>3976</v>
      </c>
      <c r="C19" s="37">
        <v>587</v>
      </c>
      <c r="D19" s="37">
        <v>436</v>
      </c>
      <c r="E19" s="37">
        <v>580</v>
      </c>
      <c r="F19" s="37">
        <v>380</v>
      </c>
      <c r="G19" s="37">
        <v>607</v>
      </c>
      <c r="H19" s="37">
        <v>45</v>
      </c>
      <c r="I19" s="37">
        <v>434</v>
      </c>
      <c r="J19" s="37">
        <v>370</v>
      </c>
      <c r="K19" s="37">
        <v>155</v>
      </c>
      <c r="L19" s="37">
        <v>239</v>
      </c>
      <c r="M19" s="37">
        <v>143</v>
      </c>
    </row>
    <row r="20" spans="1:13" ht="12.75" hidden="1" outlineLevel="1">
      <c r="A20" s="29" t="s">
        <v>18</v>
      </c>
      <c r="B20" s="37">
        <v>4490</v>
      </c>
      <c r="C20" s="37">
        <v>609</v>
      </c>
      <c r="D20" s="37">
        <v>525</v>
      </c>
      <c r="E20" s="37">
        <v>628</v>
      </c>
      <c r="F20" s="37">
        <v>422</v>
      </c>
      <c r="G20" s="37">
        <v>717</v>
      </c>
      <c r="H20" s="37">
        <v>70</v>
      </c>
      <c r="I20" s="37">
        <v>502</v>
      </c>
      <c r="J20" s="37">
        <v>451</v>
      </c>
      <c r="K20" s="37">
        <v>168</v>
      </c>
      <c r="L20" s="37">
        <v>259</v>
      </c>
      <c r="M20" s="37">
        <v>139</v>
      </c>
    </row>
    <row r="21" spans="1:13" ht="12.75" hidden="1" outlineLevel="1">
      <c r="A21" s="29" t="s">
        <v>19</v>
      </c>
      <c r="B21" s="37">
        <v>1019</v>
      </c>
      <c r="C21" s="37">
        <v>184</v>
      </c>
      <c r="D21" s="37">
        <v>130</v>
      </c>
      <c r="E21" s="37">
        <v>122</v>
      </c>
      <c r="F21" s="37">
        <v>114</v>
      </c>
      <c r="G21" s="37">
        <v>148</v>
      </c>
      <c r="H21" s="37">
        <v>4</v>
      </c>
      <c r="I21" s="37">
        <v>132</v>
      </c>
      <c r="J21" s="37">
        <v>78</v>
      </c>
      <c r="K21" s="37">
        <v>36</v>
      </c>
      <c r="L21" s="37">
        <v>53</v>
      </c>
      <c r="M21" s="37">
        <v>18</v>
      </c>
    </row>
    <row r="22" spans="1:13" ht="12.75" hidden="1" outlineLevel="1">
      <c r="A22" s="29" t="s">
        <v>214</v>
      </c>
      <c r="B22" s="37">
        <v>154</v>
      </c>
      <c r="C22" s="37">
        <v>37</v>
      </c>
      <c r="D22" s="37">
        <v>14</v>
      </c>
      <c r="E22" s="37">
        <v>16</v>
      </c>
      <c r="F22" s="37">
        <v>9</v>
      </c>
      <c r="G22" s="37">
        <v>28</v>
      </c>
      <c r="H22" s="37">
        <v>1</v>
      </c>
      <c r="I22" s="37">
        <v>12</v>
      </c>
      <c r="J22" s="37">
        <v>19</v>
      </c>
      <c r="K22" s="37">
        <v>8</v>
      </c>
      <c r="L22" s="37">
        <v>7</v>
      </c>
      <c r="M22" s="37">
        <v>3</v>
      </c>
    </row>
    <row r="23" spans="1:13" ht="12.75" hidden="1" outlineLevel="1">
      <c r="A23" s="28" t="s">
        <v>190</v>
      </c>
      <c r="B23" s="37">
        <v>261</v>
      </c>
      <c r="C23" s="37">
        <v>61</v>
      </c>
      <c r="D23" s="37">
        <v>39</v>
      </c>
      <c r="E23" s="37">
        <v>23</v>
      </c>
      <c r="F23" s="37">
        <v>9</v>
      </c>
      <c r="G23" s="37">
        <v>52</v>
      </c>
      <c r="H23" s="37">
        <v>1</v>
      </c>
      <c r="I23" s="37">
        <v>31</v>
      </c>
      <c r="J23" s="37">
        <v>26</v>
      </c>
      <c r="K23" s="37">
        <v>5</v>
      </c>
      <c r="L23" s="37">
        <v>10</v>
      </c>
      <c r="M23" s="37">
        <v>4</v>
      </c>
    </row>
    <row r="24" spans="1:13" ht="12.75" hidden="1" outlineLevel="1">
      <c r="A24" s="29" t="s">
        <v>25</v>
      </c>
      <c r="B24" s="37">
        <v>11713</v>
      </c>
      <c r="C24" s="37">
        <v>2379</v>
      </c>
      <c r="D24" s="37">
        <v>1600</v>
      </c>
      <c r="E24" s="37">
        <v>1272</v>
      </c>
      <c r="F24" s="37">
        <v>583</v>
      </c>
      <c r="G24" s="37">
        <v>2277</v>
      </c>
      <c r="H24" s="37">
        <v>79</v>
      </c>
      <c r="I24" s="37">
        <v>1200</v>
      </c>
      <c r="J24" s="37">
        <v>1202</v>
      </c>
      <c r="K24" s="37">
        <v>373</v>
      </c>
      <c r="L24" s="37">
        <v>456</v>
      </c>
      <c r="M24" s="37">
        <v>292</v>
      </c>
    </row>
    <row r="25" spans="1:13" ht="12.75" hidden="1" outlineLevel="1">
      <c r="A25" s="1" t="s">
        <v>196</v>
      </c>
      <c r="B25" s="37">
        <v>6078</v>
      </c>
      <c r="C25" s="37">
        <v>1147</v>
      </c>
      <c r="D25" s="37">
        <v>840</v>
      </c>
      <c r="E25" s="37">
        <v>700</v>
      </c>
      <c r="F25" s="37">
        <v>306</v>
      </c>
      <c r="G25" s="37">
        <v>1149</v>
      </c>
      <c r="H25" s="37">
        <v>50</v>
      </c>
      <c r="I25" s="37">
        <v>638</v>
      </c>
      <c r="J25" s="37">
        <v>646</v>
      </c>
      <c r="K25" s="37">
        <v>209</v>
      </c>
      <c r="L25" s="37">
        <v>252</v>
      </c>
      <c r="M25" s="37">
        <v>141</v>
      </c>
    </row>
    <row r="26" spans="1:13" ht="12.75" hidden="1" outlineLevel="1">
      <c r="A26" s="29" t="s">
        <v>17</v>
      </c>
      <c r="B26" s="37">
        <v>2821</v>
      </c>
      <c r="C26" s="37">
        <v>536</v>
      </c>
      <c r="D26" s="37">
        <v>379</v>
      </c>
      <c r="E26" s="37">
        <v>331</v>
      </c>
      <c r="F26" s="37">
        <v>151</v>
      </c>
      <c r="G26" s="37">
        <v>524</v>
      </c>
      <c r="H26" s="37">
        <v>27</v>
      </c>
      <c r="I26" s="37">
        <v>289</v>
      </c>
      <c r="J26" s="37">
        <v>293</v>
      </c>
      <c r="K26" s="37">
        <v>104</v>
      </c>
      <c r="L26" s="37">
        <v>120</v>
      </c>
      <c r="M26" s="37">
        <v>67</v>
      </c>
    </row>
    <row r="27" spans="1:13" ht="12.75" hidden="1" outlineLevel="1">
      <c r="A27" s="29" t="s">
        <v>18</v>
      </c>
      <c r="B27" s="37">
        <v>2934</v>
      </c>
      <c r="C27" s="37">
        <v>527</v>
      </c>
      <c r="D27" s="37">
        <v>409</v>
      </c>
      <c r="E27" s="37">
        <v>349</v>
      </c>
      <c r="F27" s="37">
        <v>144</v>
      </c>
      <c r="G27" s="37">
        <v>566</v>
      </c>
      <c r="H27" s="37">
        <v>19</v>
      </c>
      <c r="I27" s="37">
        <v>310</v>
      </c>
      <c r="J27" s="37">
        <v>322</v>
      </c>
      <c r="K27" s="37">
        <v>98</v>
      </c>
      <c r="L27" s="37">
        <v>121</v>
      </c>
      <c r="M27" s="37">
        <v>69</v>
      </c>
    </row>
    <row r="28" spans="1:13" ht="12.75" hidden="1" outlineLevel="1">
      <c r="A28" s="29" t="s">
        <v>19</v>
      </c>
      <c r="B28" s="37">
        <v>41</v>
      </c>
      <c r="C28" s="37">
        <v>13</v>
      </c>
      <c r="D28" s="37">
        <v>5</v>
      </c>
      <c r="E28" s="37">
        <v>1</v>
      </c>
      <c r="F28" s="37">
        <v>1</v>
      </c>
      <c r="G28" s="37">
        <v>9</v>
      </c>
      <c r="H28" s="37">
        <v>1</v>
      </c>
      <c r="I28" s="37">
        <v>6</v>
      </c>
      <c r="J28" s="37">
        <v>1</v>
      </c>
      <c r="K28" s="37">
        <v>2</v>
      </c>
      <c r="L28" s="37">
        <v>0</v>
      </c>
      <c r="M28" s="37">
        <v>2</v>
      </c>
    </row>
    <row r="29" spans="1:13" ht="12.75" hidden="1" outlineLevel="1">
      <c r="A29" s="29" t="s">
        <v>214</v>
      </c>
      <c r="B29" s="37">
        <v>72</v>
      </c>
      <c r="C29" s="37">
        <v>16</v>
      </c>
      <c r="D29" s="37">
        <v>11</v>
      </c>
      <c r="E29" s="37">
        <v>6</v>
      </c>
      <c r="F29" s="37">
        <v>4</v>
      </c>
      <c r="G29" s="37">
        <v>10</v>
      </c>
      <c r="H29" s="37">
        <v>0</v>
      </c>
      <c r="I29" s="37">
        <v>9</v>
      </c>
      <c r="J29" s="37">
        <v>10</v>
      </c>
      <c r="K29" s="37">
        <v>1</v>
      </c>
      <c r="L29" s="37">
        <v>3</v>
      </c>
      <c r="M29" s="37">
        <v>2</v>
      </c>
    </row>
    <row r="30" spans="1:13" ht="12.75" hidden="1" outlineLevel="1">
      <c r="A30" s="29" t="s">
        <v>190</v>
      </c>
      <c r="B30" s="37">
        <v>210</v>
      </c>
      <c r="C30" s="37">
        <v>55</v>
      </c>
      <c r="D30" s="37">
        <v>36</v>
      </c>
      <c r="E30" s="37">
        <v>13</v>
      </c>
      <c r="F30" s="37">
        <v>6</v>
      </c>
      <c r="G30" s="37">
        <v>40</v>
      </c>
      <c r="H30" s="37">
        <v>3</v>
      </c>
      <c r="I30" s="37">
        <v>24</v>
      </c>
      <c r="J30" s="37">
        <v>20</v>
      </c>
      <c r="K30" s="37">
        <v>4</v>
      </c>
      <c r="L30" s="37">
        <v>8</v>
      </c>
      <c r="M30" s="37">
        <v>1</v>
      </c>
    </row>
    <row r="31" spans="1:13" ht="12.75" hidden="1" outlineLevel="1">
      <c r="A31" s="1" t="s">
        <v>240</v>
      </c>
      <c r="B31" s="37">
        <v>5635</v>
      </c>
      <c r="C31" s="37">
        <v>1232</v>
      </c>
      <c r="D31" s="37">
        <v>760</v>
      </c>
      <c r="E31" s="37">
        <v>572</v>
      </c>
      <c r="F31" s="37">
        <v>277</v>
      </c>
      <c r="G31" s="37">
        <v>1128</v>
      </c>
      <c r="H31" s="37">
        <v>29</v>
      </c>
      <c r="I31" s="37">
        <v>562</v>
      </c>
      <c r="J31" s="37">
        <v>556</v>
      </c>
      <c r="K31" s="37">
        <v>164</v>
      </c>
      <c r="L31" s="37">
        <v>204</v>
      </c>
      <c r="M31" s="37">
        <v>151</v>
      </c>
    </row>
    <row r="32" spans="1:13" ht="12.75" hidden="1" outlineLevel="1">
      <c r="A32" s="29" t="s">
        <v>17</v>
      </c>
      <c r="B32" s="37">
        <v>2885</v>
      </c>
      <c r="C32" s="37">
        <v>602</v>
      </c>
      <c r="D32" s="37">
        <v>385</v>
      </c>
      <c r="E32" s="37">
        <v>303</v>
      </c>
      <c r="F32" s="37">
        <v>151</v>
      </c>
      <c r="G32" s="37">
        <v>581</v>
      </c>
      <c r="H32" s="37">
        <v>18</v>
      </c>
      <c r="I32" s="37">
        <v>269</v>
      </c>
      <c r="J32" s="37">
        <v>286</v>
      </c>
      <c r="K32" s="37">
        <v>83</v>
      </c>
      <c r="L32" s="37">
        <v>109</v>
      </c>
      <c r="M32" s="37">
        <v>98</v>
      </c>
    </row>
    <row r="33" spans="1:13" ht="12.75" hidden="1" outlineLevel="1">
      <c r="A33" s="29" t="s">
        <v>18</v>
      </c>
      <c r="B33" s="37">
        <v>2266</v>
      </c>
      <c r="C33" s="37">
        <v>460</v>
      </c>
      <c r="D33" s="37">
        <v>315</v>
      </c>
      <c r="E33" s="37">
        <v>239</v>
      </c>
      <c r="F33" s="37">
        <v>111</v>
      </c>
      <c r="G33" s="37">
        <v>449</v>
      </c>
      <c r="H33" s="37">
        <v>7</v>
      </c>
      <c r="I33" s="37">
        <v>241</v>
      </c>
      <c r="J33" s="37">
        <v>234</v>
      </c>
      <c r="K33" s="37">
        <v>75</v>
      </c>
      <c r="L33" s="37">
        <v>86</v>
      </c>
      <c r="M33" s="37">
        <v>49</v>
      </c>
    </row>
    <row r="34" spans="1:13" ht="12.75" hidden="1" outlineLevel="1">
      <c r="A34" s="29" t="s">
        <v>19</v>
      </c>
      <c r="B34" s="37">
        <v>214</v>
      </c>
      <c r="C34" s="37">
        <v>85</v>
      </c>
      <c r="D34" s="37">
        <v>26</v>
      </c>
      <c r="E34" s="37">
        <v>12</v>
      </c>
      <c r="F34" s="37">
        <v>7</v>
      </c>
      <c r="G34" s="37">
        <v>46</v>
      </c>
      <c r="H34" s="37">
        <v>3</v>
      </c>
      <c r="I34" s="37">
        <v>13</v>
      </c>
      <c r="J34" s="37">
        <v>13</v>
      </c>
      <c r="K34" s="37">
        <v>2</v>
      </c>
      <c r="L34" s="37">
        <v>5</v>
      </c>
      <c r="M34" s="37">
        <v>2</v>
      </c>
    </row>
    <row r="35" spans="1:13" ht="12.75" hidden="1" outlineLevel="1">
      <c r="A35" s="29" t="s">
        <v>214</v>
      </c>
      <c r="B35" s="37">
        <v>47</v>
      </c>
      <c r="C35" s="37">
        <v>14</v>
      </c>
      <c r="D35" s="37">
        <v>8</v>
      </c>
      <c r="E35" s="37">
        <v>5</v>
      </c>
      <c r="F35" s="37">
        <v>0</v>
      </c>
      <c r="G35" s="37">
        <v>11</v>
      </c>
      <c r="H35" s="37">
        <v>0</v>
      </c>
      <c r="I35" s="37">
        <v>2</v>
      </c>
      <c r="J35" s="37">
        <v>4</v>
      </c>
      <c r="K35" s="37">
        <v>3</v>
      </c>
      <c r="L35" s="37">
        <v>0</v>
      </c>
      <c r="M35" s="37">
        <v>0</v>
      </c>
    </row>
    <row r="36" spans="1:13" ht="12.75" hidden="1" outlineLevel="1">
      <c r="A36" s="29" t="s">
        <v>190</v>
      </c>
      <c r="B36" s="37">
        <v>223</v>
      </c>
      <c r="C36" s="37">
        <v>71</v>
      </c>
      <c r="D36" s="37">
        <v>26</v>
      </c>
      <c r="E36" s="37">
        <v>13</v>
      </c>
      <c r="F36" s="37">
        <v>8</v>
      </c>
      <c r="G36" s="37">
        <v>41</v>
      </c>
      <c r="H36" s="37">
        <v>1</v>
      </c>
      <c r="I36" s="37">
        <v>37</v>
      </c>
      <c r="J36" s="37">
        <v>19</v>
      </c>
      <c r="K36" s="37">
        <v>1</v>
      </c>
      <c r="L36" s="37">
        <v>4</v>
      </c>
      <c r="M36" s="37">
        <v>2</v>
      </c>
    </row>
    <row r="37" spans="1:13" ht="12.75" collapsed="1">
      <c r="A37" s="27" t="s">
        <v>212</v>
      </c>
      <c r="B37" s="37">
        <v>30629</v>
      </c>
      <c r="C37" s="37">
        <v>5067</v>
      </c>
      <c r="D37" s="37">
        <v>3789</v>
      </c>
      <c r="E37" s="37">
        <v>3917</v>
      </c>
      <c r="F37" s="37">
        <v>2460</v>
      </c>
      <c r="G37" s="37">
        <v>5143</v>
      </c>
      <c r="H37" s="37">
        <v>316</v>
      </c>
      <c r="I37" s="37">
        <v>3443</v>
      </c>
      <c r="J37" s="37">
        <v>2963</v>
      </c>
      <c r="K37" s="37">
        <v>1092</v>
      </c>
      <c r="L37" s="37">
        <v>1550</v>
      </c>
      <c r="M37" s="37">
        <v>889</v>
      </c>
    </row>
    <row r="38" spans="1:13" ht="12.75" hidden="1" outlineLevel="1">
      <c r="A38" s="1" t="s">
        <v>24</v>
      </c>
      <c r="B38" s="37">
        <v>18855</v>
      </c>
      <c r="C38" s="37">
        <v>2719</v>
      </c>
      <c r="D38" s="37">
        <v>2217</v>
      </c>
      <c r="E38" s="37">
        <v>2620</v>
      </c>
      <c r="F38" s="37">
        <v>1871</v>
      </c>
      <c r="G38" s="37">
        <v>2882</v>
      </c>
      <c r="H38" s="37">
        <v>230</v>
      </c>
      <c r="I38" s="37">
        <v>2176</v>
      </c>
      <c r="J38" s="37">
        <v>1755</v>
      </c>
      <c r="K38" s="37">
        <v>725</v>
      </c>
      <c r="L38" s="37">
        <v>1082</v>
      </c>
      <c r="M38" s="37">
        <v>578</v>
      </c>
    </row>
    <row r="39" spans="1:13" ht="12.75" hidden="1" outlineLevel="1">
      <c r="A39" s="1" t="s">
        <v>196</v>
      </c>
      <c r="B39" s="37">
        <v>8806</v>
      </c>
      <c r="C39" s="37">
        <v>1216</v>
      </c>
      <c r="D39" s="37">
        <v>1046</v>
      </c>
      <c r="E39" s="37">
        <v>1220</v>
      </c>
      <c r="F39" s="37">
        <v>912</v>
      </c>
      <c r="G39" s="37">
        <v>1314</v>
      </c>
      <c r="H39" s="37">
        <v>114</v>
      </c>
      <c r="I39" s="37">
        <v>1050</v>
      </c>
      <c r="J39" s="37">
        <v>804</v>
      </c>
      <c r="K39" s="37">
        <v>350</v>
      </c>
      <c r="L39" s="37">
        <v>505</v>
      </c>
      <c r="M39" s="37">
        <v>275</v>
      </c>
    </row>
    <row r="40" spans="1:13" ht="12.75" hidden="1" outlineLevel="1">
      <c r="A40" s="29" t="s">
        <v>17</v>
      </c>
      <c r="B40" s="37">
        <v>4376</v>
      </c>
      <c r="C40" s="37">
        <v>595</v>
      </c>
      <c r="D40" s="37">
        <v>505</v>
      </c>
      <c r="E40" s="37">
        <v>636</v>
      </c>
      <c r="F40" s="37">
        <v>485</v>
      </c>
      <c r="G40" s="37">
        <v>619</v>
      </c>
      <c r="H40" s="37">
        <v>59</v>
      </c>
      <c r="I40" s="37">
        <v>521</v>
      </c>
      <c r="J40" s="37">
        <v>376</v>
      </c>
      <c r="K40" s="37">
        <v>181</v>
      </c>
      <c r="L40" s="37">
        <v>264</v>
      </c>
      <c r="M40" s="37">
        <v>135</v>
      </c>
    </row>
    <row r="41" spans="1:13" ht="12.75" hidden="1" outlineLevel="1">
      <c r="A41" s="29" t="s">
        <v>18</v>
      </c>
      <c r="B41" s="37">
        <v>3958</v>
      </c>
      <c r="C41" s="37">
        <v>540</v>
      </c>
      <c r="D41" s="37">
        <v>468</v>
      </c>
      <c r="E41" s="37">
        <v>535</v>
      </c>
      <c r="F41" s="37">
        <v>401</v>
      </c>
      <c r="G41" s="37">
        <v>614</v>
      </c>
      <c r="H41" s="37">
        <v>51</v>
      </c>
      <c r="I41" s="37">
        <v>464</v>
      </c>
      <c r="J41" s="37">
        <v>386</v>
      </c>
      <c r="K41" s="37">
        <v>151</v>
      </c>
      <c r="L41" s="37">
        <v>224</v>
      </c>
      <c r="M41" s="37">
        <v>124</v>
      </c>
    </row>
    <row r="42" spans="1:13" ht="12.75" hidden="1" outlineLevel="1">
      <c r="A42" s="29" t="s">
        <v>19</v>
      </c>
      <c r="B42" s="37">
        <v>153</v>
      </c>
      <c r="C42" s="37">
        <v>20</v>
      </c>
      <c r="D42" s="37">
        <v>22</v>
      </c>
      <c r="E42" s="37">
        <v>23</v>
      </c>
      <c r="F42" s="37">
        <v>11</v>
      </c>
      <c r="G42" s="37">
        <v>26</v>
      </c>
      <c r="H42" s="37">
        <v>2</v>
      </c>
      <c r="I42" s="37">
        <v>16</v>
      </c>
      <c r="J42" s="37">
        <v>20</v>
      </c>
      <c r="K42" s="37">
        <v>4</v>
      </c>
      <c r="L42" s="37">
        <v>5</v>
      </c>
      <c r="M42" s="37">
        <v>4</v>
      </c>
    </row>
    <row r="43" spans="1:13" ht="12.75" hidden="1" outlineLevel="1">
      <c r="A43" s="29" t="s">
        <v>214</v>
      </c>
      <c r="B43" s="37">
        <v>318</v>
      </c>
      <c r="C43" s="37">
        <v>61</v>
      </c>
      <c r="D43" s="37">
        <v>51</v>
      </c>
      <c r="E43" s="37">
        <v>25</v>
      </c>
      <c r="F43" s="37">
        <v>15</v>
      </c>
      <c r="G43" s="37">
        <v>55</v>
      </c>
      <c r="H43" s="37">
        <v>2</v>
      </c>
      <c r="I43" s="37">
        <v>49</v>
      </c>
      <c r="J43" s="37">
        <v>22</v>
      </c>
      <c r="K43" s="37">
        <v>14</v>
      </c>
      <c r="L43" s="37">
        <v>12</v>
      </c>
      <c r="M43" s="37">
        <v>12</v>
      </c>
    </row>
    <row r="44" spans="1:13" ht="12.75" hidden="1" outlineLevel="1">
      <c r="A44" s="29" t="s">
        <v>190</v>
      </c>
      <c r="B44" s="37">
        <v>1</v>
      </c>
      <c r="C44" s="37">
        <v>0</v>
      </c>
      <c r="D44" s="37">
        <v>0</v>
      </c>
      <c r="E44" s="37">
        <v>1</v>
      </c>
      <c r="F44" s="37">
        <v>0</v>
      </c>
      <c r="G44" s="37">
        <v>0</v>
      </c>
      <c r="H44" s="37">
        <v>0</v>
      </c>
      <c r="I44" s="37">
        <v>0</v>
      </c>
      <c r="J44" s="37">
        <v>0</v>
      </c>
      <c r="K44" s="37">
        <v>0</v>
      </c>
      <c r="L44" s="37">
        <v>0</v>
      </c>
      <c r="M44" s="37">
        <v>0</v>
      </c>
    </row>
    <row r="45" spans="1:13" ht="12.75" hidden="1" outlineLevel="1">
      <c r="A45" s="1" t="s">
        <v>240</v>
      </c>
      <c r="B45" s="37">
        <v>10049</v>
      </c>
      <c r="C45" s="37">
        <v>1503</v>
      </c>
      <c r="D45" s="37">
        <v>1171</v>
      </c>
      <c r="E45" s="37">
        <v>1400</v>
      </c>
      <c r="F45" s="37">
        <v>959</v>
      </c>
      <c r="G45" s="37">
        <v>1568</v>
      </c>
      <c r="H45" s="37">
        <v>116</v>
      </c>
      <c r="I45" s="37">
        <v>1126</v>
      </c>
      <c r="J45" s="37">
        <v>951</v>
      </c>
      <c r="K45" s="37">
        <v>375</v>
      </c>
      <c r="L45" s="37">
        <v>577</v>
      </c>
      <c r="M45" s="37">
        <v>303</v>
      </c>
    </row>
    <row r="46" spans="1:13" ht="12.75" hidden="1" outlineLevel="1">
      <c r="A46" s="29" t="s">
        <v>17</v>
      </c>
      <c r="B46" s="37">
        <v>3994</v>
      </c>
      <c r="C46" s="37">
        <v>593</v>
      </c>
      <c r="D46" s="37">
        <v>452</v>
      </c>
      <c r="E46" s="37">
        <v>580</v>
      </c>
      <c r="F46" s="37">
        <v>385</v>
      </c>
      <c r="G46" s="37">
        <v>608</v>
      </c>
      <c r="H46" s="37">
        <v>40</v>
      </c>
      <c r="I46" s="37">
        <v>440</v>
      </c>
      <c r="J46" s="37">
        <v>365</v>
      </c>
      <c r="K46" s="37">
        <v>153</v>
      </c>
      <c r="L46" s="37">
        <v>240</v>
      </c>
      <c r="M46" s="37">
        <v>138</v>
      </c>
    </row>
    <row r="47" spans="1:13" ht="12.75" hidden="1" outlineLevel="1">
      <c r="A47" s="29" t="s">
        <v>18</v>
      </c>
      <c r="B47" s="37">
        <v>4492</v>
      </c>
      <c r="C47" s="37">
        <v>605</v>
      </c>
      <c r="D47" s="37">
        <v>525</v>
      </c>
      <c r="E47" s="37">
        <v>632</v>
      </c>
      <c r="F47" s="37">
        <v>427</v>
      </c>
      <c r="G47" s="37">
        <v>706</v>
      </c>
      <c r="H47" s="37">
        <v>69</v>
      </c>
      <c r="I47" s="37">
        <v>495</v>
      </c>
      <c r="J47" s="37">
        <v>461</v>
      </c>
      <c r="K47" s="37">
        <v>170</v>
      </c>
      <c r="L47" s="37">
        <v>266</v>
      </c>
      <c r="M47" s="37">
        <v>136</v>
      </c>
    </row>
    <row r="48" spans="1:13" ht="12.75" hidden="1" outlineLevel="1">
      <c r="A48" s="29" t="s">
        <v>19</v>
      </c>
      <c r="B48" s="37">
        <v>1102</v>
      </c>
      <c r="C48" s="37">
        <v>198</v>
      </c>
      <c r="D48" s="37">
        <v>137</v>
      </c>
      <c r="E48" s="37">
        <v>140</v>
      </c>
      <c r="F48" s="37">
        <v>124</v>
      </c>
      <c r="G48" s="37">
        <v>156</v>
      </c>
      <c r="H48" s="37">
        <v>4</v>
      </c>
      <c r="I48" s="37">
        <v>149</v>
      </c>
      <c r="J48" s="37">
        <v>81</v>
      </c>
      <c r="K48" s="37">
        <v>37</v>
      </c>
      <c r="L48" s="37">
        <v>55</v>
      </c>
      <c r="M48" s="37">
        <v>21</v>
      </c>
    </row>
    <row r="49" spans="1:13" ht="12.75" hidden="1" outlineLevel="1">
      <c r="A49" s="29" t="s">
        <v>214</v>
      </c>
      <c r="B49" s="37">
        <v>459</v>
      </c>
      <c r="C49" s="37">
        <v>107</v>
      </c>
      <c r="D49" s="37">
        <v>57</v>
      </c>
      <c r="E49" s="37">
        <v>48</v>
      </c>
      <c r="F49" s="37">
        <v>23</v>
      </c>
      <c r="G49" s="37">
        <v>98</v>
      </c>
      <c r="H49" s="37">
        <v>3</v>
      </c>
      <c r="I49" s="37">
        <v>42</v>
      </c>
      <c r="J49" s="37">
        <v>43</v>
      </c>
      <c r="K49" s="37">
        <v>15</v>
      </c>
      <c r="L49" s="37">
        <v>15</v>
      </c>
      <c r="M49" s="37">
        <v>8</v>
      </c>
    </row>
    <row r="50" spans="1:13" ht="12.75" hidden="1" outlineLevel="1">
      <c r="A50" s="28" t="s">
        <v>190</v>
      </c>
      <c r="B50" s="37">
        <v>2</v>
      </c>
      <c r="C50" s="37">
        <v>0</v>
      </c>
      <c r="D50" s="37">
        <v>0</v>
      </c>
      <c r="E50" s="37">
        <v>0</v>
      </c>
      <c r="F50" s="37">
        <v>0</v>
      </c>
      <c r="G50" s="37">
        <v>0</v>
      </c>
      <c r="H50" s="37">
        <v>0</v>
      </c>
      <c r="I50" s="37">
        <v>0</v>
      </c>
      <c r="J50" s="37">
        <v>1</v>
      </c>
      <c r="K50" s="37">
        <v>0</v>
      </c>
      <c r="L50" s="37">
        <v>1</v>
      </c>
      <c r="M50" s="37">
        <v>0</v>
      </c>
    </row>
    <row r="51" spans="1:13" ht="12.75" hidden="1" outlineLevel="1">
      <c r="A51" s="29" t="s">
        <v>25</v>
      </c>
      <c r="B51" s="37">
        <v>11774</v>
      </c>
      <c r="C51" s="37">
        <v>2348</v>
      </c>
      <c r="D51" s="37">
        <v>1572</v>
      </c>
      <c r="E51" s="37">
        <v>1297</v>
      </c>
      <c r="F51" s="37">
        <v>589</v>
      </c>
      <c r="G51" s="37">
        <v>2261</v>
      </c>
      <c r="H51" s="37">
        <v>86</v>
      </c>
      <c r="I51" s="37">
        <v>1267</v>
      </c>
      <c r="J51" s="37">
        <v>1208</v>
      </c>
      <c r="K51" s="37">
        <v>367</v>
      </c>
      <c r="L51" s="37">
        <v>468</v>
      </c>
      <c r="M51" s="37">
        <v>311</v>
      </c>
    </row>
    <row r="52" spans="1:13" ht="12.75" hidden="1" outlineLevel="1">
      <c r="A52" s="1" t="s">
        <v>196</v>
      </c>
      <c r="B52" s="37">
        <v>6092</v>
      </c>
      <c r="C52" s="37">
        <v>1139</v>
      </c>
      <c r="D52" s="37">
        <v>809</v>
      </c>
      <c r="E52" s="37">
        <v>722</v>
      </c>
      <c r="F52" s="37">
        <v>310</v>
      </c>
      <c r="G52" s="37">
        <v>1139</v>
      </c>
      <c r="H52" s="37">
        <v>53</v>
      </c>
      <c r="I52" s="37">
        <v>661</v>
      </c>
      <c r="J52" s="37">
        <v>648</v>
      </c>
      <c r="K52" s="37">
        <v>204</v>
      </c>
      <c r="L52" s="37">
        <v>256</v>
      </c>
      <c r="M52" s="37">
        <v>151</v>
      </c>
    </row>
    <row r="53" spans="1:13" ht="12.75" hidden="1" outlineLevel="1">
      <c r="A53" s="29" t="s">
        <v>17</v>
      </c>
      <c r="B53" s="37">
        <v>2800</v>
      </c>
      <c r="C53" s="37">
        <v>535</v>
      </c>
      <c r="D53" s="37">
        <v>351</v>
      </c>
      <c r="E53" s="37">
        <v>349</v>
      </c>
      <c r="F53" s="37">
        <v>156</v>
      </c>
      <c r="G53" s="37">
        <v>501</v>
      </c>
      <c r="H53" s="37">
        <v>27</v>
      </c>
      <c r="I53" s="37">
        <v>303</v>
      </c>
      <c r="J53" s="37">
        <v>290</v>
      </c>
      <c r="K53" s="37">
        <v>96</v>
      </c>
      <c r="L53" s="37">
        <v>120</v>
      </c>
      <c r="M53" s="37">
        <v>72</v>
      </c>
    </row>
    <row r="54" spans="1:13" ht="12.75" hidden="1" outlineLevel="1">
      <c r="A54" s="29" t="s">
        <v>18</v>
      </c>
      <c r="B54" s="37">
        <v>2952</v>
      </c>
      <c r="C54" s="37">
        <v>526</v>
      </c>
      <c r="D54" s="37">
        <v>401</v>
      </c>
      <c r="E54" s="37">
        <v>345</v>
      </c>
      <c r="F54" s="37">
        <v>141</v>
      </c>
      <c r="G54" s="37">
        <v>566</v>
      </c>
      <c r="H54" s="37">
        <v>24</v>
      </c>
      <c r="I54" s="37">
        <v>319</v>
      </c>
      <c r="J54" s="37">
        <v>332</v>
      </c>
      <c r="K54" s="37">
        <v>98</v>
      </c>
      <c r="L54" s="37">
        <v>127</v>
      </c>
      <c r="M54" s="37">
        <v>73</v>
      </c>
    </row>
    <row r="55" spans="1:13" ht="12.75" hidden="1" outlineLevel="1">
      <c r="A55" s="29" t="s">
        <v>19</v>
      </c>
      <c r="B55" s="37">
        <v>45</v>
      </c>
      <c r="C55" s="37">
        <v>13</v>
      </c>
      <c r="D55" s="37">
        <v>4</v>
      </c>
      <c r="E55" s="37">
        <v>2</v>
      </c>
      <c r="F55" s="37">
        <v>1</v>
      </c>
      <c r="G55" s="37">
        <v>12</v>
      </c>
      <c r="H55" s="37">
        <v>0</v>
      </c>
      <c r="I55" s="37">
        <v>7</v>
      </c>
      <c r="J55" s="37">
        <v>2</v>
      </c>
      <c r="K55" s="37">
        <v>2</v>
      </c>
      <c r="L55" s="37">
        <v>0</v>
      </c>
      <c r="M55" s="37">
        <v>2</v>
      </c>
    </row>
    <row r="56" spans="1:13" ht="12.75" hidden="1" outlineLevel="1">
      <c r="A56" s="29" t="s">
        <v>214</v>
      </c>
      <c r="B56" s="37">
        <v>289</v>
      </c>
      <c r="C56" s="37">
        <v>63</v>
      </c>
      <c r="D56" s="37">
        <v>53</v>
      </c>
      <c r="E56" s="37">
        <v>25</v>
      </c>
      <c r="F56" s="37">
        <v>12</v>
      </c>
      <c r="G56" s="37">
        <v>58</v>
      </c>
      <c r="H56" s="37">
        <v>2</v>
      </c>
      <c r="I56" s="37">
        <v>32</v>
      </c>
      <c r="J56" s="37">
        <v>23</v>
      </c>
      <c r="K56" s="37">
        <v>8</v>
      </c>
      <c r="L56" s="37">
        <v>9</v>
      </c>
      <c r="M56" s="37">
        <v>4</v>
      </c>
    </row>
    <row r="57" spans="1:13" ht="12.75" hidden="1" outlineLevel="1">
      <c r="A57" s="29" t="s">
        <v>190</v>
      </c>
      <c r="B57" s="37">
        <v>6</v>
      </c>
      <c r="C57" s="37">
        <v>2</v>
      </c>
      <c r="D57" s="37">
        <v>0</v>
      </c>
      <c r="E57" s="37">
        <v>1</v>
      </c>
      <c r="F57" s="37">
        <v>0</v>
      </c>
      <c r="G57" s="37">
        <v>2</v>
      </c>
      <c r="H57" s="37">
        <v>0</v>
      </c>
      <c r="I57" s="37">
        <v>0</v>
      </c>
      <c r="J57" s="37">
        <v>1</v>
      </c>
      <c r="K57" s="37">
        <v>0</v>
      </c>
      <c r="L57" s="37">
        <v>0</v>
      </c>
      <c r="M57" s="37">
        <v>0</v>
      </c>
    </row>
    <row r="58" spans="1:13" ht="12.75" hidden="1" outlineLevel="1">
      <c r="A58" s="1" t="s">
        <v>240</v>
      </c>
      <c r="B58" s="37">
        <v>5682</v>
      </c>
      <c r="C58" s="37">
        <v>1209</v>
      </c>
      <c r="D58" s="37">
        <v>763</v>
      </c>
      <c r="E58" s="37">
        <v>575</v>
      </c>
      <c r="F58" s="37">
        <v>279</v>
      </c>
      <c r="G58" s="37">
        <v>1122</v>
      </c>
      <c r="H58" s="37">
        <v>33</v>
      </c>
      <c r="I58" s="37">
        <v>606</v>
      </c>
      <c r="J58" s="37">
        <v>560</v>
      </c>
      <c r="K58" s="37">
        <v>163</v>
      </c>
      <c r="L58" s="37">
        <v>212</v>
      </c>
      <c r="M58" s="37">
        <v>160</v>
      </c>
    </row>
    <row r="59" spans="1:13" ht="12.75" hidden="1" outlineLevel="1">
      <c r="A59" s="29" t="s">
        <v>17</v>
      </c>
      <c r="B59" s="37">
        <v>2851</v>
      </c>
      <c r="C59" s="37">
        <v>584</v>
      </c>
      <c r="D59" s="37">
        <v>371</v>
      </c>
      <c r="E59" s="37">
        <v>304</v>
      </c>
      <c r="F59" s="37">
        <v>153</v>
      </c>
      <c r="G59" s="37">
        <v>567</v>
      </c>
      <c r="H59" s="37">
        <v>19</v>
      </c>
      <c r="I59" s="37">
        <v>282</v>
      </c>
      <c r="J59" s="37">
        <v>280</v>
      </c>
      <c r="K59" s="37">
        <v>77</v>
      </c>
      <c r="L59" s="37">
        <v>112</v>
      </c>
      <c r="M59" s="37">
        <v>102</v>
      </c>
    </row>
    <row r="60" spans="1:13" ht="12.75" hidden="1" outlineLevel="1">
      <c r="A60" s="29" t="s">
        <v>18</v>
      </c>
      <c r="B60" s="37">
        <v>2330</v>
      </c>
      <c r="C60" s="37">
        <v>458</v>
      </c>
      <c r="D60" s="37">
        <v>324</v>
      </c>
      <c r="E60" s="37">
        <v>246</v>
      </c>
      <c r="F60" s="37">
        <v>110</v>
      </c>
      <c r="G60" s="37">
        <v>449</v>
      </c>
      <c r="H60" s="37">
        <v>9</v>
      </c>
      <c r="I60" s="37">
        <v>272</v>
      </c>
      <c r="J60" s="37">
        <v>244</v>
      </c>
      <c r="K60" s="37">
        <v>76</v>
      </c>
      <c r="L60" s="37">
        <v>88</v>
      </c>
      <c r="M60" s="37">
        <v>54</v>
      </c>
    </row>
    <row r="61" spans="1:13" ht="12.75" hidden="1" outlineLevel="1">
      <c r="A61" s="29" t="s">
        <v>19</v>
      </c>
      <c r="B61" s="37">
        <v>220</v>
      </c>
      <c r="C61" s="37">
        <v>83</v>
      </c>
      <c r="D61" s="37">
        <v>28</v>
      </c>
      <c r="E61" s="37">
        <v>12</v>
      </c>
      <c r="F61" s="37">
        <v>4</v>
      </c>
      <c r="G61" s="37">
        <v>51</v>
      </c>
      <c r="H61" s="37">
        <v>3</v>
      </c>
      <c r="I61" s="37">
        <v>12</v>
      </c>
      <c r="J61" s="37">
        <v>17</v>
      </c>
      <c r="K61" s="37">
        <v>3</v>
      </c>
      <c r="L61" s="37">
        <v>5</v>
      </c>
      <c r="M61" s="37">
        <v>2</v>
      </c>
    </row>
    <row r="62" spans="1:13" ht="12.75" hidden="1" outlineLevel="1">
      <c r="A62" s="29" t="s">
        <v>214</v>
      </c>
      <c r="B62" s="37">
        <v>278</v>
      </c>
      <c r="C62" s="37">
        <v>82</v>
      </c>
      <c r="D62" s="37">
        <v>40</v>
      </c>
      <c r="E62" s="37">
        <v>13</v>
      </c>
      <c r="F62" s="37">
        <v>12</v>
      </c>
      <c r="G62" s="37">
        <v>55</v>
      </c>
      <c r="H62" s="37">
        <v>2</v>
      </c>
      <c r="I62" s="37">
        <v>40</v>
      </c>
      <c r="J62" s="37">
        <v>19</v>
      </c>
      <c r="K62" s="37">
        <v>7</v>
      </c>
      <c r="L62" s="37">
        <v>6</v>
      </c>
      <c r="M62" s="37">
        <v>2</v>
      </c>
    </row>
    <row r="63" spans="1:13" ht="12.75" hidden="1" outlineLevel="1">
      <c r="A63" s="29" t="s">
        <v>190</v>
      </c>
      <c r="B63" s="37">
        <v>3</v>
      </c>
      <c r="C63" s="37">
        <v>2</v>
      </c>
      <c r="D63" s="37">
        <v>0</v>
      </c>
      <c r="E63" s="37">
        <v>0</v>
      </c>
      <c r="F63" s="37">
        <v>0</v>
      </c>
      <c r="G63" s="37">
        <v>0</v>
      </c>
      <c r="H63" s="37">
        <v>0</v>
      </c>
      <c r="I63" s="37">
        <v>0</v>
      </c>
      <c r="J63" s="37">
        <v>0</v>
      </c>
      <c r="K63" s="37">
        <v>0</v>
      </c>
      <c r="L63" s="37">
        <v>1</v>
      </c>
      <c r="M63" s="37">
        <v>0</v>
      </c>
    </row>
    <row r="64" spans="1:13" ht="12.75" collapsed="1">
      <c r="A64" s="27" t="s">
        <v>211</v>
      </c>
      <c r="B64" s="37">
        <v>30923</v>
      </c>
      <c r="C64" s="37">
        <v>5085</v>
      </c>
      <c r="D64" s="37">
        <v>3885</v>
      </c>
      <c r="E64" s="37">
        <v>3954</v>
      </c>
      <c r="F64" s="37">
        <v>2461</v>
      </c>
      <c r="G64" s="37">
        <v>5106</v>
      </c>
      <c r="H64" s="37">
        <v>326</v>
      </c>
      <c r="I64" s="37">
        <v>3428</v>
      </c>
      <c r="J64" s="37">
        <v>3049</v>
      </c>
      <c r="K64" s="37">
        <v>1129</v>
      </c>
      <c r="L64" s="37">
        <v>1621</v>
      </c>
      <c r="M64" s="37">
        <v>879</v>
      </c>
    </row>
    <row r="65" spans="1:13" ht="12.75" hidden="1" outlineLevel="1">
      <c r="A65" s="1" t="s">
        <v>24</v>
      </c>
      <c r="B65" s="37">
        <v>18840</v>
      </c>
      <c r="C65" s="37">
        <v>2670</v>
      </c>
      <c r="D65" s="37">
        <v>2209</v>
      </c>
      <c r="E65" s="37">
        <v>2619</v>
      </c>
      <c r="F65" s="37">
        <v>1863</v>
      </c>
      <c r="G65" s="37">
        <v>2890</v>
      </c>
      <c r="H65" s="37">
        <v>239</v>
      </c>
      <c r="I65" s="37">
        <v>2159</v>
      </c>
      <c r="J65" s="37">
        <v>1791</v>
      </c>
      <c r="K65" s="37">
        <v>732</v>
      </c>
      <c r="L65" s="37">
        <v>1102</v>
      </c>
      <c r="M65" s="37">
        <v>566</v>
      </c>
    </row>
    <row r="66" spans="1:13" ht="12.75" hidden="1" outlineLevel="1">
      <c r="A66" s="1" t="s">
        <v>196</v>
      </c>
      <c r="B66" s="37">
        <v>8857</v>
      </c>
      <c r="C66" s="37">
        <v>1220</v>
      </c>
      <c r="D66" s="37">
        <v>1035</v>
      </c>
      <c r="E66" s="37">
        <v>1231</v>
      </c>
      <c r="F66" s="37">
        <v>903</v>
      </c>
      <c r="G66" s="37">
        <v>1322</v>
      </c>
      <c r="H66" s="37">
        <v>118</v>
      </c>
      <c r="I66" s="37">
        <v>1050</v>
      </c>
      <c r="J66" s="37">
        <v>836</v>
      </c>
      <c r="K66" s="37">
        <v>344</v>
      </c>
      <c r="L66" s="37">
        <v>524</v>
      </c>
      <c r="M66" s="37">
        <v>274</v>
      </c>
    </row>
    <row r="67" spans="1:13" ht="12.75" hidden="1" outlineLevel="1">
      <c r="A67" s="29" t="s">
        <v>17</v>
      </c>
      <c r="B67" s="37">
        <v>4413</v>
      </c>
      <c r="C67" s="37">
        <v>592</v>
      </c>
      <c r="D67" s="37">
        <v>502</v>
      </c>
      <c r="E67" s="37">
        <v>644</v>
      </c>
      <c r="F67" s="37">
        <v>483</v>
      </c>
      <c r="G67" s="37">
        <v>621</v>
      </c>
      <c r="H67" s="37">
        <v>59</v>
      </c>
      <c r="I67" s="37">
        <v>527</v>
      </c>
      <c r="J67" s="37">
        <v>402</v>
      </c>
      <c r="K67" s="37">
        <v>175</v>
      </c>
      <c r="L67" s="37">
        <v>275</v>
      </c>
      <c r="M67" s="37">
        <v>133</v>
      </c>
    </row>
    <row r="68" spans="1:13" ht="12.75" hidden="1" outlineLevel="1">
      <c r="A68" s="29" t="s">
        <v>18</v>
      </c>
      <c r="B68" s="37">
        <v>3969</v>
      </c>
      <c r="C68" s="37">
        <v>552</v>
      </c>
      <c r="D68" s="37">
        <v>460</v>
      </c>
      <c r="E68" s="37">
        <v>534</v>
      </c>
      <c r="F68" s="37">
        <v>394</v>
      </c>
      <c r="G68" s="37">
        <v>618</v>
      </c>
      <c r="H68" s="37">
        <v>54</v>
      </c>
      <c r="I68" s="37">
        <v>461</v>
      </c>
      <c r="J68" s="37">
        <v>392</v>
      </c>
      <c r="K68" s="37">
        <v>146</v>
      </c>
      <c r="L68" s="37">
        <v>231</v>
      </c>
      <c r="M68" s="37">
        <v>127</v>
      </c>
    </row>
    <row r="69" spans="1:13" ht="12.75" hidden="1" outlineLevel="1">
      <c r="A69" s="29" t="s">
        <v>19</v>
      </c>
      <c r="B69" s="37">
        <v>140</v>
      </c>
      <c r="C69" s="37">
        <v>16</v>
      </c>
      <c r="D69" s="37">
        <v>22</v>
      </c>
      <c r="E69" s="37">
        <v>20</v>
      </c>
      <c r="F69" s="37">
        <v>10</v>
      </c>
      <c r="G69" s="37">
        <v>26</v>
      </c>
      <c r="H69" s="37">
        <v>1</v>
      </c>
      <c r="I69" s="37">
        <v>12</v>
      </c>
      <c r="J69" s="37">
        <v>17</v>
      </c>
      <c r="K69" s="37">
        <v>7</v>
      </c>
      <c r="L69" s="37">
        <v>5</v>
      </c>
      <c r="M69" s="37">
        <v>4</v>
      </c>
    </row>
    <row r="70" spans="1:13" ht="12.75" hidden="1" outlineLevel="1">
      <c r="A70" s="29" t="s">
        <v>214</v>
      </c>
      <c r="B70" s="37">
        <v>331</v>
      </c>
      <c r="C70" s="37">
        <v>60</v>
      </c>
      <c r="D70" s="37">
        <v>50</v>
      </c>
      <c r="E70" s="37">
        <v>32</v>
      </c>
      <c r="F70" s="37">
        <v>16</v>
      </c>
      <c r="G70" s="37">
        <v>56</v>
      </c>
      <c r="H70" s="37">
        <v>3</v>
      </c>
      <c r="I70" s="37">
        <v>50</v>
      </c>
      <c r="J70" s="37">
        <v>25</v>
      </c>
      <c r="K70" s="37">
        <v>16</v>
      </c>
      <c r="L70" s="37">
        <v>13</v>
      </c>
      <c r="M70" s="37">
        <v>10</v>
      </c>
    </row>
    <row r="71" spans="1:13" ht="12.75" hidden="1" outlineLevel="1">
      <c r="A71" s="29" t="s">
        <v>190</v>
      </c>
      <c r="B71" s="37">
        <v>4</v>
      </c>
      <c r="C71" s="37">
        <v>0</v>
      </c>
      <c r="D71" s="37">
        <v>1</v>
      </c>
      <c r="E71" s="37">
        <v>1</v>
      </c>
      <c r="F71" s="37">
        <v>0</v>
      </c>
      <c r="G71" s="37">
        <v>1</v>
      </c>
      <c r="H71" s="37">
        <v>1</v>
      </c>
      <c r="I71" s="37">
        <v>0</v>
      </c>
      <c r="J71" s="37">
        <v>0</v>
      </c>
      <c r="K71" s="37">
        <v>0</v>
      </c>
      <c r="L71" s="37">
        <v>0</v>
      </c>
      <c r="M71" s="37">
        <v>0</v>
      </c>
    </row>
    <row r="72" spans="1:13" ht="12.75" hidden="1" outlineLevel="1">
      <c r="A72" s="1" t="s">
        <v>195</v>
      </c>
      <c r="B72" s="37">
        <v>9983</v>
      </c>
      <c r="C72" s="37">
        <v>1450</v>
      </c>
      <c r="D72" s="37">
        <v>1174</v>
      </c>
      <c r="E72" s="37">
        <v>1388</v>
      </c>
      <c r="F72" s="37">
        <v>960</v>
      </c>
      <c r="G72" s="37">
        <v>1568</v>
      </c>
      <c r="H72" s="37">
        <v>121</v>
      </c>
      <c r="I72" s="37">
        <v>1109</v>
      </c>
      <c r="J72" s="37">
        <v>955</v>
      </c>
      <c r="K72" s="37">
        <v>388</v>
      </c>
      <c r="L72" s="37">
        <v>578</v>
      </c>
      <c r="M72" s="37">
        <v>292</v>
      </c>
    </row>
    <row r="73" spans="1:13" ht="12.75" hidden="1" outlineLevel="1">
      <c r="A73" s="29" t="s">
        <v>17</v>
      </c>
      <c r="B73" s="37">
        <v>3998</v>
      </c>
      <c r="C73" s="37">
        <v>569</v>
      </c>
      <c r="D73" s="37">
        <v>451</v>
      </c>
      <c r="E73" s="37">
        <v>576</v>
      </c>
      <c r="F73" s="37">
        <v>394</v>
      </c>
      <c r="G73" s="37">
        <v>608</v>
      </c>
      <c r="H73" s="37">
        <v>44</v>
      </c>
      <c r="I73" s="37">
        <v>447</v>
      </c>
      <c r="J73" s="37">
        <v>370</v>
      </c>
      <c r="K73" s="37">
        <v>162</v>
      </c>
      <c r="L73" s="37">
        <v>248</v>
      </c>
      <c r="M73" s="37">
        <v>129</v>
      </c>
    </row>
    <row r="74" spans="1:13" ht="12.75" hidden="1" outlineLevel="1">
      <c r="A74" s="29" t="s">
        <v>18</v>
      </c>
      <c r="B74" s="37">
        <v>4499</v>
      </c>
      <c r="C74" s="37">
        <v>605</v>
      </c>
      <c r="D74" s="37">
        <v>534</v>
      </c>
      <c r="E74" s="37">
        <v>631</v>
      </c>
      <c r="F74" s="37">
        <v>428</v>
      </c>
      <c r="G74" s="37">
        <v>712</v>
      </c>
      <c r="H74" s="37">
        <v>68</v>
      </c>
      <c r="I74" s="37">
        <v>486</v>
      </c>
      <c r="J74" s="37">
        <v>463</v>
      </c>
      <c r="K74" s="37">
        <v>171</v>
      </c>
      <c r="L74" s="37">
        <v>266</v>
      </c>
      <c r="M74" s="37">
        <v>135</v>
      </c>
    </row>
    <row r="75" spans="1:13" ht="12.75" hidden="1" outlineLevel="1">
      <c r="A75" s="29" t="s">
        <v>19</v>
      </c>
      <c r="B75" s="37">
        <v>998</v>
      </c>
      <c r="C75" s="37">
        <v>166</v>
      </c>
      <c r="D75" s="37">
        <v>128</v>
      </c>
      <c r="E75" s="37">
        <v>130</v>
      </c>
      <c r="F75" s="37">
        <v>116</v>
      </c>
      <c r="G75" s="37">
        <v>147</v>
      </c>
      <c r="H75" s="37">
        <v>5</v>
      </c>
      <c r="I75" s="37">
        <v>126</v>
      </c>
      <c r="J75" s="37">
        <v>76</v>
      </c>
      <c r="K75" s="37">
        <v>38</v>
      </c>
      <c r="L75" s="37">
        <v>46</v>
      </c>
      <c r="M75" s="37">
        <v>20</v>
      </c>
    </row>
    <row r="76" spans="1:13" ht="12.75" hidden="1" outlineLevel="1">
      <c r="A76" s="29" t="s">
        <v>214</v>
      </c>
      <c r="B76" s="37">
        <v>487</v>
      </c>
      <c r="C76" s="37">
        <v>110</v>
      </c>
      <c r="D76" s="37">
        <v>61</v>
      </c>
      <c r="E76" s="37">
        <v>51</v>
      </c>
      <c r="F76" s="37">
        <v>22</v>
      </c>
      <c r="G76" s="37">
        <v>101</v>
      </c>
      <c r="H76" s="37">
        <v>4</v>
      </c>
      <c r="I76" s="37">
        <v>50</v>
      </c>
      <c r="J76" s="37">
        <v>46</v>
      </c>
      <c r="K76" s="37">
        <v>17</v>
      </c>
      <c r="L76" s="37">
        <v>17</v>
      </c>
      <c r="M76" s="37">
        <v>8</v>
      </c>
    </row>
    <row r="77" spans="1:13" ht="12.75" hidden="1" outlineLevel="1">
      <c r="A77" s="28" t="s">
        <v>190</v>
      </c>
      <c r="B77" s="37">
        <v>1</v>
      </c>
      <c r="C77" s="37">
        <v>0</v>
      </c>
      <c r="D77" s="37">
        <v>0</v>
      </c>
      <c r="E77" s="37">
        <v>0</v>
      </c>
      <c r="F77" s="37">
        <v>0</v>
      </c>
      <c r="G77" s="37">
        <v>0</v>
      </c>
      <c r="H77" s="37">
        <v>0</v>
      </c>
      <c r="I77" s="37">
        <v>0</v>
      </c>
      <c r="J77" s="37">
        <v>0</v>
      </c>
      <c r="K77" s="37">
        <v>0</v>
      </c>
      <c r="L77" s="37">
        <v>1</v>
      </c>
      <c r="M77" s="37">
        <v>0</v>
      </c>
    </row>
    <row r="78" spans="1:13" ht="12.75" hidden="1" outlineLevel="1">
      <c r="A78" s="29" t="s">
        <v>25</v>
      </c>
      <c r="B78" s="37">
        <v>12083</v>
      </c>
      <c r="C78" s="37">
        <v>2415</v>
      </c>
      <c r="D78" s="37">
        <v>1676</v>
      </c>
      <c r="E78" s="37">
        <v>1335</v>
      </c>
      <c r="F78" s="37">
        <v>598</v>
      </c>
      <c r="G78" s="37">
        <v>2216</v>
      </c>
      <c r="H78" s="37">
        <v>87</v>
      </c>
      <c r="I78" s="37">
        <v>1269</v>
      </c>
      <c r="J78" s="37">
        <v>1258</v>
      </c>
      <c r="K78" s="37">
        <v>397</v>
      </c>
      <c r="L78" s="37">
        <v>519</v>
      </c>
      <c r="M78" s="37">
        <v>313</v>
      </c>
    </row>
    <row r="79" spans="1:13" ht="12.75" hidden="1" outlineLevel="1">
      <c r="A79" s="1" t="s">
        <v>196</v>
      </c>
      <c r="B79" s="37">
        <v>6243</v>
      </c>
      <c r="C79" s="37">
        <v>1170</v>
      </c>
      <c r="D79" s="37">
        <v>880</v>
      </c>
      <c r="E79" s="37">
        <v>738</v>
      </c>
      <c r="F79" s="37">
        <v>313</v>
      </c>
      <c r="G79" s="37">
        <v>1116</v>
      </c>
      <c r="H79" s="37">
        <v>56</v>
      </c>
      <c r="I79" s="37">
        <v>657</v>
      </c>
      <c r="J79" s="37">
        <v>655</v>
      </c>
      <c r="K79" s="37">
        <v>223</v>
      </c>
      <c r="L79" s="37">
        <v>287</v>
      </c>
      <c r="M79" s="37">
        <v>148</v>
      </c>
    </row>
    <row r="80" spans="1:13" ht="12.75" hidden="1" outlineLevel="1">
      <c r="A80" s="29" t="s">
        <v>17</v>
      </c>
      <c r="B80" s="37">
        <v>2866</v>
      </c>
      <c r="C80" s="37">
        <v>558</v>
      </c>
      <c r="D80" s="37">
        <v>387</v>
      </c>
      <c r="E80" s="37">
        <v>346</v>
      </c>
      <c r="F80" s="37">
        <v>153</v>
      </c>
      <c r="G80" s="37">
        <v>480</v>
      </c>
      <c r="H80" s="37">
        <v>30</v>
      </c>
      <c r="I80" s="37">
        <v>296</v>
      </c>
      <c r="J80" s="37">
        <v>307</v>
      </c>
      <c r="K80" s="37">
        <v>102</v>
      </c>
      <c r="L80" s="37">
        <v>135</v>
      </c>
      <c r="M80" s="37">
        <v>72</v>
      </c>
    </row>
    <row r="81" spans="1:13" ht="12.75" hidden="1" outlineLevel="1">
      <c r="A81" s="29" t="s">
        <v>18</v>
      </c>
      <c r="B81" s="37">
        <v>2998</v>
      </c>
      <c r="C81" s="37">
        <v>534</v>
      </c>
      <c r="D81" s="37">
        <v>424</v>
      </c>
      <c r="E81" s="37">
        <v>355</v>
      </c>
      <c r="F81" s="37">
        <v>145</v>
      </c>
      <c r="G81" s="37">
        <v>563</v>
      </c>
      <c r="H81" s="37">
        <v>24</v>
      </c>
      <c r="I81" s="37">
        <v>324</v>
      </c>
      <c r="J81" s="37">
        <v>319</v>
      </c>
      <c r="K81" s="37">
        <v>106</v>
      </c>
      <c r="L81" s="37">
        <v>137</v>
      </c>
      <c r="M81" s="37">
        <v>67</v>
      </c>
    </row>
    <row r="82" spans="1:13" ht="12.75" hidden="1" outlineLevel="1">
      <c r="A82" s="29" t="s">
        <v>19</v>
      </c>
      <c r="B82" s="37">
        <v>51</v>
      </c>
      <c r="C82" s="37">
        <v>16</v>
      </c>
      <c r="D82" s="37">
        <v>7</v>
      </c>
      <c r="E82" s="37">
        <v>4</v>
      </c>
      <c r="F82" s="37">
        <v>1</v>
      </c>
      <c r="G82" s="37">
        <v>10</v>
      </c>
      <c r="H82" s="37">
        <v>0</v>
      </c>
      <c r="I82" s="37">
        <v>6</v>
      </c>
      <c r="J82" s="37">
        <v>1</v>
      </c>
      <c r="K82" s="37">
        <v>3</v>
      </c>
      <c r="L82" s="37">
        <v>1</v>
      </c>
      <c r="M82" s="37">
        <v>2</v>
      </c>
    </row>
    <row r="83" spans="1:13" ht="12.75" hidden="1" outlineLevel="1">
      <c r="A83" s="29" t="s">
        <v>214</v>
      </c>
      <c r="B83" s="37">
        <v>321</v>
      </c>
      <c r="C83" s="37">
        <v>60</v>
      </c>
      <c r="D83" s="37">
        <v>62</v>
      </c>
      <c r="E83" s="37">
        <v>31</v>
      </c>
      <c r="F83" s="37">
        <v>14</v>
      </c>
      <c r="G83" s="37">
        <v>61</v>
      </c>
      <c r="H83" s="37">
        <v>2</v>
      </c>
      <c r="I83" s="37">
        <v>31</v>
      </c>
      <c r="J83" s="37">
        <v>28</v>
      </c>
      <c r="K83" s="37">
        <v>12</v>
      </c>
      <c r="L83" s="37">
        <v>13</v>
      </c>
      <c r="M83" s="37">
        <v>7</v>
      </c>
    </row>
    <row r="84" spans="1:13" ht="12.75" hidden="1" outlineLevel="1">
      <c r="A84" s="29" t="s">
        <v>190</v>
      </c>
      <c r="B84" s="37">
        <v>7</v>
      </c>
      <c r="C84" s="37">
        <v>2</v>
      </c>
      <c r="D84" s="37">
        <v>0</v>
      </c>
      <c r="E84" s="37">
        <v>2</v>
      </c>
      <c r="F84" s="37">
        <v>0</v>
      </c>
      <c r="G84" s="37">
        <v>2</v>
      </c>
      <c r="H84" s="37">
        <v>0</v>
      </c>
      <c r="I84" s="37">
        <v>0</v>
      </c>
      <c r="J84" s="37">
        <v>0</v>
      </c>
      <c r="K84" s="37">
        <v>0</v>
      </c>
      <c r="L84" s="37">
        <v>1</v>
      </c>
      <c r="M84" s="37">
        <v>0</v>
      </c>
    </row>
    <row r="85" spans="1:13" ht="12.75" hidden="1" outlineLevel="1">
      <c r="A85" s="1" t="s">
        <v>240</v>
      </c>
      <c r="B85" s="37">
        <v>5840</v>
      </c>
      <c r="C85" s="37">
        <v>1245</v>
      </c>
      <c r="D85" s="37">
        <v>796</v>
      </c>
      <c r="E85" s="37">
        <v>597</v>
      </c>
      <c r="F85" s="37">
        <v>285</v>
      </c>
      <c r="G85" s="37">
        <v>1100</v>
      </c>
      <c r="H85" s="37">
        <v>31</v>
      </c>
      <c r="I85" s="37">
        <v>612</v>
      </c>
      <c r="J85" s="37">
        <v>603</v>
      </c>
      <c r="K85" s="37">
        <v>174</v>
      </c>
      <c r="L85" s="37">
        <v>232</v>
      </c>
      <c r="M85" s="37">
        <v>165</v>
      </c>
    </row>
    <row r="86" spans="1:13" ht="12.75" hidden="1" outlineLevel="1">
      <c r="A86" s="29" t="s">
        <v>17</v>
      </c>
      <c r="B86" s="37">
        <v>2898</v>
      </c>
      <c r="C86" s="37">
        <v>606</v>
      </c>
      <c r="D86" s="37">
        <v>373</v>
      </c>
      <c r="E86" s="37">
        <v>308</v>
      </c>
      <c r="F86" s="37">
        <v>146</v>
      </c>
      <c r="G86" s="37">
        <v>560</v>
      </c>
      <c r="H86" s="37">
        <v>18</v>
      </c>
      <c r="I86" s="37">
        <v>280</v>
      </c>
      <c r="J86" s="37">
        <v>300</v>
      </c>
      <c r="K86" s="37">
        <v>86</v>
      </c>
      <c r="L86" s="37">
        <v>121</v>
      </c>
      <c r="M86" s="37">
        <v>100</v>
      </c>
    </row>
    <row r="87" spans="1:13" ht="12.75" hidden="1" outlineLevel="1">
      <c r="A87" s="29" t="s">
        <v>18</v>
      </c>
      <c r="B87" s="37">
        <v>2419</v>
      </c>
      <c r="C87" s="37">
        <v>463</v>
      </c>
      <c r="D87" s="37">
        <v>351</v>
      </c>
      <c r="E87" s="37">
        <v>257</v>
      </c>
      <c r="F87" s="37">
        <v>115</v>
      </c>
      <c r="G87" s="37">
        <v>447</v>
      </c>
      <c r="H87" s="37">
        <v>9</v>
      </c>
      <c r="I87" s="37">
        <v>285</v>
      </c>
      <c r="J87" s="37">
        <v>256</v>
      </c>
      <c r="K87" s="37">
        <v>74</v>
      </c>
      <c r="L87" s="37">
        <v>103</v>
      </c>
      <c r="M87" s="37">
        <v>59</v>
      </c>
    </row>
    <row r="88" spans="1:13" ht="12.75" hidden="1" outlineLevel="1">
      <c r="A88" s="29" t="s">
        <v>19</v>
      </c>
      <c r="B88" s="37">
        <v>218</v>
      </c>
      <c r="C88" s="37">
        <v>83</v>
      </c>
      <c r="D88" s="37">
        <v>29</v>
      </c>
      <c r="E88" s="37">
        <v>15</v>
      </c>
      <c r="F88" s="37">
        <v>5</v>
      </c>
      <c r="G88" s="37">
        <v>43</v>
      </c>
      <c r="H88" s="37">
        <v>1</v>
      </c>
      <c r="I88" s="37">
        <v>12</v>
      </c>
      <c r="J88" s="37">
        <v>18</v>
      </c>
      <c r="K88" s="37">
        <v>4</v>
      </c>
      <c r="L88" s="37">
        <v>5</v>
      </c>
      <c r="M88" s="37">
        <v>3</v>
      </c>
    </row>
    <row r="89" spans="1:13" ht="12.75" hidden="1" outlineLevel="1">
      <c r="A89" s="29" t="s">
        <v>214</v>
      </c>
      <c r="B89" s="37">
        <v>303</v>
      </c>
      <c r="C89" s="37">
        <v>91</v>
      </c>
      <c r="D89" s="37">
        <v>43</v>
      </c>
      <c r="E89" s="37">
        <v>17</v>
      </c>
      <c r="F89" s="37">
        <v>19</v>
      </c>
      <c r="G89" s="37">
        <v>50</v>
      </c>
      <c r="H89" s="37">
        <v>3</v>
      </c>
      <c r="I89" s="37">
        <v>35</v>
      </c>
      <c r="J89" s="37">
        <v>29</v>
      </c>
      <c r="K89" s="37">
        <v>10</v>
      </c>
      <c r="L89" s="37">
        <v>3</v>
      </c>
      <c r="M89" s="37">
        <v>3</v>
      </c>
    </row>
    <row r="90" spans="1:13" ht="12.75" hidden="1" outlineLevel="1">
      <c r="A90" s="29" t="s">
        <v>190</v>
      </c>
      <c r="B90" s="37">
        <v>2</v>
      </c>
      <c r="C90" s="37">
        <v>2</v>
      </c>
      <c r="D90" s="37">
        <v>0</v>
      </c>
      <c r="E90" s="37">
        <v>0</v>
      </c>
      <c r="F90" s="37">
        <v>0</v>
      </c>
      <c r="G90" s="37">
        <v>0</v>
      </c>
      <c r="H90" s="37">
        <v>0</v>
      </c>
      <c r="I90" s="37">
        <v>0</v>
      </c>
      <c r="J90" s="37">
        <v>0</v>
      </c>
      <c r="K90" s="37">
        <v>0</v>
      </c>
      <c r="L90" s="37">
        <v>0</v>
      </c>
      <c r="M90" s="37">
        <v>0</v>
      </c>
    </row>
    <row r="91" spans="1:13" ht="12.75" collapsed="1">
      <c r="A91" s="27" t="s">
        <v>210</v>
      </c>
      <c r="B91" s="37">
        <v>31143</v>
      </c>
      <c r="C91" s="37">
        <v>5017</v>
      </c>
      <c r="D91" s="37">
        <v>3988</v>
      </c>
      <c r="E91" s="37">
        <v>3972</v>
      </c>
      <c r="F91" s="37">
        <v>2467</v>
      </c>
      <c r="G91" s="37">
        <v>5130</v>
      </c>
      <c r="H91" s="37">
        <v>333</v>
      </c>
      <c r="I91" s="37">
        <v>3459</v>
      </c>
      <c r="J91" s="37">
        <v>3088</v>
      </c>
      <c r="K91" s="37">
        <v>1138</v>
      </c>
      <c r="L91" s="37">
        <v>1642</v>
      </c>
      <c r="M91" s="37">
        <v>909</v>
      </c>
    </row>
    <row r="92" spans="1:13" ht="12.75" hidden="1" outlineLevel="1">
      <c r="A92" s="1" t="s">
        <v>24</v>
      </c>
      <c r="B92" s="37">
        <v>19429</v>
      </c>
      <c r="C92" s="37">
        <v>2707</v>
      </c>
      <c r="D92" s="37">
        <v>2322</v>
      </c>
      <c r="E92" s="37">
        <v>2696</v>
      </c>
      <c r="F92" s="37">
        <v>1902</v>
      </c>
      <c r="G92" s="37">
        <v>3002</v>
      </c>
      <c r="H92" s="37">
        <v>252</v>
      </c>
      <c r="I92" s="37">
        <v>2229</v>
      </c>
      <c r="J92" s="37">
        <v>1845</v>
      </c>
      <c r="K92" s="37">
        <v>754</v>
      </c>
      <c r="L92" s="37">
        <v>1130</v>
      </c>
      <c r="M92" s="37">
        <v>590</v>
      </c>
    </row>
    <row r="93" spans="1:13" ht="12.75" hidden="1" outlineLevel="1">
      <c r="A93" s="1" t="s">
        <v>197</v>
      </c>
      <c r="B93" s="37">
        <v>9197</v>
      </c>
      <c r="C93" s="37">
        <v>1236</v>
      </c>
      <c r="D93" s="37">
        <v>1090</v>
      </c>
      <c r="E93" s="37">
        <v>1277</v>
      </c>
      <c r="F93" s="37">
        <v>936</v>
      </c>
      <c r="G93" s="37">
        <v>1389</v>
      </c>
      <c r="H93" s="37">
        <v>130</v>
      </c>
      <c r="I93" s="37">
        <v>1077</v>
      </c>
      <c r="J93" s="37">
        <v>870</v>
      </c>
      <c r="K93" s="37">
        <v>353</v>
      </c>
      <c r="L93" s="37">
        <v>550</v>
      </c>
      <c r="M93" s="37">
        <v>289</v>
      </c>
    </row>
    <row r="94" spans="1:13" ht="12.75" hidden="1" outlineLevel="1">
      <c r="A94" s="29" t="s">
        <v>17</v>
      </c>
      <c r="B94" s="37">
        <v>4620</v>
      </c>
      <c r="C94" s="37">
        <v>610</v>
      </c>
      <c r="D94" s="37">
        <v>535</v>
      </c>
      <c r="E94" s="37">
        <v>678</v>
      </c>
      <c r="F94" s="37">
        <v>490</v>
      </c>
      <c r="G94" s="37">
        <v>668</v>
      </c>
      <c r="H94" s="37">
        <v>69</v>
      </c>
      <c r="I94" s="37">
        <v>538</v>
      </c>
      <c r="J94" s="37">
        <v>419</v>
      </c>
      <c r="K94" s="37">
        <v>180</v>
      </c>
      <c r="L94" s="37">
        <v>290</v>
      </c>
      <c r="M94" s="37">
        <v>143</v>
      </c>
    </row>
    <row r="95" spans="1:13" ht="12.75" hidden="1" outlineLevel="1">
      <c r="A95" s="29" t="s">
        <v>18</v>
      </c>
      <c r="B95" s="37">
        <v>4079</v>
      </c>
      <c r="C95" s="37">
        <v>548</v>
      </c>
      <c r="D95" s="37">
        <v>482</v>
      </c>
      <c r="E95" s="37">
        <v>547</v>
      </c>
      <c r="F95" s="37">
        <v>414</v>
      </c>
      <c r="G95" s="37">
        <v>633</v>
      </c>
      <c r="H95" s="37">
        <v>55</v>
      </c>
      <c r="I95" s="37">
        <v>475</v>
      </c>
      <c r="J95" s="37">
        <v>405</v>
      </c>
      <c r="K95" s="37">
        <v>149</v>
      </c>
      <c r="L95" s="37">
        <v>240</v>
      </c>
      <c r="M95" s="37">
        <v>131</v>
      </c>
    </row>
    <row r="96" spans="1:13" ht="12.75" hidden="1" outlineLevel="1">
      <c r="A96" s="29" t="s">
        <v>19</v>
      </c>
      <c r="B96" s="37">
        <v>147</v>
      </c>
      <c r="C96" s="37">
        <v>20</v>
      </c>
      <c r="D96" s="37">
        <v>20</v>
      </c>
      <c r="E96" s="37">
        <v>21</v>
      </c>
      <c r="F96" s="37">
        <v>11</v>
      </c>
      <c r="G96" s="37">
        <v>28</v>
      </c>
      <c r="H96" s="37">
        <v>1</v>
      </c>
      <c r="I96" s="37">
        <v>14</v>
      </c>
      <c r="J96" s="37">
        <v>17</v>
      </c>
      <c r="K96" s="37">
        <v>6</v>
      </c>
      <c r="L96" s="37">
        <v>6</v>
      </c>
      <c r="M96" s="37">
        <v>3</v>
      </c>
    </row>
    <row r="97" spans="1:13" ht="12.75" hidden="1" outlineLevel="1">
      <c r="A97" s="29" t="s">
        <v>214</v>
      </c>
      <c r="B97" s="37">
        <v>347</v>
      </c>
      <c r="C97" s="37">
        <v>57</v>
      </c>
      <c r="D97" s="37">
        <v>52</v>
      </c>
      <c r="E97" s="37">
        <v>31</v>
      </c>
      <c r="F97" s="37">
        <v>20</v>
      </c>
      <c r="G97" s="37">
        <v>59</v>
      </c>
      <c r="H97" s="37">
        <v>5</v>
      </c>
      <c r="I97" s="37">
        <v>50</v>
      </c>
      <c r="J97" s="37">
        <v>29</v>
      </c>
      <c r="K97" s="37">
        <v>18</v>
      </c>
      <c r="L97" s="37">
        <v>14</v>
      </c>
      <c r="M97" s="37">
        <v>12</v>
      </c>
    </row>
    <row r="98" spans="1:13" ht="12.75" hidden="1" outlineLevel="1">
      <c r="A98" s="29" t="s">
        <v>190</v>
      </c>
      <c r="B98" s="37">
        <v>4</v>
      </c>
      <c r="C98" s="37">
        <v>1</v>
      </c>
      <c r="D98" s="37">
        <v>1</v>
      </c>
      <c r="E98" s="37">
        <v>0</v>
      </c>
      <c r="F98" s="37">
        <v>1</v>
      </c>
      <c r="G98" s="37">
        <v>1</v>
      </c>
      <c r="H98" s="37">
        <v>0</v>
      </c>
      <c r="I98" s="37">
        <v>0</v>
      </c>
      <c r="J98" s="37">
        <v>0</v>
      </c>
      <c r="K98" s="37">
        <v>0</v>
      </c>
      <c r="L98" s="37">
        <v>0</v>
      </c>
      <c r="M98" s="37">
        <v>0</v>
      </c>
    </row>
    <row r="99" spans="1:13" ht="12.75" hidden="1" outlineLevel="1">
      <c r="A99" s="1" t="s">
        <v>195</v>
      </c>
      <c r="B99" s="37">
        <v>10232</v>
      </c>
      <c r="C99" s="37">
        <v>1471</v>
      </c>
      <c r="D99" s="37">
        <v>1232</v>
      </c>
      <c r="E99" s="37">
        <v>1419</v>
      </c>
      <c r="F99" s="37">
        <v>966</v>
      </c>
      <c r="G99" s="37">
        <v>1613</v>
      </c>
      <c r="H99" s="37">
        <v>122</v>
      </c>
      <c r="I99" s="37">
        <v>1152</v>
      </c>
      <c r="J99" s="37">
        <v>975</v>
      </c>
      <c r="K99" s="37">
        <v>401</v>
      </c>
      <c r="L99" s="37">
        <v>580</v>
      </c>
      <c r="M99" s="37">
        <v>301</v>
      </c>
    </row>
    <row r="100" spans="1:13" ht="12.75" hidden="1" outlineLevel="1">
      <c r="A100" s="29" t="s">
        <v>17</v>
      </c>
      <c r="B100" s="37">
        <v>4179</v>
      </c>
      <c r="C100" s="37">
        <v>581</v>
      </c>
      <c r="D100" s="37">
        <v>505</v>
      </c>
      <c r="E100" s="37">
        <v>600</v>
      </c>
      <c r="F100" s="37">
        <v>391</v>
      </c>
      <c r="G100" s="37">
        <v>649</v>
      </c>
      <c r="H100" s="37">
        <v>45</v>
      </c>
      <c r="I100" s="37">
        <v>469</v>
      </c>
      <c r="J100" s="37">
        <v>380</v>
      </c>
      <c r="K100" s="37">
        <v>167</v>
      </c>
      <c r="L100" s="37">
        <v>257</v>
      </c>
      <c r="M100" s="37">
        <v>135</v>
      </c>
    </row>
    <row r="101" spans="1:13" ht="12.75" hidden="1" outlineLevel="1">
      <c r="A101" s="29" t="s">
        <v>18</v>
      </c>
      <c r="B101" s="37">
        <v>4509</v>
      </c>
      <c r="C101" s="37">
        <v>600</v>
      </c>
      <c r="D101" s="37">
        <v>535</v>
      </c>
      <c r="E101" s="37">
        <v>635</v>
      </c>
      <c r="F101" s="37">
        <v>434</v>
      </c>
      <c r="G101" s="37">
        <v>704</v>
      </c>
      <c r="H101" s="37">
        <v>67</v>
      </c>
      <c r="I101" s="37">
        <v>496</v>
      </c>
      <c r="J101" s="37">
        <v>467</v>
      </c>
      <c r="K101" s="37">
        <v>178</v>
      </c>
      <c r="L101" s="37">
        <v>261</v>
      </c>
      <c r="M101" s="37">
        <v>132</v>
      </c>
    </row>
    <row r="102" spans="1:13" ht="12.75" hidden="1" outlineLevel="1">
      <c r="A102" s="29" t="s">
        <v>19</v>
      </c>
      <c r="B102" s="37">
        <v>1012</v>
      </c>
      <c r="C102" s="37">
        <v>169</v>
      </c>
      <c r="D102" s="37">
        <v>127</v>
      </c>
      <c r="E102" s="37">
        <v>129</v>
      </c>
      <c r="F102" s="37">
        <v>114</v>
      </c>
      <c r="G102" s="37">
        <v>154</v>
      </c>
      <c r="H102" s="37">
        <v>5</v>
      </c>
      <c r="I102" s="37">
        <v>131</v>
      </c>
      <c r="J102" s="37">
        <v>75</v>
      </c>
      <c r="K102" s="37">
        <v>38</v>
      </c>
      <c r="L102" s="37">
        <v>49</v>
      </c>
      <c r="M102" s="37">
        <v>21</v>
      </c>
    </row>
    <row r="103" spans="1:13" ht="12.75" hidden="1" outlineLevel="1">
      <c r="A103" s="29" t="s">
        <v>214</v>
      </c>
      <c r="B103" s="37">
        <v>530</v>
      </c>
      <c r="C103" s="37">
        <v>121</v>
      </c>
      <c r="D103" s="37">
        <v>65</v>
      </c>
      <c r="E103" s="37">
        <v>55</v>
      </c>
      <c r="F103" s="37">
        <v>26</v>
      </c>
      <c r="G103" s="37">
        <v>105</v>
      </c>
      <c r="H103" s="37">
        <v>5</v>
      </c>
      <c r="I103" s="37">
        <v>56</v>
      </c>
      <c r="J103" s="37">
        <v>53</v>
      </c>
      <c r="K103" s="37">
        <v>18</v>
      </c>
      <c r="L103" s="37">
        <v>13</v>
      </c>
      <c r="M103" s="37">
        <v>13</v>
      </c>
    </row>
    <row r="104" spans="1:13" ht="12.75" hidden="1" outlineLevel="1">
      <c r="A104" s="28" t="s">
        <v>190</v>
      </c>
      <c r="B104" s="37">
        <v>2</v>
      </c>
      <c r="C104" s="37">
        <v>0</v>
      </c>
      <c r="D104" s="37">
        <v>0</v>
      </c>
      <c r="E104" s="37">
        <v>0</v>
      </c>
      <c r="F104" s="37">
        <v>1</v>
      </c>
      <c r="G104" s="37">
        <v>1</v>
      </c>
      <c r="H104" s="37">
        <v>0</v>
      </c>
      <c r="I104" s="37">
        <v>0</v>
      </c>
      <c r="J104" s="37">
        <v>0</v>
      </c>
      <c r="K104" s="37">
        <v>0</v>
      </c>
      <c r="L104" s="37">
        <v>0</v>
      </c>
      <c r="M104" s="37">
        <v>0</v>
      </c>
    </row>
    <row r="105" spans="1:13" ht="12.75" hidden="1" outlineLevel="1">
      <c r="A105" s="29" t="s">
        <v>25</v>
      </c>
      <c r="B105" s="37">
        <v>11714</v>
      </c>
      <c r="C105" s="37">
        <v>2310</v>
      </c>
      <c r="D105" s="37">
        <v>1666</v>
      </c>
      <c r="E105" s="37">
        <v>1276</v>
      </c>
      <c r="F105" s="37">
        <v>565</v>
      </c>
      <c r="G105" s="37">
        <v>2128</v>
      </c>
      <c r="H105" s="37">
        <v>81</v>
      </c>
      <c r="I105" s="37">
        <v>1230</v>
      </c>
      <c r="J105" s="37">
        <v>1243</v>
      </c>
      <c r="K105" s="37">
        <v>384</v>
      </c>
      <c r="L105" s="37">
        <v>512</v>
      </c>
      <c r="M105" s="37">
        <v>319</v>
      </c>
    </row>
    <row r="106" spans="1:13" ht="12.75" hidden="1" outlineLevel="1">
      <c r="A106" s="1" t="s">
        <v>196</v>
      </c>
      <c r="B106" s="37">
        <v>5979</v>
      </c>
      <c r="C106" s="37">
        <v>1111</v>
      </c>
      <c r="D106" s="37">
        <v>860</v>
      </c>
      <c r="E106" s="37">
        <v>694</v>
      </c>
      <c r="F106" s="37">
        <v>291</v>
      </c>
      <c r="G106" s="37">
        <v>1060</v>
      </c>
      <c r="H106" s="37">
        <v>49</v>
      </c>
      <c r="I106" s="37">
        <v>628</v>
      </c>
      <c r="J106" s="37">
        <v>641</v>
      </c>
      <c r="K106" s="37">
        <v>220</v>
      </c>
      <c r="L106" s="37">
        <v>279</v>
      </c>
      <c r="M106" s="37">
        <v>146</v>
      </c>
    </row>
    <row r="107" spans="1:13" ht="12.75" hidden="1" outlineLevel="1">
      <c r="A107" s="29" t="s">
        <v>17</v>
      </c>
      <c r="B107" s="37">
        <v>2622</v>
      </c>
      <c r="C107" s="37">
        <v>511</v>
      </c>
      <c r="D107" s="37">
        <v>378</v>
      </c>
      <c r="E107" s="37">
        <v>310</v>
      </c>
      <c r="F107" s="37">
        <v>130</v>
      </c>
      <c r="G107" s="37">
        <v>436</v>
      </c>
      <c r="H107" s="37">
        <v>22</v>
      </c>
      <c r="I107" s="37">
        <v>263</v>
      </c>
      <c r="J107" s="37">
        <v>279</v>
      </c>
      <c r="K107" s="37">
        <v>99</v>
      </c>
      <c r="L107" s="37">
        <v>126</v>
      </c>
      <c r="M107" s="37">
        <v>68</v>
      </c>
    </row>
    <row r="108" spans="1:13" ht="12.75" hidden="1" outlineLevel="1">
      <c r="A108" s="29" t="s">
        <v>18</v>
      </c>
      <c r="B108" s="37">
        <v>2968</v>
      </c>
      <c r="C108" s="37">
        <v>514</v>
      </c>
      <c r="D108" s="37">
        <v>425</v>
      </c>
      <c r="E108" s="37">
        <v>353</v>
      </c>
      <c r="F108" s="37">
        <v>146</v>
      </c>
      <c r="G108" s="37">
        <v>549</v>
      </c>
      <c r="H108" s="37">
        <v>24</v>
      </c>
      <c r="I108" s="37">
        <v>319</v>
      </c>
      <c r="J108" s="37">
        <v>330</v>
      </c>
      <c r="K108" s="37">
        <v>104</v>
      </c>
      <c r="L108" s="37">
        <v>136</v>
      </c>
      <c r="M108" s="37">
        <v>68</v>
      </c>
    </row>
    <row r="109" spans="1:13" ht="12.75" hidden="1" outlineLevel="1">
      <c r="A109" s="29" t="s">
        <v>19</v>
      </c>
      <c r="B109" s="37">
        <v>45</v>
      </c>
      <c r="C109" s="37">
        <v>13</v>
      </c>
      <c r="D109" s="37">
        <v>5</v>
      </c>
      <c r="E109" s="37">
        <v>3</v>
      </c>
      <c r="F109" s="37">
        <v>2</v>
      </c>
      <c r="G109" s="37">
        <v>9</v>
      </c>
      <c r="H109" s="37">
        <v>0</v>
      </c>
      <c r="I109" s="37">
        <v>7</v>
      </c>
      <c r="J109" s="37">
        <v>1</v>
      </c>
      <c r="K109" s="37">
        <v>2</v>
      </c>
      <c r="L109" s="37">
        <v>1</v>
      </c>
      <c r="M109" s="37">
        <v>2</v>
      </c>
    </row>
    <row r="110" spans="1:13" ht="12.75" hidden="1" outlineLevel="1">
      <c r="A110" s="29" t="s">
        <v>214</v>
      </c>
      <c r="B110" s="37">
        <v>339</v>
      </c>
      <c r="C110" s="37">
        <v>72</v>
      </c>
      <c r="D110" s="37">
        <v>52</v>
      </c>
      <c r="E110" s="37">
        <v>27</v>
      </c>
      <c r="F110" s="37">
        <v>13</v>
      </c>
      <c r="G110" s="37">
        <v>64</v>
      </c>
      <c r="H110" s="37">
        <v>3</v>
      </c>
      <c r="I110" s="37">
        <v>39</v>
      </c>
      <c r="J110" s="37">
        <v>31</v>
      </c>
      <c r="K110" s="37">
        <v>14</v>
      </c>
      <c r="L110" s="37">
        <v>16</v>
      </c>
      <c r="M110" s="37">
        <v>8</v>
      </c>
    </row>
    <row r="111" spans="1:13" ht="12.75" hidden="1" outlineLevel="1">
      <c r="A111" s="29" t="s">
        <v>190</v>
      </c>
      <c r="B111" s="37">
        <v>5</v>
      </c>
      <c r="C111" s="37">
        <v>1</v>
      </c>
      <c r="D111" s="37">
        <v>0</v>
      </c>
      <c r="E111" s="37">
        <v>1</v>
      </c>
      <c r="F111" s="37">
        <v>0</v>
      </c>
      <c r="G111" s="37">
        <v>2</v>
      </c>
      <c r="H111" s="37">
        <v>0</v>
      </c>
      <c r="I111" s="37">
        <v>0</v>
      </c>
      <c r="J111" s="37">
        <v>0</v>
      </c>
      <c r="K111" s="37">
        <v>1</v>
      </c>
      <c r="L111" s="37">
        <v>0</v>
      </c>
      <c r="M111" s="37">
        <v>0</v>
      </c>
    </row>
    <row r="112" spans="1:13" ht="12.75" hidden="1" outlineLevel="1">
      <c r="A112" s="1" t="s">
        <v>240</v>
      </c>
      <c r="B112" s="37">
        <v>5735</v>
      </c>
      <c r="C112" s="37">
        <v>1199</v>
      </c>
      <c r="D112" s="37">
        <v>806</v>
      </c>
      <c r="E112" s="37">
        <v>582</v>
      </c>
      <c r="F112" s="37">
        <v>274</v>
      </c>
      <c r="G112" s="37">
        <v>1068</v>
      </c>
      <c r="H112" s="37">
        <v>32</v>
      </c>
      <c r="I112" s="37">
        <v>602</v>
      </c>
      <c r="J112" s="37">
        <v>602</v>
      </c>
      <c r="K112" s="37">
        <v>164</v>
      </c>
      <c r="L112" s="37">
        <v>233</v>
      </c>
      <c r="M112" s="37">
        <v>173</v>
      </c>
    </row>
    <row r="113" spans="1:13" ht="12.75" hidden="1" outlineLevel="1">
      <c r="A113" s="29" t="s">
        <v>17</v>
      </c>
      <c r="B113" s="37">
        <v>2720</v>
      </c>
      <c r="C113" s="37">
        <v>572</v>
      </c>
      <c r="D113" s="37">
        <v>357</v>
      </c>
      <c r="E113" s="37">
        <v>282</v>
      </c>
      <c r="F113" s="37">
        <v>134</v>
      </c>
      <c r="G113" s="37">
        <v>519</v>
      </c>
      <c r="H113" s="37">
        <v>16</v>
      </c>
      <c r="I113" s="37">
        <v>260</v>
      </c>
      <c r="J113" s="37">
        <v>289</v>
      </c>
      <c r="K113" s="37">
        <v>80</v>
      </c>
      <c r="L113" s="37">
        <v>112</v>
      </c>
      <c r="M113" s="37">
        <v>99</v>
      </c>
    </row>
    <row r="114" spans="1:13" ht="12.75" hidden="1" outlineLevel="1">
      <c r="A114" s="29" t="s">
        <v>18</v>
      </c>
      <c r="B114" s="37">
        <v>2466</v>
      </c>
      <c r="C114" s="37">
        <v>444</v>
      </c>
      <c r="D114" s="37">
        <v>365</v>
      </c>
      <c r="E114" s="37">
        <v>257</v>
      </c>
      <c r="F114" s="37">
        <v>121</v>
      </c>
      <c r="G114" s="37">
        <v>458</v>
      </c>
      <c r="H114" s="37">
        <v>12</v>
      </c>
      <c r="I114" s="37">
        <v>286</v>
      </c>
      <c r="J114" s="37">
        <v>274</v>
      </c>
      <c r="K114" s="37">
        <v>69</v>
      </c>
      <c r="L114" s="37">
        <v>112</v>
      </c>
      <c r="M114" s="37">
        <v>68</v>
      </c>
    </row>
    <row r="115" spans="1:13" ht="12.75" hidden="1" outlineLevel="1">
      <c r="A115" s="29" t="s">
        <v>19</v>
      </c>
      <c r="B115" s="37">
        <v>228</v>
      </c>
      <c r="C115" s="37">
        <v>87</v>
      </c>
      <c r="D115" s="37">
        <v>31</v>
      </c>
      <c r="E115" s="37">
        <v>21</v>
      </c>
      <c r="F115" s="37">
        <v>5</v>
      </c>
      <c r="G115" s="37">
        <v>40</v>
      </c>
      <c r="H115" s="37">
        <v>1</v>
      </c>
      <c r="I115" s="37">
        <v>16</v>
      </c>
      <c r="J115" s="37">
        <v>15</v>
      </c>
      <c r="K115" s="37">
        <v>4</v>
      </c>
      <c r="L115" s="37">
        <v>5</v>
      </c>
      <c r="M115" s="37">
        <v>3</v>
      </c>
    </row>
    <row r="116" spans="1:13" ht="12.75" hidden="1" outlineLevel="1">
      <c r="A116" s="29" t="s">
        <v>214</v>
      </c>
      <c r="B116" s="37">
        <v>318</v>
      </c>
      <c r="C116" s="37">
        <v>94</v>
      </c>
      <c r="D116" s="37">
        <v>53</v>
      </c>
      <c r="E116" s="37">
        <v>22</v>
      </c>
      <c r="F116" s="37">
        <v>13</v>
      </c>
      <c r="G116" s="37">
        <v>51</v>
      </c>
      <c r="H116" s="37">
        <v>3</v>
      </c>
      <c r="I116" s="37">
        <v>40</v>
      </c>
      <c r="J116" s="37">
        <v>24</v>
      </c>
      <c r="K116" s="37">
        <v>11</v>
      </c>
      <c r="L116" s="37">
        <v>4</v>
      </c>
      <c r="M116" s="37">
        <v>3</v>
      </c>
    </row>
    <row r="117" spans="1:13" ht="12.75" hidden="1" outlineLevel="1">
      <c r="A117" s="29" t="s">
        <v>190</v>
      </c>
      <c r="B117" s="37">
        <v>3</v>
      </c>
      <c r="C117" s="37">
        <v>2</v>
      </c>
      <c r="D117" s="37">
        <v>0</v>
      </c>
      <c r="E117" s="37">
        <v>0</v>
      </c>
      <c r="F117" s="37">
        <v>1</v>
      </c>
      <c r="G117" s="37">
        <v>0</v>
      </c>
      <c r="H117" s="37">
        <v>0</v>
      </c>
      <c r="I117" s="37">
        <v>0</v>
      </c>
      <c r="J117" s="37">
        <v>0</v>
      </c>
      <c r="K117" s="37">
        <v>0</v>
      </c>
      <c r="L117" s="37">
        <v>0</v>
      </c>
      <c r="M117" s="37">
        <v>0</v>
      </c>
    </row>
    <row r="118" spans="1:13" ht="12.75" collapsed="1">
      <c r="A118" s="27" t="s">
        <v>209</v>
      </c>
      <c r="B118" s="37">
        <v>31320</v>
      </c>
      <c r="C118" s="37">
        <v>4975</v>
      </c>
      <c r="D118" s="37">
        <v>4062</v>
      </c>
      <c r="E118" s="37">
        <v>4016</v>
      </c>
      <c r="F118" s="37">
        <v>2469</v>
      </c>
      <c r="G118" s="37">
        <v>5096</v>
      </c>
      <c r="H118" s="37">
        <v>337</v>
      </c>
      <c r="I118" s="37">
        <v>3513</v>
      </c>
      <c r="J118" s="37">
        <v>3107</v>
      </c>
      <c r="K118" s="37">
        <v>1157</v>
      </c>
      <c r="L118" s="37">
        <v>1668</v>
      </c>
      <c r="M118" s="37">
        <v>920</v>
      </c>
    </row>
    <row r="119" spans="1:13" ht="12.75" hidden="1" outlineLevel="1">
      <c r="A119" s="1" t="s">
        <v>24</v>
      </c>
      <c r="B119" s="37">
        <v>20590</v>
      </c>
      <c r="C119" s="37">
        <v>2847</v>
      </c>
      <c r="D119" s="37">
        <v>2508</v>
      </c>
      <c r="E119" s="37">
        <v>2922</v>
      </c>
      <c r="F119" s="37">
        <v>1991</v>
      </c>
      <c r="G119" s="37">
        <v>3117</v>
      </c>
      <c r="H119" s="37">
        <v>268</v>
      </c>
      <c r="I119" s="37">
        <v>2361</v>
      </c>
      <c r="J119" s="37">
        <v>1936</v>
      </c>
      <c r="K119" s="37">
        <v>803</v>
      </c>
      <c r="L119" s="37">
        <v>1212</v>
      </c>
      <c r="M119" s="37">
        <v>625</v>
      </c>
    </row>
    <row r="120" spans="1:13" ht="12.75" hidden="1" outlineLevel="1">
      <c r="A120" s="1" t="s">
        <v>197</v>
      </c>
      <c r="B120" s="37">
        <v>9796</v>
      </c>
      <c r="C120" s="37">
        <v>1320</v>
      </c>
      <c r="D120" s="37">
        <v>1189</v>
      </c>
      <c r="E120" s="37">
        <v>1389</v>
      </c>
      <c r="F120" s="37">
        <v>978</v>
      </c>
      <c r="G120" s="37">
        <v>1448</v>
      </c>
      <c r="H120" s="37">
        <v>138</v>
      </c>
      <c r="I120" s="37">
        <v>1141</v>
      </c>
      <c r="J120" s="37">
        <v>908</v>
      </c>
      <c r="K120" s="37">
        <v>384</v>
      </c>
      <c r="L120" s="37">
        <v>592</v>
      </c>
      <c r="M120" s="37">
        <v>309</v>
      </c>
    </row>
    <row r="121" spans="1:13" ht="12.75" hidden="1" outlineLevel="1">
      <c r="A121" s="29" t="s">
        <v>17</v>
      </c>
      <c r="B121" s="37">
        <v>5075</v>
      </c>
      <c r="C121" s="37">
        <v>678</v>
      </c>
      <c r="D121" s="37">
        <v>607</v>
      </c>
      <c r="E121" s="37">
        <v>757</v>
      </c>
      <c r="F121" s="37">
        <v>524</v>
      </c>
      <c r="G121" s="37">
        <v>708</v>
      </c>
      <c r="H121" s="37">
        <v>75</v>
      </c>
      <c r="I121" s="37">
        <v>583</v>
      </c>
      <c r="J121" s="37">
        <v>459</v>
      </c>
      <c r="K121" s="37">
        <v>207</v>
      </c>
      <c r="L121" s="37">
        <v>322</v>
      </c>
      <c r="M121" s="37">
        <v>155</v>
      </c>
    </row>
    <row r="122" spans="1:13" ht="12.75" hidden="1" outlineLevel="1">
      <c r="A122" s="29" t="s">
        <v>18</v>
      </c>
      <c r="B122" s="37">
        <v>4194</v>
      </c>
      <c r="C122" s="37">
        <v>558</v>
      </c>
      <c r="D122" s="37">
        <v>510</v>
      </c>
      <c r="E122" s="37">
        <v>580</v>
      </c>
      <c r="F122" s="37">
        <v>417</v>
      </c>
      <c r="G122" s="37">
        <v>644</v>
      </c>
      <c r="H122" s="37">
        <v>57</v>
      </c>
      <c r="I122" s="37">
        <v>488</v>
      </c>
      <c r="J122" s="37">
        <v>400</v>
      </c>
      <c r="K122" s="37">
        <v>155</v>
      </c>
      <c r="L122" s="37">
        <v>248</v>
      </c>
      <c r="M122" s="37">
        <v>137</v>
      </c>
    </row>
    <row r="123" spans="1:13" ht="12.75" hidden="1" outlineLevel="1">
      <c r="A123" s="29" t="s">
        <v>19</v>
      </c>
      <c r="B123" s="37">
        <v>151</v>
      </c>
      <c r="C123" s="37">
        <v>18</v>
      </c>
      <c r="D123" s="37">
        <v>20</v>
      </c>
      <c r="E123" s="37">
        <v>19</v>
      </c>
      <c r="F123" s="37">
        <v>13</v>
      </c>
      <c r="G123" s="37">
        <v>31</v>
      </c>
      <c r="H123" s="37">
        <v>1</v>
      </c>
      <c r="I123" s="37">
        <v>17</v>
      </c>
      <c r="J123" s="37">
        <v>16</v>
      </c>
      <c r="K123" s="37">
        <v>5</v>
      </c>
      <c r="L123" s="37">
        <v>7</v>
      </c>
      <c r="M123" s="37">
        <v>4</v>
      </c>
    </row>
    <row r="124" spans="1:13" ht="12.75" hidden="1" outlineLevel="1">
      <c r="A124" s="29" t="s">
        <v>214</v>
      </c>
      <c r="B124" s="37">
        <v>373</v>
      </c>
      <c r="C124" s="37">
        <v>65</v>
      </c>
      <c r="D124" s="37">
        <v>52</v>
      </c>
      <c r="E124" s="37">
        <v>33</v>
      </c>
      <c r="F124" s="37">
        <v>23</v>
      </c>
      <c r="G124" s="37">
        <v>64</v>
      </c>
      <c r="H124" s="37">
        <v>5</v>
      </c>
      <c r="I124" s="37">
        <v>53</v>
      </c>
      <c r="J124" s="37">
        <v>33</v>
      </c>
      <c r="K124" s="37">
        <v>17</v>
      </c>
      <c r="L124" s="37">
        <v>15</v>
      </c>
      <c r="M124" s="37">
        <v>13</v>
      </c>
    </row>
    <row r="125" spans="1:13" ht="12.75" hidden="1" outlineLevel="1">
      <c r="A125" s="29" t="s">
        <v>190</v>
      </c>
      <c r="B125" s="37">
        <v>3</v>
      </c>
      <c r="C125" s="37">
        <v>1</v>
      </c>
      <c r="D125" s="37">
        <v>0</v>
      </c>
      <c r="E125" s="37">
        <v>0</v>
      </c>
      <c r="F125" s="37">
        <v>1</v>
      </c>
      <c r="G125" s="37">
        <v>1</v>
      </c>
      <c r="H125" s="37">
        <v>0</v>
      </c>
      <c r="I125" s="37">
        <v>0</v>
      </c>
      <c r="J125" s="37">
        <v>0</v>
      </c>
      <c r="K125" s="37">
        <v>0</v>
      </c>
      <c r="L125" s="37">
        <v>0</v>
      </c>
      <c r="M125" s="37">
        <v>0</v>
      </c>
    </row>
    <row r="126" spans="1:13" ht="12.75" hidden="1" outlineLevel="1">
      <c r="A126" s="1" t="s">
        <v>240</v>
      </c>
      <c r="B126" s="37">
        <v>10794</v>
      </c>
      <c r="C126" s="37">
        <v>1527</v>
      </c>
      <c r="D126" s="37">
        <v>1319</v>
      </c>
      <c r="E126" s="37">
        <v>1533</v>
      </c>
      <c r="F126" s="37">
        <v>1013</v>
      </c>
      <c r="G126" s="37">
        <v>1669</v>
      </c>
      <c r="H126" s="37">
        <v>130</v>
      </c>
      <c r="I126" s="37">
        <v>1220</v>
      </c>
      <c r="J126" s="37">
        <v>1028</v>
      </c>
      <c r="K126" s="37">
        <v>419</v>
      </c>
      <c r="L126" s="37">
        <v>620</v>
      </c>
      <c r="M126" s="37">
        <v>316</v>
      </c>
    </row>
    <row r="127" spans="1:13" ht="12.75" hidden="1" outlineLevel="1">
      <c r="A127" s="29" t="s">
        <v>17</v>
      </c>
      <c r="B127" s="37">
        <v>4642</v>
      </c>
      <c r="C127" s="37">
        <v>620</v>
      </c>
      <c r="D127" s="37">
        <v>566</v>
      </c>
      <c r="E127" s="37">
        <v>697</v>
      </c>
      <c r="F127" s="37">
        <v>444</v>
      </c>
      <c r="G127" s="37">
        <v>706</v>
      </c>
      <c r="H127" s="37">
        <v>52</v>
      </c>
      <c r="I127" s="37">
        <v>520</v>
      </c>
      <c r="J127" s="37">
        <v>419</v>
      </c>
      <c r="K127" s="37">
        <v>182</v>
      </c>
      <c r="L127" s="37">
        <v>294</v>
      </c>
      <c r="M127" s="37">
        <v>142</v>
      </c>
    </row>
    <row r="128" spans="1:13" ht="12.75" hidden="1" outlineLevel="1">
      <c r="A128" s="29" t="s">
        <v>18</v>
      </c>
      <c r="B128" s="37">
        <v>4552</v>
      </c>
      <c r="C128" s="37">
        <v>610</v>
      </c>
      <c r="D128" s="37">
        <v>558</v>
      </c>
      <c r="E128" s="37">
        <v>650</v>
      </c>
      <c r="F128" s="37">
        <v>433</v>
      </c>
      <c r="G128" s="37">
        <v>694</v>
      </c>
      <c r="H128" s="37">
        <v>65</v>
      </c>
      <c r="I128" s="37">
        <v>492</v>
      </c>
      <c r="J128" s="37">
        <v>474</v>
      </c>
      <c r="K128" s="37">
        <v>179</v>
      </c>
      <c r="L128" s="37">
        <v>263</v>
      </c>
      <c r="M128" s="37">
        <v>134</v>
      </c>
    </row>
    <row r="129" spans="1:13" ht="12.75" hidden="1" outlineLevel="1">
      <c r="A129" s="29" t="s">
        <v>19</v>
      </c>
      <c r="B129" s="37">
        <v>1023</v>
      </c>
      <c r="C129" s="37">
        <v>167</v>
      </c>
      <c r="D129" s="37">
        <v>127</v>
      </c>
      <c r="E129" s="37">
        <v>128</v>
      </c>
      <c r="F129" s="37">
        <v>108</v>
      </c>
      <c r="G129" s="37">
        <v>156</v>
      </c>
      <c r="H129" s="37">
        <v>6</v>
      </c>
      <c r="I129" s="37">
        <v>142</v>
      </c>
      <c r="J129" s="37">
        <v>77</v>
      </c>
      <c r="K129" s="37">
        <v>40</v>
      </c>
      <c r="L129" s="37">
        <v>48</v>
      </c>
      <c r="M129" s="37">
        <v>24</v>
      </c>
    </row>
    <row r="130" spans="1:13" ht="12.75" hidden="1" outlineLevel="1">
      <c r="A130" s="29" t="s">
        <v>214</v>
      </c>
      <c r="B130" s="37">
        <v>575</v>
      </c>
      <c r="C130" s="37">
        <v>130</v>
      </c>
      <c r="D130" s="37">
        <v>68</v>
      </c>
      <c r="E130" s="37">
        <v>58</v>
      </c>
      <c r="F130" s="37">
        <v>27</v>
      </c>
      <c r="G130" s="37">
        <v>113</v>
      </c>
      <c r="H130" s="37">
        <v>7</v>
      </c>
      <c r="I130" s="37">
        <v>65</v>
      </c>
      <c r="J130" s="37">
        <v>58</v>
      </c>
      <c r="K130" s="37">
        <v>18</v>
      </c>
      <c r="L130" s="37">
        <v>15</v>
      </c>
      <c r="M130" s="37">
        <v>16</v>
      </c>
    </row>
    <row r="131" spans="1:13" ht="12.75" hidden="1" outlineLevel="1">
      <c r="A131" s="28" t="s">
        <v>190</v>
      </c>
      <c r="B131" s="37">
        <v>2</v>
      </c>
      <c r="C131" s="37">
        <v>0</v>
      </c>
      <c r="D131" s="37">
        <v>0</v>
      </c>
      <c r="E131" s="37">
        <v>0</v>
      </c>
      <c r="F131" s="37">
        <v>1</v>
      </c>
      <c r="G131" s="37">
        <v>0</v>
      </c>
      <c r="H131" s="37">
        <v>0</v>
      </c>
      <c r="I131" s="37">
        <v>1</v>
      </c>
      <c r="J131" s="37">
        <v>0</v>
      </c>
      <c r="K131" s="37">
        <v>0</v>
      </c>
      <c r="L131" s="37">
        <v>0</v>
      </c>
      <c r="M131" s="37">
        <v>0</v>
      </c>
    </row>
    <row r="132" spans="1:13" ht="12.75" hidden="1" outlineLevel="1">
      <c r="A132" s="29" t="s">
        <v>25</v>
      </c>
      <c r="B132" s="37">
        <v>10730</v>
      </c>
      <c r="C132" s="37">
        <v>2128</v>
      </c>
      <c r="D132" s="37">
        <v>1554</v>
      </c>
      <c r="E132" s="37">
        <v>1094</v>
      </c>
      <c r="F132" s="37">
        <v>478</v>
      </c>
      <c r="G132" s="37">
        <v>1979</v>
      </c>
      <c r="H132" s="37">
        <v>69</v>
      </c>
      <c r="I132" s="37">
        <v>1152</v>
      </c>
      <c r="J132" s="37">
        <v>1171</v>
      </c>
      <c r="K132" s="37">
        <v>354</v>
      </c>
      <c r="L132" s="37">
        <v>456</v>
      </c>
      <c r="M132" s="37">
        <v>295</v>
      </c>
    </row>
    <row r="133" spans="1:13" ht="12.75" hidden="1" outlineLevel="1">
      <c r="A133" s="1" t="s">
        <v>197</v>
      </c>
      <c r="B133" s="37">
        <v>5411</v>
      </c>
      <c r="C133" s="37">
        <v>1008</v>
      </c>
      <c r="D133" s="37">
        <v>806</v>
      </c>
      <c r="E133" s="37">
        <v>580</v>
      </c>
      <c r="F133" s="37">
        <v>243</v>
      </c>
      <c r="G133" s="37">
        <v>981</v>
      </c>
      <c r="H133" s="37">
        <v>39</v>
      </c>
      <c r="I133" s="37">
        <v>588</v>
      </c>
      <c r="J133" s="37">
        <v>594</v>
      </c>
      <c r="K133" s="37">
        <v>195</v>
      </c>
      <c r="L133" s="37">
        <v>249</v>
      </c>
      <c r="M133" s="37">
        <v>128</v>
      </c>
    </row>
    <row r="134" spans="1:13" ht="12.75" hidden="1" outlineLevel="1">
      <c r="A134" s="29" t="s">
        <v>17</v>
      </c>
      <c r="B134" s="37">
        <v>2169</v>
      </c>
      <c r="C134" s="37">
        <v>423</v>
      </c>
      <c r="D134" s="37">
        <v>340</v>
      </c>
      <c r="E134" s="37">
        <v>216</v>
      </c>
      <c r="F134" s="37">
        <v>97</v>
      </c>
      <c r="G134" s="37">
        <v>378</v>
      </c>
      <c r="H134" s="37">
        <v>14</v>
      </c>
      <c r="I134" s="37">
        <v>238</v>
      </c>
      <c r="J134" s="37">
        <v>233</v>
      </c>
      <c r="K134" s="37">
        <v>73</v>
      </c>
      <c r="L134" s="37">
        <v>100</v>
      </c>
      <c r="M134" s="37">
        <v>57</v>
      </c>
    </row>
    <row r="135" spans="1:13" ht="12.75" hidden="1" outlineLevel="1">
      <c r="A135" s="29" t="s">
        <v>18</v>
      </c>
      <c r="B135" s="37">
        <v>2849</v>
      </c>
      <c r="C135" s="37">
        <v>497</v>
      </c>
      <c r="D135" s="37">
        <v>407</v>
      </c>
      <c r="E135" s="37">
        <v>330</v>
      </c>
      <c r="F135" s="37">
        <v>130</v>
      </c>
      <c r="G135" s="37">
        <v>533</v>
      </c>
      <c r="H135" s="37">
        <v>22</v>
      </c>
      <c r="I135" s="37">
        <v>307</v>
      </c>
      <c r="J135" s="37">
        <v>329</v>
      </c>
      <c r="K135" s="37">
        <v>101</v>
      </c>
      <c r="L135" s="37">
        <v>131</v>
      </c>
      <c r="M135" s="37">
        <v>62</v>
      </c>
    </row>
    <row r="136" spans="1:13" ht="12.75" hidden="1" outlineLevel="1">
      <c r="A136" s="29" t="s">
        <v>19</v>
      </c>
      <c r="B136" s="37">
        <v>46</v>
      </c>
      <c r="C136" s="37">
        <v>14</v>
      </c>
      <c r="D136" s="37">
        <v>3</v>
      </c>
      <c r="E136" s="37">
        <v>3</v>
      </c>
      <c r="F136" s="37">
        <v>2</v>
      </c>
      <c r="G136" s="37">
        <v>11</v>
      </c>
      <c r="H136" s="37">
        <v>0</v>
      </c>
      <c r="I136" s="37">
        <v>8</v>
      </c>
      <c r="J136" s="37">
        <v>1</v>
      </c>
      <c r="K136" s="37">
        <v>2</v>
      </c>
      <c r="L136" s="37">
        <v>0</v>
      </c>
      <c r="M136" s="37">
        <v>2</v>
      </c>
    </row>
    <row r="137" spans="1:13" ht="12.75" hidden="1" outlineLevel="1">
      <c r="A137" s="29" t="s">
        <v>214</v>
      </c>
      <c r="B137" s="37">
        <v>339</v>
      </c>
      <c r="C137" s="37">
        <v>73</v>
      </c>
      <c r="D137" s="37">
        <v>55</v>
      </c>
      <c r="E137" s="37">
        <v>30</v>
      </c>
      <c r="F137" s="37">
        <v>14</v>
      </c>
      <c r="G137" s="37">
        <v>57</v>
      </c>
      <c r="H137" s="37">
        <v>2</v>
      </c>
      <c r="I137" s="37">
        <v>35</v>
      </c>
      <c r="J137" s="37">
        <v>31</v>
      </c>
      <c r="K137" s="37">
        <v>18</v>
      </c>
      <c r="L137" s="37">
        <v>17</v>
      </c>
      <c r="M137" s="37">
        <v>7</v>
      </c>
    </row>
    <row r="138" spans="1:13" ht="12.75" hidden="1" outlineLevel="1">
      <c r="A138" s="29" t="s">
        <v>190</v>
      </c>
      <c r="B138" s="37">
        <v>8</v>
      </c>
      <c r="C138" s="37">
        <v>1</v>
      </c>
      <c r="D138" s="37">
        <v>1</v>
      </c>
      <c r="E138" s="37">
        <v>1</v>
      </c>
      <c r="F138" s="37">
        <v>0</v>
      </c>
      <c r="G138" s="37">
        <v>2</v>
      </c>
      <c r="H138" s="37">
        <v>1</v>
      </c>
      <c r="I138" s="37">
        <v>0</v>
      </c>
      <c r="J138" s="37">
        <v>0</v>
      </c>
      <c r="K138" s="37">
        <v>1</v>
      </c>
      <c r="L138" s="37">
        <v>1</v>
      </c>
      <c r="M138" s="37">
        <v>0</v>
      </c>
    </row>
    <row r="139" spans="1:13" ht="12.75" hidden="1" outlineLevel="1">
      <c r="A139" s="1" t="s">
        <v>240</v>
      </c>
      <c r="B139" s="37">
        <v>5319</v>
      </c>
      <c r="C139" s="37">
        <v>1120</v>
      </c>
      <c r="D139" s="37">
        <v>748</v>
      </c>
      <c r="E139" s="37">
        <v>514</v>
      </c>
      <c r="F139" s="37">
        <v>235</v>
      </c>
      <c r="G139" s="37">
        <v>998</v>
      </c>
      <c r="H139" s="37">
        <v>30</v>
      </c>
      <c r="I139" s="37">
        <v>564</v>
      </c>
      <c r="J139" s="37">
        <v>577</v>
      </c>
      <c r="K139" s="37">
        <v>159</v>
      </c>
      <c r="L139" s="37">
        <v>207</v>
      </c>
      <c r="M139" s="37">
        <v>167</v>
      </c>
    </row>
    <row r="140" spans="1:13" ht="12.75" hidden="1" outlineLevel="1">
      <c r="A140" s="29" t="s">
        <v>17</v>
      </c>
      <c r="B140" s="37">
        <v>2317</v>
      </c>
      <c r="C140" s="37">
        <v>500</v>
      </c>
      <c r="D140" s="37">
        <v>301</v>
      </c>
      <c r="E140" s="37">
        <v>221</v>
      </c>
      <c r="F140" s="37">
        <v>100</v>
      </c>
      <c r="G140" s="37">
        <v>444</v>
      </c>
      <c r="H140" s="37">
        <v>14</v>
      </c>
      <c r="I140" s="37">
        <v>221</v>
      </c>
      <c r="J140" s="37">
        <v>256</v>
      </c>
      <c r="K140" s="37">
        <v>78</v>
      </c>
      <c r="L140" s="37">
        <v>84</v>
      </c>
      <c r="M140" s="37">
        <v>98</v>
      </c>
    </row>
    <row r="141" spans="1:13" ht="12.75" hidden="1" outlineLevel="1">
      <c r="A141" s="29" t="s">
        <v>18</v>
      </c>
      <c r="B141" s="37">
        <v>2442</v>
      </c>
      <c r="C141" s="37">
        <v>431</v>
      </c>
      <c r="D141" s="37">
        <v>367</v>
      </c>
      <c r="E141" s="37">
        <v>250</v>
      </c>
      <c r="F141" s="37">
        <v>115</v>
      </c>
      <c r="G141" s="37">
        <v>457</v>
      </c>
      <c r="H141" s="37">
        <v>14</v>
      </c>
      <c r="I141" s="37">
        <v>288</v>
      </c>
      <c r="J141" s="37">
        <v>276</v>
      </c>
      <c r="K141" s="37">
        <v>70</v>
      </c>
      <c r="L141" s="37">
        <v>111</v>
      </c>
      <c r="M141" s="37">
        <v>63</v>
      </c>
    </row>
    <row r="142" spans="1:13" ht="12.75" hidden="1" outlineLevel="1">
      <c r="A142" s="29" t="s">
        <v>19</v>
      </c>
      <c r="B142" s="37">
        <v>223</v>
      </c>
      <c r="C142" s="37">
        <v>87</v>
      </c>
      <c r="D142" s="37">
        <v>30</v>
      </c>
      <c r="E142" s="37">
        <v>19</v>
      </c>
      <c r="F142" s="37">
        <v>5</v>
      </c>
      <c r="G142" s="37">
        <v>38</v>
      </c>
      <c r="H142" s="37">
        <v>0</v>
      </c>
      <c r="I142" s="37">
        <v>18</v>
      </c>
      <c r="J142" s="37">
        <v>15</v>
      </c>
      <c r="K142" s="37">
        <v>4</v>
      </c>
      <c r="L142" s="37">
        <v>5</v>
      </c>
      <c r="M142" s="37">
        <v>2</v>
      </c>
    </row>
    <row r="143" spans="1:13" ht="12.75" hidden="1" outlineLevel="1">
      <c r="A143" s="29" t="s">
        <v>214</v>
      </c>
      <c r="B143" s="37">
        <v>332</v>
      </c>
      <c r="C143" s="37">
        <v>101</v>
      </c>
      <c r="D143" s="37">
        <v>50</v>
      </c>
      <c r="E143" s="37">
        <v>24</v>
      </c>
      <c r="F143" s="37">
        <v>14</v>
      </c>
      <c r="G143" s="37">
        <v>59</v>
      </c>
      <c r="H143" s="37">
        <v>2</v>
      </c>
      <c r="I143" s="37">
        <v>36</v>
      </c>
      <c r="J143" s="37">
        <v>29</v>
      </c>
      <c r="K143" s="37">
        <v>7</v>
      </c>
      <c r="L143" s="37">
        <v>7</v>
      </c>
      <c r="M143" s="37">
        <v>3</v>
      </c>
    </row>
    <row r="144" spans="1:13" ht="12.75" hidden="1" outlineLevel="1">
      <c r="A144" s="29" t="s">
        <v>190</v>
      </c>
      <c r="B144" s="37">
        <v>5</v>
      </c>
      <c r="C144" s="37">
        <v>1</v>
      </c>
      <c r="D144" s="37">
        <v>0</v>
      </c>
      <c r="E144" s="37">
        <v>0</v>
      </c>
      <c r="F144" s="37">
        <v>1</v>
      </c>
      <c r="G144" s="37">
        <v>0</v>
      </c>
      <c r="H144" s="37">
        <v>0</v>
      </c>
      <c r="I144" s="37">
        <v>1</v>
      </c>
      <c r="J144" s="37">
        <v>1</v>
      </c>
      <c r="K144" s="37">
        <v>0</v>
      </c>
      <c r="L144" s="37">
        <v>0</v>
      </c>
      <c r="M144" s="37">
        <v>1</v>
      </c>
    </row>
    <row r="145" spans="1:13" ht="12.75" collapsed="1">
      <c r="A145" s="27" t="s">
        <v>208</v>
      </c>
      <c r="B145" s="37">
        <v>32015</v>
      </c>
      <c r="C145" s="37">
        <v>5106</v>
      </c>
      <c r="D145" s="37">
        <v>4168</v>
      </c>
      <c r="E145" s="37">
        <v>4118</v>
      </c>
      <c r="F145" s="37">
        <v>2508</v>
      </c>
      <c r="G145" s="37">
        <v>5262</v>
      </c>
      <c r="H145" s="37">
        <v>347</v>
      </c>
      <c r="I145" s="37">
        <v>3571</v>
      </c>
      <c r="J145" s="37">
        <v>3114</v>
      </c>
      <c r="K145" s="37">
        <v>1173</v>
      </c>
      <c r="L145" s="37">
        <v>1693</v>
      </c>
      <c r="M145" s="37">
        <v>955</v>
      </c>
    </row>
    <row r="146" spans="1:13" ht="12.75" hidden="1" outlineLevel="1">
      <c r="A146" s="1" t="s">
        <v>24</v>
      </c>
      <c r="B146" s="37">
        <v>20868</v>
      </c>
      <c r="C146" s="37">
        <v>2835</v>
      </c>
      <c r="D146" s="37">
        <v>2586</v>
      </c>
      <c r="E146" s="37">
        <v>2947</v>
      </c>
      <c r="F146" s="37">
        <v>2001</v>
      </c>
      <c r="G146" s="37">
        <v>3192</v>
      </c>
      <c r="H146" s="37">
        <v>274</v>
      </c>
      <c r="I146" s="37">
        <v>2375</v>
      </c>
      <c r="J146" s="37">
        <v>1960</v>
      </c>
      <c r="K146" s="37">
        <v>810</v>
      </c>
      <c r="L146" s="37">
        <v>1239</v>
      </c>
      <c r="M146" s="37">
        <v>649</v>
      </c>
    </row>
    <row r="147" spans="1:13" ht="12.75" hidden="1" outlineLevel="1">
      <c r="A147" s="1" t="s">
        <v>196</v>
      </c>
      <c r="B147" s="37">
        <v>9931</v>
      </c>
      <c r="C147" s="37">
        <v>1311</v>
      </c>
      <c r="D147" s="37">
        <v>1217</v>
      </c>
      <c r="E147" s="37">
        <v>1412</v>
      </c>
      <c r="F147" s="37">
        <v>986</v>
      </c>
      <c r="G147" s="37">
        <v>1486</v>
      </c>
      <c r="H147" s="37">
        <v>143</v>
      </c>
      <c r="I147" s="37">
        <v>1149</v>
      </c>
      <c r="J147" s="37">
        <v>909</v>
      </c>
      <c r="K147" s="37">
        <v>396</v>
      </c>
      <c r="L147" s="37">
        <v>601</v>
      </c>
      <c r="M147" s="37">
        <v>321</v>
      </c>
    </row>
    <row r="148" spans="1:13" ht="12.75" hidden="1" outlineLevel="1">
      <c r="A148" s="29" t="s">
        <v>17</v>
      </c>
      <c r="B148" s="37">
        <v>5142</v>
      </c>
      <c r="C148" s="37">
        <v>654</v>
      </c>
      <c r="D148" s="37">
        <v>612</v>
      </c>
      <c r="E148" s="37">
        <v>770</v>
      </c>
      <c r="F148" s="37">
        <v>533</v>
      </c>
      <c r="G148" s="37">
        <v>734</v>
      </c>
      <c r="H148" s="37">
        <v>80</v>
      </c>
      <c r="I148" s="37">
        <v>590</v>
      </c>
      <c r="J148" s="37">
        <v>457</v>
      </c>
      <c r="K148" s="37">
        <v>220</v>
      </c>
      <c r="L148" s="37">
        <v>329</v>
      </c>
      <c r="M148" s="37">
        <v>163</v>
      </c>
    </row>
    <row r="149" spans="1:13" ht="12.75" hidden="1" outlineLevel="1">
      <c r="A149" s="29" t="s">
        <v>18</v>
      </c>
      <c r="B149" s="37">
        <v>4217</v>
      </c>
      <c r="C149" s="37">
        <v>569</v>
      </c>
      <c r="D149" s="37">
        <v>528</v>
      </c>
      <c r="E149" s="37">
        <v>580</v>
      </c>
      <c r="F149" s="37">
        <v>413</v>
      </c>
      <c r="G149" s="37">
        <v>646</v>
      </c>
      <c r="H149" s="37">
        <v>56</v>
      </c>
      <c r="I149" s="37">
        <v>487</v>
      </c>
      <c r="J149" s="37">
        <v>399</v>
      </c>
      <c r="K149" s="37">
        <v>151</v>
      </c>
      <c r="L149" s="37">
        <v>247</v>
      </c>
      <c r="M149" s="37">
        <v>141</v>
      </c>
    </row>
    <row r="150" spans="1:13" ht="12.75" hidden="1" outlineLevel="1">
      <c r="A150" s="29" t="s">
        <v>19</v>
      </c>
      <c r="B150" s="37">
        <v>154</v>
      </c>
      <c r="C150" s="37">
        <v>17</v>
      </c>
      <c r="D150" s="37">
        <v>16</v>
      </c>
      <c r="E150" s="37">
        <v>25</v>
      </c>
      <c r="F150" s="37">
        <v>14</v>
      </c>
      <c r="G150" s="37">
        <v>32</v>
      </c>
      <c r="H150" s="37">
        <v>1</v>
      </c>
      <c r="I150" s="37">
        <v>17</v>
      </c>
      <c r="J150" s="37">
        <v>17</v>
      </c>
      <c r="K150" s="37">
        <v>5</v>
      </c>
      <c r="L150" s="37">
        <v>6</v>
      </c>
      <c r="M150" s="37">
        <v>4</v>
      </c>
    </row>
    <row r="151" spans="1:13" ht="12.75" hidden="1" outlineLevel="1">
      <c r="A151" s="29" t="s">
        <v>214</v>
      </c>
      <c r="B151" s="37">
        <v>412</v>
      </c>
      <c r="C151" s="37">
        <v>69</v>
      </c>
      <c r="D151" s="37">
        <v>61</v>
      </c>
      <c r="E151" s="37">
        <v>36</v>
      </c>
      <c r="F151" s="37">
        <v>25</v>
      </c>
      <c r="G151" s="37">
        <v>72</v>
      </c>
      <c r="H151" s="37">
        <v>6</v>
      </c>
      <c r="I151" s="37">
        <v>55</v>
      </c>
      <c r="J151" s="37">
        <v>36</v>
      </c>
      <c r="K151" s="37">
        <v>20</v>
      </c>
      <c r="L151" s="37">
        <v>19</v>
      </c>
      <c r="M151" s="37">
        <v>13</v>
      </c>
    </row>
    <row r="152" spans="1:13" ht="12.75" hidden="1" outlineLevel="1">
      <c r="A152" s="29" t="s">
        <v>190</v>
      </c>
      <c r="B152" s="37">
        <v>6</v>
      </c>
      <c r="C152" s="37">
        <v>2</v>
      </c>
      <c r="D152" s="37">
        <v>0</v>
      </c>
      <c r="E152" s="37">
        <v>1</v>
      </c>
      <c r="F152" s="37">
        <v>1</v>
      </c>
      <c r="G152" s="37">
        <v>2</v>
      </c>
      <c r="H152" s="37">
        <v>0</v>
      </c>
      <c r="I152" s="37">
        <v>0</v>
      </c>
      <c r="J152" s="37">
        <v>0</v>
      </c>
      <c r="K152" s="37">
        <v>0</v>
      </c>
      <c r="L152" s="37">
        <v>0</v>
      </c>
      <c r="M152" s="37">
        <v>0</v>
      </c>
    </row>
    <row r="153" spans="1:13" ht="12.75" hidden="1" outlineLevel="1">
      <c r="A153" s="1" t="s">
        <v>240</v>
      </c>
      <c r="B153" s="37">
        <v>10937</v>
      </c>
      <c r="C153" s="37">
        <v>1524</v>
      </c>
      <c r="D153" s="37">
        <v>1369</v>
      </c>
      <c r="E153" s="37">
        <v>1535</v>
      </c>
      <c r="F153" s="37">
        <v>1015</v>
      </c>
      <c r="G153" s="37">
        <v>1706</v>
      </c>
      <c r="H153" s="37">
        <v>131</v>
      </c>
      <c r="I153" s="37">
        <v>1226</v>
      </c>
      <c r="J153" s="37">
        <v>1051</v>
      </c>
      <c r="K153" s="37">
        <v>414</v>
      </c>
      <c r="L153" s="37">
        <v>638</v>
      </c>
      <c r="M153" s="37">
        <v>328</v>
      </c>
    </row>
    <row r="154" spans="1:13" ht="12.75" hidden="1" outlineLevel="1">
      <c r="A154" s="29" t="s">
        <v>17</v>
      </c>
      <c r="B154" s="37">
        <v>4720</v>
      </c>
      <c r="C154" s="37">
        <v>621</v>
      </c>
      <c r="D154" s="37">
        <v>588</v>
      </c>
      <c r="E154" s="37">
        <v>679</v>
      </c>
      <c r="F154" s="37">
        <v>443</v>
      </c>
      <c r="G154" s="37">
        <v>743</v>
      </c>
      <c r="H154" s="37">
        <v>53</v>
      </c>
      <c r="I154" s="37">
        <v>518</v>
      </c>
      <c r="J154" s="37">
        <v>439</v>
      </c>
      <c r="K154" s="37">
        <v>177</v>
      </c>
      <c r="L154" s="37">
        <v>306</v>
      </c>
      <c r="M154" s="37">
        <v>153</v>
      </c>
    </row>
    <row r="155" spans="1:13" ht="12.75" hidden="1" outlineLevel="1">
      <c r="A155" s="29" t="s">
        <v>18</v>
      </c>
      <c r="B155" s="37">
        <v>4559</v>
      </c>
      <c r="C155" s="37">
        <v>603</v>
      </c>
      <c r="D155" s="37">
        <v>577</v>
      </c>
      <c r="E155" s="37">
        <v>658</v>
      </c>
      <c r="F155" s="37">
        <v>432</v>
      </c>
      <c r="G155" s="37">
        <v>687</v>
      </c>
      <c r="H155" s="37">
        <v>64</v>
      </c>
      <c r="I155" s="37">
        <v>490</v>
      </c>
      <c r="J155" s="37">
        <v>474</v>
      </c>
      <c r="K155" s="37">
        <v>173</v>
      </c>
      <c r="L155" s="37">
        <v>263</v>
      </c>
      <c r="M155" s="37">
        <v>138</v>
      </c>
    </row>
    <row r="156" spans="1:13" ht="12.75" hidden="1" outlineLevel="1">
      <c r="A156" s="29" t="s">
        <v>19</v>
      </c>
      <c r="B156" s="37">
        <v>1049</v>
      </c>
      <c r="C156" s="37">
        <v>170</v>
      </c>
      <c r="D156" s="37">
        <v>129</v>
      </c>
      <c r="E156" s="37">
        <v>133</v>
      </c>
      <c r="F156" s="37">
        <v>111</v>
      </c>
      <c r="G156" s="37">
        <v>156</v>
      </c>
      <c r="H156" s="37">
        <v>6</v>
      </c>
      <c r="I156" s="37">
        <v>153</v>
      </c>
      <c r="J156" s="37">
        <v>77</v>
      </c>
      <c r="K156" s="37">
        <v>41</v>
      </c>
      <c r="L156" s="37">
        <v>50</v>
      </c>
      <c r="M156" s="37">
        <v>23</v>
      </c>
    </row>
    <row r="157" spans="1:13" ht="12.75" hidden="1" outlineLevel="1">
      <c r="A157" s="29" t="s">
        <v>214</v>
      </c>
      <c r="B157" s="37">
        <v>605</v>
      </c>
      <c r="C157" s="37">
        <v>130</v>
      </c>
      <c r="D157" s="37">
        <v>74</v>
      </c>
      <c r="E157" s="37">
        <v>65</v>
      </c>
      <c r="F157" s="37">
        <v>28</v>
      </c>
      <c r="G157" s="37">
        <v>119</v>
      </c>
      <c r="H157" s="37">
        <v>8</v>
      </c>
      <c r="I157" s="37">
        <v>64</v>
      </c>
      <c r="J157" s="37">
        <v>61</v>
      </c>
      <c r="K157" s="37">
        <v>23</v>
      </c>
      <c r="L157" s="37">
        <v>19</v>
      </c>
      <c r="M157" s="37">
        <v>14</v>
      </c>
    </row>
    <row r="158" spans="1:13" ht="12.75" hidden="1" outlineLevel="1">
      <c r="A158" s="28" t="s">
        <v>190</v>
      </c>
      <c r="B158" s="37">
        <v>4</v>
      </c>
      <c r="C158" s="37">
        <v>0</v>
      </c>
      <c r="D158" s="37">
        <v>1</v>
      </c>
      <c r="E158" s="37">
        <v>0</v>
      </c>
      <c r="F158" s="37">
        <v>1</v>
      </c>
      <c r="G158" s="37">
        <v>1</v>
      </c>
      <c r="H158" s="37">
        <v>0</v>
      </c>
      <c r="I158" s="37">
        <v>1</v>
      </c>
      <c r="J158" s="37">
        <v>0</v>
      </c>
      <c r="K158" s="37">
        <v>0</v>
      </c>
      <c r="L158" s="37">
        <v>0</v>
      </c>
      <c r="M158" s="37">
        <v>0</v>
      </c>
    </row>
    <row r="159" spans="1:13" ht="12.75" hidden="1" outlineLevel="1">
      <c r="A159" s="29" t="s">
        <v>25</v>
      </c>
      <c r="B159" s="37">
        <v>11147</v>
      </c>
      <c r="C159" s="37">
        <v>2271</v>
      </c>
      <c r="D159" s="37">
        <v>1582</v>
      </c>
      <c r="E159" s="37">
        <v>1171</v>
      </c>
      <c r="F159" s="37">
        <v>507</v>
      </c>
      <c r="G159" s="37">
        <v>2070</v>
      </c>
      <c r="H159" s="37">
        <v>73</v>
      </c>
      <c r="I159" s="37">
        <v>1196</v>
      </c>
      <c r="J159" s="37">
        <v>1154</v>
      </c>
      <c r="K159" s="37">
        <v>363</v>
      </c>
      <c r="L159" s="37">
        <v>454</v>
      </c>
      <c r="M159" s="37">
        <v>306</v>
      </c>
    </row>
    <row r="160" spans="1:13" ht="12.75" hidden="1" outlineLevel="1">
      <c r="A160" s="1" t="s">
        <v>196</v>
      </c>
      <c r="B160" s="37">
        <v>5697</v>
      </c>
      <c r="C160" s="37">
        <v>1109</v>
      </c>
      <c r="D160" s="37">
        <v>829</v>
      </c>
      <c r="E160" s="37">
        <v>618</v>
      </c>
      <c r="F160" s="37">
        <v>275</v>
      </c>
      <c r="G160" s="37">
        <v>1029</v>
      </c>
      <c r="H160" s="37">
        <v>37</v>
      </c>
      <c r="I160" s="37">
        <v>618</v>
      </c>
      <c r="J160" s="37">
        <v>598</v>
      </c>
      <c r="K160" s="37">
        <v>203</v>
      </c>
      <c r="L160" s="37">
        <v>249</v>
      </c>
      <c r="M160" s="37">
        <v>132</v>
      </c>
    </row>
    <row r="161" spans="1:13" ht="12.75" hidden="1" outlineLevel="1">
      <c r="A161" s="29" t="s">
        <v>17</v>
      </c>
      <c r="B161" s="37">
        <v>2270</v>
      </c>
      <c r="C161" s="37">
        <v>484</v>
      </c>
      <c r="D161" s="37">
        <v>338</v>
      </c>
      <c r="E161" s="37">
        <v>220</v>
      </c>
      <c r="F161" s="37">
        <v>114</v>
      </c>
      <c r="G161" s="37">
        <v>393</v>
      </c>
      <c r="H161" s="37">
        <v>14</v>
      </c>
      <c r="I161" s="37">
        <v>239</v>
      </c>
      <c r="J161" s="37">
        <v>235</v>
      </c>
      <c r="K161" s="37">
        <v>81</v>
      </c>
      <c r="L161" s="37">
        <v>97</v>
      </c>
      <c r="M161" s="37">
        <v>55</v>
      </c>
    </row>
    <row r="162" spans="1:13" ht="12.75" hidden="1" outlineLevel="1">
      <c r="A162" s="29" t="s">
        <v>18</v>
      </c>
      <c r="B162" s="37">
        <v>3009</v>
      </c>
      <c r="C162" s="37">
        <v>540</v>
      </c>
      <c r="D162" s="37">
        <v>426</v>
      </c>
      <c r="E162" s="37">
        <v>360</v>
      </c>
      <c r="F162" s="37">
        <v>143</v>
      </c>
      <c r="G162" s="37">
        <v>560</v>
      </c>
      <c r="H162" s="37">
        <v>22</v>
      </c>
      <c r="I162" s="37">
        <v>333</v>
      </c>
      <c r="J162" s="37">
        <v>324</v>
      </c>
      <c r="K162" s="37">
        <v>102</v>
      </c>
      <c r="L162" s="37">
        <v>133</v>
      </c>
      <c r="M162" s="37">
        <v>66</v>
      </c>
    </row>
    <row r="163" spans="1:13" ht="12.75" hidden="1" outlineLevel="1">
      <c r="A163" s="29" t="s">
        <v>19</v>
      </c>
      <c r="B163" s="37">
        <v>52</v>
      </c>
      <c r="C163" s="37">
        <v>13</v>
      </c>
      <c r="D163" s="37">
        <v>5</v>
      </c>
      <c r="E163" s="37">
        <v>4</v>
      </c>
      <c r="F163" s="37">
        <v>2</v>
      </c>
      <c r="G163" s="37">
        <v>14</v>
      </c>
      <c r="H163" s="37">
        <v>0</v>
      </c>
      <c r="I163" s="37">
        <v>8</v>
      </c>
      <c r="J163" s="37">
        <v>2</v>
      </c>
      <c r="K163" s="37">
        <v>1</v>
      </c>
      <c r="L163" s="37">
        <v>0</v>
      </c>
      <c r="M163" s="37">
        <v>3</v>
      </c>
    </row>
    <row r="164" spans="1:13" ht="12.75" hidden="1" outlineLevel="1">
      <c r="A164" s="29" t="s">
        <v>214</v>
      </c>
      <c r="B164" s="37">
        <v>356</v>
      </c>
      <c r="C164" s="37">
        <v>69</v>
      </c>
      <c r="D164" s="37">
        <v>60</v>
      </c>
      <c r="E164" s="37">
        <v>33</v>
      </c>
      <c r="F164" s="37">
        <v>16</v>
      </c>
      <c r="G164" s="37">
        <v>60</v>
      </c>
      <c r="H164" s="37">
        <v>1</v>
      </c>
      <c r="I164" s="37">
        <v>38</v>
      </c>
      <c r="J164" s="37">
        <v>36</v>
      </c>
      <c r="K164" s="37">
        <v>17</v>
      </c>
      <c r="L164" s="37">
        <v>19</v>
      </c>
      <c r="M164" s="37">
        <v>7</v>
      </c>
    </row>
    <row r="165" spans="1:13" ht="12.75" hidden="1" outlineLevel="1">
      <c r="A165" s="29" t="s">
        <v>190</v>
      </c>
      <c r="B165" s="37">
        <v>10</v>
      </c>
      <c r="C165" s="37">
        <v>3</v>
      </c>
      <c r="D165" s="37">
        <v>0</v>
      </c>
      <c r="E165" s="37">
        <v>1</v>
      </c>
      <c r="F165" s="37">
        <v>0</v>
      </c>
      <c r="G165" s="37">
        <v>2</v>
      </c>
      <c r="H165" s="37">
        <v>0</v>
      </c>
      <c r="I165" s="37">
        <v>0</v>
      </c>
      <c r="J165" s="37">
        <v>1</v>
      </c>
      <c r="K165" s="37">
        <v>2</v>
      </c>
      <c r="L165" s="37">
        <v>0</v>
      </c>
      <c r="M165" s="37">
        <v>1</v>
      </c>
    </row>
    <row r="166" spans="1:13" ht="12.75" hidden="1" outlineLevel="1">
      <c r="A166" s="1" t="s">
        <v>240</v>
      </c>
      <c r="B166" s="37">
        <v>5450</v>
      </c>
      <c r="C166" s="37">
        <v>1162</v>
      </c>
      <c r="D166" s="37">
        <v>753</v>
      </c>
      <c r="E166" s="37">
        <v>553</v>
      </c>
      <c r="F166" s="37">
        <v>232</v>
      </c>
      <c r="G166" s="37">
        <v>1041</v>
      </c>
      <c r="H166" s="37">
        <v>36</v>
      </c>
      <c r="I166" s="37">
        <v>578</v>
      </c>
      <c r="J166" s="37">
        <v>556</v>
      </c>
      <c r="K166" s="37">
        <v>160</v>
      </c>
      <c r="L166" s="37">
        <v>205</v>
      </c>
      <c r="M166" s="37">
        <v>174</v>
      </c>
    </row>
    <row r="167" spans="1:13" ht="12.75" hidden="1" outlineLevel="1">
      <c r="A167" s="29" t="s">
        <v>17</v>
      </c>
      <c r="B167" s="37">
        <v>2340</v>
      </c>
      <c r="C167" s="37">
        <v>511</v>
      </c>
      <c r="D167" s="37">
        <v>292</v>
      </c>
      <c r="E167" s="37">
        <v>239</v>
      </c>
      <c r="F167" s="37">
        <v>100</v>
      </c>
      <c r="G167" s="37">
        <v>459</v>
      </c>
      <c r="H167" s="37">
        <v>14</v>
      </c>
      <c r="I167" s="37">
        <v>223</v>
      </c>
      <c r="J167" s="37">
        <v>247</v>
      </c>
      <c r="K167" s="37">
        <v>71</v>
      </c>
      <c r="L167" s="37">
        <v>86</v>
      </c>
      <c r="M167" s="37">
        <v>98</v>
      </c>
    </row>
    <row r="168" spans="1:13" ht="12.75" hidden="1" outlineLevel="1">
      <c r="A168" s="29" t="s">
        <v>18</v>
      </c>
      <c r="B168" s="37">
        <v>2533</v>
      </c>
      <c r="C168" s="37">
        <v>459</v>
      </c>
      <c r="D168" s="37">
        <v>370</v>
      </c>
      <c r="E168" s="37">
        <v>267</v>
      </c>
      <c r="F168" s="37">
        <v>112</v>
      </c>
      <c r="G168" s="37">
        <v>485</v>
      </c>
      <c r="H168" s="37">
        <v>19</v>
      </c>
      <c r="I168" s="37">
        <v>305</v>
      </c>
      <c r="J168" s="37">
        <v>264</v>
      </c>
      <c r="K168" s="37">
        <v>75</v>
      </c>
      <c r="L168" s="37">
        <v>106</v>
      </c>
      <c r="M168" s="37">
        <v>71</v>
      </c>
    </row>
    <row r="169" spans="1:13" ht="12.75" hidden="1" outlineLevel="1">
      <c r="A169" s="29" t="s">
        <v>19</v>
      </c>
      <c r="B169" s="37">
        <v>228</v>
      </c>
      <c r="C169" s="37">
        <v>86</v>
      </c>
      <c r="D169" s="37">
        <v>37</v>
      </c>
      <c r="E169" s="37">
        <v>21</v>
      </c>
      <c r="F169" s="37">
        <v>6</v>
      </c>
      <c r="G169" s="37">
        <v>38</v>
      </c>
      <c r="H169" s="37">
        <v>0</v>
      </c>
      <c r="I169" s="37">
        <v>17</v>
      </c>
      <c r="J169" s="37">
        <v>13</v>
      </c>
      <c r="K169" s="37">
        <v>4</v>
      </c>
      <c r="L169" s="37">
        <v>5</v>
      </c>
      <c r="M169" s="37">
        <v>1</v>
      </c>
    </row>
    <row r="170" spans="1:13" ht="12.75" hidden="1" outlineLevel="1">
      <c r="A170" s="29" t="s">
        <v>214</v>
      </c>
      <c r="B170" s="37">
        <v>344</v>
      </c>
      <c r="C170" s="37">
        <v>104</v>
      </c>
      <c r="D170" s="37">
        <v>54</v>
      </c>
      <c r="E170" s="37">
        <v>26</v>
      </c>
      <c r="F170" s="37">
        <v>14</v>
      </c>
      <c r="G170" s="37">
        <v>59</v>
      </c>
      <c r="H170" s="37">
        <v>2</v>
      </c>
      <c r="I170" s="37">
        <v>32</v>
      </c>
      <c r="J170" s="37">
        <v>32</v>
      </c>
      <c r="K170" s="37">
        <v>10</v>
      </c>
      <c r="L170" s="37">
        <v>7</v>
      </c>
      <c r="M170" s="37">
        <v>4</v>
      </c>
    </row>
    <row r="171" spans="1:13" ht="12.75" hidden="1" outlineLevel="1">
      <c r="A171" s="29" t="s">
        <v>190</v>
      </c>
      <c r="B171" s="37">
        <v>5</v>
      </c>
      <c r="C171" s="37">
        <v>2</v>
      </c>
      <c r="D171" s="37">
        <v>0</v>
      </c>
      <c r="E171" s="37">
        <v>0</v>
      </c>
      <c r="F171" s="37">
        <v>0</v>
      </c>
      <c r="G171" s="37">
        <v>0</v>
      </c>
      <c r="H171" s="37">
        <v>1</v>
      </c>
      <c r="I171" s="37">
        <v>1</v>
      </c>
      <c r="J171" s="37">
        <v>0</v>
      </c>
      <c r="K171" s="37">
        <v>0</v>
      </c>
      <c r="L171" s="37">
        <v>1</v>
      </c>
      <c r="M171" s="37">
        <v>0</v>
      </c>
    </row>
    <row r="172" spans="1:13" ht="12.75" collapsed="1">
      <c r="A172" s="27" t="s">
        <v>207</v>
      </c>
      <c r="B172" s="37">
        <v>32426</v>
      </c>
      <c r="C172" s="37">
        <v>5043</v>
      </c>
      <c r="D172" s="37">
        <v>4292</v>
      </c>
      <c r="E172" s="37">
        <v>4183</v>
      </c>
      <c r="F172" s="37">
        <v>2505</v>
      </c>
      <c r="G172" s="37">
        <v>5346</v>
      </c>
      <c r="H172" s="37">
        <v>352</v>
      </c>
      <c r="I172" s="37">
        <v>3661</v>
      </c>
      <c r="J172" s="37">
        <v>3216</v>
      </c>
      <c r="K172" s="37">
        <v>1158</v>
      </c>
      <c r="L172" s="37">
        <v>1687</v>
      </c>
      <c r="M172" s="37">
        <v>983</v>
      </c>
    </row>
    <row r="173" spans="1:13" ht="12.75" hidden="1" outlineLevel="1">
      <c r="A173" s="1" t="s">
        <v>24</v>
      </c>
      <c r="B173" s="37">
        <v>21314</v>
      </c>
      <c r="C173" s="37">
        <v>2845</v>
      </c>
      <c r="D173" s="37">
        <v>2687</v>
      </c>
      <c r="E173" s="37">
        <v>3027</v>
      </c>
      <c r="F173" s="37">
        <v>2028</v>
      </c>
      <c r="G173" s="37">
        <v>3270</v>
      </c>
      <c r="H173" s="37">
        <v>275</v>
      </c>
      <c r="I173" s="37">
        <v>2380</v>
      </c>
      <c r="J173" s="37">
        <v>2049</v>
      </c>
      <c r="K173" s="37">
        <v>826</v>
      </c>
      <c r="L173" s="37">
        <v>1246</v>
      </c>
      <c r="M173" s="37">
        <v>681</v>
      </c>
    </row>
    <row r="174" spans="1:13" ht="12.75" hidden="1" outlineLevel="1">
      <c r="A174" s="1" t="s">
        <v>197</v>
      </c>
      <c r="B174" s="37">
        <v>10154</v>
      </c>
      <c r="C174" s="37">
        <v>1318</v>
      </c>
      <c r="D174" s="37">
        <v>1258</v>
      </c>
      <c r="E174" s="37">
        <v>1450</v>
      </c>
      <c r="F174" s="37">
        <v>990</v>
      </c>
      <c r="G174" s="37">
        <v>1544</v>
      </c>
      <c r="H174" s="37">
        <v>142</v>
      </c>
      <c r="I174" s="37">
        <v>1161</v>
      </c>
      <c r="J174" s="37">
        <v>950</v>
      </c>
      <c r="K174" s="37">
        <v>402</v>
      </c>
      <c r="L174" s="37">
        <v>595</v>
      </c>
      <c r="M174" s="37">
        <v>344</v>
      </c>
    </row>
    <row r="175" spans="1:13" ht="12.75" hidden="1" outlineLevel="1">
      <c r="A175" s="29" t="s">
        <v>17</v>
      </c>
      <c r="B175" s="37">
        <v>5282</v>
      </c>
      <c r="C175" s="37">
        <v>655</v>
      </c>
      <c r="D175" s="37">
        <v>638</v>
      </c>
      <c r="E175" s="37">
        <v>800</v>
      </c>
      <c r="F175" s="37">
        <v>525</v>
      </c>
      <c r="G175" s="37">
        <v>777</v>
      </c>
      <c r="H175" s="37">
        <v>79</v>
      </c>
      <c r="I175" s="37">
        <v>590</v>
      </c>
      <c r="J175" s="37">
        <v>492</v>
      </c>
      <c r="K175" s="37">
        <v>225</v>
      </c>
      <c r="L175" s="37">
        <v>322</v>
      </c>
      <c r="M175" s="37">
        <v>179</v>
      </c>
    </row>
    <row r="176" spans="1:13" ht="12.75" hidden="1" outlineLevel="1">
      <c r="A176" s="29" t="s">
        <v>18</v>
      </c>
      <c r="B176" s="37">
        <v>4295</v>
      </c>
      <c r="C176" s="37">
        <v>578</v>
      </c>
      <c r="D176" s="37">
        <v>549</v>
      </c>
      <c r="E176" s="37">
        <v>585</v>
      </c>
      <c r="F176" s="37">
        <v>423</v>
      </c>
      <c r="G176" s="37">
        <v>660</v>
      </c>
      <c r="H176" s="37">
        <v>56</v>
      </c>
      <c r="I176" s="37">
        <v>494</v>
      </c>
      <c r="J176" s="37">
        <v>403</v>
      </c>
      <c r="K176" s="37">
        <v>152</v>
      </c>
      <c r="L176" s="37">
        <v>249</v>
      </c>
      <c r="M176" s="37">
        <v>146</v>
      </c>
    </row>
    <row r="177" spans="1:13" ht="12.75" hidden="1" outlineLevel="1">
      <c r="A177" s="29" t="s">
        <v>19</v>
      </c>
      <c r="B177" s="37">
        <v>144</v>
      </c>
      <c r="C177" s="37">
        <v>16</v>
      </c>
      <c r="D177" s="37">
        <v>14</v>
      </c>
      <c r="E177" s="37">
        <v>18</v>
      </c>
      <c r="F177" s="37">
        <v>13</v>
      </c>
      <c r="G177" s="37">
        <v>31</v>
      </c>
      <c r="H177" s="37">
        <v>2</v>
      </c>
      <c r="I177" s="37">
        <v>19</v>
      </c>
      <c r="J177" s="37">
        <v>15</v>
      </c>
      <c r="K177" s="37">
        <v>4</v>
      </c>
      <c r="L177" s="37">
        <v>7</v>
      </c>
      <c r="M177" s="37">
        <v>5</v>
      </c>
    </row>
    <row r="178" spans="1:13" ht="12.75" hidden="1" outlineLevel="1">
      <c r="A178" s="29" t="s">
        <v>20</v>
      </c>
      <c r="B178" s="37">
        <v>121</v>
      </c>
      <c r="C178" s="37">
        <v>10</v>
      </c>
      <c r="D178" s="37">
        <v>15</v>
      </c>
      <c r="E178" s="37">
        <v>13</v>
      </c>
      <c r="F178" s="37">
        <v>14</v>
      </c>
      <c r="G178" s="37">
        <v>29</v>
      </c>
      <c r="H178" s="37">
        <v>0</v>
      </c>
      <c r="I178" s="37">
        <v>14</v>
      </c>
      <c r="J178" s="37">
        <v>9</v>
      </c>
      <c r="K178" s="37">
        <v>8</v>
      </c>
      <c r="L178" s="37">
        <v>3</v>
      </c>
      <c r="M178" s="37">
        <v>6</v>
      </c>
    </row>
    <row r="179" spans="1:13" ht="12.75" hidden="1" outlineLevel="1">
      <c r="A179" s="29" t="s">
        <v>21</v>
      </c>
      <c r="B179" s="37">
        <v>312</v>
      </c>
      <c r="C179" s="37">
        <v>59</v>
      </c>
      <c r="D179" s="37">
        <v>42</v>
      </c>
      <c r="E179" s="37">
        <v>34</v>
      </c>
      <c r="F179" s="37">
        <v>15</v>
      </c>
      <c r="G179" s="37">
        <v>47</v>
      </c>
      <c r="H179" s="37">
        <v>5</v>
      </c>
      <c r="I179" s="37">
        <v>44</v>
      </c>
      <c r="J179" s="37">
        <v>31</v>
      </c>
      <c r="K179" s="37">
        <v>13</v>
      </c>
      <c r="L179" s="37">
        <v>14</v>
      </c>
      <c r="M179" s="37">
        <v>8</v>
      </c>
    </row>
    <row r="180" spans="1:13" ht="12.75" hidden="1" outlineLevel="1">
      <c r="A180" s="1" t="s">
        <v>240</v>
      </c>
      <c r="B180" s="37">
        <v>11160</v>
      </c>
      <c r="C180" s="37">
        <v>1527</v>
      </c>
      <c r="D180" s="37">
        <v>1429</v>
      </c>
      <c r="E180" s="37">
        <v>1577</v>
      </c>
      <c r="F180" s="37">
        <v>1038</v>
      </c>
      <c r="G180" s="37">
        <v>1726</v>
      </c>
      <c r="H180" s="37">
        <v>133</v>
      </c>
      <c r="I180" s="37">
        <v>1219</v>
      </c>
      <c r="J180" s="37">
        <v>1099</v>
      </c>
      <c r="K180" s="37">
        <v>424</v>
      </c>
      <c r="L180" s="37">
        <v>651</v>
      </c>
      <c r="M180" s="37">
        <v>337</v>
      </c>
    </row>
    <row r="181" spans="1:13" ht="12.75" hidden="1" outlineLevel="1">
      <c r="A181" s="29" t="s">
        <v>17</v>
      </c>
      <c r="B181" s="37">
        <v>4835</v>
      </c>
      <c r="C181" s="37">
        <v>623</v>
      </c>
      <c r="D181" s="37">
        <v>618</v>
      </c>
      <c r="E181" s="37">
        <v>704</v>
      </c>
      <c r="F181" s="37">
        <v>456</v>
      </c>
      <c r="G181" s="37">
        <v>749</v>
      </c>
      <c r="H181" s="37">
        <v>52</v>
      </c>
      <c r="I181" s="37">
        <v>512</v>
      </c>
      <c r="J181" s="37">
        <v>473</v>
      </c>
      <c r="K181" s="37">
        <v>183</v>
      </c>
      <c r="L181" s="37">
        <v>312</v>
      </c>
      <c r="M181" s="37">
        <v>153</v>
      </c>
    </row>
    <row r="182" spans="1:13" ht="12.75" hidden="1" outlineLevel="1">
      <c r="A182" s="29" t="s">
        <v>18</v>
      </c>
      <c r="B182" s="37">
        <v>4620</v>
      </c>
      <c r="C182" s="37">
        <v>594</v>
      </c>
      <c r="D182" s="37">
        <v>596</v>
      </c>
      <c r="E182" s="37">
        <v>665</v>
      </c>
      <c r="F182" s="37">
        <v>445</v>
      </c>
      <c r="G182" s="37">
        <v>696</v>
      </c>
      <c r="H182" s="37">
        <v>62</v>
      </c>
      <c r="I182" s="37">
        <v>495</v>
      </c>
      <c r="J182" s="37">
        <v>475</v>
      </c>
      <c r="K182" s="37">
        <v>175</v>
      </c>
      <c r="L182" s="37">
        <v>272</v>
      </c>
      <c r="M182" s="37">
        <v>145</v>
      </c>
    </row>
    <row r="183" spans="1:13" ht="12.75" hidden="1" outlineLevel="1">
      <c r="A183" s="29" t="s">
        <v>19</v>
      </c>
      <c r="B183" s="37">
        <v>1062</v>
      </c>
      <c r="C183" s="37">
        <v>177</v>
      </c>
      <c r="D183" s="37">
        <v>138</v>
      </c>
      <c r="E183" s="37">
        <v>137</v>
      </c>
      <c r="F183" s="37">
        <v>109</v>
      </c>
      <c r="G183" s="37">
        <v>154</v>
      </c>
      <c r="H183" s="37">
        <v>7</v>
      </c>
      <c r="I183" s="37">
        <v>149</v>
      </c>
      <c r="J183" s="37">
        <v>84</v>
      </c>
      <c r="K183" s="37">
        <v>39</v>
      </c>
      <c r="L183" s="37">
        <v>46</v>
      </c>
      <c r="M183" s="37">
        <v>22</v>
      </c>
    </row>
    <row r="184" spans="1:13" ht="12.75" hidden="1" outlineLevel="1">
      <c r="A184" s="29" t="s">
        <v>22</v>
      </c>
      <c r="B184" s="37">
        <v>140</v>
      </c>
      <c r="C184" s="37">
        <v>30</v>
      </c>
      <c r="D184" s="37">
        <v>16</v>
      </c>
      <c r="E184" s="37">
        <v>15</v>
      </c>
      <c r="F184" s="37">
        <v>7</v>
      </c>
      <c r="G184" s="37">
        <v>25</v>
      </c>
      <c r="H184" s="37">
        <v>4</v>
      </c>
      <c r="I184" s="37">
        <v>16</v>
      </c>
      <c r="J184" s="37">
        <v>7</v>
      </c>
      <c r="K184" s="37">
        <v>8</v>
      </c>
      <c r="L184" s="37">
        <v>5</v>
      </c>
      <c r="M184" s="37">
        <v>7</v>
      </c>
    </row>
    <row r="185" spans="1:13" ht="12.75" hidden="1" outlineLevel="1">
      <c r="A185" s="28" t="s">
        <v>21</v>
      </c>
      <c r="B185" s="37">
        <v>503</v>
      </c>
      <c r="C185" s="37">
        <v>103</v>
      </c>
      <c r="D185" s="37">
        <v>61</v>
      </c>
      <c r="E185" s="37">
        <v>56</v>
      </c>
      <c r="F185" s="37">
        <v>21</v>
      </c>
      <c r="G185" s="37">
        <v>102</v>
      </c>
      <c r="H185" s="37">
        <v>8</v>
      </c>
      <c r="I185" s="37">
        <v>47</v>
      </c>
      <c r="J185" s="37">
        <v>60</v>
      </c>
      <c r="K185" s="37">
        <v>19</v>
      </c>
      <c r="L185" s="37">
        <v>16</v>
      </c>
      <c r="M185" s="37">
        <v>10</v>
      </c>
    </row>
    <row r="186" spans="1:13" ht="12.75" hidden="1" outlineLevel="1">
      <c r="A186" s="29" t="s">
        <v>25</v>
      </c>
      <c r="B186" s="37">
        <v>11112</v>
      </c>
      <c r="C186" s="37">
        <v>2198</v>
      </c>
      <c r="D186" s="37">
        <v>1605</v>
      </c>
      <c r="E186" s="37">
        <v>1156</v>
      </c>
      <c r="F186" s="37">
        <v>477</v>
      </c>
      <c r="G186" s="37">
        <v>2076</v>
      </c>
      <c r="H186" s="37">
        <v>77</v>
      </c>
      <c r="I186" s="37">
        <v>1281</v>
      </c>
      <c r="J186" s="37">
        <v>1167</v>
      </c>
      <c r="K186" s="37">
        <v>332</v>
      </c>
      <c r="L186" s="37">
        <v>441</v>
      </c>
      <c r="M186" s="37">
        <v>302</v>
      </c>
    </row>
    <row r="187" spans="1:13" ht="12.75" hidden="1" outlineLevel="1">
      <c r="A187" s="1" t="s">
        <v>197</v>
      </c>
      <c r="B187" s="37">
        <v>5622</v>
      </c>
      <c r="C187" s="37">
        <v>1037</v>
      </c>
      <c r="D187" s="37">
        <v>820</v>
      </c>
      <c r="E187" s="37">
        <v>616</v>
      </c>
      <c r="F187" s="37">
        <v>260</v>
      </c>
      <c r="G187" s="37">
        <v>1049</v>
      </c>
      <c r="H187" s="37">
        <v>39</v>
      </c>
      <c r="I187" s="37">
        <v>650</v>
      </c>
      <c r="J187" s="37">
        <v>599</v>
      </c>
      <c r="K187" s="37">
        <v>188</v>
      </c>
      <c r="L187" s="37">
        <v>236</v>
      </c>
      <c r="M187" s="37">
        <v>128</v>
      </c>
    </row>
    <row r="188" spans="1:13" ht="12.75" hidden="1" outlineLevel="1">
      <c r="A188" s="29" t="s">
        <v>17</v>
      </c>
      <c r="B188" s="37">
        <v>2131</v>
      </c>
      <c r="C188" s="37">
        <v>440</v>
      </c>
      <c r="D188" s="37">
        <v>311</v>
      </c>
      <c r="E188" s="37">
        <v>213</v>
      </c>
      <c r="F188" s="37">
        <v>99</v>
      </c>
      <c r="G188" s="37">
        <v>388</v>
      </c>
      <c r="H188" s="37">
        <v>14</v>
      </c>
      <c r="I188" s="37">
        <v>247</v>
      </c>
      <c r="J188" s="37">
        <v>214</v>
      </c>
      <c r="K188" s="37">
        <v>75</v>
      </c>
      <c r="L188" s="37">
        <v>82</v>
      </c>
      <c r="M188" s="37">
        <v>48</v>
      </c>
    </row>
    <row r="189" spans="1:13" ht="12.75" hidden="1" outlineLevel="1">
      <c r="A189" s="29" t="s">
        <v>18</v>
      </c>
      <c r="B189" s="37">
        <v>3072</v>
      </c>
      <c r="C189" s="37">
        <v>509</v>
      </c>
      <c r="D189" s="37">
        <v>444</v>
      </c>
      <c r="E189" s="37">
        <v>364</v>
      </c>
      <c r="F189" s="37">
        <v>144</v>
      </c>
      <c r="G189" s="37">
        <v>578</v>
      </c>
      <c r="H189" s="37">
        <v>23</v>
      </c>
      <c r="I189" s="37">
        <v>359</v>
      </c>
      <c r="J189" s="37">
        <v>344</v>
      </c>
      <c r="K189" s="37">
        <v>95</v>
      </c>
      <c r="L189" s="37">
        <v>139</v>
      </c>
      <c r="M189" s="37">
        <v>73</v>
      </c>
    </row>
    <row r="190" spans="1:13" ht="12.75" hidden="1" outlineLevel="1">
      <c r="A190" s="29" t="s">
        <v>19</v>
      </c>
      <c r="B190" s="37">
        <v>54</v>
      </c>
      <c r="C190" s="37">
        <v>15</v>
      </c>
      <c r="D190" s="37">
        <v>5</v>
      </c>
      <c r="E190" s="37">
        <v>3</v>
      </c>
      <c r="F190" s="37">
        <v>2</v>
      </c>
      <c r="G190" s="37">
        <v>15</v>
      </c>
      <c r="H190" s="37">
        <v>0</v>
      </c>
      <c r="I190" s="37">
        <v>8</v>
      </c>
      <c r="J190" s="37">
        <v>3</v>
      </c>
      <c r="K190" s="37">
        <v>1</v>
      </c>
      <c r="L190" s="37">
        <v>0</v>
      </c>
      <c r="M190" s="37">
        <v>2</v>
      </c>
    </row>
    <row r="191" spans="1:13" ht="12.75" hidden="1" outlineLevel="1">
      <c r="A191" s="29" t="s">
        <v>22</v>
      </c>
      <c r="B191" s="37">
        <v>73</v>
      </c>
      <c r="C191" s="37">
        <v>16</v>
      </c>
      <c r="D191" s="37">
        <v>13</v>
      </c>
      <c r="E191" s="37">
        <v>5</v>
      </c>
      <c r="F191" s="37">
        <v>2</v>
      </c>
      <c r="G191" s="37">
        <v>12</v>
      </c>
      <c r="H191" s="37">
        <v>1</v>
      </c>
      <c r="I191" s="37">
        <v>6</v>
      </c>
      <c r="J191" s="37">
        <v>7</v>
      </c>
      <c r="K191" s="37">
        <v>4</v>
      </c>
      <c r="L191" s="37">
        <v>4</v>
      </c>
      <c r="M191" s="37">
        <v>3</v>
      </c>
    </row>
    <row r="192" spans="1:13" ht="12.75" hidden="1" outlineLevel="1">
      <c r="A192" s="29" t="s">
        <v>21</v>
      </c>
      <c r="B192" s="37">
        <v>292</v>
      </c>
      <c r="C192" s="37">
        <v>57</v>
      </c>
      <c r="D192" s="37">
        <v>47</v>
      </c>
      <c r="E192" s="37">
        <v>31</v>
      </c>
      <c r="F192" s="37">
        <v>13</v>
      </c>
      <c r="G192" s="37">
        <v>56</v>
      </c>
      <c r="H192" s="37">
        <v>1</v>
      </c>
      <c r="I192" s="37">
        <v>30</v>
      </c>
      <c r="J192" s="37">
        <v>31</v>
      </c>
      <c r="K192" s="37">
        <v>13</v>
      </c>
      <c r="L192" s="37">
        <v>11</v>
      </c>
      <c r="M192" s="37">
        <v>2</v>
      </c>
    </row>
    <row r="193" spans="1:13" ht="12.75" hidden="1" outlineLevel="1">
      <c r="A193" s="1" t="s">
        <v>240</v>
      </c>
      <c r="B193" s="37">
        <v>5490</v>
      </c>
      <c r="C193" s="37">
        <v>1161</v>
      </c>
      <c r="D193" s="37">
        <v>785</v>
      </c>
      <c r="E193" s="37">
        <v>540</v>
      </c>
      <c r="F193" s="37">
        <v>217</v>
      </c>
      <c r="G193" s="37">
        <v>1027</v>
      </c>
      <c r="H193" s="37">
        <v>38</v>
      </c>
      <c r="I193" s="37">
        <v>631</v>
      </c>
      <c r="J193" s="37">
        <v>568</v>
      </c>
      <c r="K193" s="37">
        <v>144</v>
      </c>
      <c r="L193" s="37">
        <v>205</v>
      </c>
      <c r="M193" s="37">
        <v>174</v>
      </c>
    </row>
    <row r="194" spans="1:13" ht="12.75" hidden="1" outlineLevel="1">
      <c r="A194" s="29" t="s">
        <v>17</v>
      </c>
      <c r="B194" s="37">
        <v>2229</v>
      </c>
      <c r="C194" s="37">
        <v>490</v>
      </c>
      <c r="D194" s="37">
        <v>295</v>
      </c>
      <c r="E194" s="37">
        <v>211</v>
      </c>
      <c r="F194" s="37">
        <v>83</v>
      </c>
      <c r="G194" s="37">
        <v>425</v>
      </c>
      <c r="H194" s="37">
        <v>15</v>
      </c>
      <c r="I194" s="37">
        <v>238</v>
      </c>
      <c r="J194" s="37">
        <v>238</v>
      </c>
      <c r="K194" s="37">
        <v>63</v>
      </c>
      <c r="L194" s="37">
        <v>76</v>
      </c>
      <c r="M194" s="37">
        <v>95</v>
      </c>
    </row>
    <row r="195" spans="1:13" ht="12.75" hidden="1" outlineLevel="1">
      <c r="A195" s="29" t="s">
        <v>18</v>
      </c>
      <c r="B195" s="37">
        <v>2677</v>
      </c>
      <c r="C195" s="37">
        <v>479</v>
      </c>
      <c r="D195" s="37">
        <v>402</v>
      </c>
      <c r="E195" s="37">
        <v>281</v>
      </c>
      <c r="F195" s="37">
        <v>116</v>
      </c>
      <c r="G195" s="37">
        <v>494</v>
      </c>
      <c r="H195" s="37">
        <v>19</v>
      </c>
      <c r="I195" s="37">
        <v>347</v>
      </c>
      <c r="J195" s="37">
        <v>280</v>
      </c>
      <c r="K195" s="37">
        <v>70</v>
      </c>
      <c r="L195" s="37">
        <v>116</v>
      </c>
      <c r="M195" s="37">
        <v>73</v>
      </c>
    </row>
    <row r="196" spans="1:13" ht="12.75" hidden="1" outlineLevel="1">
      <c r="A196" s="29" t="s">
        <v>19</v>
      </c>
      <c r="B196" s="37">
        <v>228</v>
      </c>
      <c r="C196" s="37">
        <v>84</v>
      </c>
      <c r="D196" s="37">
        <v>34</v>
      </c>
      <c r="E196" s="37">
        <v>19</v>
      </c>
      <c r="F196" s="37">
        <v>6</v>
      </c>
      <c r="G196" s="37">
        <v>43</v>
      </c>
      <c r="H196" s="37">
        <v>1</v>
      </c>
      <c r="I196" s="37">
        <v>15</v>
      </c>
      <c r="J196" s="37">
        <v>17</v>
      </c>
      <c r="K196" s="37">
        <v>3</v>
      </c>
      <c r="L196" s="37">
        <v>5</v>
      </c>
      <c r="M196" s="37">
        <v>1</v>
      </c>
    </row>
    <row r="197" spans="1:13" ht="12.75" hidden="1" outlineLevel="1">
      <c r="A197" s="29" t="s">
        <v>20</v>
      </c>
      <c r="B197" s="37">
        <v>48</v>
      </c>
      <c r="C197" s="37">
        <v>13</v>
      </c>
      <c r="D197" s="37">
        <v>5</v>
      </c>
      <c r="E197" s="37">
        <v>9</v>
      </c>
      <c r="F197" s="37">
        <v>1</v>
      </c>
      <c r="G197" s="37">
        <v>12</v>
      </c>
      <c r="H197" s="37">
        <v>0</v>
      </c>
      <c r="I197" s="37">
        <v>3</v>
      </c>
      <c r="J197" s="37">
        <v>3</v>
      </c>
      <c r="K197" s="37">
        <v>0</v>
      </c>
      <c r="L197" s="37">
        <v>2</v>
      </c>
      <c r="M197" s="37">
        <v>0</v>
      </c>
    </row>
    <row r="198" spans="1:13" ht="12.75" hidden="1" outlineLevel="1">
      <c r="A198" s="29" t="s">
        <v>21</v>
      </c>
      <c r="B198" s="37">
        <v>308</v>
      </c>
      <c r="C198" s="37">
        <v>95</v>
      </c>
      <c r="D198" s="37">
        <v>49</v>
      </c>
      <c r="E198" s="37">
        <v>20</v>
      </c>
      <c r="F198" s="37">
        <v>11</v>
      </c>
      <c r="G198" s="37">
        <v>53</v>
      </c>
      <c r="H198" s="37">
        <v>3</v>
      </c>
      <c r="I198" s="37">
        <v>28</v>
      </c>
      <c r="J198" s="37">
        <v>30</v>
      </c>
      <c r="K198" s="37">
        <v>8</v>
      </c>
      <c r="L198" s="37">
        <v>6</v>
      </c>
      <c r="M198" s="37">
        <v>5</v>
      </c>
    </row>
    <row r="199" spans="1:13" ht="12.75" collapsed="1">
      <c r="A199" s="27" t="s">
        <v>206</v>
      </c>
      <c r="B199" s="37">
        <v>32863</v>
      </c>
      <c r="C199" s="37">
        <v>4927</v>
      </c>
      <c r="D199" s="37">
        <v>4381</v>
      </c>
      <c r="E199" s="37">
        <v>4233</v>
      </c>
      <c r="F199" s="37">
        <v>2556</v>
      </c>
      <c r="G199" s="37">
        <v>5454</v>
      </c>
      <c r="H199" s="37">
        <v>355</v>
      </c>
      <c r="I199" s="37">
        <v>3791</v>
      </c>
      <c r="J199" s="37">
        <v>3288</v>
      </c>
      <c r="K199" s="37">
        <v>1159</v>
      </c>
      <c r="L199" s="37">
        <v>1744</v>
      </c>
      <c r="M199" s="37">
        <v>975</v>
      </c>
    </row>
    <row r="200" spans="1:13" ht="12.75" hidden="1" outlineLevel="1">
      <c r="A200" s="1" t="s">
        <v>24</v>
      </c>
      <c r="B200" s="37">
        <v>21543</v>
      </c>
      <c r="C200" s="37">
        <v>2784</v>
      </c>
      <c r="D200" s="37">
        <v>2752</v>
      </c>
      <c r="E200" s="37">
        <v>3048</v>
      </c>
      <c r="F200" s="37">
        <v>2034</v>
      </c>
      <c r="G200" s="37">
        <v>3318</v>
      </c>
      <c r="H200" s="37">
        <v>281</v>
      </c>
      <c r="I200" s="37">
        <v>2440</v>
      </c>
      <c r="J200" s="37">
        <v>2077</v>
      </c>
      <c r="K200" s="37">
        <v>820</v>
      </c>
      <c r="L200" s="37">
        <v>1279</v>
      </c>
      <c r="M200" s="37">
        <v>710</v>
      </c>
    </row>
    <row r="201" spans="1:13" ht="12.75" hidden="1" outlineLevel="1">
      <c r="A201" s="1" t="s">
        <v>197</v>
      </c>
      <c r="B201" s="37">
        <v>10285</v>
      </c>
      <c r="C201" s="37">
        <v>1294</v>
      </c>
      <c r="D201" s="37">
        <v>1276</v>
      </c>
      <c r="E201" s="37">
        <v>1466</v>
      </c>
      <c r="F201" s="37">
        <v>1008</v>
      </c>
      <c r="G201" s="37">
        <v>1574</v>
      </c>
      <c r="H201" s="37">
        <v>147</v>
      </c>
      <c r="I201" s="37">
        <v>1178</v>
      </c>
      <c r="J201" s="37">
        <v>970</v>
      </c>
      <c r="K201" s="37">
        <v>395</v>
      </c>
      <c r="L201" s="37">
        <v>619</v>
      </c>
      <c r="M201" s="37">
        <v>358</v>
      </c>
    </row>
    <row r="202" spans="1:13" ht="12.75" hidden="1" outlineLevel="1">
      <c r="A202" s="29" t="s">
        <v>17</v>
      </c>
      <c r="B202" s="37">
        <v>5336</v>
      </c>
      <c r="C202" s="37">
        <v>634</v>
      </c>
      <c r="D202" s="37">
        <v>647</v>
      </c>
      <c r="E202" s="37">
        <v>798</v>
      </c>
      <c r="F202" s="37">
        <v>528</v>
      </c>
      <c r="G202" s="37">
        <v>791</v>
      </c>
      <c r="H202" s="37">
        <v>84</v>
      </c>
      <c r="I202" s="37">
        <v>600</v>
      </c>
      <c r="J202" s="37">
        <v>510</v>
      </c>
      <c r="K202" s="37">
        <v>217</v>
      </c>
      <c r="L202" s="37">
        <v>337</v>
      </c>
      <c r="M202" s="37">
        <v>190</v>
      </c>
    </row>
    <row r="203" spans="1:13" ht="12.75" hidden="1" outlineLevel="1">
      <c r="A203" s="29" t="s">
        <v>18</v>
      </c>
      <c r="B203" s="37">
        <v>4375</v>
      </c>
      <c r="C203" s="37">
        <v>575</v>
      </c>
      <c r="D203" s="37">
        <v>553</v>
      </c>
      <c r="E203" s="37">
        <v>604</v>
      </c>
      <c r="F203" s="37">
        <v>434</v>
      </c>
      <c r="G203" s="37">
        <v>688</v>
      </c>
      <c r="H203" s="37">
        <v>56</v>
      </c>
      <c r="I203" s="37">
        <v>499</v>
      </c>
      <c r="J203" s="37">
        <v>411</v>
      </c>
      <c r="K203" s="37">
        <v>149</v>
      </c>
      <c r="L203" s="37">
        <v>255</v>
      </c>
      <c r="M203" s="37">
        <v>151</v>
      </c>
    </row>
    <row r="204" spans="1:13" ht="12.75" hidden="1" outlineLevel="1">
      <c r="A204" s="29" t="s">
        <v>19</v>
      </c>
      <c r="B204" s="37">
        <v>145</v>
      </c>
      <c r="C204" s="37">
        <v>16</v>
      </c>
      <c r="D204" s="37">
        <v>18</v>
      </c>
      <c r="E204" s="37">
        <v>19</v>
      </c>
      <c r="F204" s="37">
        <v>13</v>
      </c>
      <c r="G204" s="37">
        <v>29</v>
      </c>
      <c r="H204" s="37">
        <v>3</v>
      </c>
      <c r="I204" s="37">
        <v>17</v>
      </c>
      <c r="J204" s="37">
        <v>13</v>
      </c>
      <c r="K204" s="37">
        <v>6</v>
      </c>
      <c r="L204" s="37">
        <v>6</v>
      </c>
      <c r="M204" s="37">
        <v>5</v>
      </c>
    </row>
    <row r="205" spans="1:13" ht="12.75" hidden="1" outlineLevel="1">
      <c r="A205" s="29" t="s">
        <v>20</v>
      </c>
      <c r="B205" s="37">
        <v>82</v>
      </c>
      <c r="C205" s="37">
        <v>9</v>
      </c>
      <c r="D205" s="37">
        <v>11</v>
      </c>
      <c r="E205" s="37">
        <v>9</v>
      </c>
      <c r="F205" s="37">
        <v>8</v>
      </c>
      <c r="G205" s="37">
        <v>21</v>
      </c>
      <c r="H205" s="37">
        <v>0</v>
      </c>
      <c r="I205" s="37">
        <v>8</v>
      </c>
      <c r="J205" s="37">
        <v>6</v>
      </c>
      <c r="K205" s="37">
        <v>4</v>
      </c>
      <c r="L205" s="37">
        <v>2</v>
      </c>
      <c r="M205" s="37">
        <v>4</v>
      </c>
    </row>
    <row r="206" spans="1:13" ht="12.75" hidden="1" outlineLevel="1">
      <c r="A206" s="29" t="s">
        <v>21</v>
      </c>
      <c r="B206" s="37">
        <v>347</v>
      </c>
      <c r="C206" s="37">
        <v>60</v>
      </c>
      <c r="D206" s="37">
        <v>47</v>
      </c>
      <c r="E206" s="37">
        <v>36</v>
      </c>
      <c r="F206" s="37">
        <v>25</v>
      </c>
      <c r="G206" s="37">
        <v>45</v>
      </c>
      <c r="H206" s="37">
        <v>4</v>
      </c>
      <c r="I206" s="37">
        <v>54</v>
      </c>
      <c r="J206" s="37">
        <v>30</v>
      </c>
      <c r="K206" s="37">
        <v>19</v>
      </c>
      <c r="L206" s="37">
        <v>19</v>
      </c>
      <c r="M206" s="37">
        <v>8</v>
      </c>
    </row>
    <row r="207" spans="1:13" ht="12.75" hidden="1" outlineLevel="1">
      <c r="A207" s="1" t="s">
        <v>240</v>
      </c>
      <c r="B207" s="37">
        <v>11258</v>
      </c>
      <c r="C207" s="37">
        <v>1490</v>
      </c>
      <c r="D207" s="37">
        <v>1476</v>
      </c>
      <c r="E207" s="37">
        <v>1582</v>
      </c>
      <c r="F207" s="37">
        <v>1026</v>
      </c>
      <c r="G207" s="37">
        <v>1744</v>
      </c>
      <c r="H207" s="37">
        <v>134</v>
      </c>
      <c r="I207" s="37">
        <v>1262</v>
      </c>
      <c r="J207" s="37">
        <v>1107</v>
      </c>
      <c r="K207" s="37">
        <v>425</v>
      </c>
      <c r="L207" s="37">
        <v>660</v>
      </c>
      <c r="M207" s="37">
        <v>352</v>
      </c>
    </row>
    <row r="208" spans="1:13" ht="12.75" hidden="1" outlineLevel="1">
      <c r="A208" s="29" t="s">
        <v>17</v>
      </c>
      <c r="B208" s="37">
        <v>4875</v>
      </c>
      <c r="C208" s="37">
        <v>593</v>
      </c>
      <c r="D208" s="37">
        <v>649</v>
      </c>
      <c r="E208" s="37">
        <v>701</v>
      </c>
      <c r="F208" s="37">
        <v>447</v>
      </c>
      <c r="G208" s="37">
        <v>754</v>
      </c>
      <c r="H208" s="37">
        <v>51</v>
      </c>
      <c r="I208" s="37">
        <v>548</v>
      </c>
      <c r="J208" s="37">
        <v>479</v>
      </c>
      <c r="K208" s="37">
        <v>184</v>
      </c>
      <c r="L208" s="37">
        <v>310</v>
      </c>
      <c r="M208" s="37">
        <v>159</v>
      </c>
    </row>
    <row r="209" spans="1:13" ht="12.75" hidden="1" outlineLevel="1">
      <c r="A209" s="29" t="s">
        <v>18</v>
      </c>
      <c r="B209" s="37">
        <v>4647</v>
      </c>
      <c r="C209" s="37">
        <v>585</v>
      </c>
      <c r="D209" s="37">
        <v>587</v>
      </c>
      <c r="E209" s="37">
        <v>679</v>
      </c>
      <c r="F209" s="37">
        <v>447</v>
      </c>
      <c r="G209" s="37">
        <v>715</v>
      </c>
      <c r="H209" s="37">
        <v>64</v>
      </c>
      <c r="I209" s="37">
        <v>490</v>
      </c>
      <c r="J209" s="37">
        <v>477</v>
      </c>
      <c r="K209" s="37">
        <v>176</v>
      </c>
      <c r="L209" s="37">
        <v>276</v>
      </c>
      <c r="M209" s="37">
        <v>151</v>
      </c>
    </row>
    <row r="210" spans="1:13" ht="12.75" hidden="1" outlineLevel="1">
      <c r="A210" s="29" t="s">
        <v>19</v>
      </c>
      <c r="B210" s="37">
        <v>1073</v>
      </c>
      <c r="C210" s="37">
        <v>179</v>
      </c>
      <c r="D210" s="37">
        <v>146</v>
      </c>
      <c r="E210" s="37">
        <v>134</v>
      </c>
      <c r="F210" s="37">
        <v>104</v>
      </c>
      <c r="G210" s="37">
        <v>153</v>
      </c>
      <c r="H210" s="37">
        <v>8</v>
      </c>
      <c r="I210" s="37">
        <v>151</v>
      </c>
      <c r="J210" s="37">
        <v>86</v>
      </c>
      <c r="K210" s="37">
        <v>37</v>
      </c>
      <c r="L210" s="37">
        <v>51</v>
      </c>
      <c r="M210" s="37">
        <v>24</v>
      </c>
    </row>
    <row r="211" spans="1:13" ht="12.75" hidden="1" outlineLevel="1">
      <c r="A211" s="29" t="s">
        <v>22</v>
      </c>
      <c r="B211" s="37">
        <v>103</v>
      </c>
      <c r="C211" s="37">
        <v>26</v>
      </c>
      <c r="D211" s="37">
        <v>17</v>
      </c>
      <c r="E211" s="37">
        <v>11</v>
      </c>
      <c r="F211" s="37">
        <v>5</v>
      </c>
      <c r="G211" s="37">
        <v>20</v>
      </c>
      <c r="H211" s="37">
        <v>2</v>
      </c>
      <c r="I211" s="37">
        <v>8</v>
      </c>
      <c r="J211" s="37">
        <v>3</v>
      </c>
      <c r="K211" s="37">
        <v>4</v>
      </c>
      <c r="L211" s="37">
        <v>4</v>
      </c>
      <c r="M211" s="37">
        <v>3</v>
      </c>
    </row>
    <row r="212" spans="1:13" ht="12.75" hidden="1" outlineLevel="1">
      <c r="A212" s="28" t="s">
        <v>21</v>
      </c>
      <c r="B212" s="37">
        <v>560</v>
      </c>
      <c r="C212" s="37">
        <v>107</v>
      </c>
      <c r="D212" s="37">
        <v>77</v>
      </c>
      <c r="E212" s="37">
        <v>57</v>
      </c>
      <c r="F212" s="37">
        <v>23</v>
      </c>
      <c r="G212" s="37">
        <v>102</v>
      </c>
      <c r="H212" s="37">
        <v>9</v>
      </c>
      <c r="I212" s="37">
        <v>65</v>
      </c>
      <c r="J212" s="37">
        <v>62</v>
      </c>
      <c r="K212" s="37">
        <v>24</v>
      </c>
      <c r="L212" s="37">
        <v>19</v>
      </c>
      <c r="M212" s="37">
        <v>15</v>
      </c>
    </row>
    <row r="213" spans="1:13" ht="12.75" hidden="1" outlineLevel="1">
      <c r="A213" s="29" t="s">
        <v>25</v>
      </c>
      <c r="B213" s="37">
        <v>11320</v>
      </c>
      <c r="C213" s="37">
        <v>2143</v>
      </c>
      <c r="D213" s="37">
        <v>1629</v>
      </c>
      <c r="E213" s="37">
        <v>1185</v>
      </c>
      <c r="F213" s="37">
        <v>522</v>
      </c>
      <c r="G213" s="37">
        <v>2136</v>
      </c>
      <c r="H213" s="37">
        <v>74</v>
      </c>
      <c r="I213" s="37">
        <v>1351</v>
      </c>
      <c r="J213" s="37">
        <v>1211</v>
      </c>
      <c r="K213" s="37">
        <v>339</v>
      </c>
      <c r="L213" s="37">
        <v>465</v>
      </c>
      <c r="M213" s="37">
        <v>265</v>
      </c>
    </row>
    <row r="214" spans="1:13" ht="12.75" hidden="1" outlineLevel="1">
      <c r="A214" s="1" t="s">
        <v>196</v>
      </c>
      <c r="B214" s="37">
        <v>5753</v>
      </c>
      <c r="C214" s="37">
        <v>1029</v>
      </c>
      <c r="D214" s="37">
        <v>837</v>
      </c>
      <c r="E214" s="37">
        <v>628</v>
      </c>
      <c r="F214" s="37">
        <v>289</v>
      </c>
      <c r="G214" s="37">
        <v>1085</v>
      </c>
      <c r="H214" s="37">
        <v>37</v>
      </c>
      <c r="I214" s="37">
        <v>682</v>
      </c>
      <c r="J214" s="37">
        <v>619</v>
      </c>
      <c r="K214" s="37">
        <v>197</v>
      </c>
      <c r="L214" s="37">
        <v>248</v>
      </c>
      <c r="M214" s="37">
        <v>102</v>
      </c>
    </row>
    <row r="215" spans="1:13" ht="12.75" hidden="1" outlineLevel="1">
      <c r="A215" s="29" t="s">
        <v>17</v>
      </c>
      <c r="B215" s="37">
        <v>2154</v>
      </c>
      <c r="C215" s="37">
        <v>430</v>
      </c>
      <c r="D215" s="37">
        <v>315</v>
      </c>
      <c r="E215" s="37">
        <v>213</v>
      </c>
      <c r="F215" s="37">
        <v>113</v>
      </c>
      <c r="G215" s="37">
        <v>403</v>
      </c>
      <c r="H215" s="37">
        <v>10</v>
      </c>
      <c r="I215" s="37">
        <v>259</v>
      </c>
      <c r="J215" s="37">
        <v>210</v>
      </c>
      <c r="K215" s="37">
        <v>76</v>
      </c>
      <c r="L215" s="37">
        <v>92</v>
      </c>
      <c r="M215" s="37">
        <v>33</v>
      </c>
    </row>
    <row r="216" spans="1:13" ht="12.75" hidden="1" outlineLevel="1">
      <c r="A216" s="29" t="s">
        <v>18</v>
      </c>
      <c r="B216" s="37">
        <v>3180</v>
      </c>
      <c r="C216" s="37">
        <v>512</v>
      </c>
      <c r="D216" s="37">
        <v>446</v>
      </c>
      <c r="E216" s="37">
        <v>378</v>
      </c>
      <c r="F216" s="37">
        <v>160</v>
      </c>
      <c r="G216" s="37">
        <v>598</v>
      </c>
      <c r="H216" s="37">
        <v>24</v>
      </c>
      <c r="I216" s="37">
        <v>378</v>
      </c>
      <c r="J216" s="37">
        <v>374</v>
      </c>
      <c r="K216" s="37">
        <v>104</v>
      </c>
      <c r="L216" s="37">
        <v>143</v>
      </c>
      <c r="M216" s="37">
        <v>63</v>
      </c>
    </row>
    <row r="217" spans="1:13" ht="12.75" hidden="1" outlineLevel="1">
      <c r="A217" s="29" t="s">
        <v>19</v>
      </c>
      <c r="B217" s="37">
        <v>60</v>
      </c>
      <c r="C217" s="37">
        <v>18</v>
      </c>
      <c r="D217" s="37">
        <v>10</v>
      </c>
      <c r="E217" s="37">
        <v>3</v>
      </c>
      <c r="F217" s="37">
        <v>2</v>
      </c>
      <c r="G217" s="37">
        <v>16</v>
      </c>
      <c r="H217" s="37">
        <v>0</v>
      </c>
      <c r="I217" s="37">
        <v>6</v>
      </c>
      <c r="J217" s="37">
        <v>3</v>
      </c>
      <c r="K217" s="37">
        <v>1</v>
      </c>
      <c r="L217" s="37">
        <v>0</v>
      </c>
      <c r="M217" s="37">
        <v>1</v>
      </c>
    </row>
    <row r="218" spans="1:13" ht="12.75" hidden="1" outlineLevel="1">
      <c r="A218" s="29" t="s">
        <v>22</v>
      </c>
      <c r="B218" s="37">
        <v>52</v>
      </c>
      <c r="C218" s="37">
        <v>11</v>
      </c>
      <c r="D218" s="37">
        <v>13</v>
      </c>
      <c r="E218" s="37">
        <v>5</v>
      </c>
      <c r="F218" s="37">
        <v>1</v>
      </c>
      <c r="G218" s="37">
        <v>7</v>
      </c>
      <c r="H218" s="37">
        <v>1</v>
      </c>
      <c r="I218" s="37">
        <v>4</v>
      </c>
      <c r="J218" s="37">
        <v>4</v>
      </c>
      <c r="K218" s="37">
        <v>3</v>
      </c>
      <c r="L218" s="37">
        <v>1</v>
      </c>
      <c r="M218" s="37">
        <v>2</v>
      </c>
    </row>
    <row r="219" spans="1:13" ht="12.75" hidden="1" outlineLevel="1">
      <c r="A219" s="29" t="s">
        <v>21</v>
      </c>
      <c r="B219" s="37">
        <v>307</v>
      </c>
      <c r="C219" s="37">
        <v>58</v>
      </c>
      <c r="D219" s="37">
        <v>53</v>
      </c>
      <c r="E219" s="37">
        <v>29</v>
      </c>
      <c r="F219" s="37">
        <v>13</v>
      </c>
      <c r="G219" s="37">
        <v>61</v>
      </c>
      <c r="H219" s="37">
        <v>2</v>
      </c>
      <c r="I219" s="37">
        <v>35</v>
      </c>
      <c r="J219" s="37">
        <v>28</v>
      </c>
      <c r="K219" s="37">
        <v>13</v>
      </c>
      <c r="L219" s="37">
        <v>12</v>
      </c>
      <c r="M219" s="37">
        <v>3</v>
      </c>
    </row>
    <row r="220" spans="1:13" ht="12.75" hidden="1" outlineLevel="1">
      <c r="A220" s="1" t="s">
        <v>195</v>
      </c>
      <c r="B220" s="37">
        <v>5567</v>
      </c>
      <c r="C220" s="37">
        <v>1114</v>
      </c>
      <c r="D220" s="37">
        <v>792</v>
      </c>
      <c r="E220" s="37">
        <v>557</v>
      </c>
      <c r="F220" s="37">
        <v>233</v>
      </c>
      <c r="G220" s="37">
        <v>1051</v>
      </c>
      <c r="H220" s="37">
        <v>37</v>
      </c>
      <c r="I220" s="37">
        <v>669</v>
      </c>
      <c r="J220" s="37">
        <v>592</v>
      </c>
      <c r="K220" s="37">
        <v>142</v>
      </c>
      <c r="L220" s="37">
        <v>217</v>
      </c>
      <c r="M220" s="37">
        <v>163</v>
      </c>
    </row>
    <row r="221" spans="1:13" ht="12.75" hidden="1" outlineLevel="1">
      <c r="A221" s="29" t="s">
        <v>17</v>
      </c>
      <c r="B221" s="37">
        <v>2195</v>
      </c>
      <c r="C221" s="37">
        <v>446</v>
      </c>
      <c r="D221" s="37">
        <v>303</v>
      </c>
      <c r="E221" s="37">
        <v>213</v>
      </c>
      <c r="F221" s="37">
        <v>87</v>
      </c>
      <c r="G221" s="37">
        <v>422</v>
      </c>
      <c r="H221" s="37">
        <v>16</v>
      </c>
      <c r="I221" s="37">
        <v>243</v>
      </c>
      <c r="J221" s="37">
        <v>240</v>
      </c>
      <c r="K221" s="37">
        <v>58</v>
      </c>
      <c r="L221" s="37">
        <v>75</v>
      </c>
      <c r="M221" s="37">
        <v>92</v>
      </c>
    </row>
    <row r="222" spans="1:13" ht="12.75" hidden="1" outlineLevel="1">
      <c r="A222" s="29" t="s">
        <v>18</v>
      </c>
      <c r="B222" s="37">
        <v>2776</v>
      </c>
      <c r="C222" s="37">
        <v>475</v>
      </c>
      <c r="D222" s="37">
        <v>399</v>
      </c>
      <c r="E222" s="37">
        <v>291</v>
      </c>
      <c r="F222" s="37">
        <v>129</v>
      </c>
      <c r="G222" s="37">
        <v>526</v>
      </c>
      <c r="H222" s="37">
        <v>17</v>
      </c>
      <c r="I222" s="37">
        <v>376</v>
      </c>
      <c r="J222" s="37">
        <v>300</v>
      </c>
      <c r="K222" s="37">
        <v>71</v>
      </c>
      <c r="L222" s="37">
        <v>126</v>
      </c>
      <c r="M222" s="37">
        <v>66</v>
      </c>
    </row>
    <row r="223" spans="1:13" ht="12.75" hidden="1" outlineLevel="1">
      <c r="A223" s="29" t="s">
        <v>19</v>
      </c>
      <c r="B223" s="37">
        <v>232</v>
      </c>
      <c r="C223" s="37">
        <v>81</v>
      </c>
      <c r="D223" s="37">
        <v>31</v>
      </c>
      <c r="E223" s="37">
        <v>22</v>
      </c>
      <c r="F223" s="37">
        <v>6</v>
      </c>
      <c r="G223" s="37">
        <v>46</v>
      </c>
      <c r="H223" s="37">
        <v>1</v>
      </c>
      <c r="I223" s="37">
        <v>17</v>
      </c>
      <c r="J223" s="37">
        <v>17</v>
      </c>
      <c r="K223" s="37">
        <v>4</v>
      </c>
      <c r="L223" s="37">
        <v>6</v>
      </c>
      <c r="M223" s="37">
        <v>1</v>
      </c>
    </row>
    <row r="224" spans="1:13" ht="12.75" hidden="1" outlineLevel="1">
      <c r="A224" s="29" t="s">
        <v>20</v>
      </c>
      <c r="B224" s="37">
        <v>34</v>
      </c>
      <c r="C224" s="37">
        <v>7</v>
      </c>
      <c r="D224" s="37">
        <v>4</v>
      </c>
      <c r="E224" s="37">
        <v>7</v>
      </c>
      <c r="F224" s="37">
        <v>0</v>
      </c>
      <c r="G224" s="37">
        <v>10</v>
      </c>
      <c r="H224" s="37">
        <v>0</v>
      </c>
      <c r="I224" s="37">
        <v>2</v>
      </c>
      <c r="J224" s="37">
        <v>3</v>
      </c>
      <c r="K224" s="37">
        <v>0</v>
      </c>
      <c r="L224" s="37">
        <v>1</v>
      </c>
      <c r="M224" s="37">
        <v>0</v>
      </c>
    </row>
    <row r="225" spans="1:13" ht="12.75" hidden="1" outlineLevel="1">
      <c r="A225" s="29" t="s">
        <v>21</v>
      </c>
      <c r="B225" s="37">
        <v>330</v>
      </c>
      <c r="C225" s="37">
        <v>105</v>
      </c>
      <c r="D225" s="37">
        <v>55</v>
      </c>
      <c r="E225" s="37">
        <v>24</v>
      </c>
      <c r="F225" s="37">
        <v>11</v>
      </c>
      <c r="G225" s="37">
        <v>47</v>
      </c>
      <c r="H225" s="37">
        <v>3</v>
      </c>
      <c r="I225" s="37">
        <v>31</v>
      </c>
      <c r="J225" s="37">
        <v>32</v>
      </c>
      <c r="K225" s="37">
        <v>9</v>
      </c>
      <c r="L225" s="37">
        <v>9</v>
      </c>
      <c r="M225" s="37">
        <v>4</v>
      </c>
    </row>
    <row r="226" spans="1:13" ht="12.75" collapsed="1">
      <c r="A226" s="27" t="s">
        <v>205</v>
      </c>
      <c r="B226" s="37">
        <v>33525</v>
      </c>
      <c r="C226" s="37">
        <v>4949</v>
      </c>
      <c r="D226" s="37">
        <v>4509</v>
      </c>
      <c r="E226" s="37">
        <v>4299</v>
      </c>
      <c r="F226" s="37">
        <v>2596</v>
      </c>
      <c r="G226" s="37">
        <v>5556</v>
      </c>
      <c r="H226" s="37">
        <v>357</v>
      </c>
      <c r="I226" s="37">
        <v>3863</v>
      </c>
      <c r="J226" s="37">
        <v>3457</v>
      </c>
      <c r="K226" s="37">
        <v>1207</v>
      </c>
      <c r="L226" s="37">
        <v>1754</v>
      </c>
      <c r="M226" s="37">
        <v>978</v>
      </c>
    </row>
    <row r="227" spans="1:13" ht="12.75" hidden="1" outlineLevel="1">
      <c r="A227" s="1" t="s">
        <v>24</v>
      </c>
      <c r="B227" s="37">
        <v>22030</v>
      </c>
      <c r="C227" s="37">
        <v>2837</v>
      </c>
      <c r="D227" s="37">
        <v>2858</v>
      </c>
      <c r="E227" s="37">
        <v>3098</v>
      </c>
      <c r="F227" s="37">
        <v>2043</v>
      </c>
      <c r="G227" s="37">
        <v>3405</v>
      </c>
      <c r="H227" s="37">
        <v>286</v>
      </c>
      <c r="I227" s="37">
        <v>2497</v>
      </c>
      <c r="J227" s="37">
        <v>2145</v>
      </c>
      <c r="K227" s="37">
        <v>835</v>
      </c>
      <c r="L227" s="37">
        <v>1295</v>
      </c>
      <c r="M227" s="37">
        <v>731</v>
      </c>
    </row>
    <row r="228" spans="1:13" ht="12.75" hidden="1" outlineLevel="1">
      <c r="A228" s="1" t="s">
        <v>197</v>
      </c>
      <c r="B228" s="37">
        <v>10582</v>
      </c>
      <c r="C228" s="37">
        <v>1336</v>
      </c>
      <c r="D228" s="37">
        <v>1343</v>
      </c>
      <c r="E228" s="37">
        <v>1501</v>
      </c>
      <c r="F228" s="37">
        <v>1001</v>
      </c>
      <c r="G228" s="37">
        <v>1626</v>
      </c>
      <c r="H228" s="37">
        <v>145</v>
      </c>
      <c r="I228" s="37">
        <v>1215</v>
      </c>
      <c r="J228" s="37">
        <v>1011</v>
      </c>
      <c r="K228" s="37">
        <v>403</v>
      </c>
      <c r="L228" s="37">
        <v>631</v>
      </c>
      <c r="M228" s="37">
        <v>370</v>
      </c>
    </row>
    <row r="229" spans="1:13" ht="12.75" hidden="1" outlineLevel="1">
      <c r="A229" s="29" t="s">
        <v>17</v>
      </c>
      <c r="B229" s="37">
        <v>5481</v>
      </c>
      <c r="C229" s="37">
        <v>649</v>
      </c>
      <c r="D229" s="37">
        <v>698</v>
      </c>
      <c r="E229" s="37">
        <v>813</v>
      </c>
      <c r="F229" s="37">
        <v>516</v>
      </c>
      <c r="G229" s="37">
        <v>815</v>
      </c>
      <c r="H229" s="37">
        <v>83</v>
      </c>
      <c r="I229" s="37">
        <v>623</v>
      </c>
      <c r="J229" s="37">
        <v>525</v>
      </c>
      <c r="K229" s="37">
        <v>217</v>
      </c>
      <c r="L229" s="37">
        <v>339</v>
      </c>
      <c r="M229" s="37">
        <v>203</v>
      </c>
    </row>
    <row r="230" spans="1:13" ht="12.75" hidden="1" outlineLevel="1">
      <c r="A230" s="29" t="s">
        <v>18</v>
      </c>
      <c r="B230" s="37">
        <v>4513</v>
      </c>
      <c r="C230" s="37">
        <v>595</v>
      </c>
      <c r="D230" s="37">
        <v>564</v>
      </c>
      <c r="E230" s="37">
        <v>619</v>
      </c>
      <c r="F230" s="37">
        <v>446</v>
      </c>
      <c r="G230" s="37">
        <v>710</v>
      </c>
      <c r="H230" s="37">
        <v>55</v>
      </c>
      <c r="I230" s="37">
        <v>511</v>
      </c>
      <c r="J230" s="37">
        <v>434</v>
      </c>
      <c r="K230" s="37">
        <v>159</v>
      </c>
      <c r="L230" s="37">
        <v>266</v>
      </c>
      <c r="M230" s="37">
        <v>154</v>
      </c>
    </row>
    <row r="231" spans="1:13" ht="12.75" hidden="1" outlineLevel="1">
      <c r="A231" s="29" t="s">
        <v>19</v>
      </c>
      <c r="B231" s="37">
        <v>146</v>
      </c>
      <c r="C231" s="37">
        <v>18</v>
      </c>
      <c r="D231" s="37">
        <v>19</v>
      </c>
      <c r="E231" s="37">
        <v>21</v>
      </c>
      <c r="F231" s="37">
        <v>10</v>
      </c>
      <c r="G231" s="37">
        <v>32</v>
      </c>
      <c r="H231" s="37">
        <v>4</v>
      </c>
      <c r="I231" s="37">
        <v>17</v>
      </c>
      <c r="J231" s="37">
        <v>12</v>
      </c>
      <c r="K231" s="37">
        <v>5</v>
      </c>
      <c r="L231" s="37">
        <v>5</v>
      </c>
      <c r="M231" s="37">
        <v>3</v>
      </c>
    </row>
    <row r="232" spans="1:13" ht="12.75" hidden="1" outlineLevel="1">
      <c r="A232" s="29" t="s">
        <v>20</v>
      </c>
      <c r="B232" s="37">
        <v>65</v>
      </c>
      <c r="C232" s="37">
        <v>6</v>
      </c>
      <c r="D232" s="37">
        <v>9</v>
      </c>
      <c r="E232" s="37">
        <v>7</v>
      </c>
      <c r="F232" s="37">
        <v>9</v>
      </c>
      <c r="G232" s="37">
        <v>13</v>
      </c>
      <c r="H232" s="37">
        <v>0</v>
      </c>
      <c r="I232" s="37">
        <v>8</v>
      </c>
      <c r="J232" s="37">
        <v>6</v>
      </c>
      <c r="K232" s="37">
        <v>4</v>
      </c>
      <c r="L232" s="37">
        <v>1</v>
      </c>
      <c r="M232" s="37">
        <v>2</v>
      </c>
    </row>
    <row r="233" spans="1:13" ht="12.75" hidden="1" outlineLevel="1">
      <c r="A233" s="29" t="s">
        <v>21</v>
      </c>
      <c r="B233" s="37">
        <v>377</v>
      </c>
      <c r="C233" s="37">
        <v>68</v>
      </c>
      <c r="D233" s="37">
        <v>53</v>
      </c>
      <c r="E233" s="37">
        <v>41</v>
      </c>
      <c r="F233" s="37">
        <v>20</v>
      </c>
      <c r="G233" s="37">
        <v>56</v>
      </c>
      <c r="H233" s="37">
        <v>3</v>
      </c>
      <c r="I233" s="37">
        <v>56</v>
      </c>
      <c r="J233" s="37">
        <v>34</v>
      </c>
      <c r="K233" s="37">
        <v>18</v>
      </c>
      <c r="L233" s="37">
        <v>20</v>
      </c>
      <c r="M233" s="37">
        <v>8</v>
      </c>
    </row>
    <row r="234" spans="1:13" ht="12.75" hidden="1" outlineLevel="1">
      <c r="A234" s="1" t="s">
        <v>240</v>
      </c>
      <c r="B234" s="37">
        <v>11448</v>
      </c>
      <c r="C234" s="37">
        <v>1501</v>
      </c>
      <c r="D234" s="37">
        <v>1515</v>
      </c>
      <c r="E234" s="37">
        <v>1597</v>
      </c>
      <c r="F234" s="37">
        <v>1042</v>
      </c>
      <c r="G234" s="37">
        <v>1779</v>
      </c>
      <c r="H234" s="37">
        <v>141</v>
      </c>
      <c r="I234" s="37">
        <v>1282</v>
      </c>
      <c r="J234" s="37">
        <v>1134</v>
      </c>
      <c r="K234" s="37">
        <v>432</v>
      </c>
      <c r="L234" s="37">
        <v>664</v>
      </c>
      <c r="M234" s="37">
        <v>361</v>
      </c>
    </row>
    <row r="235" spans="1:13" ht="12.75" hidden="1" outlineLevel="1">
      <c r="A235" s="29" t="s">
        <v>17</v>
      </c>
      <c r="B235" s="37">
        <v>4978</v>
      </c>
      <c r="C235" s="37">
        <v>596</v>
      </c>
      <c r="D235" s="37">
        <v>669</v>
      </c>
      <c r="E235" s="37">
        <v>710</v>
      </c>
      <c r="F235" s="37">
        <v>455</v>
      </c>
      <c r="G235" s="37">
        <v>770</v>
      </c>
      <c r="H235" s="37">
        <v>56</v>
      </c>
      <c r="I235" s="37">
        <v>558</v>
      </c>
      <c r="J235" s="37">
        <v>494</v>
      </c>
      <c r="K235" s="37">
        <v>193</v>
      </c>
      <c r="L235" s="37">
        <v>305</v>
      </c>
      <c r="M235" s="37">
        <v>172</v>
      </c>
    </row>
    <row r="236" spans="1:13" ht="12.75" hidden="1" outlineLevel="1">
      <c r="A236" s="29" t="s">
        <v>18</v>
      </c>
      <c r="B236" s="37">
        <v>4741</v>
      </c>
      <c r="C236" s="37">
        <v>588</v>
      </c>
      <c r="D236" s="37">
        <v>598</v>
      </c>
      <c r="E236" s="37">
        <v>696</v>
      </c>
      <c r="F236" s="37">
        <v>453</v>
      </c>
      <c r="G236" s="37">
        <v>733</v>
      </c>
      <c r="H236" s="37">
        <v>65</v>
      </c>
      <c r="I236" s="37">
        <v>502</v>
      </c>
      <c r="J236" s="37">
        <v>496</v>
      </c>
      <c r="K236" s="37">
        <v>181</v>
      </c>
      <c r="L236" s="37">
        <v>282</v>
      </c>
      <c r="M236" s="37">
        <v>147</v>
      </c>
    </row>
    <row r="237" spans="1:13" ht="12.75" hidden="1" outlineLevel="1">
      <c r="A237" s="29" t="s">
        <v>19</v>
      </c>
      <c r="B237" s="37">
        <v>1058</v>
      </c>
      <c r="C237" s="37">
        <v>172</v>
      </c>
      <c r="D237" s="37">
        <v>151</v>
      </c>
      <c r="E237" s="37">
        <v>128</v>
      </c>
      <c r="F237" s="37">
        <v>104</v>
      </c>
      <c r="G237" s="37">
        <v>151</v>
      </c>
      <c r="H237" s="37">
        <v>8</v>
      </c>
      <c r="I237" s="37">
        <v>150</v>
      </c>
      <c r="J237" s="37">
        <v>86</v>
      </c>
      <c r="K237" s="37">
        <v>33</v>
      </c>
      <c r="L237" s="37">
        <v>50</v>
      </c>
      <c r="M237" s="37">
        <v>25</v>
      </c>
    </row>
    <row r="238" spans="1:13" ht="12.75" hidden="1" outlineLevel="1">
      <c r="A238" s="29" t="s">
        <v>22</v>
      </c>
      <c r="B238" s="37">
        <v>80</v>
      </c>
      <c r="C238" s="37">
        <v>22</v>
      </c>
      <c r="D238" s="37">
        <v>8</v>
      </c>
      <c r="E238" s="37">
        <v>9</v>
      </c>
      <c r="F238" s="37">
        <v>5</v>
      </c>
      <c r="G238" s="37">
        <v>15</v>
      </c>
      <c r="H238" s="37">
        <v>2</v>
      </c>
      <c r="I238" s="37">
        <v>7</v>
      </c>
      <c r="J238" s="37">
        <v>2</v>
      </c>
      <c r="K238" s="37">
        <v>3</v>
      </c>
      <c r="L238" s="37">
        <v>5</v>
      </c>
      <c r="M238" s="37">
        <v>2</v>
      </c>
    </row>
    <row r="239" spans="1:13" ht="12.75" hidden="1" outlineLevel="1">
      <c r="A239" s="28" t="s">
        <v>21</v>
      </c>
      <c r="B239" s="37">
        <v>591</v>
      </c>
      <c r="C239" s="37">
        <v>123</v>
      </c>
      <c r="D239" s="37">
        <v>89</v>
      </c>
      <c r="E239" s="37">
        <v>54</v>
      </c>
      <c r="F239" s="37">
        <v>25</v>
      </c>
      <c r="G239" s="37">
        <v>110</v>
      </c>
      <c r="H239" s="37">
        <v>10</v>
      </c>
      <c r="I239" s="37">
        <v>65</v>
      </c>
      <c r="J239" s="37">
        <v>56</v>
      </c>
      <c r="K239" s="37">
        <v>22</v>
      </c>
      <c r="L239" s="37">
        <v>22</v>
      </c>
      <c r="M239" s="37">
        <v>15</v>
      </c>
    </row>
    <row r="240" spans="1:13" ht="12.75" hidden="1" outlineLevel="1">
      <c r="A240" s="29" t="s">
        <v>25</v>
      </c>
      <c r="B240" s="37">
        <v>11495</v>
      </c>
      <c r="C240" s="37">
        <v>2112</v>
      </c>
      <c r="D240" s="37">
        <v>1651</v>
      </c>
      <c r="E240" s="37">
        <v>1201</v>
      </c>
      <c r="F240" s="37">
        <v>553</v>
      </c>
      <c r="G240" s="37">
        <v>2151</v>
      </c>
      <c r="H240" s="37">
        <v>71</v>
      </c>
      <c r="I240" s="37">
        <v>1366</v>
      </c>
      <c r="J240" s="37">
        <v>1312</v>
      </c>
      <c r="K240" s="37">
        <v>372</v>
      </c>
      <c r="L240" s="37">
        <v>459</v>
      </c>
      <c r="M240" s="37">
        <v>247</v>
      </c>
    </row>
    <row r="241" spans="1:13" ht="12.75" hidden="1" outlineLevel="1">
      <c r="A241" s="1" t="s">
        <v>197</v>
      </c>
      <c r="B241" s="37">
        <v>5855</v>
      </c>
      <c r="C241" s="37">
        <v>1005</v>
      </c>
      <c r="D241" s="37">
        <v>852</v>
      </c>
      <c r="E241" s="37">
        <v>641</v>
      </c>
      <c r="F241" s="37">
        <v>311</v>
      </c>
      <c r="G241" s="37">
        <v>1074</v>
      </c>
      <c r="H241" s="37">
        <v>37</v>
      </c>
      <c r="I241" s="37">
        <v>710</v>
      </c>
      <c r="J241" s="37">
        <v>680</v>
      </c>
      <c r="K241" s="37">
        <v>210</v>
      </c>
      <c r="L241" s="37">
        <v>245</v>
      </c>
      <c r="M241" s="37">
        <v>90</v>
      </c>
    </row>
    <row r="242" spans="1:13" ht="12.75" hidden="1" outlineLevel="1">
      <c r="A242" s="29" t="s">
        <v>17</v>
      </c>
      <c r="B242" s="37">
        <v>2128</v>
      </c>
      <c r="C242" s="37">
        <v>404</v>
      </c>
      <c r="D242" s="37">
        <v>305</v>
      </c>
      <c r="E242" s="37">
        <v>204</v>
      </c>
      <c r="F242" s="37">
        <v>118</v>
      </c>
      <c r="G242" s="37">
        <v>387</v>
      </c>
      <c r="H242" s="37">
        <v>9</v>
      </c>
      <c r="I242" s="37">
        <v>264</v>
      </c>
      <c r="J242" s="37">
        <v>246</v>
      </c>
      <c r="K242" s="37">
        <v>79</v>
      </c>
      <c r="L242" s="37">
        <v>85</v>
      </c>
      <c r="M242" s="37">
        <v>27</v>
      </c>
    </row>
    <row r="243" spans="1:13" ht="12.75" hidden="1" outlineLevel="1">
      <c r="A243" s="29" t="s">
        <v>18</v>
      </c>
      <c r="B243" s="37">
        <v>3299</v>
      </c>
      <c r="C243" s="37">
        <v>517</v>
      </c>
      <c r="D243" s="37">
        <v>465</v>
      </c>
      <c r="E243" s="37">
        <v>398</v>
      </c>
      <c r="F243" s="37">
        <v>177</v>
      </c>
      <c r="G243" s="37">
        <v>607</v>
      </c>
      <c r="H243" s="37">
        <v>25</v>
      </c>
      <c r="I243" s="37">
        <v>402</v>
      </c>
      <c r="J243" s="37">
        <v>393</v>
      </c>
      <c r="K243" s="37">
        <v>114</v>
      </c>
      <c r="L243" s="37">
        <v>144</v>
      </c>
      <c r="M243" s="37">
        <v>57</v>
      </c>
    </row>
    <row r="244" spans="1:13" ht="12.75" hidden="1" outlineLevel="1">
      <c r="A244" s="29" t="s">
        <v>19</v>
      </c>
      <c r="B244" s="37">
        <v>58</v>
      </c>
      <c r="C244" s="37">
        <v>15</v>
      </c>
      <c r="D244" s="37">
        <v>13</v>
      </c>
      <c r="E244" s="37">
        <v>4</v>
      </c>
      <c r="F244" s="37">
        <v>1</v>
      </c>
      <c r="G244" s="37">
        <v>13</v>
      </c>
      <c r="H244" s="37">
        <v>0</v>
      </c>
      <c r="I244" s="37">
        <v>7</v>
      </c>
      <c r="J244" s="37">
        <v>4</v>
      </c>
      <c r="K244" s="37">
        <v>0</v>
      </c>
      <c r="L244" s="37">
        <v>0</v>
      </c>
      <c r="M244" s="37">
        <v>1</v>
      </c>
    </row>
    <row r="245" spans="1:13" ht="12.75" hidden="1" outlineLevel="1">
      <c r="A245" s="29" t="s">
        <v>22</v>
      </c>
      <c r="B245" s="37">
        <v>38</v>
      </c>
      <c r="C245" s="37">
        <v>9</v>
      </c>
      <c r="D245" s="37">
        <v>9</v>
      </c>
      <c r="E245" s="37">
        <v>3</v>
      </c>
      <c r="F245" s="37">
        <v>0</v>
      </c>
      <c r="G245" s="37">
        <v>5</v>
      </c>
      <c r="H245" s="37">
        <v>0</v>
      </c>
      <c r="I245" s="37">
        <v>2</v>
      </c>
      <c r="J245" s="37">
        <v>4</v>
      </c>
      <c r="K245" s="37">
        <v>4</v>
      </c>
      <c r="L245" s="37">
        <v>0</v>
      </c>
      <c r="M245" s="37">
        <v>2</v>
      </c>
    </row>
    <row r="246" spans="1:13" ht="12.75" hidden="1" outlineLevel="1">
      <c r="A246" s="29" t="s">
        <v>21</v>
      </c>
      <c r="B246" s="37">
        <v>332</v>
      </c>
      <c r="C246" s="37">
        <v>60</v>
      </c>
      <c r="D246" s="37">
        <v>60</v>
      </c>
      <c r="E246" s="37">
        <v>32</v>
      </c>
      <c r="F246" s="37">
        <v>15</v>
      </c>
      <c r="G246" s="37">
        <v>62</v>
      </c>
      <c r="H246" s="37">
        <v>3</v>
      </c>
      <c r="I246" s="37">
        <v>35</v>
      </c>
      <c r="J246" s="37">
        <v>33</v>
      </c>
      <c r="K246" s="37">
        <v>13</v>
      </c>
      <c r="L246" s="37">
        <v>16</v>
      </c>
      <c r="M246" s="37">
        <v>3</v>
      </c>
    </row>
    <row r="247" spans="1:13" ht="12.75" hidden="1" outlineLevel="1">
      <c r="A247" s="1" t="s">
        <v>240</v>
      </c>
      <c r="B247" s="37">
        <v>5640</v>
      </c>
      <c r="C247" s="37">
        <v>1107</v>
      </c>
      <c r="D247" s="37">
        <v>799</v>
      </c>
      <c r="E247" s="37">
        <v>560</v>
      </c>
      <c r="F247" s="37">
        <v>242</v>
      </c>
      <c r="G247" s="37">
        <v>1077</v>
      </c>
      <c r="H247" s="37">
        <v>34</v>
      </c>
      <c r="I247" s="37">
        <v>656</v>
      </c>
      <c r="J247" s="37">
        <v>632</v>
      </c>
      <c r="K247" s="37">
        <v>162</v>
      </c>
      <c r="L247" s="37">
        <v>214</v>
      </c>
      <c r="M247" s="37">
        <v>157</v>
      </c>
    </row>
    <row r="248" spans="1:13" ht="12.75" hidden="1" outlineLevel="1">
      <c r="A248" s="29" t="s">
        <v>17</v>
      </c>
      <c r="B248" s="37">
        <v>2133</v>
      </c>
      <c r="C248" s="37">
        <v>422</v>
      </c>
      <c r="D248" s="37">
        <v>294</v>
      </c>
      <c r="E248" s="37">
        <v>210</v>
      </c>
      <c r="F248" s="37">
        <v>88</v>
      </c>
      <c r="G248" s="37">
        <v>413</v>
      </c>
      <c r="H248" s="37">
        <v>12</v>
      </c>
      <c r="I248" s="37">
        <v>228</v>
      </c>
      <c r="J248" s="37">
        <v>250</v>
      </c>
      <c r="K248" s="37">
        <v>63</v>
      </c>
      <c r="L248" s="37">
        <v>69</v>
      </c>
      <c r="M248" s="37">
        <v>84</v>
      </c>
    </row>
    <row r="249" spans="1:13" ht="12.75" hidden="1" outlineLevel="1">
      <c r="A249" s="29" t="s">
        <v>18</v>
      </c>
      <c r="B249" s="37">
        <v>2899</v>
      </c>
      <c r="C249" s="37">
        <v>494</v>
      </c>
      <c r="D249" s="37">
        <v>409</v>
      </c>
      <c r="E249" s="37">
        <v>302</v>
      </c>
      <c r="F249" s="37">
        <v>136</v>
      </c>
      <c r="G249" s="37">
        <v>548</v>
      </c>
      <c r="H249" s="37">
        <v>17</v>
      </c>
      <c r="I249" s="37">
        <v>378</v>
      </c>
      <c r="J249" s="37">
        <v>333</v>
      </c>
      <c r="K249" s="37">
        <v>88</v>
      </c>
      <c r="L249" s="37">
        <v>128</v>
      </c>
      <c r="M249" s="37">
        <v>66</v>
      </c>
    </row>
    <row r="250" spans="1:13" ht="12.75" hidden="1" outlineLevel="1">
      <c r="A250" s="29" t="s">
        <v>19</v>
      </c>
      <c r="B250" s="37">
        <v>237</v>
      </c>
      <c r="C250" s="37">
        <v>81</v>
      </c>
      <c r="D250" s="37">
        <v>31</v>
      </c>
      <c r="E250" s="37">
        <v>21</v>
      </c>
      <c r="F250" s="37">
        <v>9</v>
      </c>
      <c r="G250" s="37">
        <v>48</v>
      </c>
      <c r="H250" s="37">
        <v>1</v>
      </c>
      <c r="I250" s="37">
        <v>19</v>
      </c>
      <c r="J250" s="37">
        <v>15</v>
      </c>
      <c r="K250" s="37">
        <v>4</v>
      </c>
      <c r="L250" s="37">
        <v>5</v>
      </c>
      <c r="M250" s="37">
        <v>3</v>
      </c>
    </row>
    <row r="251" spans="1:13" ht="12.75" hidden="1" outlineLevel="1">
      <c r="A251" s="29" t="s">
        <v>20</v>
      </c>
      <c r="B251" s="37">
        <v>26</v>
      </c>
      <c r="C251" s="37">
        <v>4</v>
      </c>
      <c r="D251" s="37">
        <v>4</v>
      </c>
      <c r="E251" s="37">
        <v>4</v>
      </c>
      <c r="F251" s="37">
        <v>0</v>
      </c>
      <c r="G251" s="37">
        <v>8</v>
      </c>
      <c r="H251" s="37">
        <v>0</v>
      </c>
      <c r="I251" s="37">
        <v>3</v>
      </c>
      <c r="J251" s="37">
        <v>2</v>
      </c>
      <c r="K251" s="37">
        <v>0</v>
      </c>
      <c r="L251" s="37">
        <v>1</v>
      </c>
      <c r="M251" s="37">
        <v>0</v>
      </c>
    </row>
    <row r="252" spans="1:13" ht="12.75" hidden="1" outlineLevel="1">
      <c r="A252" s="29" t="s">
        <v>21</v>
      </c>
      <c r="B252" s="37">
        <v>345</v>
      </c>
      <c r="C252" s="37">
        <v>106</v>
      </c>
      <c r="D252" s="37">
        <v>61</v>
      </c>
      <c r="E252" s="37">
        <v>23</v>
      </c>
      <c r="F252" s="37">
        <v>9</v>
      </c>
      <c r="G252" s="37">
        <v>60</v>
      </c>
      <c r="H252" s="37">
        <v>4</v>
      </c>
      <c r="I252" s="37">
        <v>28</v>
      </c>
      <c r="J252" s="37">
        <v>32</v>
      </c>
      <c r="K252" s="37">
        <v>7</v>
      </c>
      <c r="L252" s="37">
        <v>11</v>
      </c>
      <c r="M252" s="37">
        <v>4</v>
      </c>
    </row>
    <row r="253" spans="1:13" ht="12.75" collapsed="1">
      <c r="A253" s="27" t="s">
        <v>204</v>
      </c>
      <c r="B253" s="37">
        <v>33863</v>
      </c>
      <c r="C253" s="37">
        <v>5038</v>
      </c>
      <c r="D253" s="37">
        <v>4558</v>
      </c>
      <c r="E253" s="37">
        <v>4312</v>
      </c>
      <c r="F253" s="37">
        <v>2607</v>
      </c>
      <c r="G253" s="37">
        <v>5573</v>
      </c>
      <c r="H253" s="37">
        <v>366</v>
      </c>
      <c r="I253" s="37">
        <v>3886</v>
      </c>
      <c r="J253" s="37">
        <v>3516</v>
      </c>
      <c r="K253" s="37">
        <v>1229</v>
      </c>
      <c r="L253" s="37">
        <v>1805</v>
      </c>
      <c r="M253" s="37">
        <v>973</v>
      </c>
    </row>
    <row r="254" spans="1:13" ht="12.75" hidden="1" outlineLevel="1">
      <c r="A254" s="1" t="s">
        <v>24</v>
      </c>
      <c r="B254" s="37">
        <v>22297</v>
      </c>
      <c r="C254" s="37">
        <v>2900</v>
      </c>
      <c r="D254" s="37">
        <v>2883</v>
      </c>
      <c r="E254" s="37">
        <v>3095</v>
      </c>
      <c r="F254" s="37">
        <v>2046</v>
      </c>
      <c r="G254" s="37">
        <v>3433</v>
      </c>
      <c r="H254" s="37">
        <v>288</v>
      </c>
      <c r="I254" s="37">
        <v>2531</v>
      </c>
      <c r="J254" s="37">
        <v>2199</v>
      </c>
      <c r="K254" s="37">
        <v>868</v>
      </c>
      <c r="L254" s="37">
        <v>1325</v>
      </c>
      <c r="M254" s="37">
        <v>729</v>
      </c>
    </row>
    <row r="255" spans="1:13" ht="12.75" hidden="1" outlineLevel="1">
      <c r="A255" s="1" t="s">
        <v>197</v>
      </c>
      <c r="B255" s="37">
        <v>10731</v>
      </c>
      <c r="C255" s="37">
        <v>1376</v>
      </c>
      <c r="D255" s="37">
        <v>1371</v>
      </c>
      <c r="E255" s="37">
        <v>1498</v>
      </c>
      <c r="F255" s="37">
        <v>1009</v>
      </c>
      <c r="G255" s="37">
        <v>1637</v>
      </c>
      <c r="H255" s="37">
        <v>145</v>
      </c>
      <c r="I255" s="37">
        <v>1235</v>
      </c>
      <c r="J255" s="37">
        <v>1022</v>
      </c>
      <c r="K255" s="37">
        <v>429</v>
      </c>
      <c r="L255" s="37">
        <v>646</v>
      </c>
      <c r="M255" s="37">
        <v>363</v>
      </c>
    </row>
    <row r="256" spans="1:13" ht="12.75" hidden="1" outlineLevel="1">
      <c r="A256" s="29" t="s">
        <v>17</v>
      </c>
      <c r="B256" s="37">
        <v>5568</v>
      </c>
      <c r="C256" s="37">
        <v>673</v>
      </c>
      <c r="D256" s="37">
        <v>712</v>
      </c>
      <c r="E256" s="37">
        <v>817</v>
      </c>
      <c r="F256" s="37">
        <v>518</v>
      </c>
      <c r="G256" s="37">
        <v>813</v>
      </c>
      <c r="H256" s="37">
        <v>84</v>
      </c>
      <c r="I256" s="37">
        <v>640</v>
      </c>
      <c r="J256" s="37">
        <v>535</v>
      </c>
      <c r="K256" s="37">
        <v>232</v>
      </c>
      <c r="L256" s="37">
        <v>347</v>
      </c>
      <c r="M256" s="37">
        <v>197</v>
      </c>
    </row>
    <row r="257" spans="1:13" ht="12.75" hidden="1" outlineLevel="1">
      <c r="A257" s="29" t="s">
        <v>18</v>
      </c>
      <c r="B257" s="37">
        <v>4548</v>
      </c>
      <c r="C257" s="37">
        <v>599</v>
      </c>
      <c r="D257" s="37">
        <v>575</v>
      </c>
      <c r="E257" s="37">
        <v>612</v>
      </c>
      <c r="F257" s="37">
        <v>443</v>
      </c>
      <c r="G257" s="37">
        <v>720</v>
      </c>
      <c r="H257" s="37">
        <v>53</v>
      </c>
      <c r="I257" s="37">
        <v>506</v>
      </c>
      <c r="J257" s="37">
        <v>445</v>
      </c>
      <c r="K257" s="37">
        <v>169</v>
      </c>
      <c r="L257" s="37">
        <v>273</v>
      </c>
      <c r="M257" s="37">
        <v>153</v>
      </c>
    </row>
    <row r="258" spans="1:13" ht="12.75" hidden="1" outlineLevel="1">
      <c r="A258" s="29" t="s">
        <v>19</v>
      </c>
      <c r="B258" s="37">
        <v>146</v>
      </c>
      <c r="C258" s="37">
        <v>22</v>
      </c>
      <c r="D258" s="37">
        <v>17</v>
      </c>
      <c r="E258" s="37">
        <v>19</v>
      </c>
      <c r="F258" s="37">
        <v>12</v>
      </c>
      <c r="G258" s="37">
        <v>30</v>
      </c>
      <c r="H258" s="37">
        <v>4</v>
      </c>
      <c r="I258" s="37">
        <v>19</v>
      </c>
      <c r="J258" s="37">
        <v>12</v>
      </c>
      <c r="K258" s="37">
        <v>5</v>
      </c>
      <c r="L258" s="37">
        <v>4</v>
      </c>
      <c r="M258" s="37">
        <v>2</v>
      </c>
    </row>
    <row r="259" spans="1:13" ht="12.75" hidden="1" outlineLevel="1">
      <c r="A259" s="29" t="s">
        <v>20</v>
      </c>
      <c r="B259" s="37">
        <v>52</v>
      </c>
      <c r="C259" s="37">
        <v>5</v>
      </c>
      <c r="D259" s="37">
        <v>8</v>
      </c>
      <c r="E259" s="37">
        <v>5</v>
      </c>
      <c r="F259" s="37">
        <v>7</v>
      </c>
      <c r="G259" s="37">
        <v>9</v>
      </c>
      <c r="H259" s="37">
        <v>0</v>
      </c>
      <c r="I259" s="37">
        <v>7</v>
      </c>
      <c r="J259" s="37">
        <v>5</v>
      </c>
      <c r="K259" s="37">
        <v>3</v>
      </c>
      <c r="L259" s="37">
        <v>1</v>
      </c>
      <c r="M259" s="37">
        <v>2</v>
      </c>
    </row>
    <row r="260" spans="1:13" ht="12.75" hidden="1" outlineLevel="1">
      <c r="A260" s="29" t="s">
        <v>21</v>
      </c>
      <c r="B260" s="37">
        <v>417</v>
      </c>
      <c r="C260" s="37">
        <v>77</v>
      </c>
      <c r="D260" s="37">
        <v>59</v>
      </c>
      <c r="E260" s="37">
        <v>45</v>
      </c>
      <c r="F260" s="37">
        <v>29</v>
      </c>
      <c r="G260" s="37">
        <v>65</v>
      </c>
      <c r="H260" s="37">
        <v>4</v>
      </c>
      <c r="I260" s="37">
        <v>63</v>
      </c>
      <c r="J260" s="37">
        <v>25</v>
      </c>
      <c r="K260" s="37">
        <v>20</v>
      </c>
      <c r="L260" s="37">
        <v>21</v>
      </c>
      <c r="M260" s="37">
        <v>9</v>
      </c>
    </row>
    <row r="261" spans="1:13" ht="12.75" hidden="1" outlineLevel="1">
      <c r="A261" s="1" t="s">
        <v>240</v>
      </c>
      <c r="B261" s="37">
        <v>11566</v>
      </c>
      <c r="C261" s="37">
        <v>1524</v>
      </c>
      <c r="D261" s="37">
        <v>1512</v>
      </c>
      <c r="E261" s="37">
        <v>1597</v>
      </c>
      <c r="F261" s="37">
        <v>1037</v>
      </c>
      <c r="G261" s="37">
        <v>1796</v>
      </c>
      <c r="H261" s="37">
        <v>143</v>
      </c>
      <c r="I261" s="37">
        <v>1296</v>
      </c>
      <c r="J261" s="37">
        <v>1177</v>
      </c>
      <c r="K261" s="37">
        <v>439</v>
      </c>
      <c r="L261" s="37">
        <v>679</v>
      </c>
      <c r="M261" s="37">
        <v>366</v>
      </c>
    </row>
    <row r="262" spans="1:13" ht="12.75" hidden="1" outlineLevel="1">
      <c r="A262" s="29" t="s">
        <v>17</v>
      </c>
      <c r="B262" s="37">
        <v>5031</v>
      </c>
      <c r="C262" s="37">
        <v>604</v>
      </c>
      <c r="D262" s="37">
        <v>655</v>
      </c>
      <c r="E262" s="37">
        <v>715</v>
      </c>
      <c r="F262" s="37">
        <v>455</v>
      </c>
      <c r="G262" s="37">
        <v>779</v>
      </c>
      <c r="H262" s="37">
        <v>56</v>
      </c>
      <c r="I262" s="37">
        <v>579</v>
      </c>
      <c r="J262" s="37">
        <v>514</v>
      </c>
      <c r="K262" s="37">
        <v>191</v>
      </c>
      <c r="L262" s="37">
        <v>308</v>
      </c>
      <c r="M262" s="37">
        <v>175</v>
      </c>
    </row>
    <row r="263" spans="1:13" ht="12.75" hidden="1" outlineLevel="1">
      <c r="A263" s="29" t="s">
        <v>18</v>
      </c>
      <c r="B263" s="37">
        <v>4774</v>
      </c>
      <c r="C263" s="37">
        <v>591</v>
      </c>
      <c r="D263" s="37">
        <v>606</v>
      </c>
      <c r="E263" s="37">
        <v>683</v>
      </c>
      <c r="F263" s="37">
        <v>448</v>
      </c>
      <c r="G263" s="37">
        <v>741</v>
      </c>
      <c r="H263" s="37">
        <v>65</v>
      </c>
      <c r="I263" s="37">
        <v>503</v>
      </c>
      <c r="J263" s="37">
        <v>506</v>
      </c>
      <c r="K263" s="37">
        <v>191</v>
      </c>
      <c r="L263" s="37">
        <v>295</v>
      </c>
      <c r="M263" s="37">
        <v>145</v>
      </c>
    </row>
    <row r="264" spans="1:13" ht="12.75" hidden="1" outlineLevel="1">
      <c r="A264" s="29" t="s">
        <v>19</v>
      </c>
      <c r="B264" s="37">
        <v>1048</v>
      </c>
      <c r="C264" s="37">
        <v>177</v>
      </c>
      <c r="D264" s="37">
        <v>147</v>
      </c>
      <c r="E264" s="37">
        <v>130</v>
      </c>
      <c r="F264" s="37">
        <v>104</v>
      </c>
      <c r="G264" s="37">
        <v>153</v>
      </c>
      <c r="H264" s="37">
        <v>9</v>
      </c>
      <c r="I264" s="37">
        <v>138</v>
      </c>
      <c r="J264" s="37">
        <v>87</v>
      </c>
      <c r="K264" s="37">
        <v>30</v>
      </c>
      <c r="L264" s="37">
        <v>47</v>
      </c>
      <c r="M264" s="37">
        <v>26</v>
      </c>
    </row>
    <row r="265" spans="1:13" ht="12.75" hidden="1" outlineLevel="1">
      <c r="A265" s="29" t="s">
        <v>22</v>
      </c>
      <c r="B265" s="37">
        <v>71</v>
      </c>
      <c r="C265" s="37">
        <v>17</v>
      </c>
      <c r="D265" s="37">
        <v>9</v>
      </c>
      <c r="E265" s="37">
        <v>9</v>
      </c>
      <c r="F265" s="37">
        <v>4</v>
      </c>
      <c r="G265" s="37">
        <v>12</v>
      </c>
      <c r="H265" s="37">
        <v>2</v>
      </c>
      <c r="I265" s="37">
        <v>6</v>
      </c>
      <c r="J265" s="37">
        <v>2</v>
      </c>
      <c r="K265" s="37">
        <v>3</v>
      </c>
      <c r="L265" s="37">
        <v>5</v>
      </c>
      <c r="M265" s="37">
        <v>2</v>
      </c>
    </row>
    <row r="266" spans="1:13" ht="12.75" hidden="1" outlineLevel="1">
      <c r="A266" s="28" t="s">
        <v>21</v>
      </c>
      <c r="B266" s="37">
        <v>642</v>
      </c>
      <c r="C266" s="37">
        <v>135</v>
      </c>
      <c r="D266" s="37">
        <v>95</v>
      </c>
      <c r="E266" s="37">
        <v>60</v>
      </c>
      <c r="F266" s="37">
        <v>26</v>
      </c>
      <c r="G266" s="37">
        <v>111</v>
      </c>
      <c r="H266" s="37">
        <v>11</v>
      </c>
      <c r="I266" s="37">
        <v>70</v>
      </c>
      <c r="J266" s="37">
        <v>68</v>
      </c>
      <c r="K266" s="37">
        <v>24</v>
      </c>
      <c r="L266" s="37">
        <v>24</v>
      </c>
      <c r="M266" s="37">
        <v>18</v>
      </c>
    </row>
    <row r="267" spans="1:13" ht="12.75" hidden="1" outlineLevel="1">
      <c r="A267" s="29" t="s">
        <v>25</v>
      </c>
      <c r="B267" s="37">
        <v>11566</v>
      </c>
      <c r="C267" s="37">
        <v>2138</v>
      </c>
      <c r="D267" s="37">
        <v>1675</v>
      </c>
      <c r="E267" s="37">
        <v>1217</v>
      </c>
      <c r="F267" s="37">
        <v>561</v>
      </c>
      <c r="G267" s="37">
        <v>2140</v>
      </c>
      <c r="H267" s="37">
        <v>78</v>
      </c>
      <c r="I267" s="37">
        <v>1355</v>
      </c>
      <c r="J267" s="37">
        <v>1317</v>
      </c>
      <c r="K267" s="37">
        <v>361</v>
      </c>
      <c r="L267" s="37">
        <v>480</v>
      </c>
      <c r="M267" s="37">
        <v>244</v>
      </c>
    </row>
    <row r="268" spans="1:13" ht="12.75" hidden="1" outlineLevel="1">
      <c r="A268" s="1" t="s">
        <v>196</v>
      </c>
      <c r="B268" s="37">
        <v>5900</v>
      </c>
      <c r="C268" s="37">
        <v>1012</v>
      </c>
      <c r="D268" s="37">
        <v>853</v>
      </c>
      <c r="E268" s="37">
        <v>649</v>
      </c>
      <c r="F268" s="37">
        <v>311</v>
      </c>
      <c r="G268" s="37">
        <v>1083</v>
      </c>
      <c r="H268" s="37">
        <v>44</v>
      </c>
      <c r="I268" s="37">
        <v>707</v>
      </c>
      <c r="J268" s="37">
        <v>692</v>
      </c>
      <c r="K268" s="37">
        <v>201</v>
      </c>
      <c r="L268" s="37">
        <v>255</v>
      </c>
      <c r="M268" s="37">
        <v>93</v>
      </c>
    </row>
    <row r="269" spans="1:13" ht="12.75" hidden="1" outlineLevel="1">
      <c r="A269" s="29" t="s">
        <v>17</v>
      </c>
      <c r="B269" s="37">
        <v>2120</v>
      </c>
      <c r="C269" s="37">
        <v>404</v>
      </c>
      <c r="D269" s="37">
        <v>291</v>
      </c>
      <c r="E269" s="37">
        <v>211</v>
      </c>
      <c r="F269" s="37">
        <v>112</v>
      </c>
      <c r="G269" s="37">
        <v>395</v>
      </c>
      <c r="H269" s="37">
        <v>12</v>
      </c>
      <c r="I269" s="37">
        <v>264</v>
      </c>
      <c r="J269" s="37">
        <v>242</v>
      </c>
      <c r="K269" s="37">
        <v>69</v>
      </c>
      <c r="L269" s="37">
        <v>89</v>
      </c>
      <c r="M269" s="37">
        <v>31</v>
      </c>
    </row>
    <row r="270" spans="1:13" ht="12.75" hidden="1" outlineLevel="1">
      <c r="A270" s="29" t="s">
        <v>18</v>
      </c>
      <c r="B270" s="37">
        <v>3333</v>
      </c>
      <c r="C270" s="37">
        <v>525</v>
      </c>
      <c r="D270" s="37">
        <v>483</v>
      </c>
      <c r="E270" s="37">
        <v>394</v>
      </c>
      <c r="F270" s="37">
        <v>181</v>
      </c>
      <c r="G270" s="37">
        <v>608</v>
      </c>
      <c r="H270" s="37">
        <v>28</v>
      </c>
      <c r="I270" s="37">
        <v>397</v>
      </c>
      <c r="J270" s="37">
        <v>398</v>
      </c>
      <c r="K270" s="37">
        <v>115</v>
      </c>
      <c r="L270" s="37">
        <v>148</v>
      </c>
      <c r="M270" s="37">
        <v>56</v>
      </c>
    </row>
    <row r="271" spans="1:13" ht="12.75" hidden="1" outlineLevel="1">
      <c r="A271" s="29" t="s">
        <v>19</v>
      </c>
      <c r="B271" s="37">
        <v>64</v>
      </c>
      <c r="C271" s="37">
        <v>13</v>
      </c>
      <c r="D271" s="37">
        <v>13</v>
      </c>
      <c r="E271" s="37">
        <v>7</v>
      </c>
      <c r="F271" s="37">
        <v>1</v>
      </c>
      <c r="G271" s="37">
        <v>14</v>
      </c>
      <c r="H271" s="37">
        <v>0</v>
      </c>
      <c r="I271" s="37">
        <v>8</v>
      </c>
      <c r="J271" s="37">
        <v>5</v>
      </c>
      <c r="K271" s="37">
        <v>1</v>
      </c>
      <c r="L271" s="37">
        <v>1</v>
      </c>
      <c r="M271" s="37">
        <v>1</v>
      </c>
    </row>
    <row r="272" spans="1:13" ht="12.75" hidden="1" outlineLevel="1">
      <c r="A272" s="29" t="s">
        <v>22</v>
      </c>
      <c r="B272" s="37">
        <v>35</v>
      </c>
      <c r="C272" s="37">
        <v>9</v>
      </c>
      <c r="D272" s="37">
        <v>9</v>
      </c>
      <c r="E272" s="37">
        <v>3</v>
      </c>
      <c r="F272" s="37">
        <v>0</v>
      </c>
      <c r="G272" s="37">
        <v>4</v>
      </c>
      <c r="H272" s="37">
        <v>0</v>
      </c>
      <c r="I272" s="37">
        <v>1</v>
      </c>
      <c r="J272" s="37">
        <v>5</v>
      </c>
      <c r="K272" s="37">
        <v>3</v>
      </c>
      <c r="L272" s="37">
        <v>0</v>
      </c>
      <c r="M272" s="37">
        <v>1</v>
      </c>
    </row>
    <row r="273" spans="1:13" ht="12.75" hidden="1" outlineLevel="1">
      <c r="A273" s="29" t="s">
        <v>21</v>
      </c>
      <c r="B273" s="37">
        <v>348</v>
      </c>
      <c r="C273" s="37">
        <v>61</v>
      </c>
      <c r="D273" s="37">
        <v>57</v>
      </c>
      <c r="E273" s="37">
        <v>34</v>
      </c>
      <c r="F273" s="37">
        <v>17</v>
      </c>
      <c r="G273" s="37">
        <v>62</v>
      </c>
      <c r="H273" s="37">
        <v>4</v>
      </c>
      <c r="I273" s="37">
        <v>37</v>
      </c>
      <c r="J273" s="37">
        <v>42</v>
      </c>
      <c r="K273" s="37">
        <v>13</v>
      </c>
      <c r="L273" s="37">
        <v>17</v>
      </c>
      <c r="M273" s="37">
        <v>4</v>
      </c>
    </row>
    <row r="274" spans="1:13" ht="12.75" hidden="1" outlineLevel="1">
      <c r="A274" s="1" t="s">
        <v>240</v>
      </c>
      <c r="B274" s="37">
        <v>5666</v>
      </c>
      <c r="C274" s="37">
        <v>1126</v>
      </c>
      <c r="D274" s="37">
        <v>822</v>
      </c>
      <c r="E274" s="37">
        <v>568</v>
      </c>
      <c r="F274" s="37">
        <v>250</v>
      </c>
      <c r="G274" s="37">
        <v>1057</v>
      </c>
      <c r="H274" s="37">
        <v>34</v>
      </c>
      <c r="I274" s="37">
        <v>648</v>
      </c>
      <c r="J274" s="37">
        <v>625</v>
      </c>
      <c r="K274" s="37">
        <v>160</v>
      </c>
      <c r="L274" s="37">
        <v>225</v>
      </c>
      <c r="M274" s="37">
        <v>151</v>
      </c>
    </row>
    <row r="275" spans="1:13" ht="12.75" hidden="1" outlineLevel="1">
      <c r="A275" s="29" t="s">
        <v>17</v>
      </c>
      <c r="B275" s="37">
        <v>2100</v>
      </c>
      <c r="C275" s="37">
        <v>430</v>
      </c>
      <c r="D275" s="37">
        <v>289</v>
      </c>
      <c r="E275" s="37">
        <v>207</v>
      </c>
      <c r="F275" s="37">
        <v>86</v>
      </c>
      <c r="G275" s="37">
        <v>400</v>
      </c>
      <c r="H275" s="37">
        <v>13</v>
      </c>
      <c r="I275" s="37">
        <v>221</v>
      </c>
      <c r="J275" s="37">
        <v>241</v>
      </c>
      <c r="K275" s="37">
        <v>63</v>
      </c>
      <c r="L275" s="37">
        <v>71</v>
      </c>
      <c r="M275" s="37">
        <v>79</v>
      </c>
    </row>
    <row r="276" spans="1:13" ht="12.75" hidden="1" outlineLevel="1">
      <c r="A276" s="29" t="s">
        <v>18</v>
      </c>
      <c r="B276" s="37">
        <v>2948</v>
      </c>
      <c r="C276" s="37">
        <v>504</v>
      </c>
      <c r="D276" s="37">
        <v>437</v>
      </c>
      <c r="E276" s="37">
        <v>308</v>
      </c>
      <c r="F276" s="37">
        <v>146</v>
      </c>
      <c r="G276" s="37">
        <v>543</v>
      </c>
      <c r="H276" s="37">
        <v>19</v>
      </c>
      <c r="I276" s="37">
        <v>376</v>
      </c>
      <c r="J276" s="37">
        <v>332</v>
      </c>
      <c r="K276" s="37">
        <v>85</v>
      </c>
      <c r="L276" s="37">
        <v>134</v>
      </c>
      <c r="M276" s="37">
        <v>64</v>
      </c>
    </row>
    <row r="277" spans="1:13" ht="12.75" hidden="1" outlineLevel="1">
      <c r="A277" s="29" t="s">
        <v>19</v>
      </c>
      <c r="B277" s="37">
        <v>239</v>
      </c>
      <c r="C277" s="37">
        <v>80</v>
      </c>
      <c r="D277" s="37">
        <v>34</v>
      </c>
      <c r="E277" s="37">
        <v>22</v>
      </c>
      <c r="F277" s="37">
        <v>9</v>
      </c>
      <c r="G277" s="37">
        <v>46</v>
      </c>
      <c r="H277" s="37">
        <v>1</v>
      </c>
      <c r="I277" s="37">
        <v>17</v>
      </c>
      <c r="J277" s="37">
        <v>16</v>
      </c>
      <c r="K277" s="37">
        <v>5</v>
      </c>
      <c r="L277" s="37">
        <v>6</v>
      </c>
      <c r="M277" s="37">
        <v>3</v>
      </c>
    </row>
    <row r="278" spans="1:13" ht="12.75" hidden="1" outlineLevel="1">
      <c r="A278" s="29" t="s">
        <v>20</v>
      </c>
      <c r="B278" s="37">
        <v>21</v>
      </c>
      <c r="C278" s="37">
        <v>5</v>
      </c>
      <c r="D278" s="37">
        <v>3</v>
      </c>
      <c r="E278" s="37">
        <v>3</v>
      </c>
      <c r="F278" s="37">
        <v>0</v>
      </c>
      <c r="G278" s="37">
        <v>4</v>
      </c>
      <c r="H278" s="37">
        <v>0</v>
      </c>
      <c r="I278" s="37">
        <v>3</v>
      </c>
      <c r="J278" s="37">
        <v>2</v>
      </c>
      <c r="K278" s="37">
        <v>0</v>
      </c>
      <c r="L278" s="37">
        <v>1</v>
      </c>
      <c r="M278" s="37">
        <v>0</v>
      </c>
    </row>
    <row r="279" spans="1:13" ht="12.75" hidden="1" outlineLevel="1">
      <c r="A279" s="29" t="s">
        <v>21</v>
      </c>
      <c r="B279" s="37">
        <v>358</v>
      </c>
      <c r="C279" s="37">
        <v>107</v>
      </c>
      <c r="D279" s="37">
        <v>59</v>
      </c>
      <c r="E279" s="37">
        <v>28</v>
      </c>
      <c r="F279" s="37">
        <v>9</v>
      </c>
      <c r="G279" s="37">
        <v>64</v>
      </c>
      <c r="H279" s="37">
        <v>1</v>
      </c>
      <c r="I279" s="37">
        <v>31</v>
      </c>
      <c r="J279" s="37">
        <v>34</v>
      </c>
      <c r="K279" s="37">
        <v>7</v>
      </c>
      <c r="L279" s="37">
        <v>13</v>
      </c>
      <c r="M279" s="37">
        <v>5</v>
      </c>
    </row>
    <row r="280" spans="1:13" ht="12.75" collapsed="1">
      <c r="A280" s="27" t="s">
        <v>203</v>
      </c>
      <c r="B280" s="37">
        <v>34294</v>
      </c>
      <c r="C280" s="37">
        <v>5005</v>
      </c>
      <c r="D280" s="37">
        <v>4633</v>
      </c>
      <c r="E280" s="37">
        <v>4353</v>
      </c>
      <c r="F280" s="37">
        <v>2591</v>
      </c>
      <c r="G280" s="37">
        <v>5639</v>
      </c>
      <c r="H280" s="37">
        <v>373</v>
      </c>
      <c r="I280" s="37">
        <v>3993</v>
      </c>
      <c r="J280" s="37">
        <v>3625</v>
      </c>
      <c r="K280" s="37">
        <v>1301</v>
      </c>
      <c r="L280" s="37">
        <v>1834</v>
      </c>
      <c r="M280" s="37">
        <v>947</v>
      </c>
    </row>
    <row r="281" spans="1:13" ht="12.75" hidden="1" outlineLevel="1">
      <c r="A281" s="1" t="s">
        <v>24</v>
      </c>
      <c r="B281" s="37">
        <v>22508</v>
      </c>
      <c r="C281" s="37">
        <v>2842</v>
      </c>
      <c r="D281" s="37">
        <v>2934</v>
      </c>
      <c r="E281" s="37">
        <v>3117</v>
      </c>
      <c r="F281" s="37">
        <v>2037</v>
      </c>
      <c r="G281" s="37">
        <v>3473</v>
      </c>
      <c r="H281" s="37">
        <v>295</v>
      </c>
      <c r="I281" s="37">
        <v>2580</v>
      </c>
      <c r="J281" s="37">
        <v>2237</v>
      </c>
      <c r="K281" s="37">
        <v>918</v>
      </c>
      <c r="L281" s="37">
        <v>1359</v>
      </c>
      <c r="M281" s="37">
        <v>716</v>
      </c>
    </row>
    <row r="282" spans="1:13" ht="12.75" hidden="1" outlineLevel="1">
      <c r="A282" s="1" t="s">
        <v>197</v>
      </c>
      <c r="B282" s="37">
        <v>10853</v>
      </c>
      <c r="C282" s="37">
        <v>1360</v>
      </c>
      <c r="D282" s="37">
        <v>1392</v>
      </c>
      <c r="E282" s="37">
        <v>1515</v>
      </c>
      <c r="F282" s="37">
        <v>1008</v>
      </c>
      <c r="G282" s="37">
        <v>1650</v>
      </c>
      <c r="H282" s="37">
        <v>152</v>
      </c>
      <c r="I282" s="37">
        <v>1250</v>
      </c>
      <c r="J282" s="37">
        <v>1041</v>
      </c>
      <c r="K282" s="37">
        <v>464</v>
      </c>
      <c r="L282" s="37">
        <v>663</v>
      </c>
      <c r="M282" s="37">
        <v>358</v>
      </c>
    </row>
    <row r="283" spans="1:13" ht="12.75" hidden="1" outlineLevel="1">
      <c r="A283" s="29" t="s">
        <v>17</v>
      </c>
      <c r="B283" s="37">
        <v>5636</v>
      </c>
      <c r="C283" s="37">
        <v>678</v>
      </c>
      <c r="D283" s="37">
        <v>722</v>
      </c>
      <c r="E283" s="37">
        <v>817</v>
      </c>
      <c r="F283" s="37">
        <v>518</v>
      </c>
      <c r="G283" s="37">
        <v>808</v>
      </c>
      <c r="H283" s="37">
        <v>86</v>
      </c>
      <c r="I283" s="37">
        <v>652</v>
      </c>
      <c r="J283" s="37">
        <v>551</v>
      </c>
      <c r="K283" s="37">
        <v>252</v>
      </c>
      <c r="L283" s="37">
        <v>357</v>
      </c>
      <c r="M283" s="37">
        <v>195</v>
      </c>
    </row>
    <row r="284" spans="1:13" ht="12.75" hidden="1" outlineLevel="1">
      <c r="A284" s="29" t="s">
        <v>18</v>
      </c>
      <c r="B284" s="37">
        <v>4570</v>
      </c>
      <c r="C284" s="37">
        <v>579</v>
      </c>
      <c r="D284" s="37">
        <v>581</v>
      </c>
      <c r="E284" s="37">
        <v>628</v>
      </c>
      <c r="F284" s="37">
        <v>431</v>
      </c>
      <c r="G284" s="37">
        <v>727</v>
      </c>
      <c r="H284" s="37">
        <v>58</v>
      </c>
      <c r="I284" s="37">
        <v>509</v>
      </c>
      <c r="J284" s="37">
        <v>442</v>
      </c>
      <c r="K284" s="37">
        <v>186</v>
      </c>
      <c r="L284" s="37">
        <v>279</v>
      </c>
      <c r="M284" s="37">
        <v>150</v>
      </c>
    </row>
    <row r="285" spans="1:13" ht="12.75" hidden="1" outlineLevel="1">
      <c r="A285" s="29" t="s">
        <v>19</v>
      </c>
      <c r="B285" s="37">
        <v>151</v>
      </c>
      <c r="C285" s="37">
        <v>23</v>
      </c>
      <c r="D285" s="37">
        <v>20</v>
      </c>
      <c r="E285" s="37">
        <v>18</v>
      </c>
      <c r="F285" s="37">
        <v>13</v>
      </c>
      <c r="G285" s="37">
        <v>29</v>
      </c>
      <c r="H285" s="37">
        <v>4</v>
      </c>
      <c r="I285" s="37">
        <v>18</v>
      </c>
      <c r="J285" s="37">
        <v>15</v>
      </c>
      <c r="K285" s="37">
        <v>5</v>
      </c>
      <c r="L285" s="37">
        <v>4</v>
      </c>
      <c r="M285" s="37">
        <v>2</v>
      </c>
    </row>
    <row r="286" spans="1:13" ht="12.75" hidden="1" outlineLevel="1">
      <c r="A286" s="29" t="s">
        <v>20</v>
      </c>
      <c r="B286" s="37">
        <v>47</v>
      </c>
      <c r="C286" s="37">
        <v>4</v>
      </c>
      <c r="D286" s="37">
        <v>6</v>
      </c>
      <c r="E286" s="37">
        <v>5</v>
      </c>
      <c r="F286" s="37">
        <v>6</v>
      </c>
      <c r="G286" s="37">
        <v>10</v>
      </c>
      <c r="H286" s="37">
        <v>0</v>
      </c>
      <c r="I286" s="37">
        <v>5</v>
      </c>
      <c r="J286" s="37">
        <v>6</v>
      </c>
      <c r="K286" s="37">
        <v>3</v>
      </c>
      <c r="L286" s="37">
        <v>1</v>
      </c>
      <c r="M286" s="37">
        <v>1</v>
      </c>
    </row>
    <row r="287" spans="1:13" ht="12.75" hidden="1" outlineLevel="1">
      <c r="A287" s="29" t="s">
        <v>21</v>
      </c>
      <c r="B287" s="37">
        <v>449</v>
      </c>
      <c r="C287" s="37">
        <v>76</v>
      </c>
      <c r="D287" s="37">
        <v>63</v>
      </c>
      <c r="E287" s="37">
        <v>47</v>
      </c>
      <c r="F287" s="37">
        <v>40</v>
      </c>
      <c r="G287" s="37">
        <v>76</v>
      </c>
      <c r="H287" s="37">
        <v>4</v>
      </c>
      <c r="I287" s="37">
        <v>66</v>
      </c>
      <c r="J287" s="37">
        <v>27</v>
      </c>
      <c r="K287" s="37">
        <v>18</v>
      </c>
      <c r="L287" s="37">
        <v>22</v>
      </c>
      <c r="M287" s="37">
        <v>10</v>
      </c>
    </row>
    <row r="288" spans="1:13" ht="12.75" hidden="1" outlineLevel="1">
      <c r="A288" s="1" t="s">
        <v>240</v>
      </c>
      <c r="B288" s="37">
        <v>11655</v>
      </c>
      <c r="C288" s="37">
        <v>1482</v>
      </c>
      <c r="D288" s="37">
        <v>1542</v>
      </c>
      <c r="E288" s="37">
        <v>1602</v>
      </c>
      <c r="F288" s="37">
        <v>1029</v>
      </c>
      <c r="G288" s="37">
        <v>1823</v>
      </c>
      <c r="H288" s="37">
        <v>143</v>
      </c>
      <c r="I288" s="37">
        <v>1330</v>
      </c>
      <c r="J288" s="37">
        <v>1196</v>
      </c>
      <c r="K288" s="37">
        <v>454</v>
      </c>
      <c r="L288" s="37">
        <v>696</v>
      </c>
      <c r="M288" s="37">
        <v>358</v>
      </c>
    </row>
    <row r="289" spans="1:13" ht="12.75" hidden="1" outlineLevel="1">
      <c r="A289" s="29" t="s">
        <v>17</v>
      </c>
      <c r="B289" s="37">
        <v>5076</v>
      </c>
      <c r="C289" s="37">
        <v>584</v>
      </c>
      <c r="D289" s="37">
        <v>677</v>
      </c>
      <c r="E289" s="37">
        <v>714</v>
      </c>
      <c r="F289" s="37">
        <v>446</v>
      </c>
      <c r="G289" s="37">
        <v>800</v>
      </c>
      <c r="H289" s="37">
        <v>55</v>
      </c>
      <c r="I289" s="37">
        <v>592</v>
      </c>
      <c r="J289" s="37">
        <v>524</v>
      </c>
      <c r="K289" s="37">
        <v>201</v>
      </c>
      <c r="L289" s="37">
        <v>319</v>
      </c>
      <c r="M289" s="37">
        <v>164</v>
      </c>
    </row>
    <row r="290" spans="1:13" ht="12.75" hidden="1" outlineLevel="1">
      <c r="A290" s="29" t="s">
        <v>18</v>
      </c>
      <c r="B290" s="37">
        <v>4784</v>
      </c>
      <c r="C290" s="37">
        <v>582</v>
      </c>
      <c r="D290" s="37">
        <v>602</v>
      </c>
      <c r="E290" s="37">
        <v>690</v>
      </c>
      <c r="F290" s="37">
        <v>441</v>
      </c>
      <c r="G290" s="37">
        <v>736</v>
      </c>
      <c r="H290" s="37">
        <v>67</v>
      </c>
      <c r="I290" s="37">
        <v>510</v>
      </c>
      <c r="J290" s="37">
        <v>514</v>
      </c>
      <c r="K290" s="37">
        <v>194</v>
      </c>
      <c r="L290" s="37">
        <v>301</v>
      </c>
      <c r="M290" s="37">
        <v>147</v>
      </c>
    </row>
    <row r="291" spans="1:13" ht="12.75" hidden="1" outlineLevel="1">
      <c r="A291" s="29" t="s">
        <v>19</v>
      </c>
      <c r="B291" s="37">
        <v>1042</v>
      </c>
      <c r="C291" s="37">
        <v>168</v>
      </c>
      <c r="D291" s="37">
        <v>147</v>
      </c>
      <c r="E291" s="37">
        <v>128</v>
      </c>
      <c r="F291" s="37">
        <v>100</v>
      </c>
      <c r="G291" s="37">
        <v>155</v>
      </c>
      <c r="H291" s="37">
        <v>8</v>
      </c>
      <c r="I291" s="37">
        <v>146</v>
      </c>
      <c r="J291" s="37">
        <v>87</v>
      </c>
      <c r="K291" s="37">
        <v>30</v>
      </c>
      <c r="L291" s="37">
        <v>47</v>
      </c>
      <c r="M291" s="37">
        <v>26</v>
      </c>
    </row>
    <row r="292" spans="1:13" ht="12.75" hidden="1" outlineLevel="1">
      <c r="A292" s="29" t="s">
        <v>22</v>
      </c>
      <c r="B292" s="37">
        <v>63</v>
      </c>
      <c r="C292" s="37">
        <v>13</v>
      </c>
      <c r="D292" s="37">
        <v>9</v>
      </c>
      <c r="E292" s="37">
        <v>8</v>
      </c>
      <c r="F292" s="37">
        <v>5</v>
      </c>
      <c r="G292" s="37">
        <v>8</v>
      </c>
      <c r="H292" s="37">
        <v>2</v>
      </c>
      <c r="I292" s="37">
        <v>6</v>
      </c>
      <c r="J292" s="37">
        <v>4</v>
      </c>
      <c r="K292" s="37">
        <v>2</v>
      </c>
      <c r="L292" s="37">
        <v>5</v>
      </c>
      <c r="M292" s="37">
        <v>1</v>
      </c>
    </row>
    <row r="293" spans="1:13" ht="12.75" hidden="1" outlineLevel="1">
      <c r="A293" s="28" t="s">
        <v>21</v>
      </c>
      <c r="B293" s="37">
        <v>690</v>
      </c>
      <c r="C293" s="37">
        <v>135</v>
      </c>
      <c r="D293" s="37">
        <v>107</v>
      </c>
      <c r="E293" s="37">
        <v>62</v>
      </c>
      <c r="F293" s="37">
        <v>37</v>
      </c>
      <c r="G293" s="37">
        <v>124</v>
      </c>
      <c r="H293" s="37">
        <v>11</v>
      </c>
      <c r="I293" s="37">
        <v>76</v>
      </c>
      <c r="J293" s="37">
        <v>67</v>
      </c>
      <c r="K293" s="37">
        <v>27</v>
      </c>
      <c r="L293" s="37">
        <v>24</v>
      </c>
      <c r="M293" s="37">
        <v>20</v>
      </c>
    </row>
    <row r="294" spans="1:13" ht="12.75" hidden="1" outlineLevel="1">
      <c r="A294" s="29" t="s">
        <v>25</v>
      </c>
      <c r="B294" s="37">
        <v>11786</v>
      </c>
      <c r="C294" s="37">
        <v>2163</v>
      </c>
      <c r="D294" s="37">
        <v>1699</v>
      </c>
      <c r="E294" s="37">
        <v>1236</v>
      </c>
      <c r="F294" s="37">
        <v>554</v>
      </c>
      <c r="G294" s="37">
        <v>2166</v>
      </c>
      <c r="H294" s="37">
        <v>78</v>
      </c>
      <c r="I294" s="37">
        <v>1413</v>
      </c>
      <c r="J294" s="37">
        <v>1388</v>
      </c>
      <c r="K294" s="37">
        <v>383</v>
      </c>
      <c r="L294" s="37">
        <v>475</v>
      </c>
      <c r="M294" s="37">
        <v>231</v>
      </c>
    </row>
    <row r="295" spans="1:13" ht="12.75" hidden="1" outlineLevel="1">
      <c r="A295" s="1" t="s">
        <v>196</v>
      </c>
      <c r="B295" s="37">
        <v>6028</v>
      </c>
      <c r="C295" s="37">
        <v>1037</v>
      </c>
      <c r="D295" s="37">
        <v>871</v>
      </c>
      <c r="E295" s="37">
        <v>669</v>
      </c>
      <c r="F295" s="37">
        <v>302</v>
      </c>
      <c r="G295" s="37">
        <v>1093</v>
      </c>
      <c r="H295" s="37">
        <v>43</v>
      </c>
      <c r="I295" s="37">
        <v>731</v>
      </c>
      <c r="J295" s="37">
        <v>726</v>
      </c>
      <c r="K295" s="37">
        <v>211</v>
      </c>
      <c r="L295" s="37">
        <v>253</v>
      </c>
      <c r="M295" s="37">
        <v>92</v>
      </c>
    </row>
    <row r="296" spans="1:13" ht="12.75" hidden="1" outlineLevel="1">
      <c r="A296" s="29" t="s">
        <v>17</v>
      </c>
      <c r="B296" s="37">
        <v>2173</v>
      </c>
      <c r="C296" s="37">
        <v>417</v>
      </c>
      <c r="D296" s="37">
        <v>300</v>
      </c>
      <c r="E296" s="37">
        <v>226</v>
      </c>
      <c r="F296" s="37">
        <v>111</v>
      </c>
      <c r="G296" s="37">
        <v>390</v>
      </c>
      <c r="H296" s="37">
        <v>12</v>
      </c>
      <c r="I296" s="37">
        <v>271</v>
      </c>
      <c r="J296" s="37">
        <v>261</v>
      </c>
      <c r="K296" s="37">
        <v>70</v>
      </c>
      <c r="L296" s="37">
        <v>84</v>
      </c>
      <c r="M296" s="37">
        <v>31</v>
      </c>
    </row>
    <row r="297" spans="1:13" ht="12.75" hidden="1" outlineLevel="1">
      <c r="A297" s="29" t="s">
        <v>18</v>
      </c>
      <c r="B297" s="37">
        <v>3393</v>
      </c>
      <c r="C297" s="37">
        <v>533</v>
      </c>
      <c r="D297" s="37">
        <v>490</v>
      </c>
      <c r="E297" s="37">
        <v>397</v>
      </c>
      <c r="F297" s="37">
        <v>170</v>
      </c>
      <c r="G297" s="37">
        <v>625</v>
      </c>
      <c r="H297" s="37">
        <v>28</v>
      </c>
      <c r="I297" s="37">
        <v>407</v>
      </c>
      <c r="J297" s="37">
        <v>409</v>
      </c>
      <c r="K297" s="37">
        <v>124</v>
      </c>
      <c r="L297" s="37">
        <v>153</v>
      </c>
      <c r="M297" s="37">
        <v>57</v>
      </c>
    </row>
    <row r="298" spans="1:13" ht="12.75" hidden="1" outlineLevel="1">
      <c r="A298" s="29" t="s">
        <v>19</v>
      </c>
      <c r="B298" s="37">
        <v>71</v>
      </c>
      <c r="C298" s="37">
        <v>15</v>
      </c>
      <c r="D298" s="37">
        <v>17</v>
      </c>
      <c r="E298" s="37">
        <v>8</v>
      </c>
      <c r="F298" s="37">
        <v>1</v>
      </c>
      <c r="G298" s="37">
        <v>14</v>
      </c>
      <c r="H298" s="37">
        <v>0</v>
      </c>
      <c r="I298" s="37">
        <v>8</v>
      </c>
      <c r="J298" s="37">
        <v>5</v>
      </c>
      <c r="K298" s="37">
        <v>1</v>
      </c>
      <c r="L298" s="37">
        <v>1</v>
      </c>
      <c r="M298" s="37">
        <v>1</v>
      </c>
    </row>
    <row r="299" spans="1:13" ht="12.75" hidden="1" outlineLevel="1">
      <c r="A299" s="29" t="s">
        <v>22</v>
      </c>
      <c r="B299" s="37">
        <v>35</v>
      </c>
      <c r="C299" s="37">
        <v>7</v>
      </c>
      <c r="D299" s="37">
        <v>10</v>
      </c>
      <c r="E299" s="37">
        <v>3</v>
      </c>
      <c r="F299" s="37">
        <v>1</v>
      </c>
      <c r="G299" s="37">
        <v>4</v>
      </c>
      <c r="H299" s="37">
        <v>0</v>
      </c>
      <c r="I299" s="37">
        <v>2</v>
      </c>
      <c r="J299" s="37">
        <v>5</v>
      </c>
      <c r="K299" s="37">
        <v>2</v>
      </c>
      <c r="L299" s="37">
        <v>0</v>
      </c>
      <c r="M299" s="37">
        <v>1</v>
      </c>
    </row>
    <row r="300" spans="1:13" ht="12.75" hidden="1" outlineLevel="1">
      <c r="A300" s="29" t="s">
        <v>21</v>
      </c>
      <c r="B300" s="37">
        <v>356</v>
      </c>
      <c r="C300" s="37">
        <v>65</v>
      </c>
      <c r="D300" s="37">
        <v>54</v>
      </c>
      <c r="E300" s="37">
        <v>35</v>
      </c>
      <c r="F300" s="37">
        <v>19</v>
      </c>
      <c r="G300" s="37">
        <v>60</v>
      </c>
      <c r="H300" s="37">
        <v>3</v>
      </c>
      <c r="I300" s="37">
        <v>43</v>
      </c>
      <c r="J300" s="37">
        <v>46</v>
      </c>
      <c r="K300" s="37">
        <v>14</v>
      </c>
      <c r="L300" s="37">
        <v>15</v>
      </c>
      <c r="M300" s="37">
        <v>2</v>
      </c>
    </row>
    <row r="301" spans="1:13" ht="12.75" hidden="1" outlineLevel="1">
      <c r="A301" s="1" t="s">
        <v>240</v>
      </c>
      <c r="B301" s="37">
        <v>5758</v>
      </c>
      <c r="C301" s="37">
        <v>1126</v>
      </c>
      <c r="D301" s="37">
        <v>828</v>
      </c>
      <c r="E301" s="37">
        <v>567</v>
      </c>
      <c r="F301" s="37">
        <v>252</v>
      </c>
      <c r="G301" s="37">
        <v>1073</v>
      </c>
      <c r="H301" s="37">
        <v>35</v>
      </c>
      <c r="I301" s="37">
        <v>682</v>
      </c>
      <c r="J301" s="37">
        <v>662</v>
      </c>
      <c r="K301" s="37">
        <v>172</v>
      </c>
      <c r="L301" s="37">
        <v>222</v>
      </c>
      <c r="M301" s="37">
        <v>139</v>
      </c>
    </row>
    <row r="302" spans="1:13" ht="12.75" hidden="1" outlineLevel="1">
      <c r="A302" s="29" t="s">
        <v>17</v>
      </c>
      <c r="B302" s="37">
        <v>2118</v>
      </c>
      <c r="C302" s="37">
        <v>425</v>
      </c>
      <c r="D302" s="37">
        <v>284</v>
      </c>
      <c r="E302" s="37">
        <v>202</v>
      </c>
      <c r="F302" s="37">
        <v>94</v>
      </c>
      <c r="G302" s="37">
        <v>388</v>
      </c>
      <c r="H302" s="37">
        <v>14</v>
      </c>
      <c r="I302" s="37">
        <v>244</v>
      </c>
      <c r="J302" s="37">
        <v>265</v>
      </c>
      <c r="K302" s="37">
        <v>62</v>
      </c>
      <c r="L302" s="37">
        <v>72</v>
      </c>
      <c r="M302" s="37">
        <v>68</v>
      </c>
    </row>
    <row r="303" spans="1:13" ht="12.75" hidden="1" outlineLevel="1">
      <c r="A303" s="29" t="s">
        <v>18</v>
      </c>
      <c r="B303" s="37">
        <v>2997</v>
      </c>
      <c r="C303" s="37">
        <v>511</v>
      </c>
      <c r="D303" s="37">
        <v>446</v>
      </c>
      <c r="E303" s="37">
        <v>313</v>
      </c>
      <c r="F303" s="37">
        <v>136</v>
      </c>
      <c r="G303" s="37">
        <v>562</v>
      </c>
      <c r="H303" s="37">
        <v>19</v>
      </c>
      <c r="I303" s="37">
        <v>381</v>
      </c>
      <c r="J303" s="37">
        <v>340</v>
      </c>
      <c r="K303" s="37">
        <v>99</v>
      </c>
      <c r="L303" s="37">
        <v>130</v>
      </c>
      <c r="M303" s="37">
        <v>60</v>
      </c>
    </row>
    <row r="304" spans="1:13" ht="12.75" hidden="1" outlineLevel="1">
      <c r="A304" s="29" t="s">
        <v>19</v>
      </c>
      <c r="B304" s="37">
        <v>245</v>
      </c>
      <c r="C304" s="37">
        <v>81</v>
      </c>
      <c r="D304" s="37">
        <v>31</v>
      </c>
      <c r="E304" s="37">
        <v>24</v>
      </c>
      <c r="F304" s="37">
        <v>10</v>
      </c>
      <c r="G304" s="37">
        <v>48</v>
      </c>
      <c r="H304" s="37">
        <v>0</v>
      </c>
      <c r="I304" s="37">
        <v>19</v>
      </c>
      <c r="J304" s="37">
        <v>17</v>
      </c>
      <c r="K304" s="37">
        <v>6</v>
      </c>
      <c r="L304" s="37">
        <v>7</v>
      </c>
      <c r="M304" s="37">
        <v>2</v>
      </c>
    </row>
    <row r="305" spans="1:13" ht="12.75" hidden="1" outlineLevel="1">
      <c r="A305" s="29" t="s">
        <v>20</v>
      </c>
      <c r="B305" s="37">
        <v>23</v>
      </c>
      <c r="C305" s="37">
        <v>7</v>
      </c>
      <c r="D305" s="37">
        <v>4</v>
      </c>
      <c r="E305" s="37">
        <v>3</v>
      </c>
      <c r="F305" s="37">
        <v>0</v>
      </c>
      <c r="G305" s="37">
        <v>4</v>
      </c>
      <c r="H305" s="37">
        <v>0</v>
      </c>
      <c r="I305" s="37">
        <v>2</v>
      </c>
      <c r="J305" s="37">
        <v>1</v>
      </c>
      <c r="K305" s="37">
        <v>0</v>
      </c>
      <c r="L305" s="37">
        <v>1</v>
      </c>
      <c r="M305" s="37">
        <v>1</v>
      </c>
    </row>
    <row r="306" spans="1:13" ht="12.75" hidden="1" outlineLevel="1">
      <c r="A306" s="29" t="s">
        <v>21</v>
      </c>
      <c r="B306" s="37">
        <v>375</v>
      </c>
      <c r="C306" s="37">
        <v>102</v>
      </c>
      <c r="D306" s="37">
        <v>63</v>
      </c>
      <c r="E306" s="37">
        <v>25</v>
      </c>
      <c r="F306" s="37">
        <v>12</v>
      </c>
      <c r="G306" s="37">
        <v>71</v>
      </c>
      <c r="H306" s="37">
        <v>2</v>
      </c>
      <c r="I306" s="37">
        <v>36</v>
      </c>
      <c r="J306" s="37">
        <v>39</v>
      </c>
      <c r="K306" s="37">
        <v>5</v>
      </c>
      <c r="L306" s="37">
        <v>12</v>
      </c>
      <c r="M306" s="37">
        <v>8</v>
      </c>
    </row>
    <row r="307" spans="1:13" ht="12.75" collapsed="1">
      <c r="A307" s="27" t="s">
        <v>202</v>
      </c>
      <c r="B307" s="37">
        <v>34600</v>
      </c>
      <c r="C307" s="37">
        <v>5053</v>
      </c>
      <c r="D307" s="37">
        <v>4578</v>
      </c>
      <c r="E307" s="37">
        <v>4423</v>
      </c>
      <c r="F307" s="37">
        <v>2564</v>
      </c>
      <c r="G307" s="37">
        <v>5752</v>
      </c>
      <c r="H307" s="37">
        <v>368</v>
      </c>
      <c r="I307" s="37">
        <v>3996</v>
      </c>
      <c r="J307" s="37">
        <v>3634</v>
      </c>
      <c r="K307" s="37">
        <v>1414</v>
      </c>
      <c r="L307" s="37">
        <v>1872</v>
      </c>
      <c r="M307" s="37">
        <v>946</v>
      </c>
    </row>
    <row r="308" spans="1:13" ht="12.75" hidden="1" outlineLevel="1">
      <c r="A308" s="1" t="s">
        <v>24</v>
      </c>
      <c r="B308" s="37">
        <v>22748</v>
      </c>
      <c r="C308" s="37">
        <v>2894</v>
      </c>
      <c r="D308" s="37">
        <v>2925</v>
      </c>
      <c r="E308" s="37">
        <v>3171</v>
      </c>
      <c r="F308" s="37">
        <v>2032</v>
      </c>
      <c r="G308" s="37">
        <v>3507</v>
      </c>
      <c r="H308" s="37">
        <v>282</v>
      </c>
      <c r="I308" s="37">
        <v>2588</v>
      </c>
      <c r="J308" s="37">
        <v>2265</v>
      </c>
      <c r="K308" s="37">
        <v>964</v>
      </c>
      <c r="L308" s="37">
        <v>1400</v>
      </c>
      <c r="M308" s="37">
        <v>720</v>
      </c>
    </row>
    <row r="309" spans="1:13" ht="12.75" hidden="1" outlineLevel="1">
      <c r="A309" s="1" t="s">
        <v>197</v>
      </c>
      <c r="B309" s="37">
        <v>10984</v>
      </c>
      <c r="C309" s="37">
        <v>1386</v>
      </c>
      <c r="D309" s="37">
        <v>1398</v>
      </c>
      <c r="E309" s="37">
        <v>1531</v>
      </c>
      <c r="F309" s="37">
        <v>1012</v>
      </c>
      <c r="G309" s="37">
        <v>1658</v>
      </c>
      <c r="H309" s="37">
        <v>143</v>
      </c>
      <c r="I309" s="37">
        <v>1269</v>
      </c>
      <c r="J309" s="37">
        <v>1058</v>
      </c>
      <c r="K309" s="37">
        <v>483</v>
      </c>
      <c r="L309" s="37">
        <v>690</v>
      </c>
      <c r="M309" s="37">
        <v>356</v>
      </c>
    </row>
    <row r="310" spans="1:13" ht="12.75" hidden="1" outlineLevel="1">
      <c r="A310" s="29" t="s">
        <v>17</v>
      </c>
      <c r="B310" s="37">
        <v>5709</v>
      </c>
      <c r="C310" s="37">
        <v>700</v>
      </c>
      <c r="D310" s="37">
        <v>718</v>
      </c>
      <c r="E310" s="37">
        <v>827</v>
      </c>
      <c r="F310" s="37">
        <v>518</v>
      </c>
      <c r="G310" s="37">
        <v>804</v>
      </c>
      <c r="H310" s="37">
        <v>79</v>
      </c>
      <c r="I310" s="37">
        <v>662</v>
      </c>
      <c r="J310" s="37">
        <v>567</v>
      </c>
      <c r="K310" s="37">
        <v>266</v>
      </c>
      <c r="L310" s="37">
        <v>376</v>
      </c>
      <c r="M310" s="37">
        <v>192</v>
      </c>
    </row>
    <row r="311" spans="1:13" ht="12.75" hidden="1" outlineLevel="1">
      <c r="A311" s="29" t="s">
        <v>18</v>
      </c>
      <c r="B311" s="37">
        <v>4604</v>
      </c>
      <c r="C311" s="37">
        <v>586</v>
      </c>
      <c r="D311" s="37">
        <v>585</v>
      </c>
      <c r="E311" s="37">
        <v>632</v>
      </c>
      <c r="F311" s="37">
        <v>434</v>
      </c>
      <c r="G311" s="37">
        <v>735</v>
      </c>
      <c r="H311" s="37">
        <v>59</v>
      </c>
      <c r="I311" s="37">
        <v>515</v>
      </c>
      <c r="J311" s="37">
        <v>436</v>
      </c>
      <c r="K311" s="37">
        <v>188</v>
      </c>
      <c r="L311" s="37">
        <v>283</v>
      </c>
      <c r="M311" s="37">
        <v>151</v>
      </c>
    </row>
    <row r="312" spans="1:13" ht="12.75" hidden="1" outlineLevel="1">
      <c r="A312" s="29" t="s">
        <v>19</v>
      </c>
      <c r="B312" s="37">
        <v>150</v>
      </c>
      <c r="C312" s="37">
        <v>19</v>
      </c>
      <c r="D312" s="37">
        <v>20</v>
      </c>
      <c r="E312" s="37">
        <v>16</v>
      </c>
      <c r="F312" s="37">
        <v>13</v>
      </c>
      <c r="G312" s="37">
        <v>30</v>
      </c>
      <c r="H312" s="37">
        <v>3</v>
      </c>
      <c r="I312" s="37">
        <v>22</v>
      </c>
      <c r="J312" s="37">
        <v>15</v>
      </c>
      <c r="K312" s="37">
        <v>5</v>
      </c>
      <c r="L312" s="37">
        <v>5</v>
      </c>
      <c r="M312" s="37">
        <v>2</v>
      </c>
    </row>
    <row r="313" spans="1:13" ht="12.75" hidden="1" outlineLevel="1">
      <c r="A313" s="29" t="s">
        <v>20</v>
      </c>
      <c r="B313" s="37">
        <v>40</v>
      </c>
      <c r="C313" s="37">
        <v>2</v>
      </c>
      <c r="D313" s="37">
        <v>6</v>
      </c>
      <c r="E313" s="37">
        <v>3</v>
      </c>
      <c r="F313" s="37">
        <v>5</v>
      </c>
      <c r="G313" s="37">
        <v>11</v>
      </c>
      <c r="H313" s="37">
        <v>0</v>
      </c>
      <c r="I313" s="37">
        <v>2</v>
      </c>
      <c r="J313" s="37">
        <v>6</v>
      </c>
      <c r="K313" s="37">
        <v>3</v>
      </c>
      <c r="L313" s="37">
        <v>1</v>
      </c>
      <c r="M313" s="37">
        <v>1</v>
      </c>
    </row>
    <row r="314" spans="1:13" ht="12.75" hidden="1" outlineLevel="1">
      <c r="A314" s="29" t="s">
        <v>21</v>
      </c>
      <c r="B314" s="37">
        <v>481</v>
      </c>
      <c r="C314" s="37">
        <v>79</v>
      </c>
      <c r="D314" s="37">
        <v>69</v>
      </c>
      <c r="E314" s="37">
        <v>53</v>
      </c>
      <c r="F314" s="37">
        <v>42</v>
      </c>
      <c r="G314" s="37">
        <v>78</v>
      </c>
      <c r="H314" s="37">
        <v>2</v>
      </c>
      <c r="I314" s="37">
        <v>68</v>
      </c>
      <c r="J314" s="37">
        <v>34</v>
      </c>
      <c r="K314" s="37">
        <v>21</v>
      </c>
      <c r="L314" s="37">
        <v>25</v>
      </c>
      <c r="M314" s="37">
        <v>10</v>
      </c>
    </row>
    <row r="315" spans="1:13" ht="12.75" hidden="1" outlineLevel="1">
      <c r="A315" s="1" t="s">
        <v>240</v>
      </c>
      <c r="B315" s="37">
        <v>11764</v>
      </c>
      <c r="C315" s="37">
        <v>1508</v>
      </c>
      <c r="D315" s="37">
        <v>1527</v>
      </c>
      <c r="E315" s="37">
        <v>1640</v>
      </c>
      <c r="F315" s="37">
        <v>1020</v>
      </c>
      <c r="G315" s="37">
        <v>1849</v>
      </c>
      <c r="H315" s="37">
        <v>139</v>
      </c>
      <c r="I315" s="37">
        <v>1319</v>
      </c>
      <c r="J315" s="37">
        <v>1207</v>
      </c>
      <c r="K315" s="37">
        <v>481</v>
      </c>
      <c r="L315" s="37">
        <v>710</v>
      </c>
      <c r="M315" s="37">
        <v>364</v>
      </c>
    </row>
    <row r="316" spans="1:13" ht="12.75" hidden="1" outlineLevel="1">
      <c r="A316" s="29" t="s">
        <v>17</v>
      </c>
      <c r="B316" s="37">
        <v>5139</v>
      </c>
      <c r="C316" s="37">
        <v>597</v>
      </c>
      <c r="D316" s="37">
        <v>664</v>
      </c>
      <c r="E316" s="37">
        <v>736</v>
      </c>
      <c r="F316" s="37">
        <v>437</v>
      </c>
      <c r="G316" s="37">
        <v>806</v>
      </c>
      <c r="H316" s="37">
        <v>52</v>
      </c>
      <c r="I316" s="37">
        <v>583</v>
      </c>
      <c r="J316" s="37">
        <v>535</v>
      </c>
      <c r="K316" s="37">
        <v>221</v>
      </c>
      <c r="L316" s="37">
        <v>333</v>
      </c>
      <c r="M316" s="37">
        <v>175</v>
      </c>
    </row>
    <row r="317" spans="1:13" ht="12.75" hidden="1" outlineLevel="1">
      <c r="A317" s="29" t="s">
        <v>18</v>
      </c>
      <c r="B317" s="37">
        <v>4788</v>
      </c>
      <c r="C317" s="37">
        <v>594</v>
      </c>
      <c r="D317" s="37">
        <v>599</v>
      </c>
      <c r="E317" s="37">
        <v>688</v>
      </c>
      <c r="F317" s="37">
        <v>439</v>
      </c>
      <c r="G317" s="37">
        <v>741</v>
      </c>
      <c r="H317" s="37">
        <v>65</v>
      </c>
      <c r="I317" s="37">
        <v>506</v>
      </c>
      <c r="J317" s="37">
        <v>511</v>
      </c>
      <c r="K317" s="37">
        <v>201</v>
      </c>
      <c r="L317" s="37">
        <v>300</v>
      </c>
      <c r="M317" s="37">
        <v>144</v>
      </c>
    </row>
    <row r="318" spans="1:13" ht="12.75" hidden="1" outlineLevel="1">
      <c r="A318" s="29" t="s">
        <v>19</v>
      </c>
      <c r="B318" s="37">
        <v>1043</v>
      </c>
      <c r="C318" s="37">
        <v>172</v>
      </c>
      <c r="D318" s="37">
        <v>147</v>
      </c>
      <c r="E318" s="37">
        <v>132</v>
      </c>
      <c r="F318" s="37">
        <v>100</v>
      </c>
      <c r="G318" s="37">
        <v>150</v>
      </c>
      <c r="H318" s="37">
        <v>10</v>
      </c>
      <c r="I318" s="37">
        <v>145</v>
      </c>
      <c r="J318" s="37">
        <v>87</v>
      </c>
      <c r="K318" s="37">
        <v>28</v>
      </c>
      <c r="L318" s="37">
        <v>46</v>
      </c>
      <c r="M318" s="37">
        <v>26</v>
      </c>
    </row>
    <row r="319" spans="1:13" ht="12.75" hidden="1" outlineLevel="1">
      <c r="A319" s="29" t="s">
        <v>22</v>
      </c>
      <c r="B319" s="37">
        <v>48</v>
      </c>
      <c r="C319" s="37">
        <v>8</v>
      </c>
      <c r="D319" s="37">
        <v>6</v>
      </c>
      <c r="E319" s="37">
        <v>6</v>
      </c>
      <c r="F319" s="37">
        <v>4</v>
      </c>
      <c r="G319" s="37">
        <v>7</v>
      </c>
      <c r="H319" s="37">
        <v>1</v>
      </c>
      <c r="I319" s="37">
        <v>5</v>
      </c>
      <c r="J319" s="37">
        <v>3</v>
      </c>
      <c r="K319" s="37">
        <v>2</v>
      </c>
      <c r="L319" s="37">
        <v>5</v>
      </c>
      <c r="M319" s="37">
        <v>1</v>
      </c>
    </row>
    <row r="320" spans="1:13" ht="12.75" hidden="1" outlineLevel="1">
      <c r="A320" s="28" t="s">
        <v>21</v>
      </c>
      <c r="B320" s="37">
        <v>746</v>
      </c>
      <c r="C320" s="37">
        <v>137</v>
      </c>
      <c r="D320" s="37">
        <v>111</v>
      </c>
      <c r="E320" s="37">
        <v>78</v>
      </c>
      <c r="F320" s="37">
        <v>40</v>
      </c>
      <c r="G320" s="37">
        <v>145</v>
      </c>
      <c r="H320" s="37">
        <v>11</v>
      </c>
      <c r="I320" s="37">
        <v>80</v>
      </c>
      <c r="J320" s="37">
        <v>71</v>
      </c>
      <c r="K320" s="37">
        <v>29</v>
      </c>
      <c r="L320" s="37">
        <v>26</v>
      </c>
      <c r="M320" s="37">
        <v>18</v>
      </c>
    </row>
    <row r="321" spans="1:13" ht="12.75" hidden="1" outlineLevel="1">
      <c r="A321" s="29" t="s">
        <v>25</v>
      </c>
      <c r="B321" s="37">
        <v>11852</v>
      </c>
      <c r="C321" s="37">
        <v>2159</v>
      </c>
      <c r="D321" s="37">
        <v>1653</v>
      </c>
      <c r="E321" s="37">
        <v>1252</v>
      </c>
      <c r="F321" s="37">
        <v>532</v>
      </c>
      <c r="G321" s="37">
        <v>2245</v>
      </c>
      <c r="H321" s="37">
        <v>86</v>
      </c>
      <c r="I321" s="37">
        <v>1408</v>
      </c>
      <c r="J321" s="37">
        <v>1369</v>
      </c>
      <c r="K321" s="37">
        <v>450</v>
      </c>
      <c r="L321" s="37">
        <v>472</v>
      </c>
      <c r="M321" s="37">
        <v>226</v>
      </c>
    </row>
    <row r="322" spans="1:13" ht="12.75" hidden="1" outlineLevel="1">
      <c r="A322" s="1" t="s">
        <v>196</v>
      </c>
      <c r="B322" s="37">
        <v>6066</v>
      </c>
      <c r="C322" s="37">
        <v>1047</v>
      </c>
      <c r="D322" s="37">
        <v>835</v>
      </c>
      <c r="E322" s="37">
        <v>673</v>
      </c>
      <c r="F322" s="37">
        <v>286</v>
      </c>
      <c r="G322" s="37">
        <v>1138</v>
      </c>
      <c r="H322" s="37">
        <v>47</v>
      </c>
      <c r="I322" s="37">
        <v>719</v>
      </c>
      <c r="J322" s="37">
        <v>735</v>
      </c>
      <c r="K322" s="37">
        <v>247</v>
      </c>
      <c r="L322" s="37">
        <v>248</v>
      </c>
      <c r="M322" s="37">
        <v>91</v>
      </c>
    </row>
    <row r="323" spans="1:13" ht="12.75" hidden="1" outlineLevel="1">
      <c r="A323" s="29" t="s">
        <v>17</v>
      </c>
      <c r="B323" s="37">
        <v>2169</v>
      </c>
      <c r="C323" s="37">
        <v>405</v>
      </c>
      <c r="D323" s="37">
        <v>294</v>
      </c>
      <c r="E323" s="37">
        <v>230</v>
      </c>
      <c r="F323" s="37">
        <v>96</v>
      </c>
      <c r="G323" s="37">
        <v>407</v>
      </c>
      <c r="H323" s="37">
        <v>11</v>
      </c>
      <c r="I323" s="37">
        <v>260</v>
      </c>
      <c r="J323" s="37">
        <v>268</v>
      </c>
      <c r="K323" s="37">
        <v>87</v>
      </c>
      <c r="L323" s="37">
        <v>84</v>
      </c>
      <c r="M323" s="37">
        <v>27</v>
      </c>
    </row>
    <row r="324" spans="1:13" ht="12.75" hidden="1" outlineLevel="1">
      <c r="A324" s="29" t="s">
        <v>18</v>
      </c>
      <c r="B324" s="37">
        <v>3417</v>
      </c>
      <c r="C324" s="37">
        <v>546</v>
      </c>
      <c r="D324" s="37">
        <v>465</v>
      </c>
      <c r="E324" s="37">
        <v>398</v>
      </c>
      <c r="F324" s="37">
        <v>169</v>
      </c>
      <c r="G324" s="37">
        <v>646</v>
      </c>
      <c r="H324" s="37">
        <v>32</v>
      </c>
      <c r="I324" s="37">
        <v>398</v>
      </c>
      <c r="J324" s="37">
        <v>415</v>
      </c>
      <c r="K324" s="37">
        <v>140</v>
      </c>
      <c r="L324" s="37">
        <v>148</v>
      </c>
      <c r="M324" s="37">
        <v>60</v>
      </c>
    </row>
    <row r="325" spans="1:13" ht="12.75" hidden="1" outlineLevel="1">
      <c r="A325" s="29" t="s">
        <v>19</v>
      </c>
      <c r="B325" s="37">
        <v>68</v>
      </c>
      <c r="C325" s="37">
        <v>14</v>
      </c>
      <c r="D325" s="37">
        <v>14</v>
      </c>
      <c r="E325" s="37">
        <v>8</v>
      </c>
      <c r="F325" s="37">
        <v>1</v>
      </c>
      <c r="G325" s="37">
        <v>13</v>
      </c>
      <c r="H325" s="37">
        <v>0</v>
      </c>
      <c r="I325" s="37">
        <v>9</v>
      </c>
      <c r="J325" s="37">
        <v>5</v>
      </c>
      <c r="K325" s="37">
        <v>2</v>
      </c>
      <c r="L325" s="37">
        <v>1</v>
      </c>
      <c r="M325" s="37">
        <v>1</v>
      </c>
    </row>
    <row r="326" spans="1:13" ht="12.75" hidden="1" outlineLevel="1">
      <c r="A326" s="29" t="s">
        <v>22</v>
      </c>
      <c r="B326" s="37">
        <v>30</v>
      </c>
      <c r="C326" s="37">
        <v>7</v>
      </c>
      <c r="D326" s="37">
        <v>5</v>
      </c>
      <c r="E326" s="37">
        <v>3</v>
      </c>
      <c r="F326" s="37">
        <v>1</v>
      </c>
      <c r="G326" s="37">
        <v>5</v>
      </c>
      <c r="H326" s="37">
        <v>0</v>
      </c>
      <c r="I326" s="37">
        <v>1</v>
      </c>
      <c r="J326" s="37">
        <v>5</v>
      </c>
      <c r="K326" s="37">
        <v>3</v>
      </c>
      <c r="L326" s="37">
        <v>0</v>
      </c>
      <c r="M326" s="37">
        <v>0</v>
      </c>
    </row>
    <row r="327" spans="1:13" ht="12.75" hidden="1" outlineLevel="1">
      <c r="A327" s="29" t="s">
        <v>21</v>
      </c>
      <c r="B327" s="37">
        <v>382</v>
      </c>
      <c r="C327" s="37">
        <v>75</v>
      </c>
      <c r="D327" s="37">
        <v>57</v>
      </c>
      <c r="E327" s="37">
        <v>34</v>
      </c>
      <c r="F327" s="37">
        <v>19</v>
      </c>
      <c r="G327" s="37">
        <v>67</v>
      </c>
      <c r="H327" s="37">
        <v>4</v>
      </c>
      <c r="I327" s="37">
        <v>51</v>
      </c>
      <c r="J327" s="37">
        <v>42</v>
      </c>
      <c r="K327" s="37">
        <v>15</v>
      </c>
      <c r="L327" s="37">
        <v>15</v>
      </c>
      <c r="M327" s="37">
        <v>3</v>
      </c>
    </row>
    <row r="328" spans="1:13" ht="12.75" hidden="1" outlineLevel="1">
      <c r="A328" s="1" t="s">
        <v>240</v>
      </c>
      <c r="B328" s="37">
        <v>5786</v>
      </c>
      <c r="C328" s="37">
        <v>1112</v>
      </c>
      <c r="D328" s="37">
        <v>818</v>
      </c>
      <c r="E328" s="37">
        <v>579</v>
      </c>
      <c r="F328" s="37">
        <v>246</v>
      </c>
      <c r="G328" s="37">
        <v>1107</v>
      </c>
      <c r="H328" s="37">
        <v>39</v>
      </c>
      <c r="I328" s="37">
        <v>689</v>
      </c>
      <c r="J328" s="37">
        <v>634</v>
      </c>
      <c r="K328" s="37">
        <v>203</v>
      </c>
      <c r="L328" s="37">
        <v>224</v>
      </c>
      <c r="M328" s="37">
        <v>135</v>
      </c>
    </row>
    <row r="329" spans="1:13" ht="12.75" hidden="1" outlineLevel="1">
      <c r="A329" s="29" t="s">
        <v>17</v>
      </c>
      <c r="B329" s="37">
        <v>2080</v>
      </c>
      <c r="C329" s="37">
        <v>413</v>
      </c>
      <c r="D329" s="37">
        <v>282</v>
      </c>
      <c r="E329" s="37">
        <v>207</v>
      </c>
      <c r="F329" s="37">
        <v>86</v>
      </c>
      <c r="G329" s="37">
        <v>398</v>
      </c>
      <c r="H329" s="37">
        <v>15</v>
      </c>
      <c r="I329" s="37">
        <v>239</v>
      </c>
      <c r="J329" s="37">
        <v>240</v>
      </c>
      <c r="K329" s="37">
        <v>75</v>
      </c>
      <c r="L329" s="37">
        <v>65</v>
      </c>
      <c r="M329" s="37">
        <v>60</v>
      </c>
    </row>
    <row r="330" spans="1:13" ht="12.75" hidden="1" outlineLevel="1">
      <c r="A330" s="29" t="s">
        <v>18</v>
      </c>
      <c r="B330" s="37">
        <v>3041</v>
      </c>
      <c r="C330" s="37">
        <v>510</v>
      </c>
      <c r="D330" s="37">
        <v>433</v>
      </c>
      <c r="E330" s="37">
        <v>319</v>
      </c>
      <c r="F330" s="37">
        <v>134</v>
      </c>
      <c r="G330" s="37">
        <v>579</v>
      </c>
      <c r="H330" s="37">
        <v>22</v>
      </c>
      <c r="I330" s="37">
        <v>387</v>
      </c>
      <c r="J330" s="37">
        <v>343</v>
      </c>
      <c r="K330" s="37">
        <v>111</v>
      </c>
      <c r="L330" s="37">
        <v>137</v>
      </c>
      <c r="M330" s="37">
        <v>66</v>
      </c>
    </row>
    <row r="331" spans="1:13" ht="12.75" hidden="1" outlineLevel="1">
      <c r="A331" s="29" t="s">
        <v>19</v>
      </c>
      <c r="B331" s="37">
        <v>251</v>
      </c>
      <c r="C331" s="37">
        <v>79</v>
      </c>
      <c r="D331" s="37">
        <v>32</v>
      </c>
      <c r="E331" s="37">
        <v>22</v>
      </c>
      <c r="F331" s="37">
        <v>10</v>
      </c>
      <c r="G331" s="37">
        <v>52</v>
      </c>
      <c r="H331" s="37">
        <v>0</v>
      </c>
      <c r="I331" s="37">
        <v>24</v>
      </c>
      <c r="J331" s="37">
        <v>17</v>
      </c>
      <c r="K331" s="37">
        <v>6</v>
      </c>
      <c r="L331" s="37">
        <v>7</v>
      </c>
      <c r="M331" s="37">
        <v>2</v>
      </c>
    </row>
    <row r="332" spans="1:13" ht="12.75" hidden="1" outlineLevel="1">
      <c r="A332" s="29" t="s">
        <v>20</v>
      </c>
      <c r="B332" s="37">
        <v>20</v>
      </c>
      <c r="C332" s="37">
        <v>5</v>
      </c>
      <c r="D332" s="37">
        <v>5</v>
      </c>
      <c r="E332" s="37">
        <v>1</v>
      </c>
      <c r="F332" s="37">
        <v>0</v>
      </c>
      <c r="G332" s="37">
        <v>6</v>
      </c>
      <c r="H332" s="37">
        <v>0</v>
      </c>
      <c r="I332" s="37">
        <v>1</v>
      </c>
      <c r="J332" s="37">
        <v>1</v>
      </c>
      <c r="K332" s="37">
        <v>0</v>
      </c>
      <c r="L332" s="37">
        <v>0</v>
      </c>
      <c r="M332" s="37">
        <v>1</v>
      </c>
    </row>
    <row r="333" spans="1:13" ht="12.75" hidden="1" outlineLevel="1">
      <c r="A333" s="29" t="s">
        <v>21</v>
      </c>
      <c r="B333" s="37">
        <v>394</v>
      </c>
      <c r="C333" s="37">
        <v>105</v>
      </c>
      <c r="D333" s="37">
        <v>66</v>
      </c>
      <c r="E333" s="37">
        <v>30</v>
      </c>
      <c r="F333" s="37">
        <v>16</v>
      </c>
      <c r="G333" s="37">
        <v>72</v>
      </c>
      <c r="H333" s="37">
        <v>2</v>
      </c>
      <c r="I333" s="37">
        <v>38</v>
      </c>
      <c r="J333" s="37">
        <v>33</v>
      </c>
      <c r="K333" s="37">
        <v>11</v>
      </c>
      <c r="L333" s="37">
        <v>15</v>
      </c>
      <c r="M333" s="37">
        <v>6</v>
      </c>
    </row>
    <row r="334" spans="1:13" ht="12.75" collapsed="1">
      <c r="A334" s="27" t="s">
        <v>201</v>
      </c>
      <c r="B334" s="37">
        <v>34905</v>
      </c>
      <c r="C334" s="37">
        <v>5047</v>
      </c>
      <c r="D334" s="37">
        <v>4643</v>
      </c>
      <c r="E334" s="37">
        <v>4436</v>
      </c>
      <c r="F334" s="37">
        <v>2542</v>
      </c>
      <c r="G334" s="37">
        <v>5811</v>
      </c>
      <c r="H334" s="37">
        <v>366</v>
      </c>
      <c r="I334" s="37">
        <v>4076</v>
      </c>
      <c r="J334" s="37">
        <v>3649</v>
      </c>
      <c r="K334" s="37">
        <v>1436</v>
      </c>
      <c r="L334" s="37">
        <v>1925</v>
      </c>
      <c r="M334" s="37">
        <v>974</v>
      </c>
    </row>
    <row r="335" spans="1:13" ht="12.75" hidden="1" outlineLevel="1">
      <c r="A335" s="1" t="s">
        <v>24</v>
      </c>
      <c r="B335" s="37">
        <v>22988</v>
      </c>
      <c r="C335" s="37">
        <v>2877</v>
      </c>
      <c r="D335" s="37">
        <v>3002</v>
      </c>
      <c r="E335" s="37">
        <v>3189</v>
      </c>
      <c r="F335" s="37">
        <v>2024</v>
      </c>
      <c r="G335" s="37">
        <v>3558</v>
      </c>
      <c r="H335" s="37">
        <v>284</v>
      </c>
      <c r="I335" s="37">
        <v>2646</v>
      </c>
      <c r="J335" s="37">
        <v>2263</v>
      </c>
      <c r="K335" s="37">
        <v>977</v>
      </c>
      <c r="L335" s="37">
        <v>1430</v>
      </c>
      <c r="M335" s="37">
        <v>738</v>
      </c>
    </row>
    <row r="336" spans="1:13" ht="12.75" hidden="1" outlineLevel="1">
      <c r="A336" s="1" t="s">
        <v>196</v>
      </c>
      <c r="B336" s="37">
        <v>11128</v>
      </c>
      <c r="C336" s="37">
        <v>1385</v>
      </c>
      <c r="D336" s="37">
        <v>1442</v>
      </c>
      <c r="E336" s="37">
        <v>1544</v>
      </c>
      <c r="F336" s="37">
        <v>998</v>
      </c>
      <c r="G336" s="37">
        <v>1694</v>
      </c>
      <c r="H336" s="37">
        <v>143</v>
      </c>
      <c r="I336" s="37">
        <v>1295</v>
      </c>
      <c r="J336" s="37">
        <v>1068</v>
      </c>
      <c r="K336" s="37">
        <v>482</v>
      </c>
      <c r="L336" s="37">
        <v>711</v>
      </c>
      <c r="M336" s="37">
        <v>366</v>
      </c>
    </row>
    <row r="337" spans="1:13" ht="12.75" hidden="1" outlineLevel="1">
      <c r="A337" s="29" t="s">
        <v>17</v>
      </c>
      <c r="B337" s="37">
        <v>5787</v>
      </c>
      <c r="C337" s="37">
        <v>706</v>
      </c>
      <c r="D337" s="37">
        <v>728</v>
      </c>
      <c r="E337" s="37">
        <v>845</v>
      </c>
      <c r="F337" s="37">
        <v>511</v>
      </c>
      <c r="G337" s="37">
        <v>825</v>
      </c>
      <c r="H337" s="37">
        <v>74</v>
      </c>
      <c r="I337" s="37">
        <v>675</v>
      </c>
      <c r="J337" s="37">
        <v>571</v>
      </c>
      <c r="K337" s="37">
        <v>260</v>
      </c>
      <c r="L337" s="37">
        <v>390</v>
      </c>
      <c r="M337" s="37">
        <v>202</v>
      </c>
    </row>
    <row r="338" spans="1:13" ht="12.75" hidden="1" outlineLevel="1">
      <c r="A338" s="29" t="s">
        <v>18</v>
      </c>
      <c r="B338" s="37">
        <v>4646</v>
      </c>
      <c r="C338" s="37">
        <v>582</v>
      </c>
      <c r="D338" s="37">
        <v>610</v>
      </c>
      <c r="E338" s="37">
        <v>625</v>
      </c>
      <c r="F338" s="37">
        <v>423</v>
      </c>
      <c r="G338" s="37">
        <v>746</v>
      </c>
      <c r="H338" s="37">
        <v>63</v>
      </c>
      <c r="I338" s="37">
        <v>528</v>
      </c>
      <c r="J338" s="37">
        <v>433</v>
      </c>
      <c r="K338" s="37">
        <v>192</v>
      </c>
      <c r="L338" s="37">
        <v>292</v>
      </c>
      <c r="M338" s="37">
        <v>152</v>
      </c>
    </row>
    <row r="339" spans="1:13" ht="12.75" hidden="1" outlineLevel="1">
      <c r="A339" s="29" t="s">
        <v>19</v>
      </c>
      <c r="B339" s="37">
        <v>154</v>
      </c>
      <c r="C339" s="37">
        <v>17</v>
      </c>
      <c r="D339" s="37">
        <v>19</v>
      </c>
      <c r="E339" s="37">
        <v>18</v>
      </c>
      <c r="F339" s="37">
        <v>14</v>
      </c>
      <c r="G339" s="37">
        <v>32</v>
      </c>
      <c r="H339" s="37">
        <v>3</v>
      </c>
      <c r="I339" s="37">
        <v>24</v>
      </c>
      <c r="J339" s="37">
        <v>16</v>
      </c>
      <c r="K339" s="37">
        <v>5</v>
      </c>
      <c r="L339" s="37">
        <v>5</v>
      </c>
      <c r="M339" s="37">
        <v>1</v>
      </c>
    </row>
    <row r="340" spans="1:13" ht="12.75" hidden="1" outlineLevel="1">
      <c r="A340" s="29" t="s">
        <v>20</v>
      </c>
      <c r="B340" s="37">
        <v>33</v>
      </c>
      <c r="C340" s="37">
        <v>3</v>
      </c>
      <c r="D340" s="37">
        <v>3</v>
      </c>
      <c r="E340" s="37">
        <v>3</v>
      </c>
      <c r="F340" s="37">
        <v>5</v>
      </c>
      <c r="G340" s="37">
        <v>8</v>
      </c>
      <c r="H340" s="37">
        <v>0</v>
      </c>
      <c r="I340" s="37">
        <v>2</v>
      </c>
      <c r="J340" s="37">
        <v>5</v>
      </c>
      <c r="K340" s="37">
        <v>2</v>
      </c>
      <c r="L340" s="37">
        <v>1</v>
      </c>
      <c r="M340" s="37">
        <v>1</v>
      </c>
    </row>
    <row r="341" spans="1:13" ht="12.75" hidden="1" outlineLevel="1">
      <c r="A341" s="29" t="s">
        <v>21</v>
      </c>
      <c r="B341" s="37">
        <v>508</v>
      </c>
      <c r="C341" s="37">
        <v>77</v>
      </c>
      <c r="D341" s="37">
        <v>82</v>
      </c>
      <c r="E341" s="37">
        <v>53</v>
      </c>
      <c r="F341" s="37">
        <v>45</v>
      </c>
      <c r="G341" s="37">
        <v>83</v>
      </c>
      <c r="H341" s="37">
        <v>3</v>
      </c>
      <c r="I341" s="37">
        <v>66</v>
      </c>
      <c r="J341" s="37">
        <v>43</v>
      </c>
      <c r="K341" s="37">
        <v>23</v>
      </c>
      <c r="L341" s="37">
        <v>23</v>
      </c>
      <c r="M341" s="37">
        <v>10</v>
      </c>
    </row>
    <row r="342" spans="1:13" ht="12.75" hidden="1" outlineLevel="1">
      <c r="A342" s="1" t="s">
        <v>195</v>
      </c>
      <c r="B342" s="37">
        <v>11860</v>
      </c>
      <c r="C342" s="37">
        <v>1492</v>
      </c>
      <c r="D342" s="37">
        <v>1560</v>
      </c>
      <c r="E342" s="37">
        <v>1645</v>
      </c>
      <c r="F342" s="37">
        <v>1026</v>
      </c>
      <c r="G342" s="37">
        <v>1864</v>
      </c>
      <c r="H342" s="37">
        <v>141</v>
      </c>
      <c r="I342" s="37">
        <v>1351</v>
      </c>
      <c r="J342" s="37">
        <v>1195</v>
      </c>
      <c r="K342" s="37">
        <v>495</v>
      </c>
      <c r="L342" s="37">
        <v>719</v>
      </c>
      <c r="M342" s="37">
        <v>372</v>
      </c>
    </row>
    <row r="343" spans="1:13" ht="12.75" hidden="1" outlineLevel="1">
      <c r="A343" s="29" t="s">
        <v>17</v>
      </c>
      <c r="B343" s="37">
        <v>5186</v>
      </c>
      <c r="C343" s="37">
        <v>597</v>
      </c>
      <c r="D343" s="37">
        <v>672</v>
      </c>
      <c r="E343" s="37">
        <v>743</v>
      </c>
      <c r="F343" s="37">
        <v>442</v>
      </c>
      <c r="G343" s="37">
        <v>805</v>
      </c>
      <c r="H343" s="37">
        <v>54</v>
      </c>
      <c r="I343" s="37">
        <v>605</v>
      </c>
      <c r="J343" s="37">
        <v>525</v>
      </c>
      <c r="K343" s="37">
        <v>228</v>
      </c>
      <c r="L343" s="37">
        <v>335</v>
      </c>
      <c r="M343" s="37">
        <v>180</v>
      </c>
    </row>
    <row r="344" spans="1:13" ht="12.75" hidden="1" outlineLevel="1">
      <c r="A344" s="29" t="s">
        <v>18</v>
      </c>
      <c r="B344" s="37">
        <v>4815</v>
      </c>
      <c r="C344" s="37">
        <v>607</v>
      </c>
      <c r="D344" s="37">
        <v>612</v>
      </c>
      <c r="E344" s="37">
        <v>683</v>
      </c>
      <c r="F344" s="37">
        <v>437</v>
      </c>
      <c r="G344" s="37">
        <v>742</v>
      </c>
      <c r="H344" s="37">
        <v>67</v>
      </c>
      <c r="I344" s="37">
        <v>514</v>
      </c>
      <c r="J344" s="37">
        <v>505</v>
      </c>
      <c r="K344" s="37">
        <v>199</v>
      </c>
      <c r="L344" s="37">
        <v>301</v>
      </c>
      <c r="M344" s="37">
        <v>148</v>
      </c>
    </row>
    <row r="345" spans="1:13" ht="12.75" hidden="1" outlineLevel="1">
      <c r="A345" s="29" t="s">
        <v>19</v>
      </c>
      <c r="B345" s="37">
        <v>1049</v>
      </c>
      <c r="C345" s="37">
        <v>146</v>
      </c>
      <c r="D345" s="37">
        <v>146</v>
      </c>
      <c r="E345" s="37">
        <v>137</v>
      </c>
      <c r="F345" s="37">
        <v>103</v>
      </c>
      <c r="G345" s="37">
        <v>167</v>
      </c>
      <c r="H345" s="37">
        <v>10</v>
      </c>
      <c r="I345" s="37">
        <v>145</v>
      </c>
      <c r="J345" s="37">
        <v>88</v>
      </c>
      <c r="K345" s="37">
        <v>34</v>
      </c>
      <c r="L345" s="37">
        <v>48</v>
      </c>
      <c r="M345" s="37">
        <v>25</v>
      </c>
    </row>
    <row r="346" spans="1:13" ht="12.75" hidden="1" outlineLevel="1">
      <c r="A346" s="29" t="s">
        <v>22</v>
      </c>
      <c r="B346" s="37">
        <v>41</v>
      </c>
      <c r="C346" s="37">
        <v>7</v>
      </c>
      <c r="D346" s="37">
        <v>6</v>
      </c>
      <c r="E346" s="37">
        <v>5</v>
      </c>
      <c r="F346" s="37">
        <v>4</v>
      </c>
      <c r="G346" s="37">
        <v>6</v>
      </c>
      <c r="H346" s="37">
        <v>1</v>
      </c>
      <c r="I346" s="37">
        <v>4</v>
      </c>
      <c r="J346" s="37">
        <v>4</v>
      </c>
      <c r="K346" s="37">
        <v>1</v>
      </c>
      <c r="L346" s="37">
        <v>3</v>
      </c>
      <c r="M346" s="37">
        <v>0</v>
      </c>
    </row>
    <row r="347" spans="1:13" ht="12.75" hidden="1" outlineLevel="1">
      <c r="A347" s="28" t="s">
        <v>21</v>
      </c>
      <c r="B347" s="37">
        <v>769</v>
      </c>
      <c r="C347" s="37">
        <v>135</v>
      </c>
      <c r="D347" s="37">
        <v>124</v>
      </c>
      <c r="E347" s="37">
        <v>77</v>
      </c>
      <c r="F347" s="37">
        <v>40</v>
      </c>
      <c r="G347" s="37">
        <v>144</v>
      </c>
      <c r="H347" s="37">
        <v>9</v>
      </c>
      <c r="I347" s="37">
        <v>83</v>
      </c>
      <c r="J347" s="37">
        <v>73</v>
      </c>
      <c r="K347" s="37">
        <v>33</v>
      </c>
      <c r="L347" s="37">
        <v>32</v>
      </c>
      <c r="M347" s="37">
        <v>19</v>
      </c>
    </row>
    <row r="348" spans="1:13" ht="12.75" hidden="1" outlineLevel="1">
      <c r="A348" s="29" t="s">
        <v>25</v>
      </c>
      <c r="B348" s="37">
        <v>11917</v>
      </c>
      <c r="C348" s="37">
        <v>2170</v>
      </c>
      <c r="D348" s="37">
        <v>1641</v>
      </c>
      <c r="E348" s="37">
        <v>1247</v>
      </c>
      <c r="F348" s="37">
        <v>518</v>
      </c>
      <c r="G348" s="37">
        <v>2253</v>
      </c>
      <c r="H348" s="37">
        <v>82</v>
      </c>
      <c r="I348" s="37">
        <v>1430</v>
      </c>
      <c r="J348" s="37">
        <v>1386</v>
      </c>
      <c r="K348" s="37">
        <v>459</v>
      </c>
      <c r="L348" s="37">
        <v>495</v>
      </c>
      <c r="M348" s="37">
        <v>236</v>
      </c>
    </row>
    <row r="349" spans="1:13" ht="12.75" hidden="1" outlineLevel="1">
      <c r="A349" s="1" t="s">
        <v>197</v>
      </c>
      <c r="B349" s="37">
        <v>6076</v>
      </c>
      <c r="C349" s="37">
        <v>1050</v>
      </c>
      <c r="D349" s="37">
        <v>819</v>
      </c>
      <c r="E349" s="37">
        <v>678</v>
      </c>
      <c r="F349" s="37">
        <v>276</v>
      </c>
      <c r="G349" s="37">
        <v>1139</v>
      </c>
      <c r="H349" s="37">
        <v>47</v>
      </c>
      <c r="I349" s="37">
        <v>714</v>
      </c>
      <c r="J349" s="37">
        <v>736</v>
      </c>
      <c r="K349" s="37">
        <v>250</v>
      </c>
      <c r="L349" s="37">
        <v>260</v>
      </c>
      <c r="M349" s="37">
        <v>107</v>
      </c>
    </row>
    <row r="350" spans="1:13" ht="12.75" hidden="1" outlineLevel="1">
      <c r="A350" s="29" t="s">
        <v>17</v>
      </c>
      <c r="B350" s="37">
        <v>2138</v>
      </c>
      <c r="C350" s="37">
        <v>401</v>
      </c>
      <c r="D350" s="37">
        <v>283</v>
      </c>
      <c r="E350" s="37">
        <v>227</v>
      </c>
      <c r="F350" s="37">
        <v>92</v>
      </c>
      <c r="G350" s="37">
        <v>401</v>
      </c>
      <c r="H350" s="37">
        <v>11</v>
      </c>
      <c r="I350" s="37">
        <v>262</v>
      </c>
      <c r="J350" s="37">
        <v>259</v>
      </c>
      <c r="K350" s="37">
        <v>85</v>
      </c>
      <c r="L350" s="37">
        <v>86</v>
      </c>
      <c r="M350" s="37">
        <v>31</v>
      </c>
    </row>
    <row r="351" spans="1:13" ht="12.75" hidden="1" outlineLevel="1">
      <c r="A351" s="29" t="s">
        <v>18</v>
      </c>
      <c r="B351" s="37">
        <v>3453</v>
      </c>
      <c r="C351" s="37">
        <v>554</v>
      </c>
      <c r="D351" s="37">
        <v>460</v>
      </c>
      <c r="E351" s="37">
        <v>408</v>
      </c>
      <c r="F351" s="37">
        <v>161</v>
      </c>
      <c r="G351" s="37">
        <v>649</v>
      </c>
      <c r="H351" s="37">
        <v>31</v>
      </c>
      <c r="I351" s="37">
        <v>395</v>
      </c>
      <c r="J351" s="37">
        <v>424</v>
      </c>
      <c r="K351" s="37">
        <v>148</v>
      </c>
      <c r="L351" s="37">
        <v>156</v>
      </c>
      <c r="M351" s="37">
        <v>67</v>
      </c>
    </row>
    <row r="352" spans="1:13" ht="12.75" hidden="1" outlineLevel="1">
      <c r="A352" s="29" t="s">
        <v>19</v>
      </c>
      <c r="B352" s="37">
        <v>72</v>
      </c>
      <c r="C352" s="37">
        <v>13</v>
      </c>
      <c r="D352" s="37">
        <v>15</v>
      </c>
      <c r="E352" s="37">
        <v>9</v>
      </c>
      <c r="F352" s="37">
        <v>1</v>
      </c>
      <c r="G352" s="37">
        <v>15</v>
      </c>
      <c r="H352" s="37">
        <v>0</v>
      </c>
      <c r="I352" s="37">
        <v>9</v>
      </c>
      <c r="J352" s="37">
        <v>6</v>
      </c>
      <c r="K352" s="37">
        <v>2</v>
      </c>
      <c r="L352" s="37">
        <v>1</v>
      </c>
      <c r="M352" s="37">
        <v>1</v>
      </c>
    </row>
    <row r="353" spans="1:13" ht="12.75" hidden="1" outlineLevel="1">
      <c r="A353" s="29" t="s">
        <v>22</v>
      </c>
      <c r="B353" s="37">
        <v>24</v>
      </c>
      <c r="C353" s="37">
        <v>5</v>
      </c>
      <c r="D353" s="37">
        <v>4</v>
      </c>
      <c r="E353" s="37">
        <v>3</v>
      </c>
      <c r="F353" s="37">
        <v>1</v>
      </c>
      <c r="G353" s="37">
        <v>3</v>
      </c>
      <c r="H353" s="37">
        <v>0</v>
      </c>
      <c r="I353" s="37">
        <v>1</v>
      </c>
      <c r="J353" s="37">
        <v>5</v>
      </c>
      <c r="K353" s="37">
        <v>2</v>
      </c>
      <c r="L353" s="37">
        <v>0</v>
      </c>
      <c r="M353" s="37">
        <v>0</v>
      </c>
    </row>
    <row r="354" spans="1:13" ht="12.75" hidden="1" outlineLevel="1">
      <c r="A354" s="29" t="s">
        <v>21</v>
      </c>
      <c r="B354" s="37">
        <v>389</v>
      </c>
      <c r="C354" s="37">
        <v>77</v>
      </c>
      <c r="D354" s="37">
        <v>57</v>
      </c>
      <c r="E354" s="37">
        <v>31</v>
      </c>
      <c r="F354" s="37">
        <v>21</v>
      </c>
      <c r="G354" s="37">
        <v>71</v>
      </c>
      <c r="H354" s="37">
        <v>5</v>
      </c>
      <c r="I354" s="37">
        <v>47</v>
      </c>
      <c r="J354" s="37">
        <v>42</v>
      </c>
      <c r="K354" s="37">
        <v>13</v>
      </c>
      <c r="L354" s="37">
        <v>17</v>
      </c>
      <c r="M354" s="37">
        <v>8</v>
      </c>
    </row>
    <row r="355" spans="1:13" ht="12.75" hidden="1" outlineLevel="1">
      <c r="A355" s="1" t="s">
        <v>195</v>
      </c>
      <c r="B355" s="37">
        <v>5841</v>
      </c>
      <c r="C355" s="37">
        <v>1120</v>
      </c>
      <c r="D355" s="37">
        <v>822</v>
      </c>
      <c r="E355" s="37">
        <v>569</v>
      </c>
      <c r="F355" s="37">
        <v>242</v>
      </c>
      <c r="G355" s="37">
        <v>1114</v>
      </c>
      <c r="H355" s="37">
        <v>35</v>
      </c>
      <c r="I355" s="37">
        <v>716</v>
      </c>
      <c r="J355" s="37">
        <v>650</v>
      </c>
      <c r="K355" s="37">
        <v>209</v>
      </c>
      <c r="L355" s="37">
        <v>235</v>
      </c>
      <c r="M355" s="37">
        <v>129</v>
      </c>
    </row>
    <row r="356" spans="1:13" ht="12.75" hidden="1" outlineLevel="1">
      <c r="A356" s="29" t="s">
        <v>17</v>
      </c>
      <c r="B356" s="37">
        <v>2059</v>
      </c>
      <c r="C356" s="37">
        <v>415</v>
      </c>
      <c r="D356" s="37">
        <v>273</v>
      </c>
      <c r="E356" s="37">
        <v>197</v>
      </c>
      <c r="F356" s="37">
        <v>88</v>
      </c>
      <c r="G356" s="37">
        <v>388</v>
      </c>
      <c r="H356" s="37">
        <v>8</v>
      </c>
      <c r="I356" s="37">
        <v>262</v>
      </c>
      <c r="J356" s="37">
        <v>240</v>
      </c>
      <c r="K356" s="37">
        <v>71</v>
      </c>
      <c r="L356" s="37">
        <v>67</v>
      </c>
      <c r="M356" s="37">
        <v>50</v>
      </c>
    </row>
    <row r="357" spans="1:13" ht="12.75" hidden="1" outlineLevel="1">
      <c r="A357" s="29" t="s">
        <v>18</v>
      </c>
      <c r="B357" s="37">
        <v>3095</v>
      </c>
      <c r="C357" s="37">
        <v>515</v>
      </c>
      <c r="D357" s="37">
        <v>440</v>
      </c>
      <c r="E357" s="37">
        <v>319</v>
      </c>
      <c r="F357" s="37">
        <v>128</v>
      </c>
      <c r="G357" s="37">
        <v>586</v>
      </c>
      <c r="H357" s="37">
        <v>25</v>
      </c>
      <c r="I357" s="37">
        <v>390</v>
      </c>
      <c r="J357" s="37">
        <v>354</v>
      </c>
      <c r="K357" s="37">
        <v>120</v>
      </c>
      <c r="L357" s="37">
        <v>149</v>
      </c>
      <c r="M357" s="37">
        <v>69</v>
      </c>
    </row>
    <row r="358" spans="1:13" ht="12.75" hidden="1" outlineLevel="1">
      <c r="A358" s="29" t="s">
        <v>19</v>
      </c>
      <c r="B358" s="37">
        <v>254</v>
      </c>
      <c r="C358" s="37">
        <v>85</v>
      </c>
      <c r="D358" s="37">
        <v>30</v>
      </c>
      <c r="E358" s="37">
        <v>23</v>
      </c>
      <c r="F358" s="37">
        <v>7</v>
      </c>
      <c r="G358" s="37">
        <v>56</v>
      </c>
      <c r="H358" s="37">
        <v>0</v>
      </c>
      <c r="I358" s="37">
        <v>24</v>
      </c>
      <c r="J358" s="37">
        <v>17</v>
      </c>
      <c r="K358" s="37">
        <v>5</v>
      </c>
      <c r="L358" s="37">
        <v>5</v>
      </c>
      <c r="M358" s="37">
        <v>2</v>
      </c>
    </row>
    <row r="359" spans="1:13" ht="12.75" hidden="1" outlineLevel="1">
      <c r="A359" s="29" t="s">
        <v>20</v>
      </c>
      <c r="B359" s="37">
        <v>15</v>
      </c>
      <c r="C359" s="37">
        <v>2</v>
      </c>
      <c r="D359" s="37">
        <v>3</v>
      </c>
      <c r="E359" s="37">
        <v>1</v>
      </c>
      <c r="F359" s="37">
        <v>0</v>
      </c>
      <c r="G359" s="37">
        <v>5</v>
      </c>
      <c r="H359" s="37">
        <v>0</v>
      </c>
      <c r="I359" s="37">
        <v>2</v>
      </c>
      <c r="J359" s="37">
        <v>1</v>
      </c>
      <c r="K359" s="37">
        <v>0</v>
      </c>
      <c r="L359" s="37">
        <v>0</v>
      </c>
      <c r="M359" s="37">
        <v>1</v>
      </c>
    </row>
    <row r="360" spans="1:13" ht="12.75" hidden="1" outlineLevel="1">
      <c r="A360" s="29" t="s">
        <v>21</v>
      </c>
      <c r="B360" s="37">
        <v>418</v>
      </c>
      <c r="C360" s="37">
        <v>103</v>
      </c>
      <c r="D360" s="37">
        <v>76</v>
      </c>
      <c r="E360" s="37">
        <v>29</v>
      </c>
      <c r="F360" s="37">
        <v>19</v>
      </c>
      <c r="G360" s="37">
        <v>79</v>
      </c>
      <c r="H360" s="37">
        <v>2</v>
      </c>
      <c r="I360" s="37">
        <v>38</v>
      </c>
      <c r="J360" s="37">
        <v>38</v>
      </c>
      <c r="K360" s="37">
        <v>13</v>
      </c>
      <c r="L360" s="37">
        <v>14</v>
      </c>
      <c r="M360" s="37">
        <v>7</v>
      </c>
    </row>
    <row r="361" spans="1:13" ht="12.75" collapsed="1">
      <c r="A361" s="27" t="s">
        <v>200</v>
      </c>
      <c r="B361" s="37">
        <v>35168</v>
      </c>
      <c r="C361" s="37">
        <v>5070</v>
      </c>
      <c r="D361" s="37">
        <v>4674</v>
      </c>
      <c r="E361" s="37">
        <v>4450</v>
      </c>
      <c r="F361" s="37">
        <v>2566</v>
      </c>
      <c r="G361" s="37">
        <v>5747</v>
      </c>
      <c r="H361" s="37">
        <v>387</v>
      </c>
      <c r="I361" s="37">
        <v>4141</v>
      </c>
      <c r="J361" s="37">
        <v>3718</v>
      </c>
      <c r="K361" s="37">
        <v>1463</v>
      </c>
      <c r="L361" s="37">
        <v>1920</v>
      </c>
      <c r="M361" s="37">
        <v>1032</v>
      </c>
    </row>
    <row r="362" spans="1:13" ht="12.75" hidden="1" outlineLevel="1">
      <c r="A362" s="1" t="s">
        <v>24</v>
      </c>
      <c r="B362" s="37">
        <v>23261</v>
      </c>
      <c r="C362" s="37">
        <v>2893</v>
      </c>
      <c r="D362" s="37">
        <v>3060</v>
      </c>
      <c r="E362" s="37">
        <v>3209</v>
      </c>
      <c r="F362" s="37">
        <v>2042</v>
      </c>
      <c r="G362" s="37">
        <v>3542</v>
      </c>
      <c r="H362" s="37">
        <v>292</v>
      </c>
      <c r="I362" s="37">
        <v>2702</v>
      </c>
      <c r="J362" s="37">
        <v>2297</v>
      </c>
      <c r="K362" s="37">
        <v>999</v>
      </c>
      <c r="L362" s="37">
        <v>1449</v>
      </c>
      <c r="M362" s="37">
        <v>776</v>
      </c>
    </row>
    <row r="363" spans="1:13" ht="12.75" hidden="1" outlineLevel="1">
      <c r="A363" s="1" t="s">
        <v>196</v>
      </c>
      <c r="B363" s="37">
        <v>11276</v>
      </c>
      <c r="C363" s="37">
        <v>1394</v>
      </c>
      <c r="D363" s="37">
        <v>1472</v>
      </c>
      <c r="E363" s="37">
        <v>1546</v>
      </c>
      <c r="F363" s="37">
        <v>1010</v>
      </c>
      <c r="G363" s="37">
        <v>1697</v>
      </c>
      <c r="H363" s="37">
        <v>146</v>
      </c>
      <c r="I363" s="37">
        <v>1336</v>
      </c>
      <c r="J363" s="37">
        <v>1082</v>
      </c>
      <c r="K363" s="37">
        <v>484</v>
      </c>
      <c r="L363" s="37">
        <v>718</v>
      </c>
      <c r="M363" s="37">
        <v>391</v>
      </c>
    </row>
    <row r="364" spans="1:13" ht="12.75" hidden="1" outlineLevel="1">
      <c r="A364" s="29" t="s">
        <v>17</v>
      </c>
      <c r="B364" s="37">
        <v>5888</v>
      </c>
      <c r="C364" s="37">
        <v>708</v>
      </c>
      <c r="D364" s="37">
        <v>762</v>
      </c>
      <c r="E364" s="37">
        <v>854</v>
      </c>
      <c r="F364" s="37">
        <v>517</v>
      </c>
      <c r="G364" s="37">
        <v>828</v>
      </c>
      <c r="H364" s="37">
        <v>75</v>
      </c>
      <c r="I364" s="37">
        <v>699</v>
      </c>
      <c r="J364" s="37">
        <v>576</v>
      </c>
      <c r="K364" s="37">
        <v>258</v>
      </c>
      <c r="L364" s="37">
        <v>390</v>
      </c>
      <c r="M364" s="37">
        <v>221</v>
      </c>
    </row>
    <row r="365" spans="1:13" ht="12.75" hidden="1" outlineLevel="1">
      <c r="A365" s="29" t="s">
        <v>18</v>
      </c>
      <c r="B365" s="37">
        <v>4656</v>
      </c>
      <c r="C365" s="37">
        <v>574</v>
      </c>
      <c r="D365" s="37">
        <v>600</v>
      </c>
      <c r="E365" s="37">
        <v>619</v>
      </c>
      <c r="F365" s="37">
        <v>429</v>
      </c>
      <c r="G365" s="37">
        <v>743</v>
      </c>
      <c r="H365" s="37">
        <v>62</v>
      </c>
      <c r="I365" s="37">
        <v>538</v>
      </c>
      <c r="J365" s="37">
        <v>441</v>
      </c>
      <c r="K365" s="37">
        <v>196</v>
      </c>
      <c r="L365" s="37">
        <v>296</v>
      </c>
      <c r="M365" s="37">
        <v>158</v>
      </c>
    </row>
    <row r="366" spans="1:13" ht="12.75" hidden="1" outlineLevel="1">
      <c r="A366" s="29" t="s">
        <v>19</v>
      </c>
      <c r="B366" s="37">
        <v>156</v>
      </c>
      <c r="C366" s="37">
        <v>17</v>
      </c>
      <c r="D366" s="37">
        <v>21</v>
      </c>
      <c r="E366" s="37">
        <v>16</v>
      </c>
      <c r="F366" s="37">
        <v>14</v>
      </c>
      <c r="G366" s="37">
        <v>33</v>
      </c>
      <c r="H366" s="37">
        <v>3</v>
      </c>
      <c r="I366" s="37">
        <v>22</v>
      </c>
      <c r="J366" s="37">
        <v>18</v>
      </c>
      <c r="K366" s="37">
        <v>5</v>
      </c>
      <c r="L366" s="37">
        <v>6</v>
      </c>
      <c r="M366" s="37">
        <v>1</v>
      </c>
    </row>
    <row r="367" spans="1:13" ht="12.75" hidden="1" outlineLevel="1">
      <c r="A367" s="29" t="s">
        <v>20</v>
      </c>
      <c r="B367" s="37">
        <v>35</v>
      </c>
      <c r="C367" s="37">
        <v>2</v>
      </c>
      <c r="D367" s="37">
        <v>3</v>
      </c>
      <c r="E367" s="37">
        <v>4</v>
      </c>
      <c r="F367" s="37">
        <v>5</v>
      </c>
      <c r="G367" s="37">
        <v>7</v>
      </c>
      <c r="H367" s="37">
        <v>0</v>
      </c>
      <c r="I367" s="37">
        <v>3</v>
      </c>
      <c r="J367" s="37">
        <v>5</v>
      </c>
      <c r="K367" s="37">
        <v>3</v>
      </c>
      <c r="L367" s="37">
        <v>2</v>
      </c>
      <c r="M367" s="37">
        <v>1</v>
      </c>
    </row>
    <row r="368" spans="1:13" ht="12.75" hidden="1" outlineLevel="1">
      <c r="A368" s="29" t="s">
        <v>21</v>
      </c>
      <c r="B368" s="37">
        <v>541</v>
      </c>
      <c r="C368" s="37">
        <v>93</v>
      </c>
      <c r="D368" s="37">
        <v>86</v>
      </c>
      <c r="E368" s="37">
        <v>53</v>
      </c>
      <c r="F368" s="37">
        <v>45</v>
      </c>
      <c r="G368" s="37">
        <v>86</v>
      </c>
      <c r="H368" s="37">
        <v>6</v>
      </c>
      <c r="I368" s="37">
        <v>74</v>
      </c>
      <c r="J368" s="37">
        <v>42</v>
      </c>
      <c r="K368" s="37">
        <v>22</v>
      </c>
      <c r="L368" s="37">
        <v>24</v>
      </c>
      <c r="M368" s="37">
        <v>10</v>
      </c>
    </row>
    <row r="369" spans="1:13" ht="12.75" hidden="1" outlineLevel="1">
      <c r="A369" s="1" t="s">
        <v>195</v>
      </c>
      <c r="B369" s="37">
        <v>11985</v>
      </c>
      <c r="C369" s="37">
        <v>1499</v>
      </c>
      <c r="D369" s="37">
        <v>1588</v>
      </c>
      <c r="E369" s="37">
        <v>1663</v>
      </c>
      <c r="F369" s="37">
        <v>1032</v>
      </c>
      <c r="G369" s="37">
        <v>1845</v>
      </c>
      <c r="H369" s="37">
        <v>146</v>
      </c>
      <c r="I369" s="37">
        <v>1366</v>
      </c>
      <c r="J369" s="37">
        <v>1215</v>
      </c>
      <c r="K369" s="37">
        <v>515</v>
      </c>
      <c r="L369" s="37">
        <v>731</v>
      </c>
      <c r="M369" s="37">
        <v>385</v>
      </c>
    </row>
    <row r="370" spans="1:13" ht="12.75" hidden="1" outlineLevel="1">
      <c r="A370" s="29" t="s">
        <v>17</v>
      </c>
      <c r="B370" s="37">
        <v>5268</v>
      </c>
      <c r="C370" s="37">
        <v>606</v>
      </c>
      <c r="D370" s="37">
        <v>693</v>
      </c>
      <c r="E370" s="37">
        <v>755</v>
      </c>
      <c r="F370" s="37">
        <v>443</v>
      </c>
      <c r="G370" s="37">
        <v>790</v>
      </c>
      <c r="H370" s="37">
        <v>55</v>
      </c>
      <c r="I370" s="37">
        <v>621</v>
      </c>
      <c r="J370" s="37">
        <v>538</v>
      </c>
      <c r="K370" s="37">
        <v>236</v>
      </c>
      <c r="L370" s="37">
        <v>344</v>
      </c>
      <c r="M370" s="37">
        <v>187</v>
      </c>
    </row>
    <row r="371" spans="1:13" ht="12.75" hidden="1" outlineLevel="1">
      <c r="A371" s="29" t="s">
        <v>18</v>
      </c>
      <c r="B371" s="37">
        <v>4828</v>
      </c>
      <c r="C371" s="37">
        <v>589</v>
      </c>
      <c r="D371" s="37">
        <v>613</v>
      </c>
      <c r="E371" s="37">
        <v>683</v>
      </c>
      <c r="F371" s="37">
        <v>437</v>
      </c>
      <c r="G371" s="37">
        <v>742</v>
      </c>
      <c r="H371" s="37">
        <v>74</v>
      </c>
      <c r="I371" s="37">
        <v>515</v>
      </c>
      <c r="J371" s="37">
        <v>506</v>
      </c>
      <c r="K371" s="37">
        <v>214</v>
      </c>
      <c r="L371" s="37">
        <v>300</v>
      </c>
      <c r="M371" s="37">
        <v>155</v>
      </c>
    </row>
    <row r="372" spans="1:13" ht="12.75" hidden="1" outlineLevel="1">
      <c r="A372" s="29" t="s">
        <v>19</v>
      </c>
      <c r="B372" s="37">
        <v>1056</v>
      </c>
      <c r="C372" s="37">
        <v>154</v>
      </c>
      <c r="D372" s="37">
        <v>142</v>
      </c>
      <c r="E372" s="37">
        <v>135</v>
      </c>
      <c r="F372" s="37">
        <v>104</v>
      </c>
      <c r="G372" s="37">
        <v>170</v>
      </c>
      <c r="H372" s="37">
        <v>9</v>
      </c>
      <c r="I372" s="37">
        <v>142</v>
      </c>
      <c r="J372" s="37">
        <v>93</v>
      </c>
      <c r="K372" s="37">
        <v>33</v>
      </c>
      <c r="L372" s="37">
        <v>49</v>
      </c>
      <c r="M372" s="37">
        <v>25</v>
      </c>
    </row>
    <row r="373" spans="1:13" ht="12.75" hidden="1" outlineLevel="1">
      <c r="A373" s="29" t="s">
        <v>22</v>
      </c>
      <c r="B373" s="37">
        <v>39</v>
      </c>
      <c r="C373" s="37">
        <v>5</v>
      </c>
      <c r="D373" s="37">
        <v>7</v>
      </c>
      <c r="E373" s="37">
        <v>5</v>
      </c>
      <c r="F373" s="37">
        <v>4</v>
      </c>
      <c r="G373" s="37">
        <v>6</v>
      </c>
      <c r="H373" s="37">
        <v>0</v>
      </c>
      <c r="I373" s="37">
        <v>2</v>
      </c>
      <c r="J373" s="37">
        <v>5</v>
      </c>
      <c r="K373" s="37">
        <v>2</v>
      </c>
      <c r="L373" s="37">
        <v>3</v>
      </c>
      <c r="M373" s="37">
        <v>0</v>
      </c>
    </row>
    <row r="374" spans="1:13" ht="12.75" hidden="1" outlineLevel="1">
      <c r="A374" s="28" t="s">
        <v>21</v>
      </c>
      <c r="B374" s="37">
        <v>794</v>
      </c>
      <c r="C374" s="37">
        <v>145</v>
      </c>
      <c r="D374" s="37">
        <v>133</v>
      </c>
      <c r="E374" s="37">
        <v>85</v>
      </c>
      <c r="F374" s="37">
        <v>44</v>
      </c>
      <c r="G374" s="37">
        <v>137</v>
      </c>
      <c r="H374" s="37">
        <v>8</v>
      </c>
      <c r="I374" s="37">
        <v>86</v>
      </c>
      <c r="J374" s="37">
        <v>73</v>
      </c>
      <c r="K374" s="37">
        <v>30</v>
      </c>
      <c r="L374" s="37">
        <v>35</v>
      </c>
      <c r="M374" s="37">
        <v>18</v>
      </c>
    </row>
    <row r="375" spans="1:13" ht="12.75" hidden="1" outlineLevel="1">
      <c r="A375" s="29" t="s">
        <v>25</v>
      </c>
      <c r="B375" s="37">
        <v>11907</v>
      </c>
      <c r="C375" s="37">
        <v>2177</v>
      </c>
      <c r="D375" s="37">
        <v>1614</v>
      </c>
      <c r="E375" s="37">
        <v>1241</v>
      </c>
      <c r="F375" s="37">
        <v>524</v>
      </c>
      <c r="G375" s="37">
        <v>2205</v>
      </c>
      <c r="H375" s="37">
        <v>95</v>
      </c>
      <c r="I375" s="37">
        <v>1439</v>
      </c>
      <c r="J375" s="37">
        <v>1421</v>
      </c>
      <c r="K375" s="37">
        <v>464</v>
      </c>
      <c r="L375" s="37">
        <v>471</v>
      </c>
      <c r="M375" s="37">
        <v>256</v>
      </c>
    </row>
    <row r="376" spans="1:13" ht="12.75" hidden="1" outlineLevel="1">
      <c r="A376" s="1" t="s">
        <v>196</v>
      </c>
      <c r="B376" s="37">
        <v>6067</v>
      </c>
      <c r="C376" s="37">
        <v>1057</v>
      </c>
      <c r="D376" s="37">
        <v>810</v>
      </c>
      <c r="E376" s="37">
        <v>677</v>
      </c>
      <c r="F376" s="37">
        <v>284</v>
      </c>
      <c r="G376" s="37">
        <v>1122</v>
      </c>
      <c r="H376" s="37">
        <v>54</v>
      </c>
      <c r="I376" s="37">
        <v>714</v>
      </c>
      <c r="J376" s="37">
        <v>740</v>
      </c>
      <c r="K376" s="37">
        <v>248</v>
      </c>
      <c r="L376" s="37">
        <v>246</v>
      </c>
      <c r="M376" s="37">
        <v>115</v>
      </c>
    </row>
    <row r="377" spans="1:13" ht="12.75" hidden="1" outlineLevel="1">
      <c r="A377" s="29" t="s">
        <v>17</v>
      </c>
      <c r="B377" s="37">
        <v>2099</v>
      </c>
      <c r="C377" s="37">
        <v>412</v>
      </c>
      <c r="D377" s="37">
        <v>269</v>
      </c>
      <c r="E377" s="37">
        <v>230</v>
      </c>
      <c r="F377" s="37">
        <v>97</v>
      </c>
      <c r="G377" s="37">
        <v>383</v>
      </c>
      <c r="H377" s="37">
        <v>9</v>
      </c>
      <c r="I377" s="37">
        <v>264</v>
      </c>
      <c r="J377" s="37">
        <v>251</v>
      </c>
      <c r="K377" s="37">
        <v>73</v>
      </c>
      <c r="L377" s="37">
        <v>81</v>
      </c>
      <c r="M377" s="37">
        <v>30</v>
      </c>
    </row>
    <row r="378" spans="1:13" ht="12.75" hidden="1" outlineLevel="1">
      <c r="A378" s="29" t="s">
        <v>18</v>
      </c>
      <c r="B378" s="37">
        <v>3469</v>
      </c>
      <c r="C378" s="37">
        <v>552</v>
      </c>
      <c r="D378" s="37">
        <v>469</v>
      </c>
      <c r="E378" s="37">
        <v>401</v>
      </c>
      <c r="F378" s="37">
        <v>161</v>
      </c>
      <c r="G378" s="37">
        <v>642</v>
      </c>
      <c r="H378" s="37">
        <v>40</v>
      </c>
      <c r="I378" s="37">
        <v>394</v>
      </c>
      <c r="J378" s="37">
        <v>432</v>
      </c>
      <c r="K378" s="37">
        <v>158</v>
      </c>
      <c r="L378" s="37">
        <v>146</v>
      </c>
      <c r="M378" s="37">
        <v>74</v>
      </c>
    </row>
    <row r="379" spans="1:13" ht="12.75" hidden="1" outlineLevel="1">
      <c r="A379" s="29" t="s">
        <v>19</v>
      </c>
      <c r="B379" s="37">
        <v>74</v>
      </c>
      <c r="C379" s="37">
        <v>15</v>
      </c>
      <c r="D379" s="37">
        <v>11</v>
      </c>
      <c r="E379" s="37">
        <v>10</v>
      </c>
      <c r="F379" s="37">
        <v>1</v>
      </c>
      <c r="G379" s="37">
        <v>16</v>
      </c>
      <c r="H379" s="37">
        <v>0</v>
      </c>
      <c r="I379" s="37">
        <v>10</v>
      </c>
      <c r="J379" s="37">
        <v>7</v>
      </c>
      <c r="K379" s="37">
        <v>2</v>
      </c>
      <c r="L379" s="37">
        <v>1</v>
      </c>
      <c r="M379" s="37">
        <v>1</v>
      </c>
    </row>
    <row r="380" spans="1:13" ht="12.75" hidden="1" outlineLevel="1">
      <c r="A380" s="29" t="s">
        <v>22</v>
      </c>
      <c r="B380" s="37">
        <v>25</v>
      </c>
      <c r="C380" s="37">
        <v>4</v>
      </c>
      <c r="D380" s="37">
        <v>2</v>
      </c>
      <c r="E380" s="37">
        <v>3</v>
      </c>
      <c r="F380" s="37">
        <v>2</v>
      </c>
      <c r="G380" s="37">
        <v>4</v>
      </c>
      <c r="H380" s="37">
        <v>1</v>
      </c>
      <c r="I380" s="37">
        <v>1</v>
      </c>
      <c r="J380" s="37">
        <v>5</v>
      </c>
      <c r="K380" s="37">
        <v>3</v>
      </c>
      <c r="L380" s="37">
        <v>0</v>
      </c>
      <c r="M380" s="37">
        <v>0</v>
      </c>
    </row>
    <row r="381" spans="1:13" ht="12.75" hidden="1" outlineLevel="1">
      <c r="A381" s="29" t="s">
        <v>21</v>
      </c>
      <c r="B381" s="37">
        <v>400</v>
      </c>
      <c r="C381" s="37">
        <v>74</v>
      </c>
      <c r="D381" s="37">
        <v>59</v>
      </c>
      <c r="E381" s="37">
        <v>33</v>
      </c>
      <c r="F381" s="37">
        <v>23</v>
      </c>
      <c r="G381" s="37">
        <v>77</v>
      </c>
      <c r="H381" s="37">
        <v>4</v>
      </c>
      <c r="I381" s="37">
        <v>45</v>
      </c>
      <c r="J381" s="37">
        <v>45</v>
      </c>
      <c r="K381" s="37">
        <v>12</v>
      </c>
      <c r="L381" s="37">
        <v>18</v>
      </c>
      <c r="M381" s="37">
        <v>10</v>
      </c>
    </row>
    <row r="382" spans="1:13" ht="12.75" hidden="1" outlineLevel="1">
      <c r="A382" s="1" t="s">
        <v>195</v>
      </c>
      <c r="B382" s="37">
        <v>5840</v>
      </c>
      <c r="C382" s="37">
        <v>1120</v>
      </c>
      <c r="D382" s="37">
        <v>804</v>
      </c>
      <c r="E382" s="37">
        <v>564</v>
      </c>
      <c r="F382" s="37">
        <v>240</v>
      </c>
      <c r="G382" s="37">
        <v>1083</v>
      </c>
      <c r="H382" s="37">
        <v>41</v>
      </c>
      <c r="I382" s="37">
        <v>725</v>
      </c>
      <c r="J382" s="37">
        <v>681</v>
      </c>
      <c r="K382" s="37">
        <v>216</v>
      </c>
      <c r="L382" s="37">
        <v>225</v>
      </c>
      <c r="M382" s="37">
        <v>141</v>
      </c>
    </row>
    <row r="383" spans="1:13" ht="12.75" hidden="1" outlineLevel="1">
      <c r="A383" s="29" t="s">
        <v>17</v>
      </c>
      <c r="B383" s="37">
        <v>2040</v>
      </c>
      <c r="C383" s="37">
        <v>418</v>
      </c>
      <c r="D383" s="37">
        <v>260</v>
      </c>
      <c r="E383" s="37">
        <v>197</v>
      </c>
      <c r="F383" s="37">
        <v>88</v>
      </c>
      <c r="G383" s="37">
        <v>366</v>
      </c>
      <c r="H383" s="37">
        <v>11</v>
      </c>
      <c r="I383" s="37">
        <v>256</v>
      </c>
      <c r="J383" s="37">
        <v>249</v>
      </c>
      <c r="K383" s="37">
        <v>71</v>
      </c>
      <c r="L383" s="37">
        <v>66</v>
      </c>
      <c r="M383" s="37">
        <v>58</v>
      </c>
    </row>
    <row r="384" spans="1:13" ht="12.75" hidden="1" outlineLevel="1">
      <c r="A384" s="29" t="s">
        <v>18</v>
      </c>
      <c r="B384" s="37">
        <v>3104</v>
      </c>
      <c r="C384" s="37">
        <v>515</v>
      </c>
      <c r="D384" s="37">
        <v>439</v>
      </c>
      <c r="E384" s="37">
        <v>313</v>
      </c>
      <c r="F384" s="37">
        <v>127</v>
      </c>
      <c r="G384" s="37">
        <v>574</v>
      </c>
      <c r="H384" s="37">
        <v>28</v>
      </c>
      <c r="I384" s="37">
        <v>399</v>
      </c>
      <c r="J384" s="37">
        <v>373</v>
      </c>
      <c r="K384" s="37">
        <v>124</v>
      </c>
      <c r="L384" s="37">
        <v>139</v>
      </c>
      <c r="M384" s="37">
        <v>73</v>
      </c>
    </row>
    <row r="385" spans="1:13" ht="12.75" hidden="1" outlineLevel="1">
      <c r="A385" s="29" t="s">
        <v>19</v>
      </c>
      <c r="B385" s="37">
        <v>250</v>
      </c>
      <c r="C385" s="37">
        <v>81</v>
      </c>
      <c r="D385" s="37">
        <v>29</v>
      </c>
      <c r="E385" s="37">
        <v>23</v>
      </c>
      <c r="F385" s="37">
        <v>7</v>
      </c>
      <c r="G385" s="37">
        <v>57</v>
      </c>
      <c r="H385" s="37">
        <v>0</v>
      </c>
      <c r="I385" s="37">
        <v>25</v>
      </c>
      <c r="J385" s="37">
        <v>17</v>
      </c>
      <c r="K385" s="37">
        <v>6</v>
      </c>
      <c r="L385" s="37">
        <v>3</v>
      </c>
      <c r="M385" s="37">
        <v>2</v>
      </c>
    </row>
    <row r="386" spans="1:13" ht="12.75" hidden="1" outlineLevel="1">
      <c r="A386" s="29" t="s">
        <v>20</v>
      </c>
      <c r="B386" s="37">
        <v>19</v>
      </c>
      <c r="C386" s="37">
        <v>2</v>
      </c>
      <c r="D386" s="37">
        <v>1</v>
      </c>
      <c r="E386" s="37">
        <v>2</v>
      </c>
      <c r="F386" s="37">
        <v>0</v>
      </c>
      <c r="G386" s="37">
        <v>7</v>
      </c>
      <c r="H386" s="37">
        <v>0</v>
      </c>
      <c r="I386" s="37">
        <v>3</v>
      </c>
      <c r="J386" s="37">
        <v>2</v>
      </c>
      <c r="K386" s="37">
        <v>2</v>
      </c>
      <c r="L386" s="37">
        <v>0</v>
      </c>
      <c r="M386" s="37">
        <v>0</v>
      </c>
    </row>
    <row r="387" spans="1:13" ht="12.75" hidden="1" outlineLevel="1">
      <c r="A387" s="29" t="s">
        <v>21</v>
      </c>
      <c r="B387" s="37">
        <v>427</v>
      </c>
      <c r="C387" s="37">
        <v>104</v>
      </c>
      <c r="D387" s="37">
        <v>75</v>
      </c>
      <c r="E387" s="37">
        <v>29</v>
      </c>
      <c r="F387" s="37">
        <v>18</v>
      </c>
      <c r="G387" s="37">
        <v>79</v>
      </c>
      <c r="H387" s="37">
        <v>2</v>
      </c>
      <c r="I387" s="37">
        <v>42</v>
      </c>
      <c r="J387" s="37">
        <v>40</v>
      </c>
      <c r="K387" s="37">
        <v>13</v>
      </c>
      <c r="L387" s="37">
        <v>17</v>
      </c>
      <c r="M387" s="37">
        <v>8</v>
      </c>
    </row>
    <row r="388" spans="1:13" ht="12.75" collapsed="1">
      <c r="A388" s="27" t="s">
        <v>199</v>
      </c>
      <c r="B388" s="37">
        <v>35356</v>
      </c>
      <c r="C388" s="37">
        <v>5104</v>
      </c>
      <c r="D388" s="37">
        <v>4712</v>
      </c>
      <c r="E388" s="37">
        <v>4507</v>
      </c>
      <c r="F388" s="37">
        <v>2549</v>
      </c>
      <c r="G388" s="37">
        <v>5691</v>
      </c>
      <c r="H388" s="37">
        <v>407</v>
      </c>
      <c r="I388" s="37">
        <v>4136</v>
      </c>
      <c r="J388" s="37">
        <v>3798</v>
      </c>
      <c r="K388" s="37">
        <v>1492</v>
      </c>
      <c r="L388" s="37">
        <v>1931</v>
      </c>
      <c r="M388" s="37">
        <v>1029</v>
      </c>
    </row>
    <row r="389" spans="1:13" ht="12.75" hidden="1" outlineLevel="1">
      <c r="A389" s="1" t="s">
        <v>24</v>
      </c>
      <c r="B389" s="37">
        <v>23494</v>
      </c>
      <c r="C389" s="37">
        <v>2959</v>
      </c>
      <c r="D389" s="37">
        <v>3103</v>
      </c>
      <c r="E389" s="37">
        <v>3262</v>
      </c>
      <c r="F389" s="37">
        <v>2034</v>
      </c>
      <c r="G389" s="37">
        <v>3553</v>
      </c>
      <c r="H389" s="37">
        <v>305</v>
      </c>
      <c r="I389" s="37">
        <v>2701</v>
      </c>
      <c r="J389" s="37">
        <v>2347</v>
      </c>
      <c r="K389" s="37">
        <v>1026</v>
      </c>
      <c r="L389" s="37">
        <v>1443</v>
      </c>
      <c r="M389" s="37">
        <v>761</v>
      </c>
    </row>
    <row r="390" spans="1:13" ht="12.75" hidden="1" outlineLevel="1">
      <c r="A390" s="1" t="s">
        <v>197</v>
      </c>
      <c r="B390" s="37">
        <v>11415</v>
      </c>
      <c r="C390" s="37">
        <v>1424</v>
      </c>
      <c r="D390" s="37">
        <v>1495</v>
      </c>
      <c r="E390" s="37">
        <v>1591</v>
      </c>
      <c r="F390" s="37">
        <v>1010</v>
      </c>
      <c r="G390" s="37">
        <v>1705</v>
      </c>
      <c r="H390" s="37">
        <v>151</v>
      </c>
      <c r="I390" s="37">
        <v>1340</v>
      </c>
      <c r="J390" s="37">
        <v>1100</v>
      </c>
      <c r="K390" s="37">
        <v>504</v>
      </c>
      <c r="L390" s="37">
        <v>714</v>
      </c>
      <c r="M390" s="37">
        <v>381</v>
      </c>
    </row>
    <row r="391" spans="1:13" ht="12.75" hidden="1" outlineLevel="1">
      <c r="A391" s="1" t="s">
        <v>17</v>
      </c>
      <c r="B391" s="37">
        <v>5944</v>
      </c>
      <c r="C391" s="37">
        <v>721</v>
      </c>
      <c r="D391" s="37">
        <v>782</v>
      </c>
      <c r="E391" s="37">
        <v>886</v>
      </c>
      <c r="F391" s="37">
        <v>504</v>
      </c>
      <c r="G391" s="37">
        <v>832</v>
      </c>
      <c r="H391" s="37">
        <v>78</v>
      </c>
      <c r="I391" s="37">
        <v>689</v>
      </c>
      <c r="J391" s="37">
        <v>589</v>
      </c>
      <c r="K391" s="37">
        <v>272</v>
      </c>
      <c r="L391" s="37">
        <v>380</v>
      </c>
      <c r="M391" s="37">
        <v>211</v>
      </c>
    </row>
    <row r="392" spans="1:13" ht="12.75" hidden="1" outlineLevel="1">
      <c r="A392" s="1" t="s">
        <v>18</v>
      </c>
      <c r="B392" s="37">
        <v>4702</v>
      </c>
      <c r="C392" s="37">
        <v>586</v>
      </c>
      <c r="D392" s="37">
        <v>605</v>
      </c>
      <c r="E392" s="37">
        <v>622</v>
      </c>
      <c r="F392" s="37">
        <v>438</v>
      </c>
      <c r="G392" s="37">
        <v>734</v>
      </c>
      <c r="H392" s="37">
        <v>64</v>
      </c>
      <c r="I392" s="37">
        <v>551</v>
      </c>
      <c r="J392" s="37">
        <v>450</v>
      </c>
      <c r="K392" s="37">
        <v>196</v>
      </c>
      <c r="L392" s="37">
        <v>298</v>
      </c>
      <c r="M392" s="37">
        <v>158</v>
      </c>
    </row>
    <row r="393" spans="1:13" ht="12.75" hidden="1" outlineLevel="1">
      <c r="A393" s="1" t="s">
        <v>19</v>
      </c>
      <c r="B393" s="37">
        <v>168</v>
      </c>
      <c r="C393" s="37">
        <v>19</v>
      </c>
      <c r="D393" s="37">
        <v>24</v>
      </c>
      <c r="E393" s="37">
        <v>17</v>
      </c>
      <c r="F393" s="37">
        <v>18</v>
      </c>
      <c r="G393" s="37">
        <v>36</v>
      </c>
      <c r="H393" s="37">
        <v>3</v>
      </c>
      <c r="I393" s="37">
        <v>21</v>
      </c>
      <c r="J393" s="37">
        <v>18</v>
      </c>
      <c r="K393" s="37">
        <v>5</v>
      </c>
      <c r="L393" s="37">
        <v>6</v>
      </c>
      <c r="M393" s="37">
        <v>1</v>
      </c>
    </row>
    <row r="394" spans="1:13" ht="12.75" hidden="1" outlineLevel="1">
      <c r="A394" s="1" t="s">
        <v>20</v>
      </c>
      <c r="B394" s="37">
        <v>33</v>
      </c>
      <c r="C394" s="37">
        <v>2</v>
      </c>
      <c r="D394" s="37">
        <v>3</v>
      </c>
      <c r="E394" s="37">
        <v>2</v>
      </c>
      <c r="F394" s="37">
        <v>6</v>
      </c>
      <c r="G394" s="37">
        <v>8</v>
      </c>
      <c r="H394" s="37">
        <v>0</v>
      </c>
      <c r="I394" s="37">
        <v>2</v>
      </c>
      <c r="J394" s="37">
        <v>4</v>
      </c>
      <c r="K394" s="37">
        <v>3</v>
      </c>
      <c r="L394" s="37">
        <v>2</v>
      </c>
      <c r="M394" s="37">
        <v>1</v>
      </c>
    </row>
    <row r="395" spans="1:13" ht="12.75" hidden="1" outlineLevel="1">
      <c r="A395" s="1" t="s">
        <v>21</v>
      </c>
      <c r="B395" s="37">
        <v>568</v>
      </c>
      <c r="C395" s="37">
        <v>96</v>
      </c>
      <c r="D395" s="37">
        <v>81</v>
      </c>
      <c r="E395" s="37">
        <v>64</v>
      </c>
      <c r="F395" s="37">
        <v>44</v>
      </c>
      <c r="G395" s="37">
        <v>95</v>
      </c>
      <c r="H395" s="37">
        <v>6</v>
      </c>
      <c r="I395" s="37">
        <v>77</v>
      </c>
      <c r="J395" s="37">
        <v>39</v>
      </c>
      <c r="K395" s="37">
        <v>28</v>
      </c>
      <c r="L395" s="37">
        <v>28</v>
      </c>
      <c r="M395" s="37">
        <v>10</v>
      </c>
    </row>
    <row r="396" spans="1:13" ht="12.75" hidden="1" outlineLevel="1">
      <c r="A396" s="1" t="s">
        <v>195</v>
      </c>
      <c r="B396" s="37">
        <v>12079</v>
      </c>
      <c r="C396" s="37">
        <v>1535</v>
      </c>
      <c r="D396" s="37">
        <v>1608</v>
      </c>
      <c r="E396" s="37">
        <v>1671</v>
      </c>
      <c r="F396" s="37">
        <v>1024</v>
      </c>
      <c r="G396" s="37">
        <v>1848</v>
      </c>
      <c r="H396" s="37">
        <v>154</v>
      </c>
      <c r="I396" s="37">
        <v>1361</v>
      </c>
      <c r="J396" s="37">
        <v>1247</v>
      </c>
      <c r="K396" s="37">
        <v>522</v>
      </c>
      <c r="L396" s="37">
        <v>729</v>
      </c>
      <c r="M396" s="37">
        <v>380</v>
      </c>
    </row>
    <row r="397" spans="1:13" ht="12.75" hidden="1" outlineLevel="1">
      <c r="A397" s="1" t="s">
        <v>17</v>
      </c>
      <c r="B397" s="37">
        <v>5304</v>
      </c>
      <c r="C397" s="37">
        <v>626</v>
      </c>
      <c r="D397" s="37">
        <v>699</v>
      </c>
      <c r="E397" s="37">
        <v>754</v>
      </c>
      <c r="F397" s="37">
        <v>441</v>
      </c>
      <c r="G397" s="37">
        <v>794</v>
      </c>
      <c r="H397" s="37">
        <v>59</v>
      </c>
      <c r="I397" s="37">
        <v>613</v>
      </c>
      <c r="J397" s="37">
        <v>559</v>
      </c>
      <c r="K397" s="37">
        <v>238</v>
      </c>
      <c r="L397" s="37">
        <v>339</v>
      </c>
      <c r="M397" s="37">
        <v>182</v>
      </c>
    </row>
    <row r="398" spans="1:13" ht="12.75" hidden="1" outlineLevel="1">
      <c r="A398" s="1" t="s">
        <v>18</v>
      </c>
      <c r="B398" s="37">
        <v>4838</v>
      </c>
      <c r="C398" s="37">
        <v>591</v>
      </c>
      <c r="D398" s="37">
        <v>618</v>
      </c>
      <c r="E398" s="37">
        <v>685</v>
      </c>
      <c r="F398" s="37">
        <v>434</v>
      </c>
      <c r="G398" s="37">
        <v>732</v>
      </c>
      <c r="H398" s="37">
        <v>75</v>
      </c>
      <c r="I398" s="37">
        <v>524</v>
      </c>
      <c r="J398" s="37">
        <v>506</v>
      </c>
      <c r="K398" s="37">
        <v>217</v>
      </c>
      <c r="L398" s="37">
        <v>303</v>
      </c>
      <c r="M398" s="37">
        <v>153</v>
      </c>
    </row>
    <row r="399" spans="1:13" ht="12.75" hidden="1" outlineLevel="1">
      <c r="A399" s="1" t="s">
        <v>19</v>
      </c>
      <c r="B399" s="37">
        <v>1065</v>
      </c>
      <c r="C399" s="37">
        <v>157</v>
      </c>
      <c r="D399" s="37">
        <v>148</v>
      </c>
      <c r="E399" s="37">
        <v>136</v>
      </c>
      <c r="F399" s="37">
        <v>101</v>
      </c>
      <c r="G399" s="37">
        <v>177</v>
      </c>
      <c r="H399" s="37">
        <v>10</v>
      </c>
      <c r="I399" s="37">
        <v>136</v>
      </c>
      <c r="J399" s="37">
        <v>93</v>
      </c>
      <c r="K399" s="37">
        <v>34</v>
      </c>
      <c r="L399" s="37">
        <v>48</v>
      </c>
      <c r="M399" s="37">
        <v>25</v>
      </c>
    </row>
    <row r="400" spans="1:13" ht="12.75" hidden="1" outlineLevel="1">
      <c r="A400" s="1" t="s">
        <v>22</v>
      </c>
      <c r="B400" s="37">
        <v>37</v>
      </c>
      <c r="C400" s="37">
        <v>3</v>
      </c>
      <c r="D400" s="37">
        <v>7</v>
      </c>
      <c r="E400" s="37">
        <v>4</v>
      </c>
      <c r="F400" s="37">
        <v>4</v>
      </c>
      <c r="G400" s="37">
        <v>8</v>
      </c>
      <c r="H400" s="37">
        <v>0</v>
      </c>
      <c r="I400" s="37">
        <v>2</v>
      </c>
      <c r="J400" s="37">
        <v>5</v>
      </c>
      <c r="K400" s="37">
        <v>1</v>
      </c>
      <c r="L400" s="37">
        <v>3</v>
      </c>
      <c r="M400" s="37">
        <v>0</v>
      </c>
    </row>
    <row r="401" spans="1:13" ht="12.75" hidden="1" outlineLevel="1">
      <c r="A401" s="27" t="s">
        <v>21</v>
      </c>
      <c r="B401" s="37">
        <v>835</v>
      </c>
      <c r="C401" s="37">
        <v>158</v>
      </c>
      <c r="D401" s="37">
        <v>136</v>
      </c>
      <c r="E401" s="37">
        <v>92</v>
      </c>
      <c r="F401" s="37">
        <v>44</v>
      </c>
      <c r="G401" s="37">
        <v>137</v>
      </c>
      <c r="H401" s="37">
        <v>10</v>
      </c>
      <c r="I401" s="37">
        <v>86</v>
      </c>
      <c r="J401" s="37">
        <v>84</v>
      </c>
      <c r="K401" s="37">
        <v>32</v>
      </c>
      <c r="L401" s="37">
        <v>36</v>
      </c>
      <c r="M401" s="37">
        <v>20</v>
      </c>
    </row>
    <row r="402" spans="1:13" ht="12.75" hidden="1" outlineLevel="1">
      <c r="A402" s="29" t="s">
        <v>25</v>
      </c>
      <c r="B402" s="37">
        <v>11862</v>
      </c>
      <c r="C402" s="37">
        <v>2145</v>
      </c>
      <c r="D402" s="37">
        <v>1609</v>
      </c>
      <c r="E402" s="37">
        <v>1245</v>
      </c>
      <c r="F402" s="37">
        <v>515</v>
      </c>
      <c r="G402" s="37">
        <v>2138</v>
      </c>
      <c r="H402" s="37">
        <v>102</v>
      </c>
      <c r="I402" s="37">
        <v>1435</v>
      </c>
      <c r="J402" s="37">
        <v>1451</v>
      </c>
      <c r="K402" s="37">
        <v>466</v>
      </c>
      <c r="L402" s="37">
        <v>488</v>
      </c>
      <c r="M402" s="37">
        <v>268</v>
      </c>
    </row>
    <row r="403" spans="1:13" ht="12.75" hidden="1" outlineLevel="1">
      <c r="A403" s="1" t="s">
        <v>197</v>
      </c>
      <c r="B403" s="37">
        <v>6033</v>
      </c>
      <c r="C403" s="37">
        <v>1038</v>
      </c>
      <c r="D403" s="37">
        <v>814</v>
      </c>
      <c r="E403" s="37">
        <v>684</v>
      </c>
      <c r="F403" s="37">
        <v>266</v>
      </c>
      <c r="G403" s="37">
        <v>1097</v>
      </c>
      <c r="H403" s="37">
        <v>56</v>
      </c>
      <c r="I403" s="37">
        <v>702</v>
      </c>
      <c r="J403" s="37">
        <v>751</v>
      </c>
      <c r="K403" s="37">
        <v>248</v>
      </c>
      <c r="L403" s="37">
        <v>255</v>
      </c>
      <c r="M403" s="37">
        <v>122</v>
      </c>
    </row>
    <row r="404" spans="1:13" ht="12.75" hidden="1" outlineLevel="1">
      <c r="A404" s="1" t="s">
        <v>17</v>
      </c>
      <c r="B404" s="37">
        <v>2080</v>
      </c>
      <c r="C404" s="37">
        <v>406</v>
      </c>
      <c r="D404" s="37">
        <v>273</v>
      </c>
      <c r="E404" s="37">
        <v>242</v>
      </c>
      <c r="F404" s="37">
        <v>92</v>
      </c>
      <c r="G404" s="37">
        <v>368</v>
      </c>
      <c r="H404" s="37">
        <v>10</v>
      </c>
      <c r="I404" s="37">
        <v>255</v>
      </c>
      <c r="J404" s="37">
        <v>247</v>
      </c>
      <c r="K404" s="37">
        <v>71</v>
      </c>
      <c r="L404" s="37">
        <v>82</v>
      </c>
      <c r="M404" s="37">
        <v>34</v>
      </c>
    </row>
    <row r="405" spans="1:13" ht="12.75" hidden="1" outlineLevel="1">
      <c r="A405" s="1" t="s">
        <v>18</v>
      </c>
      <c r="B405" s="37">
        <v>3425</v>
      </c>
      <c r="C405" s="37">
        <v>536</v>
      </c>
      <c r="D405" s="37">
        <v>470</v>
      </c>
      <c r="E405" s="37">
        <v>393</v>
      </c>
      <c r="F405" s="37">
        <v>147</v>
      </c>
      <c r="G405" s="37">
        <v>624</v>
      </c>
      <c r="H405" s="37">
        <v>39</v>
      </c>
      <c r="I405" s="37">
        <v>391</v>
      </c>
      <c r="J405" s="37">
        <v>437</v>
      </c>
      <c r="K405" s="37">
        <v>159</v>
      </c>
      <c r="L405" s="37">
        <v>153</v>
      </c>
      <c r="M405" s="37">
        <v>76</v>
      </c>
    </row>
    <row r="406" spans="1:13" ht="12.75" hidden="1" outlineLevel="1">
      <c r="A406" s="1" t="s">
        <v>19</v>
      </c>
      <c r="B406" s="37">
        <v>79</v>
      </c>
      <c r="C406" s="37">
        <v>15</v>
      </c>
      <c r="D406" s="37">
        <v>11</v>
      </c>
      <c r="E406" s="37">
        <v>12</v>
      </c>
      <c r="F406" s="37">
        <v>1</v>
      </c>
      <c r="G406" s="37">
        <v>18</v>
      </c>
      <c r="H406" s="37">
        <v>0</v>
      </c>
      <c r="I406" s="37">
        <v>8</v>
      </c>
      <c r="J406" s="37">
        <v>8</v>
      </c>
      <c r="K406" s="37">
        <v>3</v>
      </c>
      <c r="L406" s="37">
        <v>2</v>
      </c>
      <c r="M406" s="37">
        <v>1</v>
      </c>
    </row>
    <row r="407" spans="1:13" ht="12.75" hidden="1" outlineLevel="1">
      <c r="A407" s="1" t="s">
        <v>22</v>
      </c>
      <c r="B407" s="37">
        <v>30</v>
      </c>
      <c r="C407" s="37">
        <v>4</v>
      </c>
      <c r="D407" s="37">
        <v>4</v>
      </c>
      <c r="E407" s="37">
        <v>4</v>
      </c>
      <c r="F407" s="37">
        <v>1</v>
      </c>
      <c r="G407" s="37">
        <v>7</v>
      </c>
      <c r="H407" s="37">
        <v>1</v>
      </c>
      <c r="I407" s="37">
        <v>1</v>
      </c>
      <c r="J407" s="37">
        <v>7</v>
      </c>
      <c r="K407" s="37">
        <v>1</v>
      </c>
      <c r="L407" s="37">
        <v>0</v>
      </c>
      <c r="M407" s="37">
        <v>0</v>
      </c>
    </row>
    <row r="408" spans="1:13" ht="12.75" hidden="1" outlineLevel="1">
      <c r="A408" s="1" t="s">
        <v>21</v>
      </c>
      <c r="B408" s="37">
        <v>419</v>
      </c>
      <c r="C408" s="37">
        <v>77</v>
      </c>
      <c r="D408" s="37">
        <v>56</v>
      </c>
      <c r="E408" s="37">
        <v>33</v>
      </c>
      <c r="F408" s="37">
        <v>25</v>
      </c>
      <c r="G408" s="37">
        <v>80</v>
      </c>
      <c r="H408" s="37">
        <v>6</v>
      </c>
      <c r="I408" s="37">
        <v>47</v>
      </c>
      <c r="J408" s="37">
        <v>52</v>
      </c>
      <c r="K408" s="37">
        <v>14</v>
      </c>
      <c r="L408" s="37">
        <v>18</v>
      </c>
      <c r="M408" s="37">
        <v>11</v>
      </c>
    </row>
    <row r="409" spans="1:13" ht="12.75" hidden="1" outlineLevel="1">
      <c r="A409" s="1" t="s">
        <v>195</v>
      </c>
      <c r="B409" s="37">
        <v>5829</v>
      </c>
      <c r="C409" s="37">
        <v>1107</v>
      </c>
      <c r="D409" s="37">
        <v>795</v>
      </c>
      <c r="E409" s="37">
        <v>561</v>
      </c>
      <c r="F409" s="37">
        <v>249</v>
      </c>
      <c r="G409" s="37">
        <v>1041</v>
      </c>
      <c r="H409" s="37">
        <v>46</v>
      </c>
      <c r="I409" s="37">
        <v>733</v>
      </c>
      <c r="J409" s="37">
        <v>700</v>
      </c>
      <c r="K409" s="37">
        <v>218</v>
      </c>
      <c r="L409" s="37">
        <v>233</v>
      </c>
      <c r="M409" s="37">
        <v>146</v>
      </c>
    </row>
    <row r="410" spans="1:13" ht="12.75" hidden="1" outlineLevel="1">
      <c r="A410" s="1" t="s">
        <v>17</v>
      </c>
      <c r="B410" s="37">
        <v>2020</v>
      </c>
      <c r="C410" s="37">
        <v>401</v>
      </c>
      <c r="D410" s="37">
        <v>260</v>
      </c>
      <c r="E410" s="37">
        <v>194</v>
      </c>
      <c r="F410" s="37">
        <v>89</v>
      </c>
      <c r="G410" s="37">
        <v>351</v>
      </c>
      <c r="H410" s="37">
        <v>13</v>
      </c>
      <c r="I410" s="37">
        <v>253</v>
      </c>
      <c r="J410" s="37">
        <v>253</v>
      </c>
      <c r="K410" s="37">
        <v>75</v>
      </c>
      <c r="L410" s="37">
        <v>71</v>
      </c>
      <c r="M410" s="37">
        <v>60</v>
      </c>
    </row>
    <row r="411" spans="1:13" ht="12.75" hidden="1" outlineLevel="1">
      <c r="A411" s="1" t="s">
        <v>18</v>
      </c>
      <c r="B411" s="37">
        <v>3087</v>
      </c>
      <c r="C411" s="37">
        <v>514</v>
      </c>
      <c r="D411" s="37">
        <v>430</v>
      </c>
      <c r="E411" s="37">
        <v>313</v>
      </c>
      <c r="F411" s="37">
        <v>133</v>
      </c>
      <c r="G411" s="37">
        <v>545</v>
      </c>
      <c r="H411" s="37">
        <v>29</v>
      </c>
      <c r="I411" s="37">
        <v>397</v>
      </c>
      <c r="J411" s="37">
        <v>384</v>
      </c>
      <c r="K411" s="37">
        <v>124</v>
      </c>
      <c r="L411" s="37">
        <v>141</v>
      </c>
      <c r="M411" s="37">
        <v>77</v>
      </c>
    </row>
    <row r="412" spans="1:13" ht="12.75" hidden="1" outlineLevel="1">
      <c r="A412" s="1" t="s">
        <v>19</v>
      </c>
      <c r="B412" s="37">
        <v>265</v>
      </c>
      <c r="C412" s="37">
        <v>84</v>
      </c>
      <c r="D412" s="37">
        <v>29</v>
      </c>
      <c r="E412" s="37">
        <v>23</v>
      </c>
      <c r="F412" s="37">
        <v>8</v>
      </c>
      <c r="G412" s="37">
        <v>56</v>
      </c>
      <c r="H412" s="37">
        <v>2</v>
      </c>
      <c r="I412" s="37">
        <v>33</v>
      </c>
      <c r="J412" s="37">
        <v>17</v>
      </c>
      <c r="K412" s="37">
        <v>6</v>
      </c>
      <c r="L412" s="37">
        <v>4</v>
      </c>
      <c r="M412" s="37">
        <v>3</v>
      </c>
    </row>
    <row r="413" spans="1:13" ht="12.75" hidden="1" outlineLevel="1">
      <c r="A413" s="1" t="s">
        <v>20</v>
      </c>
      <c r="B413" s="37">
        <v>18</v>
      </c>
      <c r="C413" s="37">
        <v>2</v>
      </c>
      <c r="D413" s="37">
        <v>1</v>
      </c>
      <c r="E413" s="37">
        <v>2</v>
      </c>
      <c r="F413" s="37">
        <v>0</v>
      </c>
      <c r="G413" s="37">
        <v>4</v>
      </c>
      <c r="H413" s="37">
        <v>0</v>
      </c>
      <c r="I413" s="37">
        <v>5</v>
      </c>
      <c r="J413" s="37">
        <v>4</v>
      </c>
      <c r="K413" s="37">
        <v>0</v>
      </c>
      <c r="L413" s="37">
        <v>0</v>
      </c>
      <c r="M413" s="37">
        <v>0</v>
      </c>
    </row>
    <row r="414" spans="1:13" ht="12.75" hidden="1" outlineLevel="1">
      <c r="A414" s="1" t="s">
        <v>21</v>
      </c>
      <c r="B414" s="37">
        <v>439</v>
      </c>
      <c r="C414" s="37">
        <v>106</v>
      </c>
      <c r="D414" s="37">
        <v>75</v>
      </c>
      <c r="E414" s="37">
        <v>29</v>
      </c>
      <c r="F414" s="37">
        <v>19</v>
      </c>
      <c r="G414" s="37">
        <v>85</v>
      </c>
      <c r="H414" s="37">
        <v>2</v>
      </c>
      <c r="I414" s="37">
        <v>45</v>
      </c>
      <c r="J414" s="37">
        <v>42</v>
      </c>
      <c r="K414" s="37">
        <v>13</v>
      </c>
      <c r="L414" s="37">
        <v>17</v>
      </c>
      <c r="M414" s="37">
        <v>6</v>
      </c>
    </row>
    <row r="415" spans="1:13" ht="12.75" collapsed="1">
      <c r="A415" s="27" t="s">
        <v>241</v>
      </c>
      <c r="B415" s="37">
        <v>35589</v>
      </c>
      <c r="C415" s="37">
        <v>5111</v>
      </c>
      <c r="D415" s="37">
        <v>4759</v>
      </c>
      <c r="E415" s="37">
        <v>4513</v>
      </c>
      <c r="F415" s="37">
        <v>2538</v>
      </c>
      <c r="G415" s="37">
        <v>5758</v>
      </c>
      <c r="H415" s="37">
        <v>421</v>
      </c>
      <c r="I415" s="37">
        <v>4150</v>
      </c>
      <c r="J415" s="37">
        <v>3836</v>
      </c>
      <c r="K415" s="37">
        <v>1524</v>
      </c>
      <c r="L415" s="37">
        <v>1937</v>
      </c>
      <c r="M415" s="37">
        <v>1042</v>
      </c>
    </row>
    <row r="416" spans="1:13" ht="12.75" hidden="1" outlineLevel="1">
      <c r="A416" s="1" t="s">
        <v>24</v>
      </c>
      <c r="B416" s="37">
        <v>23819</v>
      </c>
      <c r="C416" s="37">
        <v>2998</v>
      </c>
      <c r="D416" s="37">
        <v>3144</v>
      </c>
      <c r="E416" s="37">
        <v>3290</v>
      </c>
      <c r="F416" s="37">
        <v>2031</v>
      </c>
      <c r="G416" s="37">
        <v>3612</v>
      </c>
      <c r="H416" s="37">
        <v>317</v>
      </c>
      <c r="I416" s="37">
        <v>2738</v>
      </c>
      <c r="J416" s="37">
        <v>2412</v>
      </c>
      <c r="K416" s="37">
        <v>1050</v>
      </c>
      <c r="L416" s="37">
        <v>1447</v>
      </c>
      <c r="M416" s="37">
        <v>780</v>
      </c>
    </row>
    <row r="417" spans="1:13" ht="12.75" hidden="1" outlineLevel="1">
      <c r="A417" s="1" t="s">
        <v>197</v>
      </c>
      <c r="B417" s="37">
        <v>11613</v>
      </c>
      <c r="C417" s="37">
        <v>1442</v>
      </c>
      <c r="D417" s="37">
        <v>1529</v>
      </c>
      <c r="E417" s="37">
        <v>1605</v>
      </c>
      <c r="F417" s="37">
        <v>1006</v>
      </c>
      <c r="G417" s="37">
        <v>1745</v>
      </c>
      <c r="H417" s="37">
        <v>161</v>
      </c>
      <c r="I417" s="37">
        <v>1357</v>
      </c>
      <c r="J417" s="37">
        <v>1141</v>
      </c>
      <c r="K417" s="37">
        <v>523</v>
      </c>
      <c r="L417" s="37">
        <v>710</v>
      </c>
      <c r="M417" s="37">
        <v>394</v>
      </c>
    </row>
    <row r="418" spans="1:13" ht="12.75" hidden="1" outlineLevel="1">
      <c r="A418" s="1" t="s">
        <v>17</v>
      </c>
      <c r="B418" s="37">
        <v>6042</v>
      </c>
      <c r="C418" s="37">
        <v>736</v>
      </c>
      <c r="D418" s="37">
        <v>800</v>
      </c>
      <c r="E418" s="37">
        <v>886</v>
      </c>
      <c r="F418" s="37">
        <v>499</v>
      </c>
      <c r="G418" s="37">
        <v>846</v>
      </c>
      <c r="H418" s="37">
        <v>85</v>
      </c>
      <c r="I418" s="37">
        <v>695</v>
      </c>
      <c r="J418" s="37">
        <v>617</v>
      </c>
      <c r="K418" s="37">
        <v>288</v>
      </c>
      <c r="L418" s="37">
        <v>371</v>
      </c>
      <c r="M418" s="37">
        <v>219</v>
      </c>
    </row>
    <row r="419" spans="1:13" ht="12.75" hidden="1" outlineLevel="1">
      <c r="A419" s="1" t="s">
        <v>18</v>
      </c>
      <c r="B419" s="37">
        <v>4764</v>
      </c>
      <c r="C419" s="37">
        <v>584</v>
      </c>
      <c r="D419" s="37">
        <v>616</v>
      </c>
      <c r="E419" s="37">
        <v>630</v>
      </c>
      <c r="F419" s="37">
        <v>432</v>
      </c>
      <c r="G419" s="37">
        <v>756</v>
      </c>
      <c r="H419" s="37">
        <v>67</v>
      </c>
      <c r="I419" s="37">
        <v>558</v>
      </c>
      <c r="J419" s="37">
        <v>456</v>
      </c>
      <c r="K419" s="37">
        <v>203</v>
      </c>
      <c r="L419" s="37">
        <v>300</v>
      </c>
      <c r="M419" s="37">
        <v>162</v>
      </c>
    </row>
    <row r="420" spans="1:13" ht="12.75" hidden="1" outlineLevel="1">
      <c r="A420" s="1" t="s">
        <v>19</v>
      </c>
      <c r="B420" s="37">
        <v>175</v>
      </c>
      <c r="C420" s="37">
        <v>24</v>
      </c>
      <c r="D420" s="37">
        <v>26</v>
      </c>
      <c r="E420" s="37">
        <v>19</v>
      </c>
      <c r="F420" s="37">
        <v>19</v>
      </c>
      <c r="G420" s="37">
        <v>33</v>
      </c>
      <c r="H420" s="37">
        <v>3</v>
      </c>
      <c r="I420" s="37">
        <v>21</v>
      </c>
      <c r="J420" s="37">
        <v>20</v>
      </c>
      <c r="K420" s="37">
        <v>4</v>
      </c>
      <c r="L420" s="37">
        <v>5</v>
      </c>
      <c r="M420" s="37">
        <v>1</v>
      </c>
    </row>
    <row r="421" spans="1:13" ht="12.75" hidden="1" outlineLevel="1">
      <c r="A421" s="1" t="s">
        <v>20</v>
      </c>
      <c r="B421" s="37">
        <v>30</v>
      </c>
      <c r="C421" s="37">
        <v>2</v>
      </c>
      <c r="D421" s="37">
        <v>2</v>
      </c>
      <c r="E421" s="37">
        <v>2</v>
      </c>
      <c r="F421" s="37">
        <v>5</v>
      </c>
      <c r="G421" s="37">
        <v>8</v>
      </c>
      <c r="H421" s="37">
        <v>0</v>
      </c>
      <c r="I421" s="37">
        <v>2</v>
      </c>
      <c r="J421" s="37">
        <v>3</v>
      </c>
      <c r="K421" s="37">
        <v>3</v>
      </c>
      <c r="L421" s="37">
        <v>2</v>
      </c>
      <c r="M421" s="37">
        <v>1</v>
      </c>
    </row>
    <row r="422" spans="1:13" ht="12.75" hidden="1" outlineLevel="1">
      <c r="A422" s="1" t="s">
        <v>21</v>
      </c>
      <c r="B422" s="37">
        <v>602</v>
      </c>
      <c r="C422" s="37">
        <v>96</v>
      </c>
      <c r="D422" s="37">
        <v>85</v>
      </c>
      <c r="E422" s="37">
        <v>68</v>
      </c>
      <c r="F422" s="37">
        <v>51</v>
      </c>
      <c r="G422" s="37">
        <v>102</v>
      </c>
      <c r="H422" s="37">
        <v>6</v>
      </c>
      <c r="I422" s="37">
        <v>81</v>
      </c>
      <c r="J422" s="37">
        <v>45</v>
      </c>
      <c r="K422" s="37">
        <v>25</v>
      </c>
      <c r="L422" s="37">
        <v>32</v>
      </c>
      <c r="M422" s="37">
        <v>11</v>
      </c>
    </row>
    <row r="423" spans="1:13" ht="12.75" hidden="1" outlineLevel="1">
      <c r="A423" s="1" t="s">
        <v>195</v>
      </c>
      <c r="B423" s="37">
        <v>12206</v>
      </c>
      <c r="C423" s="37">
        <v>1556</v>
      </c>
      <c r="D423" s="37">
        <v>1615</v>
      </c>
      <c r="E423" s="37">
        <v>1685</v>
      </c>
      <c r="F423" s="37">
        <v>1025</v>
      </c>
      <c r="G423" s="37">
        <v>1867</v>
      </c>
      <c r="H423" s="37">
        <v>156</v>
      </c>
      <c r="I423" s="37">
        <v>1381</v>
      </c>
      <c r="J423" s="37">
        <v>1271</v>
      </c>
      <c r="K423" s="37">
        <v>527</v>
      </c>
      <c r="L423" s="37">
        <v>737</v>
      </c>
      <c r="M423" s="37">
        <v>386</v>
      </c>
    </row>
    <row r="424" spans="1:13" ht="12.75" hidden="1" outlineLevel="1">
      <c r="A424" s="1" t="s">
        <v>17</v>
      </c>
      <c r="B424" s="37">
        <v>5341</v>
      </c>
      <c r="C424" s="37">
        <v>615</v>
      </c>
      <c r="D424" s="37">
        <v>705</v>
      </c>
      <c r="E424" s="37">
        <v>752</v>
      </c>
      <c r="F424" s="37">
        <v>445</v>
      </c>
      <c r="G424" s="37">
        <v>805</v>
      </c>
      <c r="H424" s="37">
        <v>59</v>
      </c>
      <c r="I424" s="37">
        <v>631</v>
      </c>
      <c r="J424" s="37">
        <v>573</v>
      </c>
      <c r="K424" s="37">
        <v>237</v>
      </c>
      <c r="L424" s="37">
        <v>337</v>
      </c>
      <c r="M424" s="37">
        <v>182</v>
      </c>
    </row>
    <row r="425" spans="1:13" ht="12.75" hidden="1" outlineLevel="1">
      <c r="A425" s="1" t="s">
        <v>18</v>
      </c>
      <c r="B425" s="37">
        <v>4886</v>
      </c>
      <c r="C425" s="37">
        <v>589</v>
      </c>
      <c r="D425" s="37">
        <v>628</v>
      </c>
      <c r="E425" s="37">
        <v>697</v>
      </c>
      <c r="F425" s="37">
        <v>428</v>
      </c>
      <c r="G425" s="37">
        <v>741</v>
      </c>
      <c r="H425" s="37">
        <v>76</v>
      </c>
      <c r="I425" s="37">
        <v>526</v>
      </c>
      <c r="J425" s="37">
        <v>508</v>
      </c>
      <c r="K425" s="37">
        <v>223</v>
      </c>
      <c r="L425" s="37">
        <v>309</v>
      </c>
      <c r="M425" s="37">
        <v>161</v>
      </c>
    </row>
    <row r="426" spans="1:13" ht="12.75" hidden="1" outlineLevel="1">
      <c r="A426" s="1" t="s">
        <v>19</v>
      </c>
      <c r="B426" s="37">
        <v>1071</v>
      </c>
      <c r="C426" s="37">
        <v>184</v>
      </c>
      <c r="D426" s="37">
        <v>135</v>
      </c>
      <c r="E426" s="37">
        <v>143</v>
      </c>
      <c r="F426" s="37">
        <v>102</v>
      </c>
      <c r="G426" s="37">
        <v>168</v>
      </c>
      <c r="H426" s="37">
        <v>11</v>
      </c>
      <c r="I426" s="37">
        <v>129</v>
      </c>
      <c r="J426" s="37">
        <v>95</v>
      </c>
      <c r="K426" s="37">
        <v>33</v>
      </c>
      <c r="L426" s="37">
        <v>47</v>
      </c>
      <c r="M426" s="37">
        <v>24</v>
      </c>
    </row>
    <row r="427" spans="1:13" ht="12.75" hidden="1" outlineLevel="1">
      <c r="A427" s="1" t="s">
        <v>22</v>
      </c>
      <c r="B427" s="37">
        <v>34</v>
      </c>
      <c r="C427" s="37">
        <v>3</v>
      </c>
      <c r="D427" s="37">
        <v>6</v>
      </c>
      <c r="E427" s="37">
        <v>4</v>
      </c>
      <c r="F427" s="37">
        <v>4</v>
      </c>
      <c r="G427" s="37">
        <v>8</v>
      </c>
      <c r="H427" s="37">
        <v>0</v>
      </c>
      <c r="I427" s="37">
        <v>3</v>
      </c>
      <c r="J427" s="37">
        <v>3</v>
      </c>
      <c r="K427" s="37">
        <v>1</v>
      </c>
      <c r="L427" s="37">
        <v>2</v>
      </c>
      <c r="M427" s="37">
        <v>0</v>
      </c>
    </row>
    <row r="428" spans="1:13" ht="12.75" hidden="1" outlineLevel="1">
      <c r="A428" s="27" t="s">
        <v>21</v>
      </c>
      <c r="B428" s="37">
        <v>874</v>
      </c>
      <c r="C428" s="37">
        <v>165</v>
      </c>
      <c r="D428" s="37">
        <v>141</v>
      </c>
      <c r="E428" s="37">
        <v>89</v>
      </c>
      <c r="F428" s="37">
        <v>46</v>
      </c>
      <c r="G428" s="37">
        <v>145</v>
      </c>
      <c r="H428" s="37">
        <v>10</v>
      </c>
      <c r="I428" s="37">
        <v>92</v>
      </c>
      <c r="J428" s="37">
        <v>92</v>
      </c>
      <c r="K428" s="37">
        <v>33</v>
      </c>
      <c r="L428" s="37">
        <v>42</v>
      </c>
      <c r="M428" s="37">
        <v>19</v>
      </c>
    </row>
    <row r="429" spans="1:13" ht="12.75" hidden="1" outlineLevel="1">
      <c r="A429" s="29" t="s">
        <v>25</v>
      </c>
      <c r="B429" s="37">
        <v>11770</v>
      </c>
      <c r="C429" s="37">
        <v>2113</v>
      </c>
      <c r="D429" s="37">
        <v>1615</v>
      </c>
      <c r="E429" s="37">
        <v>1223</v>
      </c>
      <c r="F429" s="37">
        <v>507</v>
      </c>
      <c r="G429" s="37">
        <v>2146</v>
      </c>
      <c r="H429" s="37">
        <v>104</v>
      </c>
      <c r="I429" s="37">
        <v>1412</v>
      </c>
      <c r="J429" s="37">
        <v>1424</v>
      </c>
      <c r="K429" s="37">
        <v>474</v>
      </c>
      <c r="L429" s="37">
        <v>490</v>
      </c>
      <c r="M429" s="37">
        <v>262</v>
      </c>
    </row>
    <row r="430" spans="1:13" ht="12.75" hidden="1" outlineLevel="1">
      <c r="A430" s="1" t="s">
        <v>197</v>
      </c>
      <c r="B430" s="37">
        <v>5978</v>
      </c>
      <c r="C430" s="37">
        <v>1022</v>
      </c>
      <c r="D430" s="37">
        <v>819</v>
      </c>
      <c r="E430" s="37">
        <v>664</v>
      </c>
      <c r="F430" s="37">
        <v>268</v>
      </c>
      <c r="G430" s="37">
        <v>1091</v>
      </c>
      <c r="H430" s="37">
        <v>59</v>
      </c>
      <c r="I430" s="37">
        <v>690</v>
      </c>
      <c r="J430" s="37">
        <v>726</v>
      </c>
      <c r="K430" s="37">
        <v>263</v>
      </c>
      <c r="L430" s="37">
        <v>252</v>
      </c>
      <c r="M430" s="37">
        <v>124</v>
      </c>
    </row>
    <row r="431" spans="1:13" ht="12.75" hidden="1" outlineLevel="1">
      <c r="A431" s="1" t="s">
        <v>17</v>
      </c>
      <c r="B431" s="37">
        <v>2015</v>
      </c>
      <c r="C431" s="37">
        <v>386</v>
      </c>
      <c r="D431" s="37">
        <v>275</v>
      </c>
      <c r="E431" s="37">
        <v>222</v>
      </c>
      <c r="F431" s="37">
        <v>84</v>
      </c>
      <c r="G431" s="37">
        <v>367</v>
      </c>
      <c r="H431" s="37">
        <v>15</v>
      </c>
      <c r="I431" s="37">
        <v>245</v>
      </c>
      <c r="J431" s="37">
        <v>222</v>
      </c>
      <c r="K431" s="37">
        <v>77</v>
      </c>
      <c r="L431" s="37">
        <v>87</v>
      </c>
      <c r="M431" s="37">
        <v>35</v>
      </c>
    </row>
    <row r="432" spans="1:13" ht="12.75" hidden="1" outlineLevel="1">
      <c r="A432" s="1" t="s">
        <v>18</v>
      </c>
      <c r="B432" s="37">
        <v>3409</v>
      </c>
      <c r="C432" s="37">
        <v>537</v>
      </c>
      <c r="D432" s="37">
        <v>466</v>
      </c>
      <c r="E432" s="37">
        <v>390</v>
      </c>
      <c r="F432" s="37">
        <v>153</v>
      </c>
      <c r="G432" s="37">
        <v>624</v>
      </c>
      <c r="H432" s="37">
        <v>39</v>
      </c>
      <c r="I432" s="37">
        <v>381</v>
      </c>
      <c r="J432" s="37">
        <v>433</v>
      </c>
      <c r="K432" s="37">
        <v>162</v>
      </c>
      <c r="L432" s="37">
        <v>148</v>
      </c>
      <c r="M432" s="37">
        <v>76</v>
      </c>
    </row>
    <row r="433" spans="1:13" ht="12.75" hidden="1" outlineLevel="1">
      <c r="A433" s="1" t="s">
        <v>19</v>
      </c>
      <c r="B433" s="37">
        <v>82</v>
      </c>
      <c r="C433" s="37">
        <v>13</v>
      </c>
      <c r="D433" s="37">
        <v>10</v>
      </c>
      <c r="E433" s="37">
        <v>11</v>
      </c>
      <c r="F433" s="37">
        <v>3</v>
      </c>
      <c r="G433" s="37">
        <v>20</v>
      </c>
      <c r="H433" s="37">
        <v>0</v>
      </c>
      <c r="I433" s="37">
        <v>8</v>
      </c>
      <c r="J433" s="37">
        <v>10</v>
      </c>
      <c r="K433" s="37">
        <v>5</v>
      </c>
      <c r="L433" s="37">
        <v>1</v>
      </c>
      <c r="M433" s="37">
        <v>1</v>
      </c>
    </row>
    <row r="434" spans="1:13" ht="12.75" hidden="1" outlineLevel="1">
      <c r="A434" s="1" t="s">
        <v>22</v>
      </c>
      <c r="B434" s="37">
        <v>26</v>
      </c>
      <c r="C434" s="37">
        <v>3</v>
      </c>
      <c r="D434" s="37">
        <v>5</v>
      </c>
      <c r="E434" s="37">
        <v>2</v>
      </c>
      <c r="F434" s="37">
        <v>1</v>
      </c>
      <c r="G434" s="37">
        <v>4</v>
      </c>
      <c r="H434" s="37">
        <v>1</v>
      </c>
      <c r="I434" s="37">
        <v>1</v>
      </c>
      <c r="J434" s="37">
        <v>7</v>
      </c>
      <c r="K434" s="37">
        <v>1</v>
      </c>
      <c r="L434" s="37">
        <v>0</v>
      </c>
      <c r="M434" s="37">
        <v>1</v>
      </c>
    </row>
    <row r="435" spans="1:13" ht="12.75" hidden="1" outlineLevel="1">
      <c r="A435" s="1" t="s">
        <v>21</v>
      </c>
      <c r="B435" s="37">
        <v>446</v>
      </c>
      <c r="C435" s="37">
        <v>83</v>
      </c>
      <c r="D435" s="37">
        <v>63</v>
      </c>
      <c r="E435" s="37">
        <v>39</v>
      </c>
      <c r="F435" s="37">
        <v>27</v>
      </c>
      <c r="G435" s="37">
        <v>76</v>
      </c>
      <c r="H435" s="37">
        <v>4</v>
      </c>
      <c r="I435" s="37">
        <v>55</v>
      </c>
      <c r="J435" s="37">
        <v>54</v>
      </c>
      <c r="K435" s="37">
        <v>18</v>
      </c>
      <c r="L435" s="37">
        <v>16</v>
      </c>
      <c r="M435" s="37">
        <v>11</v>
      </c>
    </row>
    <row r="436" spans="1:13" ht="12.75" hidden="1" outlineLevel="1">
      <c r="A436" s="1" t="s">
        <v>195</v>
      </c>
      <c r="B436" s="37">
        <v>5792</v>
      </c>
      <c r="C436" s="37">
        <v>1091</v>
      </c>
      <c r="D436" s="37">
        <v>796</v>
      </c>
      <c r="E436" s="37">
        <v>559</v>
      </c>
      <c r="F436" s="37">
        <v>239</v>
      </c>
      <c r="G436" s="37">
        <v>1055</v>
      </c>
      <c r="H436" s="37">
        <v>45</v>
      </c>
      <c r="I436" s="37">
        <v>722</v>
      </c>
      <c r="J436" s="37">
        <v>698</v>
      </c>
      <c r="K436" s="37">
        <v>211</v>
      </c>
      <c r="L436" s="37">
        <v>238</v>
      </c>
      <c r="M436" s="37">
        <v>138</v>
      </c>
    </row>
    <row r="437" spans="1:13" ht="12.75" hidden="1" outlineLevel="1">
      <c r="A437" s="1" t="s">
        <v>17</v>
      </c>
      <c r="B437" s="37">
        <v>1973</v>
      </c>
      <c r="C437" s="37">
        <v>391</v>
      </c>
      <c r="D437" s="37">
        <v>250</v>
      </c>
      <c r="E437" s="37">
        <v>194</v>
      </c>
      <c r="F437" s="37">
        <v>79</v>
      </c>
      <c r="G437" s="37">
        <v>357</v>
      </c>
      <c r="H437" s="37">
        <v>13</v>
      </c>
      <c r="I437" s="37">
        <v>245</v>
      </c>
      <c r="J437" s="37">
        <v>247</v>
      </c>
      <c r="K437" s="37">
        <v>67</v>
      </c>
      <c r="L437" s="37">
        <v>75</v>
      </c>
      <c r="M437" s="37">
        <v>55</v>
      </c>
    </row>
    <row r="438" spans="1:13" ht="12.75" hidden="1" outlineLevel="1">
      <c r="A438" s="1" t="s">
        <v>18</v>
      </c>
      <c r="B438" s="37">
        <v>3083</v>
      </c>
      <c r="C438" s="37">
        <v>501</v>
      </c>
      <c r="D438" s="37">
        <v>438</v>
      </c>
      <c r="E438" s="37">
        <v>307</v>
      </c>
      <c r="F438" s="37">
        <v>137</v>
      </c>
      <c r="G438" s="37">
        <v>554</v>
      </c>
      <c r="H438" s="37">
        <v>28</v>
      </c>
      <c r="I438" s="37">
        <v>393</v>
      </c>
      <c r="J438" s="37">
        <v>382</v>
      </c>
      <c r="K438" s="37">
        <v>127</v>
      </c>
      <c r="L438" s="37">
        <v>142</v>
      </c>
      <c r="M438" s="37">
        <v>74</v>
      </c>
    </row>
    <row r="439" spans="1:13" ht="12.75" hidden="1" outlineLevel="1">
      <c r="A439" s="1" t="s">
        <v>19</v>
      </c>
      <c r="B439" s="37">
        <v>267</v>
      </c>
      <c r="C439" s="37">
        <v>82</v>
      </c>
      <c r="D439" s="37">
        <v>33</v>
      </c>
      <c r="E439" s="37">
        <v>22</v>
      </c>
      <c r="F439" s="37">
        <v>8</v>
      </c>
      <c r="G439" s="37">
        <v>58</v>
      </c>
      <c r="H439" s="37">
        <v>2</v>
      </c>
      <c r="I439" s="37">
        <v>29</v>
      </c>
      <c r="J439" s="37">
        <v>20</v>
      </c>
      <c r="K439" s="37">
        <v>7</v>
      </c>
      <c r="L439" s="37">
        <v>3</v>
      </c>
      <c r="M439" s="37">
        <v>3</v>
      </c>
    </row>
    <row r="440" spans="1:13" ht="12.75" hidden="1" outlineLevel="1">
      <c r="A440" s="1" t="s">
        <v>20</v>
      </c>
      <c r="B440" s="37">
        <v>17</v>
      </c>
      <c r="C440" s="37">
        <v>2</v>
      </c>
      <c r="D440" s="37">
        <v>1</v>
      </c>
      <c r="E440" s="37">
        <v>2</v>
      </c>
      <c r="F440" s="37">
        <v>1</v>
      </c>
      <c r="G440" s="37">
        <v>4</v>
      </c>
      <c r="H440" s="37">
        <v>0</v>
      </c>
      <c r="I440" s="37">
        <v>3</v>
      </c>
      <c r="J440" s="37">
        <v>3</v>
      </c>
      <c r="K440" s="37">
        <v>0</v>
      </c>
      <c r="L440" s="37">
        <v>1</v>
      </c>
      <c r="M440" s="37">
        <v>0</v>
      </c>
    </row>
    <row r="441" spans="1:13" ht="12.75" hidden="1" outlineLevel="1">
      <c r="A441" s="1" t="s">
        <v>21</v>
      </c>
      <c r="B441" s="37">
        <v>452</v>
      </c>
      <c r="C441" s="37">
        <v>115</v>
      </c>
      <c r="D441" s="37">
        <v>74</v>
      </c>
      <c r="E441" s="37">
        <v>34</v>
      </c>
      <c r="F441" s="37">
        <v>14</v>
      </c>
      <c r="G441" s="37">
        <v>82</v>
      </c>
      <c r="H441" s="37">
        <v>2</v>
      </c>
      <c r="I441" s="37">
        <v>52</v>
      </c>
      <c r="J441" s="37">
        <v>46</v>
      </c>
      <c r="K441" s="37">
        <v>10</v>
      </c>
      <c r="L441" s="37">
        <v>17</v>
      </c>
      <c r="M441" s="37">
        <v>6</v>
      </c>
    </row>
    <row r="442" spans="1:13" ht="12.75" collapsed="1">
      <c r="A442" s="27" t="s">
        <v>532</v>
      </c>
      <c r="B442" s="37">
        <v>35894</v>
      </c>
      <c r="C442" s="37">
        <v>5204</v>
      </c>
      <c r="D442" s="37">
        <v>4806</v>
      </c>
      <c r="E442" s="37">
        <v>4511</v>
      </c>
      <c r="F442" s="37">
        <v>2511</v>
      </c>
      <c r="G442" s="37">
        <v>5788</v>
      </c>
      <c r="H442" s="37">
        <v>422</v>
      </c>
      <c r="I442" s="37">
        <v>4201</v>
      </c>
      <c r="J442" s="37">
        <v>3884</v>
      </c>
      <c r="K442" s="37">
        <v>1583</v>
      </c>
      <c r="L442" s="37">
        <v>1966</v>
      </c>
      <c r="M442" s="37">
        <v>1018</v>
      </c>
    </row>
    <row r="443" spans="1:13" ht="12.75" hidden="1" outlineLevel="1">
      <c r="A443" s="1" t="s">
        <v>24</v>
      </c>
      <c r="B443" s="37">
        <v>24008</v>
      </c>
      <c r="C443" s="37">
        <v>3059</v>
      </c>
      <c r="D443" s="37">
        <v>3179</v>
      </c>
      <c r="E443" s="37">
        <v>3300</v>
      </c>
      <c r="F443" s="37">
        <v>2016</v>
      </c>
      <c r="G443" s="37">
        <v>3621</v>
      </c>
      <c r="H443" s="37">
        <v>318</v>
      </c>
      <c r="I443" s="37">
        <v>2756</v>
      </c>
      <c r="J443" s="37">
        <v>2447</v>
      </c>
      <c r="K443" s="37">
        <v>1092</v>
      </c>
      <c r="L443" s="37">
        <v>1440</v>
      </c>
      <c r="M443" s="37">
        <v>780</v>
      </c>
    </row>
    <row r="444" spans="1:13" ht="12.75" hidden="1" outlineLevel="1">
      <c r="A444" s="1" t="s">
        <v>197</v>
      </c>
      <c r="B444" s="37">
        <v>11713</v>
      </c>
      <c r="C444" s="37">
        <v>1493</v>
      </c>
      <c r="D444" s="37">
        <v>1554</v>
      </c>
      <c r="E444" s="37">
        <v>1607</v>
      </c>
      <c r="F444" s="37">
        <v>991</v>
      </c>
      <c r="G444" s="37">
        <v>1740</v>
      </c>
      <c r="H444" s="37">
        <v>163</v>
      </c>
      <c r="I444" s="37">
        <v>1367</v>
      </c>
      <c r="J444" s="37">
        <v>1168</v>
      </c>
      <c r="K444" s="37">
        <v>536</v>
      </c>
      <c r="L444" s="37">
        <v>698</v>
      </c>
      <c r="M444" s="37">
        <v>396</v>
      </c>
    </row>
    <row r="445" spans="1:13" ht="12.75" hidden="1" outlineLevel="1">
      <c r="A445" s="1" t="s">
        <v>17</v>
      </c>
      <c r="B445" s="37">
        <v>6121</v>
      </c>
      <c r="C445" s="37">
        <v>761</v>
      </c>
      <c r="D445" s="37">
        <v>824</v>
      </c>
      <c r="E445" s="37">
        <v>881</v>
      </c>
      <c r="F445" s="37">
        <v>488</v>
      </c>
      <c r="G445" s="37">
        <v>859</v>
      </c>
      <c r="H445" s="37">
        <v>90</v>
      </c>
      <c r="I445" s="37">
        <v>713</v>
      </c>
      <c r="J445" s="37">
        <v>631</v>
      </c>
      <c r="K445" s="37">
        <v>292</v>
      </c>
      <c r="L445" s="37">
        <v>367</v>
      </c>
      <c r="M445" s="37">
        <v>215</v>
      </c>
    </row>
    <row r="446" spans="1:13" ht="12.75" hidden="1" outlineLevel="1">
      <c r="A446" s="1" t="s">
        <v>18</v>
      </c>
      <c r="B446" s="37">
        <v>4752</v>
      </c>
      <c r="C446" s="37">
        <v>594</v>
      </c>
      <c r="D446" s="37">
        <v>613</v>
      </c>
      <c r="E446" s="37">
        <v>639</v>
      </c>
      <c r="F446" s="37">
        <v>423</v>
      </c>
      <c r="G446" s="37">
        <v>739</v>
      </c>
      <c r="H446" s="37">
        <v>63</v>
      </c>
      <c r="I446" s="37">
        <v>551</v>
      </c>
      <c r="J446" s="37">
        <v>463</v>
      </c>
      <c r="K446" s="37">
        <v>208</v>
      </c>
      <c r="L446" s="37">
        <v>294</v>
      </c>
      <c r="M446" s="37">
        <v>165</v>
      </c>
    </row>
    <row r="447" spans="1:13" ht="12.75" hidden="1" outlineLevel="1">
      <c r="A447" s="1" t="s">
        <v>19</v>
      </c>
      <c r="B447" s="37">
        <v>170</v>
      </c>
      <c r="C447" s="37">
        <v>24</v>
      </c>
      <c r="D447" s="37">
        <v>23</v>
      </c>
      <c r="E447" s="37">
        <v>18</v>
      </c>
      <c r="F447" s="37">
        <v>20</v>
      </c>
      <c r="G447" s="37">
        <v>32</v>
      </c>
      <c r="H447" s="37">
        <v>3</v>
      </c>
      <c r="I447" s="37">
        <v>21</v>
      </c>
      <c r="J447" s="37">
        <v>18</v>
      </c>
      <c r="K447" s="37">
        <v>5</v>
      </c>
      <c r="L447" s="37">
        <v>4</v>
      </c>
      <c r="M447" s="37">
        <v>2</v>
      </c>
    </row>
    <row r="448" spans="1:13" ht="12.75" hidden="1" outlineLevel="1">
      <c r="A448" s="1" t="s">
        <v>20</v>
      </c>
      <c r="B448" s="37">
        <v>29</v>
      </c>
      <c r="C448" s="37">
        <v>2</v>
      </c>
      <c r="D448" s="37">
        <v>2</v>
      </c>
      <c r="E448" s="37">
        <v>3</v>
      </c>
      <c r="F448" s="37">
        <v>5</v>
      </c>
      <c r="G448" s="37">
        <v>7</v>
      </c>
      <c r="H448" s="37">
        <v>0</v>
      </c>
      <c r="I448" s="37">
        <v>3</v>
      </c>
      <c r="J448" s="37">
        <v>2</v>
      </c>
      <c r="K448" s="37">
        <v>2</v>
      </c>
      <c r="L448" s="37">
        <v>2</v>
      </c>
      <c r="M448" s="37">
        <v>1</v>
      </c>
    </row>
    <row r="449" spans="1:13" ht="12.75" hidden="1" outlineLevel="1">
      <c r="A449" s="1" t="s">
        <v>21</v>
      </c>
      <c r="B449" s="37">
        <v>641</v>
      </c>
      <c r="C449" s="37">
        <v>112</v>
      </c>
      <c r="D449" s="37">
        <v>92</v>
      </c>
      <c r="E449" s="37">
        <v>66</v>
      </c>
      <c r="F449" s="37">
        <v>55</v>
      </c>
      <c r="G449" s="37">
        <v>103</v>
      </c>
      <c r="H449" s="37">
        <v>7</v>
      </c>
      <c r="I449" s="37">
        <v>79</v>
      </c>
      <c r="J449" s="37">
        <v>54</v>
      </c>
      <c r="K449" s="37">
        <v>29</v>
      </c>
      <c r="L449" s="37">
        <v>31</v>
      </c>
      <c r="M449" s="37">
        <v>13</v>
      </c>
    </row>
    <row r="450" spans="1:13" ht="12.75" hidden="1" outlineLevel="1">
      <c r="A450" s="1" t="s">
        <v>195</v>
      </c>
      <c r="B450" s="37">
        <v>12295</v>
      </c>
      <c r="C450" s="37">
        <v>1566</v>
      </c>
      <c r="D450" s="37">
        <v>1625</v>
      </c>
      <c r="E450" s="37">
        <v>1693</v>
      </c>
      <c r="F450" s="37">
        <v>1025</v>
      </c>
      <c r="G450" s="37">
        <v>1881</v>
      </c>
      <c r="H450" s="37">
        <v>155</v>
      </c>
      <c r="I450" s="37">
        <v>1389</v>
      </c>
      <c r="J450" s="37">
        <v>1279</v>
      </c>
      <c r="K450" s="37">
        <v>556</v>
      </c>
      <c r="L450" s="37">
        <v>742</v>
      </c>
      <c r="M450" s="37">
        <v>384</v>
      </c>
    </row>
    <row r="451" spans="1:13" ht="12.75" hidden="1" outlineLevel="1">
      <c r="A451" s="1" t="s">
        <v>17</v>
      </c>
      <c r="B451" s="37">
        <v>5388</v>
      </c>
      <c r="C451" s="37">
        <v>631</v>
      </c>
      <c r="D451" s="37">
        <v>707</v>
      </c>
      <c r="E451" s="37">
        <v>757</v>
      </c>
      <c r="F451" s="37">
        <v>436</v>
      </c>
      <c r="G451" s="37">
        <v>818</v>
      </c>
      <c r="H451" s="37">
        <v>59</v>
      </c>
      <c r="I451" s="37">
        <v>627</v>
      </c>
      <c r="J451" s="37">
        <v>581</v>
      </c>
      <c r="K451" s="37">
        <v>252</v>
      </c>
      <c r="L451" s="37">
        <v>339</v>
      </c>
      <c r="M451" s="37">
        <v>181</v>
      </c>
    </row>
    <row r="452" spans="1:13" ht="12.75" hidden="1" outlineLevel="1">
      <c r="A452" s="1" t="s">
        <v>18</v>
      </c>
      <c r="B452" s="37">
        <v>4860</v>
      </c>
      <c r="C452" s="37">
        <v>569</v>
      </c>
      <c r="D452" s="37">
        <v>615</v>
      </c>
      <c r="E452" s="37">
        <v>697</v>
      </c>
      <c r="F452" s="37">
        <v>433</v>
      </c>
      <c r="G452" s="37">
        <v>726</v>
      </c>
      <c r="H452" s="37">
        <v>74</v>
      </c>
      <c r="I452" s="37">
        <v>533</v>
      </c>
      <c r="J452" s="37">
        <v>507</v>
      </c>
      <c r="K452" s="37">
        <v>232</v>
      </c>
      <c r="L452" s="37">
        <v>310</v>
      </c>
      <c r="M452" s="37">
        <v>164</v>
      </c>
    </row>
    <row r="453" spans="1:13" ht="12.75" hidden="1" outlineLevel="1">
      <c r="A453" s="1" t="s">
        <v>19</v>
      </c>
      <c r="B453" s="37">
        <v>1078</v>
      </c>
      <c r="C453" s="37">
        <v>186</v>
      </c>
      <c r="D453" s="37">
        <v>135</v>
      </c>
      <c r="E453" s="37">
        <v>138</v>
      </c>
      <c r="F453" s="37">
        <v>106</v>
      </c>
      <c r="G453" s="37">
        <v>168</v>
      </c>
      <c r="H453" s="37">
        <v>11</v>
      </c>
      <c r="I453" s="37">
        <v>134</v>
      </c>
      <c r="J453" s="37">
        <v>95</v>
      </c>
      <c r="K453" s="37">
        <v>35</v>
      </c>
      <c r="L453" s="37">
        <v>49</v>
      </c>
      <c r="M453" s="37">
        <v>21</v>
      </c>
    </row>
    <row r="454" spans="1:13" ht="12.75" hidden="1" outlineLevel="1">
      <c r="A454" s="1" t="s">
        <v>22</v>
      </c>
      <c r="B454" s="37">
        <v>34</v>
      </c>
      <c r="C454" s="37">
        <v>3</v>
      </c>
      <c r="D454" s="37">
        <v>6</v>
      </c>
      <c r="E454" s="37">
        <v>4</v>
      </c>
      <c r="F454" s="37">
        <v>4</v>
      </c>
      <c r="G454" s="37">
        <v>7</v>
      </c>
      <c r="H454" s="37">
        <v>0</v>
      </c>
      <c r="I454" s="37">
        <v>4</v>
      </c>
      <c r="J454" s="37">
        <v>3</v>
      </c>
      <c r="K454" s="37">
        <v>0</v>
      </c>
      <c r="L454" s="37">
        <v>2</v>
      </c>
      <c r="M454" s="37">
        <v>1</v>
      </c>
    </row>
    <row r="455" spans="1:13" ht="12.75" hidden="1" outlineLevel="1">
      <c r="A455" s="27" t="s">
        <v>21</v>
      </c>
      <c r="B455" s="37">
        <v>935</v>
      </c>
      <c r="C455" s="37">
        <v>177</v>
      </c>
      <c r="D455" s="37">
        <v>162</v>
      </c>
      <c r="E455" s="37">
        <v>97</v>
      </c>
      <c r="F455" s="37">
        <v>46</v>
      </c>
      <c r="G455" s="37">
        <v>162</v>
      </c>
      <c r="H455" s="37">
        <v>11</v>
      </c>
      <c r="I455" s="37">
        <v>91</v>
      </c>
      <c r="J455" s="37">
        <v>93</v>
      </c>
      <c r="K455" s="37">
        <v>37</v>
      </c>
      <c r="L455" s="37">
        <v>42</v>
      </c>
      <c r="M455" s="37">
        <v>17</v>
      </c>
    </row>
    <row r="456" spans="1:13" ht="12.75" hidden="1" outlineLevel="1">
      <c r="A456" s="29" t="s">
        <v>25</v>
      </c>
      <c r="B456" s="37">
        <v>11886</v>
      </c>
      <c r="C456" s="37">
        <v>2145</v>
      </c>
      <c r="D456" s="37">
        <v>1627</v>
      </c>
      <c r="E456" s="37">
        <v>1211</v>
      </c>
      <c r="F456" s="37">
        <v>495</v>
      </c>
      <c r="G456" s="37">
        <v>2167</v>
      </c>
      <c r="H456" s="37">
        <v>104</v>
      </c>
      <c r="I456" s="37">
        <v>1445</v>
      </c>
      <c r="J456" s="37">
        <v>1437</v>
      </c>
      <c r="K456" s="37">
        <v>491</v>
      </c>
      <c r="L456" s="37">
        <v>526</v>
      </c>
      <c r="M456" s="37">
        <v>238</v>
      </c>
    </row>
    <row r="457" spans="1:13" ht="12.75" hidden="1" outlineLevel="1">
      <c r="A457" s="1" t="s">
        <v>197</v>
      </c>
      <c r="B457" s="37">
        <v>6056</v>
      </c>
      <c r="C457" s="37">
        <v>1030</v>
      </c>
      <c r="D457" s="37">
        <v>816</v>
      </c>
      <c r="E457" s="37">
        <v>659</v>
      </c>
      <c r="F457" s="37">
        <v>267</v>
      </c>
      <c r="G457" s="37">
        <v>1113</v>
      </c>
      <c r="H457" s="37">
        <v>58</v>
      </c>
      <c r="I457" s="37">
        <v>713</v>
      </c>
      <c r="J457" s="37">
        <v>741</v>
      </c>
      <c r="K457" s="37">
        <v>279</v>
      </c>
      <c r="L457" s="37">
        <v>272</v>
      </c>
      <c r="M457" s="37">
        <v>108</v>
      </c>
    </row>
    <row r="458" spans="1:13" ht="12.75" hidden="1" outlineLevel="1">
      <c r="A458" s="1" t="s">
        <v>17</v>
      </c>
      <c r="B458" s="37">
        <v>2047</v>
      </c>
      <c r="C458" s="37">
        <v>404</v>
      </c>
      <c r="D458" s="37">
        <v>270</v>
      </c>
      <c r="E458" s="37">
        <v>223</v>
      </c>
      <c r="F458" s="37">
        <v>82</v>
      </c>
      <c r="G458" s="37">
        <v>373</v>
      </c>
      <c r="H458" s="37">
        <v>14</v>
      </c>
      <c r="I458" s="37">
        <v>250</v>
      </c>
      <c r="J458" s="37">
        <v>234</v>
      </c>
      <c r="K458" s="37">
        <v>84</v>
      </c>
      <c r="L458" s="37">
        <v>90</v>
      </c>
      <c r="M458" s="37">
        <v>23</v>
      </c>
    </row>
    <row r="459" spans="1:13" ht="12.75" hidden="1" outlineLevel="1">
      <c r="A459" s="1" t="s">
        <v>18</v>
      </c>
      <c r="B459" s="37">
        <v>3428</v>
      </c>
      <c r="C459" s="37">
        <v>523</v>
      </c>
      <c r="D459" s="37">
        <v>458</v>
      </c>
      <c r="E459" s="37">
        <v>385</v>
      </c>
      <c r="F459" s="37">
        <v>160</v>
      </c>
      <c r="G459" s="37">
        <v>638</v>
      </c>
      <c r="H459" s="37">
        <v>37</v>
      </c>
      <c r="I459" s="37">
        <v>392</v>
      </c>
      <c r="J459" s="37">
        <v>435</v>
      </c>
      <c r="K459" s="37">
        <v>165</v>
      </c>
      <c r="L459" s="37">
        <v>161</v>
      </c>
      <c r="M459" s="37">
        <v>74</v>
      </c>
    </row>
    <row r="460" spans="1:13" ht="12.75" hidden="1" outlineLevel="1">
      <c r="A460" s="1" t="s">
        <v>19</v>
      </c>
      <c r="B460" s="37">
        <v>87</v>
      </c>
      <c r="C460" s="37">
        <v>16</v>
      </c>
      <c r="D460" s="37">
        <v>14</v>
      </c>
      <c r="E460" s="37">
        <v>10</v>
      </c>
      <c r="F460" s="37">
        <v>3</v>
      </c>
      <c r="G460" s="37">
        <v>17</v>
      </c>
      <c r="H460" s="37">
        <v>0</v>
      </c>
      <c r="I460" s="37">
        <v>12</v>
      </c>
      <c r="J460" s="37">
        <v>9</v>
      </c>
      <c r="K460" s="37">
        <v>5</v>
      </c>
      <c r="L460" s="37">
        <v>1</v>
      </c>
      <c r="M460" s="37">
        <v>0</v>
      </c>
    </row>
    <row r="461" spans="1:13" ht="12.75" hidden="1" outlineLevel="1">
      <c r="A461" s="1" t="s">
        <v>22</v>
      </c>
      <c r="B461" s="37">
        <v>28</v>
      </c>
      <c r="C461" s="37">
        <v>2</v>
      </c>
      <c r="D461" s="37">
        <v>6</v>
      </c>
      <c r="E461" s="37">
        <v>3</v>
      </c>
      <c r="F461" s="37">
        <v>0</v>
      </c>
      <c r="G461" s="37">
        <v>4</v>
      </c>
      <c r="H461" s="37">
        <v>1</v>
      </c>
      <c r="I461" s="37">
        <v>2</v>
      </c>
      <c r="J461" s="37">
        <v>9</v>
      </c>
      <c r="K461" s="37">
        <v>1</v>
      </c>
      <c r="L461" s="37">
        <v>0</v>
      </c>
      <c r="M461" s="37">
        <v>0</v>
      </c>
    </row>
    <row r="462" spans="1:13" ht="12.75" hidden="1" outlineLevel="1">
      <c r="A462" s="1" t="s">
        <v>21</v>
      </c>
      <c r="B462" s="37">
        <v>466</v>
      </c>
      <c r="C462" s="37">
        <v>85</v>
      </c>
      <c r="D462" s="37">
        <v>68</v>
      </c>
      <c r="E462" s="37">
        <v>38</v>
      </c>
      <c r="F462" s="37">
        <v>22</v>
      </c>
      <c r="G462" s="37">
        <v>81</v>
      </c>
      <c r="H462" s="37">
        <v>6</v>
      </c>
      <c r="I462" s="37">
        <v>57</v>
      </c>
      <c r="J462" s="37">
        <v>54</v>
      </c>
      <c r="K462" s="37">
        <v>24</v>
      </c>
      <c r="L462" s="37">
        <v>20</v>
      </c>
      <c r="M462" s="37">
        <v>11</v>
      </c>
    </row>
    <row r="463" spans="1:13" ht="12.75" hidden="1" outlineLevel="1">
      <c r="A463" s="1" t="s">
        <v>195</v>
      </c>
      <c r="B463" s="37">
        <v>5830</v>
      </c>
      <c r="C463" s="37">
        <v>1115</v>
      </c>
      <c r="D463" s="37">
        <v>811</v>
      </c>
      <c r="E463" s="37">
        <v>552</v>
      </c>
      <c r="F463" s="37">
        <v>228</v>
      </c>
      <c r="G463" s="37">
        <v>1054</v>
      </c>
      <c r="H463" s="37">
        <v>46</v>
      </c>
      <c r="I463" s="37">
        <v>732</v>
      </c>
      <c r="J463" s="37">
        <v>696</v>
      </c>
      <c r="K463" s="37">
        <v>212</v>
      </c>
      <c r="L463" s="37">
        <v>254</v>
      </c>
      <c r="M463" s="37">
        <v>130</v>
      </c>
    </row>
    <row r="464" spans="1:13" ht="12.75" hidden="1" outlineLevel="1">
      <c r="A464" s="1" t="s">
        <v>17</v>
      </c>
      <c r="B464" s="37">
        <v>1961</v>
      </c>
      <c r="C464" s="37">
        <v>399</v>
      </c>
      <c r="D464" s="37">
        <v>250</v>
      </c>
      <c r="E464" s="37">
        <v>178</v>
      </c>
      <c r="F464" s="37">
        <v>68</v>
      </c>
      <c r="G464" s="37">
        <v>360</v>
      </c>
      <c r="H464" s="37">
        <v>13</v>
      </c>
      <c r="I464" s="37">
        <v>251</v>
      </c>
      <c r="J464" s="37">
        <v>241</v>
      </c>
      <c r="K464" s="37">
        <v>65</v>
      </c>
      <c r="L464" s="37">
        <v>87</v>
      </c>
      <c r="M464" s="37">
        <v>49</v>
      </c>
    </row>
    <row r="465" spans="1:13" ht="12.75" hidden="1" outlineLevel="1">
      <c r="A465" s="1" t="s">
        <v>18</v>
      </c>
      <c r="B465" s="37">
        <v>3117</v>
      </c>
      <c r="C465" s="37">
        <v>516</v>
      </c>
      <c r="D465" s="37">
        <v>445</v>
      </c>
      <c r="E465" s="37">
        <v>313</v>
      </c>
      <c r="F465" s="37">
        <v>137</v>
      </c>
      <c r="G465" s="37">
        <v>558</v>
      </c>
      <c r="H465" s="37">
        <v>26</v>
      </c>
      <c r="I465" s="37">
        <v>392</v>
      </c>
      <c r="J465" s="37">
        <v>384</v>
      </c>
      <c r="K465" s="37">
        <v>126</v>
      </c>
      <c r="L465" s="37">
        <v>147</v>
      </c>
      <c r="M465" s="37">
        <v>73</v>
      </c>
    </row>
    <row r="466" spans="1:13" ht="12.75" hidden="1" outlineLevel="1">
      <c r="A466" s="1" t="s">
        <v>19</v>
      </c>
      <c r="B466" s="37">
        <v>267</v>
      </c>
      <c r="C466" s="37">
        <v>78</v>
      </c>
      <c r="D466" s="37">
        <v>33</v>
      </c>
      <c r="E466" s="37">
        <v>23</v>
      </c>
      <c r="F466" s="37">
        <v>9</v>
      </c>
      <c r="G466" s="37">
        <v>51</v>
      </c>
      <c r="H466" s="37">
        <v>3</v>
      </c>
      <c r="I466" s="37">
        <v>37</v>
      </c>
      <c r="J466" s="37">
        <v>20</v>
      </c>
      <c r="K466" s="37">
        <v>7</v>
      </c>
      <c r="L466" s="37">
        <v>4</v>
      </c>
      <c r="M466" s="37">
        <v>2</v>
      </c>
    </row>
    <row r="467" spans="1:13" ht="12.75" hidden="1" outlineLevel="1">
      <c r="A467" s="1" t="s">
        <v>20</v>
      </c>
      <c r="B467" s="37">
        <v>15</v>
      </c>
      <c r="C467" s="37">
        <v>1</v>
      </c>
      <c r="D467" s="37">
        <v>1</v>
      </c>
      <c r="E467" s="37">
        <v>1</v>
      </c>
      <c r="F467" s="37">
        <v>1</v>
      </c>
      <c r="G467" s="37">
        <v>4</v>
      </c>
      <c r="H467" s="37">
        <v>0</v>
      </c>
      <c r="I467" s="37">
        <v>3</v>
      </c>
      <c r="J467" s="37">
        <v>3</v>
      </c>
      <c r="K467" s="37">
        <v>0</v>
      </c>
      <c r="L467" s="37">
        <v>1</v>
      </c>
      <c r="M467" s="37">
        <v>0</v>
      </c>
    </row>
    <row r="468" spans="1:13" ht="12.75" hidden="1" outlineLevel="1">
      <c r="A468" s="1" t="s">
        <v>21</v>
      </c>
      <c r="B468" s="37">
        <v>470</v>
      </c>
      <c r="C468" s="37">
        <v>121</v>
      </c>
      <c r="D468" s="37">
        <v>82</v>
      </c>
      <c r="E468" s="37">
        <v>37</v>
      </c>
      <c r="F468" s="37">
        <v>13</v>
      </c>
      <c r="G468" s="37">
        <v>81</v>
      </c>
      <c r="H468" s="37">
        <v>4</v>
      </c>
      <c r="I468" s="37">
        <v>49</v>
      </c>
      <c r="J468" s="37">
        <v>48</v>
      </c>
      <c r="K468" s="37">
        <v>14</v>
      </c>
      <c r="L468" s="37">
        <v>15</v>
      </c>
      <c r="M468" s="37">
        <v>6</v>
      </c>
    </row>
    <row r="469" spans="1:13" ht="12.75" collapsed="1">
      <c r="A469" s="27" t="s">
        <v>593</v>
      </c>
      <c r="B469" s="37">
        <v>36149</v>
      </c>
      <c r="C469" s="37">
        <v>5207</v>
      </c>
      <c r="D469" s="37">
        <v>4826</v>
      </c>
      <c r="E469" s="37">
        <v>4528</v>
      </c>
      <c r="F469" s="37">
        <v>2562</v>
      </c>
      <c r="G469" s="37">
        <v>5767</v>
      </c>
      <c r="H469" s="37">
        <v>425</v>
      </c>
      <c r="I469" s="37">
        <v>4215</v>
      </c>
      <c r="J469" s="37">
        <v>3999</v>
      </c>
      <c r="K469" s="37">
        <v>1606</v>
      </c>
      <c r="L469" s="37">
        <v>2001</v>
      </c>
      <c r="M469" s="37">
        <v>1013</v>
      </c>
    </row>
    <row r="470" spans="1:13" ht="12.75" hidden="1" outlineLevel="1">
      <c r="A470" s="1" t="s">
        <v>24</v>
      </c>
      <c r="B470" s="37">
        <v>24145</v>
      </c>
      <c r="C470" s="37">
        <v>3071</v>
      </c>
      <c r="D470" s="37">
        <v>3187</v>
      </c>
      <c r="E470" s="37">
        <v>3297</v>
      </c>
      <c r="F470" s="37">
        <v>2049</v>
      </c>
      <c r="G470" s="37">
        <v>3600</v>
      </c>
      <c r="H470" s="37">
        <v>319</v>
      </c>
      <c r="I470" s="37">
        <v>2772</v>
      </c>
      <c r="J470" s="37">
        <v>2498</v>
      </c>
      <c r="K470" s="37">
        <v>1117</v>
      </c>
      <c r="L470" s="37">
        <v>1466</v>
      </c>
      <c r="M470" s="37">
        <v>769</v>
      </c>
    </row>
    <row r="471" spans="1:13" ht="12.75" hidden="1" outlineLevel="1">
      <c r="A471" s="1" t="s">
        <v>197</v>
      </c>
      <c r="B471" s="37">
        <v>11804</v>
      </c>
      <c r="C471" s="37">
        <v>1508</v>
      </c>
      <c r="D471" s="37">
        <v>1557</v>
      </c>
      <c r="E471" s="37">
        <v>1605</v>
      </c>
      <c r="F471" s="37">
        <v>1008</v>
      </c>
      <c r="G471" s="37">
        <v>1723</v>
      </c>
      <c r="H471" s="37">
        <v>163</v>
      </c>
      <c r="I471" s="37">
        <v>1381</v>
      </c>
      <c r="J471" s="37">
        <v>1199</v>
      </c>
      <c r="K471" s="37">
        <v>555</v>
      </c>
      <c r="L471" s="37">
        <v>713</v>
      </c>
      <c r="M471" s="37">
        <v>392</v>
      </c>
    </row>
    <row r="472" spans="1:13" ht="12.75" hidden="1" outlineLevel="1">
      <c r="A472" s="1" t="s">
        <v>17</v>
      </c>
      <c r="B472" s="37">
        <v>6138</v>
      </c>
      <c r="C472" s="37">
        <v>770</v>
      </c>
      <c r="D472" s="37">
        <v>818</v>
      </c>
      <c r="E472" s="37">
        <v>875</v>
      </c>
      <c r="F472" s="37">
        <v>501</v>
      </c>
      <c r="G472" s="37">
        <v>840</v>
      </c>
      <c r="H472" s="37">
        <v>85</v>
      </c>
      <c r="I472" s="37">
        <v>726</v>
      </c>
      <c r="J472" s="37">
        <v>641</v>
      </c>
      <c r="K472" s="37">
        <v>301</v>
      </c>
      <c r="L472" s="37">
        <v>375</v>
      </c>
      <c r="M472" s="37">
        <v>206</v>
      </c>
    </row>
    <row r="473" spans="1:13" ht="12.75" hidden="1" outlineLevel="1">
      <c r="A473" s="1" t="s">
        <v>18</v>
      </c>
      <c r="B473" s="37">
        <v>4797</v>
      </c>
      <c r="C473" s="37">
        <v>591</v>
      </c>
      <c r="D473" s="37">
        <v>615</v>
      </c>
      <c r="E473" s="37">
        <v>638</v>
      </c>
      <c r="F473" s="37">
        <v>429</v>
      </c>
      <c r="G473" s="37">
        <v>740</v>
      </c>
      <c r="H473" s="37">
        <v>67</v>
      </c>
      <c r="I473" s="37">
        <v>555</v>
      </c>
      <c r="J473" s="37">
        <v>477</v>
      </c>
      <c r="K473" s="37">
        <v>216</v>
      </c>
      <c r="L473" s="37">
        <v>302</v>
      </c>
      <c r="M473" s="37">
        <v>167</v>
      </c>
    </row>
    <row r="474" spans="1:13" ht="12.75" hidden="1" outlineLevel="1">
      <c r="A474" s="1" t="s">
        <v>19</v>
      </c>
      <c r="B474" s="37">
        <v>175</v>
      </c>
      <c r="C474" s="37">
        <v>23</v>
      </c>
      <c r="D474" s="37">
        <v>23</v>
      </c>
      <c r="E474" s="37">
        <v>18</v>
      </c>
      <c r="F474" s="37">
        <v>22</v>
      </c>
      <c r="G474" s="37">
        <v>35</v>
      </c>
      <c r="H474" s="37">
        <v>3</v>
      </c>
      <c r="I474" s="37">
        <v>22</v>
      </c>
      <c r="J474" s="37">
        <v>17</v>
      </c>
      <c r="K474" s="37">
        <v>6</v>
      </c>
      <c r="L474" s="37">
        <v>5</v>
      </c>
      <c r="M474" s="37">
        <v>1</v>
      </c>
    </row>
    <row r="475" spans="1:13" ht="12.75" hidden="1" outlineLevel="1">
      <c r="A475" s="1" t="s">
        <v>20</v>
      </c>
      <c r="B475" s="37">
        <v>25</v>
      </c>
      <c r="C475" s="37">
        <v>1</v>
      </c>
      <c r="D475" s="37">
        <v>1</v>
      </c>
      <c r="E475" s="37">
        <v>4</v>
      </c>
      <c r="F475" s="37">
        <v>5</v>
      </c>
      <c r="G475" s="37">
        <v>4</v>
      </c>
      <c r="H475" s="37">
        <v>0</v>
      </c>
      <c r="I475" s="37">
        <v>2</v>
      </c>
      <c r="J475" s="37">
        <v>2</v>
      </c>
      <c r="K475" s="37">
        <v>2</v>
      </c>
      <c r="L475" s="37">
        <v>3</v>
      </c>
      <c r="M475" s="37">
        <v>1</v>
      </c>
    </row>
    <row r="476" spans="1:13" ht="12.75" hidden="1" outlineLevel="1">
      <c r="A476" s="1" t="s">
        <v>21</v>
      </c>
      <c r="B476" s="37">
        <v>669</v>
      </c>
      <c r="C476" s="37">
        <v>123</v>
      </c>
      <c r="D476" s="37">
        <v>100</v>
      </c>
      <c r="E476" s="37">
        <v>70</v>
      </c>
      <c r="F476" s="37">
        <v>51</v>
      </c>
      <c r="G476" s="37">
        <v>104</v>
      </c>
      <c r="H476" s="37">
        <v>8</v>
      </c>
      <c r="I476" s="37">
        <v>76</v>
      </c>
      <c r="J476" s="37">
        <v>62</v>
      </c>
      <c r="K476" s="37">
        <v>30</v>
      </c>
      <c r="L476" s="37">
        <v>28</v>
      </c>
      <c r="M476" s="37">
        <v>17</v>
      </c>
    </row>
    <row r="477" spans="1:13" ht="12.75" hidden="1" outlineLevel="1">
      <c r="A477" s="1" t="s">
        <v>195</v>
      </c>
      <c r="B477" s="37">
        <v>12341</v>
      </c>
      <c r="C477" s="37">
        <v>1563</v>
      </c>
      <c r="D477" s="37">
        <v>1630</v>
      </c>
      <c r="E477" s="37">
        <v>1692</v>
      </c>
      <c r="F477" s="37">
        <v>1041</v>
      </c>
      <c r="G477" s="37">
        <v>1877</v>
      </c>
      <c r="H477" s="37">
        <v>156</v>
      </c>
      <c r="I477" s="37">
        <v>1391</v>
      </c>
      <c r="J477" s="37">
        <v>1299</v>
      </c>
      <c r="K477" s="37">
        <v>562</v>
      </c>
      <c r="L477" s="37">
        <v>753</v>
      </c>
      <c r="M477" s="37">
        <v>377</v>
      </c>
    </row>
    <row r="478" spans="1:13" ht="12.75" hidden="1" outlineLevel="1">
      <c r="A478" s="1" t="s">
        <v>17</v>
      </c>
      <c r="B478" s="37">
        <v>5391</v>
      </c>
      <c r="C478" s="37">
        <v>624</v>
      </c>
      <c r="D478" s="37">
        <v>710</v>
      </c>
      <c r="E478" s="37">
        <v>766</v>
      </c>
      <c r="F478" s="37">
        <v>441</v>
      </c>
      <c r="G478" s="37">
        <v>806</v>
      </c>
      <c r="H478" s="37">
        <v>58</v>
      </c>
      <c r="I478" s="37">
        <v>625</v>
      </c>
      <c r="J478" s="37">
        <v>588</v>
      </c>
      <c r="K478" s="37">
        <v>253</v>
      </c>
      <c r="L478" s="37">
        <v>345</v>
      </c>
      <c r="M478" s="37">
        <v>175</v>
      </c>
    </row>
    <row r="479" spans="1:13" ht="12.75" hidden="1" outlineLevel="1">
      <c r="A479" s="1" t="s">
        <v>18</v>
      </c>
      <c r="B479" s="37">
        <v>4886</v>
      </c>
      <c r="C479" s="37">
        <v>562</v>
      </c>
      <c r="D479" s="37">
        <v>624</v>
      </c>
      <c r="E479" s="37">
        <v>693</v>
      </c>
      <c r="F479" s="37">
        <v>444</v>
      </c>
      <c r="G479" s="37">
        <v>731</v>
      </c>
      <c r="H479" s="37">
        <v>72</v>
      </c>
      <c r="I479" s="37">
        <v>539</v>
      </c>
      <c r="J479" s="37">
        <v>510</v>
      </c>
      <c r="K479" s="37">
        <v>230</v>
      </c>
      <c r="L479" s="37">
        <v>318</v>
      </c>
      <c r="M479" s="37">
        <v>163</v>
      </c>
    </row>
    <row r="480" spans="1:13" ht="12.75" hidden="1" outlineLevel="1">
      <c r="A480" s="1" t="s">
        <v>19</v>
      </c>
      <c r="B480" s="37">
        <v>1076</v>
      </c>
      <c r="C480" s="37">
        <v>193</v>
      </c>
      <c r="D480" s="37">
        <v>131</v>
      </c>
      <c r="E480" s="37">
        <v>128</v>
      </c>
      <c r="F480" s="37">
        <v>106</v>
      </c>
      <c r="G480" s="37">
        <v>167</v>
      </c>
      <c r="H480" s="37">
        <v>11</v>
      </c>
      <c r="I480" s="37">
        <v>135</v>
      </c>
      <c r="J480" s="37">
        <v>97</v>
      </c>
      <c r="K480" s="37">
        <v>39</v>
      </c>
      <c r="L480" s="37">
        <v>48</v>
      </c>
      <c r="M480" s="37">
        <v>21</v>
      </c>
    </row>
    <row r="481" spans="1:13" ht="12.75" hidden="1" outlineLevel="1">
      <c r="A481" s="1" t="s">
        <v>22</v>
      </c>
      <c r="B481" s="37">
        <v>32</v>
      </c>
      <c r="C481" s="37">
        <v>3</v>
      </c>
      <c r="D481" s="37">
        <v>6</v>
      </c>
      <c r="E481" s="37">
        <v>4</v>
      </c>
      <c r="F481" s="37">
        <v>4</v>
      </c>
      <c r="G481" s="37">
        <v>5</v>
      </c>
      <c r="H481" s="37">
        <v>0</v>
      </c>
      <c r="I481" s="37">
        <v>4</v>
      </c>
      <c r="J481" s="37">
        <v>3</v>
      </c>
      <c r="K481" s="37">
        <v>1</v>
      </c>
      <c r="L481" s="37">
        <v>1</v>
      </c>
      <c r="M481" s="37">
        <v>1</v>
      </c>
    </row>
    <row r="482" spans="1:13" ht="12.75" hidden="1" outlineLevel="1">
      <c r="A482" s="27" t="s">
        <v>21</v>
      </c>
      <c r="B482" s="37">
        <v>956</v>
      </c>
      <c r="C482" s="37">
        <v>181</v>
      </c>
      <c r="D482" s="37">
        <v>159</v>
      </c>
      <c r="E482" s="37">
        <v>101</v>
      </c>
      <c r="F482" s="37">
        <v>46</v>
      </c>
      <c r="G482" s="37">
        <v>168</v>
      </c>
      <c r="H482" s="37">
        <v>15</v>
      </c>
      <c r="I482" s="37">
        <v>88</v>
      </c>
      <c r="J482" s="37">
        <v>101</v>
      </c>
      <c r="K482" s="37">
        <v>39</v>
      </c>
      <c r="L482" s="37">
        <v>41</v>
      </c>
      <c r="M482" s="37">
        <v>17</v>
      </c>
    </row>
    <row r="483" spans="1:13" ht="12.75" hidden="1" outlineLevel="1">
      <c r="A483" s="29" t="s">
        <v>25</v>
      </c>
      <c r="B483" s="37">
        <v>12004</v>
      </c>
      <c r="C483" s="37">
        <v>2136</v>
      </c>
      <c r="D483" s="37">
        <v>1639</v>
      </c>
      <c r="E483" s="37">
        <v>1231</v>
      </c>
      <c r="F483" s="37">
        <v>513</v>
      </c>
      <c r="G483" s="37">
        <v>2167</v>
      </c>
      <c r="H483" s="37">
        <v>106</v>
      </c>
      <c r="I483" s="37">
        <v>1443</v>
      </c>
      <c r="J483" s="37">
        <v>1501</v>
      </c>
      <c r="K483" s="37">
        <v>489</v>
      </c>
      <c r="L483" s="37">
        <v>535</v>
      </c>
      <c r="M483" s="37">
        <v>244</v>
      </c>
    </row>
    <row r="484" spans="1:13" ht="12.75" hidden="1" outlineLevel="1">
      <c r="A484" s="1" t="s">
        <v>197</v>
      </c>
      <c r="B484" s="37">
        <v>6082</v>
      </c>
      <c r="C484" s="37">
        <v>1013</v>
      </c>
      <c r="D484" s="37">
        <v>823</v>
      </c>
      <c r="E484" s="37">
        <v>663</v>
      </c>
      <c r="F484" s="37">
        <v>283</v>
      </c>
      <c r="G484" s="37">
        <v>1112</v>
      </c>
      <c r="H484" s="37">
        <v>59</v>
      </c>
      <c r="I484" s="37">
        <v>699</v>
      </c>
      <c r="J484" s="37">
        <v>774</v>
      </c>
      <c r="K484" s="37">
        <v>267</v>
      </c>
      <c r="L484" s="37">
        <v>276</v>
      </c>
      <c r="M484" s="37">
        <v>113</v>
      </c>
    </row>
    <row r="485" spans="1:13" ht="12.75" hidden="1" outlineLevel="1">
      <c r="A485" s="1" t="s">
        <v>17</v>
      </c>
      <c r="B485" s="37">
        <v>2041</v>
      </c>
      <c r="C485" s="37">
        <v>394</v>
      </c>
      <c r="D485" s="37">
        <v>268</v>
      </c>
      <c r="E485" s="37">
        <v>223</v>
      </c>
      <c r="F485" s="37">
        <v>86</v>
      </c>
      <c r="G485" s="37">
        <v>384</v>
      </c>
      <c r="H485" s="37">
        <v>13</v>
      </c>
      <c r="I485" s="37">
        <v>233</v>
      </c>
      <c r="J485" s="37">
        <v>250</v>
      </c>
      <c r="K485" s="37">
        <v>73</v>
      </c>
      <c r="L485" s="37">
        <v>87</v>
      </c>
      <c r="M485" s="37">
        <v>30</v>
      </c>
    </row>
    <row r="486" spans="1:13" ht="12.75" hidden="1" outlineLevel="1">
      <c r="A486" s="1" t="s">
        <v>18</v>
      </c>
      <c r="B486" s="37">
        <v>3475</v>
      </c>
      <c r="C486" s="37">
        <v>522</v>
      </c>
      <c r="D486" s="37">
        <v>468</v>
      </c>
      <c r="E486" s="37">
        <v>391</v>
      </c>
      <c r="F486" s="37">
        <v>171</v>
      </c>
      <c r="G486" s="37">
        <v>624</v>
      </c>
      <c r="H486" s="37">
        <v>38</v>
      </c>
      <c r="I486" s="37">
        <v>398</v>
      </c>
      <c r="J486" s="37">
        <v>455</v>
      </c>
      <c r="K486" s="37">
        <v>162</v>
      </c>
      <c r="L486" s="37">
        <v>173</v>
      </c>
      <c r="M486" s="37">
        <v>73</v>
      </c>
    </row>
    <row r="487" spans="1:13" ht="12.75" hidden="1" outlineLevel="1">
      <c r="A487" s="1" t="s">
        <v>19</v>
      </c>
      <c r="B487" s="37">
        <v>83</v>
      </c>
      <c r="C487" s="37">
        <v>15</v>
      </c>
      <c r="D487" s="37">
        <v>13</v>
      </c>
      <c r="E487" s="37">
        <v>9</v>
      </c>
      <c r="F487" s="37">
        <v>3</v>
      </c>
      <c r="G487" s="37">
        <v>17</v>
      </c>
      <c r="H487" s="37">
        <v>0</v>
      </c>
      <c r="I487" s="37">
        <v>12</v>
      </c>
      <c r="J487" s="37">
        <v>8</v>
      </c>
      <c r="K487" s="37">
        <v>5</v>
      </c>
      <c r="L487" s="37">
        <v>1</v>
      </c>
      <c r="M487" s="37">
        <v>0</v>
      </c>
    </row>
    <row r="488" spans="1:13" ht="12.75" hidden="1" outlineLevel="1">
      <c r="A488" s="1" t="s">
        <v>22</v>
      </c>
      <c r="B488" s="37">
        <v>27</v>
      </c>
      <c r="C488" s="37">
        <v>1</v>
      </c>
      <c r="D488" s="37">
        <v>4</v>
      </c>
      <c r="E488" s="37">
        <v>3</v>
      </c>
      <c r="F488" s="37">
        <v>0</v>
      </c>
      <c r="G488" s="37">
        <v>2</v>
      </c>
      <c r="H488" s="37">
        <v>0</v>
      </c>
      <c r="I488" s="37">
        <v>3</v>
      </c>
      <c r="J488" s="37">
        <v>10</v>
      </c>
      <c r="K488" s="37">
        <v>4</v>
      </c>
      <c r="L488" s="37">
        <v>0</v>
      </c>
      <c r="M488" s="37">
        <v>0</v>
      </c>
    </row>
    <row r="489" spans="1:13" ht="12.75" hidden="1" outlineLevel="1">
      <c r="A489" s="1" t="s">
        <v>21</v>
      </c>
      <c r="B489" s="37">
        <v>456</v>
      </c>
      <c r="C489" s="37">
        <v>81</v>
      </c>
      <c r="D489" s="37">
        <v>70</v>
      </c>
      <c r="E489" s="37">
        <v>37</v>
      </c>
      <c r="F489" s="37">
        <v>23</v>
      </c>
      <c r="G489" s="37">
        <v>85</v>
      </c>
      <c r="H489" s="37">
        <v>8</v>
      </c>
      <c r="I489" s="37">
        <v>53</v>
      </c>
      <c r="J489" s="37">
        <v>51</v>
      </c>
      <c r="K489" s="37">
        <v>23</v>
      </c>
      <c r="L489" s="37">
        <v>15</v>
      </c>
      <c r="M489" s="37">
        <v>10</v>
      </c>
    </row>
    <row r="490" spans="1:13" ht="12.75" hidden="1" outlineLevel="1">
      <c r="A490" s="1" t="s">
        <v>195</v>
      </c>
      <c r="B490" s="37">
        <v>5922</v>
      </c>
      <c r="C490" s="37">
        <v>1123</v>
      </c>
      <c r="D490" s="37">
        <v>816</v>
      </c>
      <c r="E490" s="37">
        <v>568</v>
      </c>
      <c r="F490" s="37">
        <v>230</v>
      </c>
      <c r="G490" s="37">
        <v>1055</v>
      </c>
      <c r="H490" s="37">
        <v>47</v>
      </c>
      <c r="I490" s="37">
        <v>744</v>
      </c>
      <c r="J490" s="37">
        <v>727</v>
      </c>
      <c r="K490" s="37">
        <v>222</v>
      </c>
      <c r="L490" s="37">
        <v>259</v>
      </c>
      <c r="M490" s="37">
        <v>131</v>
      </c>
    </row>
    <row r="491" spans="1:13" ht="12.75" hidden="1" outlineLevel="1">
      <c r="A491" s="1" t="s">
        <v>17</v>
      </c>
      <c r="B491" s="37">
        <v>1965</v>
      </c>
      <c r="C491" s="37">
        <v>399</v>
      </c>
      <c r="D491" s="37">
        <v>244</v>
      </c>
      <c r="E491" s="37">
        <v>188</v>
      </c>
      <c r="F491" s="37">
        <v>65</v>
      </c>
      <c r="G491" s="37">
        <v>366</v>
      </c>
      <c r="H491" s="37">
        <v>12</v>
      </c>
      <c r="I491" s="37">
        <v>247</v>
      </c>
      <c r="J491" s="37">
        <v>242</v>
      </c>
      <c r="K491" s="37">
        <v>68</v>
      </c>
      <c r="L491" s="37">
        <v>87</v>
      </c>
      <c r="M491" s="37">
        <v>47</v>
      </c>
    </row>
    <row r="492" spans="1:13" ht="12.75" hidden="1" outlineLevel="1">
      <c r="A492" s="1" t="s">
        <v>18</v>
      </c>
      <c r="B492" s="37">
        <v>3188</v>
      </c>
      <c r="C492" s="37">
        <v>523</v>
      </c>
      <c r="D492" s="37">
        <v>450</v>
      </c>
      <c r="E492" s="37">
        <v>322</v>
      </c>
      <c r="F492" s="37">
        <v>139</v>
      </c>
      <c r="G492" s="37">
        <v>561</v>
      </c>
      <c r="H492" s="37">
        <v>29</v>
      </c>
      <c r="I492" s="37">
        <v>399</v>
      </c>
      <c r="J492" s="37">
        <v>404</v>
      </c>
      <c r="K492" s="37">
        <v>135</v>
      </c>
      <c r="L492" s="37">
        <v>152</v>
      </c>
      <c r="M492" s="37">
        <v>74</v>
      </c>
    </row>
    <row r="493" spans="1:13" ht="12.75" hidden="1" outlineLevel="1">
      <c r="A493" s="1" t="s">
        <v>19</v>
      </c>
      <c r="B493" s="37">
        <v>268</v>
      </c>
      <c r="C493" s="37">
        <v>74</v>
      </c>
      <c r="D493" s="37">
        <v>40</v>
      </c>
      <c r="E493" s="37">
        <v>19</v>
      </c>
      <c r="F493" s="37">
        <v>10</v>
      </c>
      <c r="G493" s="37">
        <v>48</v>
      </c>
      <c r="H493" s="37">
        <v>3</v>
      </c>
      <c r="I493" s="37">
        <v>41</v>
      </c>
      <c r="J493" s="37">
        <v>21</v>
      </c>
      <c r="K493" s="37">
        <v>6</v>
      </c>
      <c r="L493" s="37">
        <v>4</v>
      </c>
      <c r="M493" s="37">
        <v>2</v>
      </c>
    </row>
    <row r="494" spans="1:13" ht="12.75" hidden="1" outlineLevel="1">
      <c r="A494" s="1" t="s">
        <v>20</v>
      </c>
      <c r="B494" s="37">
        <v>14</v>
      </c>
      <c r="C494" s="37">
        <v>0</v>
      </c>
      <c r="D494" s="37">
        <v>1</v>
      </c>
      <c r="E494" s="37">
        <v>0</v>
      </c>
      <c r="F494" s="37">
        <v>1</v>
      </c>
      <c r="G494" s="37">
        <v>2</v>
      </c>
      <c r="H494" s="37">
        <v>0</v>
      </c>
      <c r="I494" s="37">
        <v>4</v>
      </c>
      <c r="J494" s="37">
        <v>5</v>
      </c>
      <c r="K494" s="37">
        <v>0</v>
      </c>
      <c r="L494" s="37">
        <v>1</v>
      </c>
      <c r="M494" s="37">
        <v>0</v>
      </c>
    </row>
    <row r="495" spans="1:13" ht="12.75" hidden="1" outlineLevel="1">
      <c r="A495" s="1" t="s">
        <v>21</v>
      </c>
      <c r="B495" s="37">
        <v>487</v>
      </c>
      <c r="C495" s="37">
        <v>127</v>
      </c>
      <c r="D495" s="37">
        <v>81</v>
      </c>
      <c r="E495" s="37">
        <v>39</v>
      </c>
      <c r="F495" s="37">
        <v>15</v>
      </c>
      <c r="G495" s="37">
        <v>78</v>
      </c>
      <c r="H495" s="37">
        <v>3</v>
      </c>
      <c r="I495" s="37">
        <v>53</v>
      </c>
      <c r="J495" s="37">
        <v>55</v>
      </c>
      <c r="K495" s="37">
        <v>13</v>
      </c>
      <c r="L495" s="37">
        <v>15</v>
      </c>
      <c r="M495" s="37">
        <v>8</v>
      </c>
    </row>
    <row r="496" spans="1:13" ht="12.75" collapsed="1">
      <c r="A496" s="27" t="s">
        <v>607</v>
      </c>
      <c r="B496" s="37">
        <v>36475</v>
      </c>
      <c r="C496" s="37">
        <v>5236</v>
      </c>
      <c r="D496" s="37">
        <v>4834</v>
      </c>
      <c r="E496" s="37">
        <v>4526</v>
      </c>
      <c r="F496" s="37">
        <v>2611</v>
      </c>
      <c r="G496" s="37">
        <v>5853</v>
      </c>
      <c r="H496" s="37">
        <v>423</v>
      </c>
      <c r="I496" s="37">
        <v>4249</v>
      </c>
      <c r="J496" s="37">
        <v>4012</v>
      </c>
      <c r="K496" s="37">
        <v>1641</v>
      </c>
      <c r="L496" s="37">
        <v>2057</v>
      </c>
      <c r="M496" s="37">
        <v>1033</v>
      </c>
    </row>
    <row r="497" spans="1:13" ht="12.75" hidden="1" outlineLevel="1">
      <c r="A497" s="1" t="s">
        <v>24</v>
      </c>
      <c r="B497" s="37">
        <v>24331</v>
      </c>
      <c r="C497" s="37">
        <v>3090</v>
      </c>
      <c r="D497" s="37">
        <v>3193</v>
      </c>
      <c r="E497" s="37">
        <v>3313</v>
      </c>
      <c r="F497" s="37">
        <v>2063</v>
      </c>
      <c r="G497" s="37">
        <v>3646</v>
      </c>
      <c r="H497" s="37">
        <v>323</v>
      </c>
      <c r="I497" s="37">
        <v>2771</v>
      </c>
      <c r="J497" s="37">
        <v>2493</v>
      </c>
      <c r="K497" s="37">
        <v>1142</v>
      </c>
      <c r="L497" s="37">
        <v>1508</v>
      </c>
      <c r="M497" s="37">
        <v>789</v>
      </c>
    </row>
    <row r="498" spans="1:13" ht="12.75" hidden="1" outlineLevel="1">
      <c r="A498" s="1" t="s">
        <v>197</v>
      </c>
      <c r="B498" s="37">
        <v>11895</v>
      </c>
      <c r="C498" s="37">
        <v>1515</v>
      </c>
      <c r="D498" s="37">
        <v>1542</v>
      </c>
      <c r="E498" s="37">
        <v>1606</v>
      </c>
      <c r="F498" s="37">
        <v>1019</v>
      </c>
      <c r="G498" s="37">
        <v>1742</v>
      </c>
      <c r="H498" s="37">
        <v>168</v>
      </c>
      <c r="I498" s="37">
        <v>1381</v>
      </c>
      <c r="J498" s="37">
        <v>1192</v>
      </c>
      <c r="K498" s="37">
        <v>573</v>
      </c>
      <c r="L498" s="37">
        <v>748</v>
      </c>
      <c r="M498" s="37">
        <v>409</v>
      </c>
    </row>
    <row r="499" spans="1:13" ht="12.75" hidden="1" outlineLevel="1">
      <c r="A499" s="1" t="s">
        <v>17</v>
      </c>
      <c r="B499" s="37">
        <v>6188</v>
      </c>
      <c r="C499" s="37">
        <v>782</v>
      </c>
      <c r="D499" s="37">
        <v>795</v>
      </c>
      <c r="E499" s="37">
        <v>871</v>
      </c>
      <c r="F499" s="37">
        <v>508</v>
      </c>
      <c r="G499" s="37">
        <v>848</v>
      </c>
      <c r="H499" s="37">
        <v>89</v>
      </c>
      <c r="I499" s="37">
        <v>735</v>
      </c>
      <c r="J499" s="37">
        <v>638</v>
      </c>
      <c r="K499" s="37">
        <v>310</v>
      </c>
      <c r="L499" s="37">
        <v>399</v>
      </c>
      <c r="M499" s="37">
        <v>213</v>
      </c>
    </row>
    <row r="500" spans="1:13" ht="12.75" hidden="1" outlineLevel="1">
      <c r="A500" s="1" t="s">
        <v>629</v>
      </c>
      <c r="B500" s="37">
        <v>4816</v>
      </c>
      <c r="C500" s="37">
        <v>593</v>
      </c>
      <c r="D500" s="37">
        <v>617</v>
      </c>
      <c r="E500" s="37">
        <v>638</v>
      </c>
      <c r="F500" s="37">
        <v>432</v>
      </c>
      <c r="G500" s="37">
        <v>737</v>
      </c>
      <c r="H500" s="37">
        <v>67</v>
      </c>
      <c r="I500" s="37">
        <v>543</v>
      </c>
      <c r="J500" s="37">
        <v>476</v>
      </c>
      <c r="K500" s="37">
        <v>227</v>
      </c>
      <c r="L500" s="37">
        <v>311</v>
      </c>
      <c r="M500" s="37">
        <v>175</v>
      </c>
    </row>
    <row r="501" spans="1:13" ht="12.75" hidden="1" outlineLevel="1">
      <c r="A501" s="1" t="s">
        <v>19</v>
      </c>
      <c r="B501" s="37">
        <v>187</v>
      </c>
      <c r="C501" s="37">
        <v>25</v>
      </c>
      <c r="D501" s="37">
        <v>22</v>
      </c>
      <c r="E501" s="37">
        <v>18</v>
      </c>
      <c r="F501" s="37">
        <v>21</v>
      </c>
      <c r="G501" s="37">
        <v>41</v>
      </c>
      <c r="H501" s="37">
        <v>3</v>
      </c>
      <c r="I501" s="37">
        <v>25</v>
      </c>
      <c r="J501" s="37">
        <v>17</v>
      </c>
      <c r="K501" s="37">
        <v>5</v>
      </c>
      <c r="L501" s="37">
        <v>5</v>
      </c>
      <c r="M501" s="37">
        <v>5</v>
      </c>
    </row>
    <row r="502" spans="1:13" ht="12.75" hidden="1" outlineLevel="1">
      <c r="A502" s="1" t="s">
        <v>20</v>
      </c>
      <c r="B502" s="37">
        <v>22</v>
      </c>
      <c r="C502" s="37">
        <v>1</v>
      </c>
      <c r="D502" s="37">
        <v>2</v>
      </c>
      <c r="E502" s="37">
        <v>3</v>
      </c>
      <c r="F502" s="37">
        <v>4</v>
      </c>
      <c r="G502" s="37">
        <v>3</v>
      </c>
      <c r="H502" s="37">
        <v>0</v>
      </c>
      <c r="I502" s="37">
        <v>2</v>
      </c>
      <c r="J502" s="37">
        <v>2</v>
      </c>
      <c r="K502" s="37">
        <v>2</v>
      </c>
      <c r="L502" s="37">
        <v>2</v>
      </c>
      <c r="M502" s="37">
        <v>1</v>
      </c>
    </row>
    <row r="503" spans="1:13" ht="12.75" hidden="1" outlineLevel="1">
      <c r="A503" s="1" t="s">
        <v>21</v>
      </c>
      <c r="B503" s="37">
        <v>682</v>
      </c>
      <c r="C503" s="37">
        <v>114</v>
      </c>
      <c r="D503" s="37">
        <v>106</v>
      </c>
      <c r="E503" s="37">
        <v>76</v>
      </c>
      <c r="F503" s="37">
        <v>54</v>
      </c>
      <c r="G503" s="37">
        <v>113</v>
      </c>
      <c r="H503" s="37">
        <v>9</v>
      </c>
      <c r="I503" s="37">
        <v>76</v>
      </c>
      <c r="J503" s="37">
        <v>59</v>
      </c>
      <c r="K503" s="37">
        <v>29</v>
      </c>
      <c r="L503" s="37">
        <v>31</v>
      </c>
      <c r="M503" s="37">
        <v>15</v>
      </c>
    </row>
    <row r="504" spans="1:13" ht="12.75" hidden="1" outlineLevel="1">
      <c r="A504" s="1" t="s">
        <v>195</v>
      </c>
      <c r="B504" s="37">
        <v>12436</v>
      </c>
      <c r="C504" s="37">
        <v>1575</v>
      </c>
      <c r="D504" s="37">
        <v>1651</v>
      </c>
      <c r="E504" s="37">
        <v>1707</v>
      </c>
      <c r="F504" s="37">
        <v>1044</v>
      </c>
      <c r="G504" s="37">
        <v>1904</v>
      </c>
      <c r="H504" s="37">
        <v>155</v>
      </c>
      <c r="I504" s="37">
        <v>1390</v>
      </c>
      <c r="J504" s="37">
        <v>1301</v>
      </c>
      <c r="K504" s="37">
        <v>569</v>
      </c>
      <c r="L504" s="37">
        <v>760</v>
      </c>
      <c r="M504" s="37">
        <v>380</v>
      </c>
    </row>
    <row r="505" spans="1:13" ht="12.75" hidden="1" outlineLevel="1">
      <c r="A505" s="1" t="s">
        <v>17</v>
      </c>
      <c r="B505" s="37">
        <v>5449</v>
      </c>
      <c r="C505" s="37">
        <v>637</v>
      </c>
      <c r="D505" s="37">
        <v>731</v>
      </c>
      <c r="E505" s="37">
        <v>763</v>
      </c>
      <c r="F505" s="37">
        <v>441</v>
      </c>
      <c r="G505" s="37">
        <v>826</v>
      </c>
      <c r="H505" s="37">
        <v>57</v>
      </c>
      <c r="I505" s="37">
        <v>624</v>
      </c>
      <c r="J505" s="37">
        <v>588</v>
      </c>
      <c r="K505" s="37">
        <v>259</v>
      </c>
      <c r="L505" s="37">
        <v>345</v>
      </c>
      <c r="M505" s="37">
        <v>178</v>
      </c>
    </row>
    <row r="506" spans="1:13" ht="12.75" hidden="1" outlineLevel="1">
      <c r="A506" s="1" t="s">
        <v>629</v>
      </c>
      <c r="B506" s="37">
        <v>4878</v>
      </c>
      <c r="C506" s="37">
        <v>559</v>
      </c>
      <c r="D506" s="37">
        <v>615</v>
      </c>
      <c r="E506" s="37">
        <v>696</v>
      </c>
      <c r="F506" s="37">
        <v>444</v>
      </c>
      <c r="G506" s="37">
        <v>727</v>
      </c>
      <c r="H506" s="37">
        <v>70</v>
      </c>
      <c r="I506" s="37">
        <v>535</v>
      </c>
      <c r="J506" s="37">
        <v>516</v>
      </c>
      <c r="K506" s="37">
        <v>231</v>
      </c>
      <c r="L506" s="37">
        <v>321</v>
      </c>
      <c r="M506" s="37">
        <v>164</v>
      </c>
    </row>
    <row r="507" spans="1:13" ht="12.75" hidden="1" outlineLevel="1">
      <c r="A507" s="1" t="s">
        <v>19</v>
      </c>
      <c r="B507" s="37">
        <v>1090</v>
      </c>
      <c r="C507" s="37">
        <v>195</v>
      </c>
      <c r="D507" s="37">
        <v>133</v>
      </c>
      <c r="E507" s="37">
        <v>134</v>
      </c>
      <c r="F507" s="37">
        <v>104</v>
      </c>
      <c r="G507" s="37">
        <v>173</v>
      </c>
      <c r="H507" s="37">
        <v>13</v>
      </c>
      <c r="I507" s="37">
        <v>136</v>
      </c>
      <c r="J507" s="37">
        <v>96</v>
      </c>
      <c r="K507" s="37">
        <v>38</v>
      </c>
      <c r="L507" s="37">
        <v>48</v>
      </c>
      <c r="M507" s="37">
        <v>20</v>
      </c>
    </row>
    <row r="508" spans="1:13" ht="12.75" hidden="1" outlineLevel="1">
      <c r="A508" s="1" t="s">
        <v>22</v>
      </c>
      <c r="B508" s="37">
        <v>29</v>
      </c>
      <c r="C508" s="37">
        <v>3</v>
      </c>
      <c r="D508" s="37">
        <v>6</v>
      </c>
      <c r="E508" s="37">
        <v>4</v>
      </c>
      <c r="F508" s="37">
        <v>3</v>
      </c>
      <c r="G508" s="37">
        <v>4</v>
      </c>
      <c r="H508" s="37">
        <v>0</v>
      </c>
      <c r="I508" s="37">
        <v>3</v>
      </c>
      <c r="J508" s="37">
        <v>3</v>
      </c>
      <c r="K508" s="37">
        <v>1</v>
      </c>
      <c r="L508" s="37">
        <v>1</v>
      </c>
      <c r="M508" s="37">
        <v>1</v>
      </c>
    </row>
    <row r="509" spans="1:13" ht="12.75" hidden="1" outlineLevel="1">
      <c r="A509" s="27" t="s">
        <v>21</v>
      </c>
      <c r="B509" s="37">
        <v>990</v>
      </c>
      <c r="C509" s="37">
        <v>181</v>
      </c>
      <c r="D509" s="37">
        <v>166</v>
      </c>
      <c r="E509" s="37">
        <v>110</v>
      </c>
      <c r="F509" s="37">
        <v>52</v>
      </c>
      <c r="G509" s="37">
        <v>174</v>
      </c>
      <c r="H509" s="37">
        <v>15</v>
      </c>
      <c r="I509" s="37">
        <v>92</v>
      </c>
      <c r="J509" s="37">
        <v>98</v>
      </c>
      <c r="K509" s="37">
        <v>40</v>
      </c>
      <c r="L509" s="37">
        <v>45</v>
      </c>
      <c r="M509" s="37">
        <v>17</v>
      </c>
    </row>
    <row r="510" spans="1:13" ht="12.75" hidden="1" outlineLevel="1">
      <c r="A510" s="29" t="s">
        <v>25</v>
      </c>
      <c r="B510" s="37">
        <v>12144</v>
      </c>
      <c r="C510" s="37">
        <v>2146</v>
      </c>
      <c r="D510" s="37">
        <v>1641</v>
      </c>
      <c r="E510" s="37">
        <v>1213</v>
      </c>
      <c r="F510" s="37">
        <v>548</v>
      </c>
      <c r="G510" s="37">
        <v>2207</v>
      </c>
      <c r="H510" s="37">
        <v>100</v>
      </c>
      <c r="I510" s="37">
        <v>1478</v>
      </c>
      <c r="J510" s="37">
        <v>1519</v>
      </c>
      <c r="K510" s="37">
        <v>499</v>
      </c>
      <c r="L510" s="37">
        <v>549</v>
      </c>
      <c r="M510" s="37">
        <v>244</v>
      </c>
    </row>
    <row r="511" spans="1:13" ht="12.75" hidden="1" outlineLevel="1">
      <c r="A511" s="1" t="s">
        <v>197</v>
      </c>
      <c r="B511" s="37">
        <v>6147</v>
      </c>
      <c r="C511" s="37">
        <v>1014</v>
      </c>
      <c r="D511" s="37">
        <v>824</v>
      </c>
      <c r="E511" s="37">
        <v>650</v>
      </c>
      <c r="F511" s="37">
        <v>304</v>
      </c>
      <c r="G511" s="37">
        <v>1125</v>
      </c>
      <c r="H511" s="37">
        <v>54</v>
      </c>
      <c r="I511" s="37">
        <v>720</v>
      </c>
      <c r="J511" s="37">
        <v>790</v>
      </c>
      <c r="K511" s="37">
        <v>274</v>
      </c>
      <c r="L511" s="37">
        <v>283</v>
      </c>
      <c r="M511" s="37">
        <v>109</v>
      </c>
    </row>
    <row r="512" spans="1:13" ht="12.75" hidden="1" outlineLevel="1">
      <c r="A512" s="1" t="s">
        <v>17</v>
      </c>
      <c r="B512" s="37">
        <v>2058</v>
      </c>
      <c r="C512" s="37">
        <v>389</v>
      </c>
      <c r="D512" s="37">
        <v>271</v>
      </c>
      <c r="E512" s="37">
        <v>213</v>
      </c>
      <c r="F512" s="37">
        <v>85</v>
      </c>
      <c r="G512" s="37">
        <v>395</v>
      </c>
      <c r="H512" s="37">
        <v>9</v>
      </c>
      <c r="I512" s="37">
        <v>248</v>
      </c>
      <c r="J512" s="37">
        <v>259</v>
      </c>
      <c r="K512" s="37">
        <v>74</v>
      </c>
      <c r="L512" s="37">
        <v>88</v>
      </c>
      <c r="M512" s="37">
        <v>27</v>
      </c>
    </row>
    <row r="513" spans="1:13" ht="12.75" hidden="1" outlineLevel="1">
      <c r="A513" s="1" t="s">
        <v>629</v>
      </c>
      <c r="B513" s="37">
        <v>3502</v>
      </c>
      <c r="C513" s="37">
        <v>520</v>
      </c>
      <c r="D513" s="37">
        <v>460</v>
      </c>
      <c r="E513" s="37">
        <v>385</v>
      </c>
      <c r="F513" s="37">
        <v>191</v>
      </c>
      <c r="G513" s="37">
        <v>633</v>
      </c>
      <c r="H513" s="37">
        <v>36</v>
      </c>
      <c r="I513" s="37">
        <v>402</v>
      </c>
      <c r="J513" s="37">
        <v>461</v>
      </c>
      <c r="K513" s="37">
        <v>164</v>
      </c>
      <c r="L513" s="37">
        <v>177</v>
      </c>
      <c r="M513" s="37">
        <v>73</v>
      </c>
    </row>
    <row r="514" spans="1:13" ht="12.75" hidden="1" outlineLevel="1">
      <c r="A514" s="1" t="s">
        <v>19</v>
      </c>
      <c r="B514" s="37">
        <v>83</v>
      </c>
      <c r="C514" s="37">
        <v>15</v>
      </c>
      <c r="D514" s="37">
        <v>15</v>
      </c>
      <c r="E514" s="37">
        <v>11</v>
      </c>
      <c r="F514" s="37">
        <v>1</v>
      </c>
      <c r="G514" s="37">
        <v>14</v>
      </c>
      <c r="H514" s="37">
        <v>0</v>
      </c>
      <c r="I514" s="37">
        <v>12</v>
      </c>
      <c r="J514" s="37">
        <v>9</v>
      </c>
      <c r="K514" s="37">
        <v>5</v>
      </c>
      <c r="L514" s="37">
        <v>1</v>
      </c>
      <c r="M514" s="37">
        <v>0</v>
      </c>
    </row>
    <row r="515" spans="1:13" ht="12.75" hidden="1" outlineLevel="1">
      <c r="A515" s="1" t="s">
        <v>22</v>
      </c>
      <c r="B515" s="37">
        <v>24</v>
      </c>
      <c r="C515" s="37">
        <v>0</v>
      </c>
      <c r="D515" s="37">
        <v>4</v>
      </c>
      <c r="E515" s="37">
        <v>3</v>
      </c>
      <c r="F515" s="37">
        <v>0</v>
      </c>
      <c r="G515" s="37">
        <v>4</v>
      </c>
      <c r="H515" s="37">
        <v>0</v>
      </c>
      <c r="I515" s="37">
        <v>3</v>
      </c>
      <c r="J515" s="37">
        <v>7</v>
      </c>
      <c r="K515" s="37">
        <v>3</v>
      </c>
      <c r="L515" s="37">
        <v>0</v>
      </c>
      <c r="M515" s="37">
        <v>0</v>
      </c>
    </row>
    <row r="516" spans="1:13" ht="12.75" hidden="1" outlineLevel="1">
      <c r="A516" s="1" t="s">
        <v>21</v>
      </c>
      <c r="B516" s="37">
        <v>480</v>
      </c>
      <c r="C516" s="37">
        <v>90</v>
      </c>
      <c r="D516" s="37">
        <v>74</v>
      </c>
      <c r="E516" s="37">
        <v>38</v>
      </c>
      <c r="F516" s="37">
        <v>27</v>
      </c>
      <c r="G516" s="37">
        <v>79</v>
      </c>
      <c r="H516" s="37">
        <v>9</v>
      </c>
      <c r="I516" s="37">
        <v>55</v>
      </c>
      <c r="J516" s="37">
        <v>54</v>
      </c>
      <c r="K516" s="37">
        <v>28</v>
      </c>
      <c r="L516" s="37">
        <v>17</v>
      </c>
      <c r="M516" s="37">
        <v>9</v>
      </c>
    </row>
    <row r="517" spans="1:13" ht="12.75" hidden="1" outlineLevel="1">
      <c r="A517" s="1" t="s">
        <v>195</v>
      </c>
      <c r="B517" s="37">
        <v>5997</v>
      </c>
      <c r="C517" s="37">
        <v>1132</v>
      </c>
      <c r="D517" s="37">
        <v>817</v>
      </c>
      <c r="E517" s="37">
        <v>563</v>
      </c>
      <c r="F517" s="37">
        <v>244</v>
      </c>
      <c r="G517" s="37">
        <v>1082</v>
      </c>
      <c r="H517" s="37">
        <v>46</v>
      </c>
      <c r="I517" s="37">
        <v>758</v>
      </c>
      <c r="J517" s="37">
        <v>729</v>
      </c>
      <c r="K517" s="37">
        <v>225</v>
      </c>
      <c r="L517" s="37">
        <v>266</v>
      </c>
      <c r="M517" s="37">
        <v>135</v>
      </c>
    </row>
    <row r="518" spans="1:13" ht="12.75" hidden="1" outlineLevel="1">
      <c r="A518" s="1" t="s">
        <v>17</v>
      </c>
      <c r="B518" s="37">
        <v>1957</v>
      </c>
      <c r="C518" s="37">
        <v>392</v>
      </c>
      <c r="D518" s="37">
        <v>248</v>
      </c>
      <c r="E518" s="37">
        <v>181</v>
      </c>
      <c r="F518" s="37">
        <v>65</v>
      </c>
      <c r="G518" s="37">
        <v>369</v>
      </c>
      <c r="H518" s="37">
        <v>11</v>
      </c>
      <c r="I518" s="37">
        <v>252</v>
      </c>
      <c r="J518" s="37">
        <v>242</v>
      </c>
      <c r="K518" s="37">
        <v>64</v>
      </c>
      <c r="L518" s="37">
        <v>84</v>
      </c>
      <c r="M518" s="37">
        <v>49</v>
      </c>
    </row>
    <row r="519" spans="1:13" ht="12.75" hidden="1" outlineLevel="1">
      <c r="A519" s="1" t="s">
        <v>629</v>
      </c>
      <c r="B519" s="37">
        <v>3261</v>
      </c>
      <c r="C519" s="37">
        <v>545</v>
      </c>
      <c r="D519" s="37">
        <v>451</v>
      </c>
      <c r="E519" s="37">
        <v>315</v>
      </c>
      <c r="F519" s="37">
        <v>153</v>
      </c>
      <c r="G519" s="37">
        <v>576</v>
      </c>
      <c r="H519" s="37">
        <v>29</v>
      </c>
      <c r="I519" s="37">
        <v>412</v>
      </c>
      <c r="J519" s="37">
        <v>406</v>
      </c>
      <c r="K519" s="37">
        <v>139</v>
      </c>
      <c r="L519" s="37">
        <v>159</v>
      </c>
      <c r="M519" s="37">
        <v>76</v>
      </c>
    </row>
    <row r="520" spans="1:13" ht="12.75" hidden="1" outlineLevel="1">
      <c r="A520" s="1" t="s">
        <v>19</v>
      </c>
      <c r="B520" s="37">
        <v>275</v>
      </c>
      <c r="C520" s="37">
        <v>70</v>
      </c>
      <c r="D520" s="37">
        <v>38</v>
      </c>
      <c r="E520" s="37">
        <v>21</v>
      </c>
      <c r="F520" s="37">
        <v>9</v>
      </c>
      <c r="G520" s="37">
        <v>52</v>
      </c>
      <c r="H520" s="37">
        <v>3</v>
      </c>
      <c r="I520" s="37">
        <v>39</v>
      </c>
      <c r="J520" s="37">
        <v>26</v>
      </c>
      <c r="K520" s="37">
        <v>8</v>
      </c>
      <c r="L520" s="37">
        <v>6</v>
      </c>
      <c r="M520" s="37">
        <v>3</v>
      </c>
    </row>
    <row r="521" spans="1:13" ht="12.75" hidden="1" outlineLevel="1">
      <c r="A521" s="1" t="s">
        <v>20</v>
      </c>
      <c r="B521" s="37">
        <v>11</v>
      </c>
      <c r="C521" s="37">
        <v>0</v>
      </c>
      <c r="D521" s="37">
        <v>1</v>
      </c>
      <c r="E521" s="37">
        <v>0</v>
      </c>
      <c r="F521" s="37">
        <v>1</v>
      </c>
      <c r="G521" s="37">
        <v>2</v>
      </c>
      <c r="H521" s="37">
        <v>0</v>
      </c>
      <c r="I521" s="37">
        <v>2</v>
      </c>
      <c r="J521" s="37">
        <v>4</v>
      </c>
      <c r="K521" s="37">
        <v>0</v>
      </c>
      <c r="L521" s="37">
        <v>1</v>
      </c>
      <c r="M521" s="37">
        <v>0</v>
      </c>
    </row>
    <row r="522" spans="1:13" ht="12.75" hidden="1" outlineLevel="1">
      <c r="A522" s="1" t="s">
        <v>21</v>
      </c>
      <c r="B522" s="37">
        <v>493</v>
      </c>
      <c r="C522" s="37">
        <v>125</v>
      </c>
      <c r="D522" s="37">
        <v>79</v>
      </c>
      <c r="E522" s="37">
        <v>46</v>
      </c>
      <c r="F522" s="37">
        <v>16</v>
      </c>
      <c r="G522" s="37">
        <v>83</v>
      </c>
      <c r="H522" s="37">
        <v>3</v>
      </c>
      <c r="I522" s="37">
        <v>53</v>
      </c>
      <c r="J522" s="37">
        <v>51</v>
      </c>
      <c r="K522" s="37">
        <v>14</v>
      </c>
      <c r="L522" s="37">
        <v>16</v>
      </c>
      <c r="M522" s="37">
        <v>7</v>
      </c>
    </row>
    <row r="523" spans="1:13" ht="12.75" collapsed="1">
      <c r="A523" s="27" t="s">
        <v>723</v>
      </c>
      <c r="B523" s="37">
        <v>36838</v>
      </c>
      <c r="C523" s="37">
        <v>5229</v>
      </c>
      <c r="D523" s="37">
        <v>4913</v>
      </c>
      <c r="E523" s="37">
        <v>4539</v>
      </c>
      <c r="F523" s="37">
        <v>2634</v>
      </c>
      <c r="G523" s="37">
        <v>5933</v>
      </c>
      <c r="H523" s="37">
        <v>430</v>
      </c>
      <c r="I523" s="37">
        <v>4284</v>
      </c>
      <c r="J523" s="37">
        <v>4138</v>
      </c>
      <c r="K523" s="37">
        <v>1636</v>
      </c>
      <c r="L523" s="37">
        <v>2065</v>
      </c>
      <c r="M523" s="37">
        <v>1037</v>
      </c>
    </row>
    <row r="524" spans="1:13" ht="12.75" hidden="1" outlineLevel="1">
      <c r="A524" s="1" t="s">
        <v>24</v>
      </c>
      <c r="B524" s="37">
        <v>24501</v>
      </c>
      <c r="C524" s="37">
        <v>3056</v>
      </c>
      <c r="D524" s="37">
        <v>3207</v>
      </c>
      <c r="E524" s="37">
        <v>3323</v>
      </c>
      <c r="F524" s="37">
        <v>2086</v>
      </c>
      <c r="G524" s="37">
        <v>3692</v>
      </c>
      <c r="H524" s="37">
        <v>326</v>
      </c>
      <c r="I524" s="37">
        <v>2809</v>
      </c>
      <c r="J524" s="37">
        <v>2562</v>
      </c>
      <c r="K524" s="37">
        <v>1128</v>
      </c>
      <c r="L524" s="37">
        <v>1518</v>
      </c>
      <c r="M524" s="37">
        <v>794</v>
      </c>
    </row>
    <row r="525" spans="1:13" ht="12.75" hidden="1" outlineLevel="1">
      <c r="A525" s="1" t="s">
        <v>197</v>
      </c>
      <c r="B525" s="37">
        <v>12017</v>
      </c>
      <c r="C525" s="37">
        <v>1505</v>
      </c>
      <c r="D525" s="37">
        <v>1556</v>
      </c>
      <c r="E525" s="37">
        <v>1609</v>
      </c>
      <c r="F525" s="37">
        <v>1024</v>
      </c>
      <c r="G525" s="37">
        <v>1774</v>
      </c>
      <c r="H525" s="37">
        <v>170</v>
      </c>
      <c r="I525" s="37">
        <v>1404</v>
      </c>
      <c r="J525" s="37">
        <v>1239</v>
      </c>
      <c r="K525" s="37">
        <v>565</v>
      </c>
      <c r="L525" s="37">
        <v>754</v>
      </c>
      <c r="M525" s="37">
        <v>417</v>
      </c>
    </row>
    <row r="526" spans="1:13" ht="12.75" hidden="1" outlineLevel="1">
      <c r="A526" s="1" t="s">
        <v>17</v>
      </c>
      <c r="B526" s="37">
        <v>6217</v>
      </c>
      <c r="C526" s="37">
        <v>765</v>
      </c>
      <c r="D526" s="37">
        <v>792</v>
      </c>
      <c r="E526" s="37">
        <v>859</v>
      </c>
      <c r="F526" s="37">
        <v>510</v>
      </c>
      <c r="G526" s="37">
        <v>874</v>
      </c>
      <c r="H526" s="37">
        <v>88</v>
      </c>
      <c r="I526" s="37">
        <v>752</v>
      </c>
      <c r="J526" s="37">
        <v>662</v>
      </c>
      <c r="K526" s="37">
        <v>302</v>
      </c>
      <c r="L526" s="37">
        <v>397</v>
      </c>
      <c r="M526" s="37">
        <v>216</v>
      </c>
    </row>
    <row r="527" spans="1:13" ht="12.75" hidden="1" outlineLevel="1">
      <c r="A527" s="1" t="s">
        <v>629</v>
      </c>
      <c r="B527" s="37">
        <v>4873</v>
      </c>
      <c r="C527" s="37">
        <v>593</v>
      </c>
      <c r="D527" s="37">
        <v>633</v>
      </c>
      <c r="E527" s="37">
        <v>642</v>
      </c>
      <c r="F527" s="37">
        <v>436</v>
      </c>
      <c r="G527" s="37">
        <v>742</v>
      </c>
      <c r="H527" s="37">
        <v>67</v>
      </c>
      <c r="I527" s="37">
        <v>549</v>
      </c>
      <c r="J527" s="37">
        <v>494</v>
      </c>
      <c r="K527" s="37">
        <v>226</v>
      </c>
      <c r="L527" s="37">
        <v>314</v>
      </c>
      <c r="M527" s="37">
        <v>177</v>
      </c>
    </row>
    <row r="528" spans="1:13" ht="12.75" hidden="1" outlineLevel="1">
      <c r="A528" s="1" t="s">
        <v>19</v>
      </c>
      <c r="B528" s="37">
        <v>191</v>
      </c>
      <c r="C528" s="37">
        <v>24</v>
      </c>
      <c r="D528" s="37">
        <v>24</v>
      </c>
      <c r="E528" s="37">
        <v>20</v>
      </c>
      <c r="F528" s="37">
        <v>21</v>
      </c>
      <c r="G528" s="37">
        <v>39</v>
      </c>
      <c r="H528" s="37">
        <v>3</v>
      </c>
      <c r="I528" s="37">
        <v>25</v>
      </c>
      <c r="J528" s="37">
        <v>19</v>
      </c>
      <c r="K528" s="37">
        <v>5</v>
      </c>
      <c r="L528" s="37">
        <v>5</v>
      </c>
      <c r="M528" s="37">
        <v>6</v>
      </c>
    </row>
    <row r="529" spans="1:13" ht="12.75" hidden="1" outlineLevel="1">
      <c r="A529" s="1" t="s">
        <v>20</v>
      </c>
      <c r="B529" s="37">
        <v>21</v>
      </c>
      <c r="C529" s="37">
        <v>1</v>
      </c>
      <c r="D529" s="37">
        <v>2</v>
      </c>
      <c r="E529" s="37">
        <v>2</v>
      </c>
      <c r="F529" s="37">
        <v>5</v>
      </c>
      <c r="G529" s="37">
        <v>2</v>
      </c>
      <c r="H529" s="37">
        <v>0</v>
      </c>
      <c r="I529" s="37">
        <v>2</v>
      </c>
      <c r="J529" s="37">
        <v>1</v>
      </c>
      <c r="K529" s="37">
        <v>3</v>
      </c>
      <c r="L529" s="37">
        <v>2</v>
      </c>
      <c r="M529" s="37">
        <v>1</v>
      </c>
    </row>
    <row r="530" spans="1:13" ht="12.75" hidden="1" outlineLevel="1">
      <c r="A530" s="27" t="s">
        <v>724</v>
      </c>
      <c r="B530" s="37">
        <v>715</v>
      </c>
      <c r="C530" s="37">
        <v>122</v>
      </c>
      <c r="D530" s="37">
        <v>105</v>
      </c>
      <c r="E530" s="37">
        <v>86</v>
      </c>
      <c r="F530" s="37">
        <v>52</v>
      </c>
      <c r="G530" s="37">
        <v>117</v>
      </c>
      <c r="H530" s="37">
        <v>12</v>
      </c>
      <c r="I530" s="37">
        <v>76</v>
      </c>
      <c r="J530" s="37">
        <v>63</v>
      </c>
      <c r="K530" s="37">
        <v>29</v>
      </c>
      <c r="L530" s="37">
        <v>36</v>
      </c>
      <c r="M530" s="37">
        <v>17</v>
      </c>
    </row>
    <row r="531" spans="1:13" ht="12.75" hidden="1" outlineLevel="1">
      <c r="A531" s="1" t="s">
        <v>195</v>
      </c>
      <c r="B531" s="37">
        <v>12484</v>
      </c>
      <c r="C531" s="37">
        <v>1551</v>
      </c>
      <c r="D531" s="37">
        <v>1651</v>
      </c>
      <c r="E531" s="37">
        <v>1714</v>
      </c>
      <c r="F531" s="37">
        <v>1062</v>
      </c>
      <c r="G531" s="37">
        <v>1918</v>
      </c>
      <c r="H531" s="37">
        <v>156</v>
      </c>
      <c r="I531" s="37">
        <v>1405</v>
      </c>
      <c r="J531" s="37">
        <v>1323</v>
      </c>
      <c r="K531" s="37">
        <v>563</v>
      </c>
      <c r="L531" s="37">
        <v>764</v>
      </c>
      <c r="M531" s="37">
        <v>377</v>
      </c>
    </row>
    <row r="532" spans="1:13" ht="12.75" hidden="1" outlineLevel="1">
      <c r="A532" s="1" t="s">
        <v>17</v>
      </c>
      <c r="B532" s="37">
        <v>5452</v>
      </c>
      <c r="C532" s="37">
        <v>631</v>
      </c>
      <c r="D532" s="37">
        <v>718</v>
      </c>
      <c r="E532" s="37">
        <v>767</v>
      </c>
      <c r="F532" s="37">
        <v>445</v>
      </c>
      <c r="G532" s="37">
        <v>826</v>
      </c>
      <c r="H532" s="37">
        <v>60</v>
      </c>
      <c r="I532" s="37">
        <v>632</v>
      </c>
      <c r="J532" s="37">
        <v>599</v>
      </c>
      <c r="K532" s="37">
        <v>258</v>
      </c>
      <c r="L532" s="37">
        <v>348</v>
      </c>
      <c r="M532" s="37">
        <v>168</v>
      </c>
    </row>
    <row r="533" spans="1:13" ht="12.75" hidden="1" outlineLevel="1">
      <c r="A533" s="1" t="s">
        <v>629</v>
      </c>
      <c r="B533" s="37">
        <v>4889</v>
      </c>
      <c r="C533" s="37">
        <v>553</v>
      </c>
      <c r="D533" s="37">
        <v>624</v>
      </c>
      <c r="E533" s="37">
        <v>691</v>
      </c>
      <c r="F533" s="37">
        <v>444</v>
      </c>
      <c r="G533" s="37">
        <v>724</v>
      </c>
      <c r="H533" s="37">
        <v>71</v>
      </c>
      <c r="I533" s="37">
        <v>537</v>
      </c>
      <c r="J533" s="37">
        <v>523</v>
      </c>
      <c r="K533" s="37">
        <v>236</v>
      </c>
      <c r="L533" s="37">
        <v>321</v>
      </c>
      <c r="M533" s="37">
        <v>165</v>
      </c>
    </row>
    <row r="534" spans="1:13" ht="12.75" hidden="1" outlineLevel="1">
      <c r="A534" s="1" t="s">
        <v>19</v>
      </c>
      <c r="B534" s="37">
        <v>1099</v>
      </c>
      <c r="C534" s="37">
        <v>184</v>
      </c>
      <c r="D534" s="37">
        <v>136</v>
      </c>
      <c r="E534" s="37">
        <v>140</v>
      </c>
      <c r="F534" s="37">
        <v>112</v>
      </c>
      <c r="G534" s="37">
        <v>179</v>
      </c>
      <c r="H534" s="37">
        <v>13</v>
      </c>
      <c r="I534" s="37">
        <v>132</v>
      </c>
      <c r="J534" s="37">
        <v>97</v>
      </c>
      <c r="K534" s="37">
        <v>35</v>
      </c>
      <c r="L534" s="37">
        <v>49</v>
      </c>
      <c r="M534" s="37">
        <v>22</v>
      </c>
    </row>
    <row r="535" spans="1:13" ht="12.75" hidden="1" outlineLevel="1">
      <c r="A535" s="1" t="s">
        <v>22</v>
      </c>
      <c r="B535" s="37">
        <v>26</v>
      </c>
      <c r="C535" s="37">
        <v>3</v>
      </c>
      <c r="D535" s="37">
        <v>6</v>
      </c>
      <c r="E535" s="37">
        <v>3</v>
      </c>
      <c r="F535" s="37">
        <v>3</v>
      </c>
      <c r="G535" s="37">
        <v>4</v>
      </c>
      <c r="H535" s="37">
        <v>0</v>
      </c>
      <c r="I535" s="37">
        <v>2</v>
      </c>
      <c r="J535" s="37">
        <v>3</v>
      </c>
      <c r="K535" s="37">
        <v>0</v>
      </c>
      <c r="L535" s="37">
        <v>1</v>
      </c>
      <c r="M535" s="37">
        <v>1</v>
      </c>
    </row>
    <row r="536" spans="1:13" ht="12.75" hidden="1" outlineLevel="1">
      <c r="A536" s="27" t="s">
        <v>724</v>
      </c>
      <c r="B536" s="37">
        <v>1018</v>
      </c>
      <c r="C536" s="37">
        <v>180</v>
      </c>
      <c r="D536" s="37">
        <v>167</v>
      </c>
      <c r="E536" s="37">
        <v>113</v>
      </c>
      <c r="F536" s="37">
        <v>58</v>
      </c>
      <c r="G536" s="37">
        <v>185</v>
      </c>
      <c r="H536" s="37">
        <v>12</v>
      </c>
      <c r="I536" s="37">
        <v>102</v>
      </c>
      <c r="J536" s="37">
        <v>101</v>
      </c>
      <c r="K536" s="37">
        <v>34</v>
      </c>
      <c r="L536" s="37">
        <v>45</v>
      </c>
      <c r="M536" s="37">
        <v>21</v>
      </c>
    </row>
    <row r="537" spans="1:13" ht="12.75" hidden="1" outlineLevel="1">
      <c r="A537" s="29" t="s">
        <v>25</v>
      </c>
      <c r="B537" s="37">
        <v>12337</v>
      </c>
      <c r="C537" s="37">
        <v>2173</v>
      </c>
      <c r="D537" s="37">
        <v>1706</v>
      </c>
      <c r="E537" s="37">
        <v>1216</v>
      </c>
      <c r="F537" s="37">
        <v>548</v>
      </c>
      <c r="G537" s="37">
        <v>2241</v>
      </c>
      <c r="H537" s="37">
        <v>104</v>
      </c>
      <c r="I537" s="37">
        <v>1475</v>
      </c>
      <c r="J537" s="37">
        <v>1576</v>
      </c>
      <c r="K537" s="37">
        <v>508</v>
      </c>
      <c r="L537" s="37">
        <v>547</v>
      </c>
      <c r="M537" s="37">
        <v>243</v>
      </c>
    </row>
    <row r="538" spans="1:13" ht="12.75" hidden="1" outlineLevel="1">
      <c r="A538" s="1" t="s">
        <v>197</v>
      </c>
      <c r="B538" s="37">
        <v>6230</v>
      </c>
      <c r="C538" s="37">
        <v>1029</v>
      </c>
      <c r="D538" s="37">
        <v>861</v>
      </c>
      <c r="E538" s="37">
        <v>646</v>
      </c>
      <c r="F538" s="37">
        <v>300</v>
      </c>
      <c r="G538" s="37">
        <v>1122</v>
      </c>
      <c r="H538" s="37">
        <v>53</v>
      </c>
      <c r="I538" s="37">
        <v>733</v>
      </c>
      <c r="J538" s="37">
        <v>822</v>
      </c>
      <c r="K538" s="37">
        <v>270</v>
      </c>
      <c r="L538" s="37">
        <v>283</v>
      </c>
      <c r="M538" s="37">
        <v>111</v>
      </c>
    </row>
    <row r="539" spans="1:13" ht="12.75" hidden="1" outlineLevel="1">
      <c r="A539" s="1" t="s">
        <v>17</v>
      </c>
      <c r="B539" s="37">
        <v>2087</v>
      </c>
      <c r="C539" s="37">
        <v>397</v>
      </c>
      <c r="D539" s="37">
        <v>289</v>
      </c>
      <c r="E539" s="37">
        <v>206</v>
      </c>
      <c r="F539" s="37">
        <v>84</v>
      </c>
      <c r="G539" s="37">
        <v>399</v>
      </c>
      <c r="H539" s="37">
        <v>10</v>
      </c>
      <c r="I539" s="37">
        <v>247</v>
      </c>
      <c r="J539" s="37">
        <v>263</v>
      </c>
      <c r="K539" s="37">
        <v>74</v>
      </c>
      <c r="L539" s="37">
        <v>89</v>
      </c>
      <c r="M539" s="37">
        <v>29</v>
      </c>
    </row>
    <row r="540" spans="1:13" ht="12.75" hidden="1" outlineLevel="1">
      <c r="A540" s="1" t="s">
        <v>629</v>
      </c>
      <c r="B540" s="37">
        <v>3542</v>
      </c>
      <c r="C540" s="37">
        <v>526</v>
      </c>
      <c r="D540" s="37">
        <v>478</v>
      </c>
      <c r="E540" s="37">
        <v>389</v>
      </c>
      <c r="F540" s="37">
        <v>192</v>
      </c>
      <c r="G540" s="37">
        <v>621</v>
      </c>
      <c r="H540" s="37">
        <v>37</v>
      </c>
      <c r="I540" s="37">
        <v>409</v>
      </c>
      <c r="J540" s="37">
        <v>480</v>
      </c>
      <c r="K540" s="37">
        <v>162</v>
      </c>
      <c r="L540" s="37">
        <v>177</v>
      </c>
      <c r="M540" s="37">
        <v>71</v>
      </c>
    </row>
    <row r="541" spans="1:13" ht="12.75" hidden="1" outlineLevel="1">
      <c r="A541" s="1" t="s">
        <v>19</v>
      </c>
      <c r="B541" s="37">
        <v>85</v>
      </c>
      <c r="C541" s="37">
        <v>16</v>
      </c>
      <c r="D541" s="37">
        <v>14</v>
      </c>
      <c r="E541" s="37">
        <v>10</v>
      </c>
      <c r="F541" s="37">
        <v>1</v>
      </c>
      <c r="G541" s="37">
        <v>14</v>
      </c>
      <c r="H541" s="37">
        <v>0</v>
      </c>
      <c r="I541" s="37">
        <v>15</v>
      </c>
      <c r="J541" s="37">
        <v>8</v>
      </c>
      <c r="K541" s="37">
        <v>5</v>
      </c>
      <c r="L541" s="37">
        <v>1</v>
      </c>
      <c r="M541" s="37">
        <v>1</v>
      </c>
    </row>
    <row r="542" spans="1:13" ht="12.75" hidden="1" outlineLevel="1">
      <c r="A542" s="1" t="s">
        <v>22</v>
      </c>
      <c r="B542" s="37">
        <v>25</v>
      </c>
      <c r="C542" s="37">
        <v>0</v>
      </c>
      <c r="D542" s="37">
        <v>5</v>
      </c>
      <c r="E542" s="37">
        <v>3</v>
      </c>
      <c r="F542" s="37">
        <v>0</v>
      </c>
      <c r="G542" s="37">
        <v>4</v>
      </c>
      <c r="H542" s="37">
        <v>0</v>
      </c>
      <c r="I542" s="37">
        <v>4</v>
      </c>
      <c r="J542" s="37">
        <v>7</v>
      </c>
      <c r="K542" s="37">
        <v>1</v>
      </c>
      <c r="L542" s="37">
        <v>0</v>
      </c>
      <c r="M542" s="37">
        <v>1</v>
      </c>
    </row>
    <row r="543" spans="1:13" ht="12.75" hidden="1" outlineLevel="1">
      <c r="A543" s="27" t="s">
        <v>724</v>
      </c>
      <c r="B543" s="37">
        <v>491</v>
      </c>
      <c r="C543" s="37">
        <v>90</v>
      </c>
      <c r="D543" s="37">
        <v>75</v>
      </c>
      <c r="E543" s="37">
        <v>38</v>
      </c>
      <c r="F543" s="37">
        <v>23</v>
      </c>
      <c r="G543" s="37">
        <v>84</v>
      </c>
      <c r="H543" s="37">
        <v>6</v>
      </c>
      <c r="I543" s="37">
        <v>58</v>
      </c>
      <c r="J543" s="37">
        <v>64</v>
      </c>
      <c r="K543" s="37">
        <v>28</v>
      </c>
      <c r="L543" s="37">
        <v>16</v>
      </c>
      <c r="M543" s="37">
        <v>9</v>
      </c>
    </row>
    <row r="544" spans="1:13" ht="12.75" hidden="1" outlineLevel="1">
      <c r="A544" s="1" t="s">
        <v>195</v>
      </c>
      <c r="B544" s="37">
        <v>6107</v>
      </c>
      <c r="C544" s="37">
        <v>1144</v>
      </c>
      <c r="D544" s="37">
        <v>845</v>
      </c>
      <c r="E544" s="37">
        <v>570</v>
      </c>
      <c r="F544" s="37">
        <v>248</v>
      </c>
      <c r="G544" s="37">
        <v>1119</v>
      </c>
      <c r="H544" s="37">
        <v>51</v>
      </c>
      <c r="I544" s="37">
        <v>742</v>
      </c>
      <c r="J544" s="37">
        <v>754</v>
      </c>
      <c r="K544" s="37">
        <v>238</v>
      </c>
      <c r="L544" s="37">
        <v>264</v>
      </c>
      <c r="M544" s="37">
        <v>132</v>
      </c>
    </row>
    <row r="545" spans="1:13" ht="12.75" hidden="1" outlineLevel="1">
      <c r="A545" s="1" t="s">
        <v>17</v>
      </c>
      <c r="B545" s="37">
        <v>1952</v>
      </c>
      <c r="C545" s="37">
        <v>385</v>
      </c>
      <c r="D545" s="37">
        <v>252</v>
      </c>
      <c r="E545" s="37">
        <v>182</v>
      </c>
      <c r="F545" s="37">
        <v>63</v>
      </c>
      <c r="G545" s="37">
        <v>383</v>
      </c>
      <c r="H545" s="37">
        <v>14</v>
      </c>
      <c r="I545" s="37">
        <v>235</v>
      </c>
      <c r="J545" s="37">
        <v>243</v>
      </c>
      <c r="K545" s="37">
        <v>71</v>
      </c>
      <c r="L545" s="37">
        <v>75</v>
      </c>
      <c r="M545" s="37">
        <v>49</v>
      </c>
    </row>
    <row r="546" spans="1:13" ht="12.75" hidden="1" outlineLevel="1">
      <c r="A546" s="1" t="s">
        <v>629</v>
      </c>
      <c r="B546" s="37">
        <v>3344</v>
      </c>
      <c r="C546" s="37">
        <v>561</v>
      </c>
      <c r="D546" s="37">
        <v>468</v>
      </c>
      <c r="E546" s="37">
        <v>320</v>
      </c>
      <c r="F546" s="37">
        <v>159</v>
      </c>
      <c r="G546" s="37">
        <v>589</v>
      </c>
      <c r="H546" s="37">
        <v>31</v>
      </c>
      <c r="I546" s="37">
        <v>411</v>
      </c>
      <c r="J546" s="37">
        <v>425</v>
      </c>
      <c r="K546" s="37">
        <v>143</v>
      </c>
      <c r="L546" s="37">
        <v>164</v>
      </c>
      <c r="M546" s="37">
        <v>73</v>
      </c>
    </row>
    <row r="547" spans="1:13" ht="12.75" hidden="1" outlineLevel="1">
      <c r="A547" s="1" t="s">
        <v>19</v>
      </c>
      <c r="B547" s="37">
        <v>285</v>
      </c>
      <c r="C547" s="37">
        <v>72</v>
      </c>
      <c r="D547" s="37">
        <v>39</v>
      </c>
      <c r="E547" s="37">
        <v>20</v>
      </c>
      <c r="F547" s="37">
        <v>9</v>
      </c>
      <c r="G547" s="37">
        <v>60</v>
      </c>
      <c r="H547" s="37">
        <v>3</v>
      </c>
      <c r="I547" s="37">
        <v>40</v>
      </c>
      <c r="J547" s="37">
        <v>24</v>
      </c>
      <c r="K547" s="37">
        <v>10</v>
      </c>
      <c r="L547" s="37">
        <v>5</v>
      </c>
      <c r="M547" s="37">
        <v>3</v>
      </c>
    </row>
    <row r="548" spans="1:13" ht="12.75" hidden="1" outlineLevel="1">
      <c r="A548" s="1" t="s">
        <v>20</v>
      </c>
      <c r="B548" s="37">
        <v>11</v>
      </c>
      <c r="C548" s="37">
        <v>0</v>
      </c>
      <c r="D548" s="37">
        <v>1</v>
      </c>
      <c r="E548" s="37">
        <v>0</v>
      </c>
      <c r="F548" s="37">
        <v>1</v>
      </c>
      <c r="G548" s="37">
        <v>2</v>
      </c>
      <c r="H548" s="37">
        <v>0</v>
      </c>
      <c r="I548" s="37">
        <v>2</v>
      </c>
      <c r="J548" s="37">
        <v>4</v>
      </c>
      <c r="K548" s="37">
        <v>0</v>
      </c>
      <c r="L548" s="37">
        <v>0</v>
      </c>
      <c r="M548" s="37">
        <v>1</v>
      </c>
    </row>
    <row r="549" spans="1:13" ht="12.75" hidden="1" outlineLevel="1">
      <c r="A549" s="27" t="s">
        <v>724</v>
      </c>
      <c r="B549" s="37">
        <v>515</v>
      </c>
      <c r="C549" s="37">
        <v>126</v>
      </c>
      <c r="D549" s="37">
        <v>85</v>
      </c>
      <c r="E549" s="37">
        <v>48</v>
      </c>
      <c r="F549" s="37">
        <v>16</v>
      </c>
      <c r="G549" s="37">
        <v>85</v>
      </c>
      <c r="H549" s="37">
        <v>3</v>
      </c>
      <c r="I549" s="37">
        <v>54</v>
      </c>
      <c r="J549" s="37">
        <v>58</v>
      </c>
      <c r="K549" s="37">
        <v>14</v>
      </c>
      <c r="L549" s="37">
        <v>20</v>
      </c>
      <c r="M549" s="37">
        <v>6</v>
      </c>
    </row>
    <row r="550" spans="1:13" ht="12.75" collapsed="1">
      <c r="A550" s="27" t="s">
        <v>810</v>
      </c>
      <c r="B550" s="37">
        <v>37129</v>
      </c>
      <c r="C550" s="37">
        <v>5372</v>
      </c>
      <c r="D550" s="37">
        <v>4989</v>
      </c>
      <c r="E550" s="37">
        <v>4594</v>
      </c>
      <c r="F550" s="37">
        <v>2620</v>
      </c>
      <c r="G550" s="37">
        <v>5925</v>
      </c>
      <c r="H550" s="37">
        <v>420</v>
      </c>
      <c r="I550" s="37">
        <v>4295</v>
      </c>
      <c r="J550" s="37">
        <v>4141</v>
      </c>
      <c r="K550" s="37">
        <v>1649</v>
      </c>
      <c r="L550" s="37">
        <v>2092</v>
      </c>
      <c r="M550" s="37">
        <v>1032</v>
      </c>
    </row>
    <row r="551" spans="1:13" ht="12.75" hidden="1" outlineLevel="1">
      <c r="A551" s="1" t="s">
        <v>24</v>
      </c>
      <c r="B551" s="37">
        <v>24610</v>
      </c>
      <c r="C551" s="37">
        <v>3124</v>
      </c>
      <c r="D551" s="37">
        <v>3237</v>
      </c>
      <c r="E551" s="37">
        <v>3346</v>
      </c>
      <c r="F551" s="37">
        <v>2069</v>
      </c>
      <c r="G551" s="37">
        <v>3695</v>
      </c>
      <c r="H551" s="37">
        <v>318</v>
      </c>
      <c r="I551" s="37">
        <v>2802</v>
      </c>
      <c r="J551" s="37">
        <v>2573</v>
      </c>
      <c r="K551" s="37">
        <v>1136</v>
      </c>
      <c r="L551" s="37">
        <v>1531</v>
      </c>
      <c r="M551" s="37">
        <v>779</v>
      </c>
    </row>
    <row r="552" spans="1:13" ht="12.75" hidden="1" outlineLevel="1">
      <c r="A552" s="1" t="s">
        <v>197</v>
      </c>
      <c r="B552" s="37">
        <v>12085</v>
      </c>
      <c r="C552" s="37">
        <v>1537</v>
      </c>
      <c r="D552" s="37">
        <v>1582</v>
      </c>
      <c r="E552" s="37">
        <v>1624</v>
      </c>
      <c r="F552" s="37">
        <v>1012</v>
      </c>
      <c r="G552" s="37">
        <v>1773</v>
      </c>
      <c r="H552" s="37">
        <v>164</v>
      </c>
      <c r="I552" s="37">
        <v>1411</v>
      </c>
      <c r="J552" s="37">
        <v>1248</v>
      </c>
      <c r="K552" s="37">
        <v>578</v>
      </c>
      <c r="L552" s="37">
        <v>754</v>
      </c>
      <c r="M552" s="37">
        <v>402</v>
      </c>
    </row>
    <row r="553" spans="1:13" ht="12.75" hidden="1" outlineLevel="1">
      <c r="A553" s="1" t="s">
        <v>17</v>
      </c>
      <c r="B553" s="37">
        <v>6254</v>
      </c>
      <c r="C553" s="37">
        <v>782</v>
      </c>
      <c r="D553" s="37">
        <v>814</v>
      </c>
      <c r="E553" s="37">
        <v>867</v>
      </c>
      <c r="F553" s="37">
        <v>502</v>
      </c>
      <c r="G553" s="37">
        <v>875</v>
      </c>
      <c r="H553" s="37">
        <v>83</v>
      </c>
      <c r="I553" s="37">
        <v>748</v>
      </c>
      <c r="J553" s="37">
        <v>664</v>
      </c>
      <c r="K553" s="37">
        <v>314</v>
      </c>
      <c r="L553" s="37">
        <v>401</v>
      </c>
      <c r="M553" s="37">
        <v>204</v>
      </c>
    </row>
    <row r="554" spans="1:13" ht="12.75" hidden="1" outlineLevel="1">
      <c r="A554" s="1" t="s">
        <v>629</v>
      </c>
      <c r="B554" s="37">
        <v>4886</v>
      </c>
      <c r="C554" s="37">
        <v>610</v>
      </c>
      <c r="D554" s="37">
        <v>635</v>
      </c>
      <c r="E554" s="37">
        <v>639</v>
      </c>
      <c r="F554" s="37">
        <v>433</v>
      </c>
      <c r="G554" s="37">
        <v>741</v>
      </c>
      <c r="H554" s="37">
        <v>69</v>
      </c>
      <c r="I554" s="37">
        <v>555</v>
      </c>
      <c r="J554" s="37">
        <v>500</v>
      </c>
      <c r="K554" s="37">
        <v>224</v>
      </c>
      <c r="L554" s="37">
        <v>311</v>
      </c>
      <c r="M554" s="37">
        <v>169</v>
      </c>
    </row>
    <row r="555" spans="1:13" ht="12.75" hidden="1" outlineLevel="1">
      <c r="A555" s="1" t="s">
        <v>19</v>
      </c>
      <c r="B555" s="37">
        <v>192</v>
      </c>
      <c r="C555" s="37">
        <v>24</v>
      </c>
      <c r="D555" s="37">
        <v>27</v>
      </c>
      <c r="E555" s="37">
        <v>22</v>
      </c>
      <c r="F555" s="37">
        <v>18</v>
      </c>
      <c r="G555" s="37">
        <v>35</v>
      </c>
      <c r="H555" s="37">
        <v>2</v>
      </c>
      <c r="I555" s="37">
        <v>27</v>
      </c>
      <c r="J555" s="37">
        <v>20</v>
      </c>
      <c r="K555" s="37">
        <v>5</v>
      </c>
      <c r="L555" s="37">
        <v>5</v>
      </c>
      <c r="M555" s="37">
        <v>7</v>
      </c>
    </row>
    <row r="556" spans="1:13" ht="12.75" hidden="1" outlineLevel="1">
      <c r="A556" s="1" t="s">
        <v>20</v>
      </c>
      <c r="B556" s="37">
        <v>25</v>
      </c>
      <c r="C556" s="37">
        <v>1</v>
      </c>
      <c r="D556" s="37">
        <v>1</v>
      </c>
      <c r="E556" s="37">
        <v>4</v>
      </c>
      <c r="F556" s="37">
        <v>6</v>
      </c>
      <c r="G556" s="37">
        <v>2</v>
      </c>
      <c r="H556" s="37" t="s">
        <v>187</v>
      </c>
      <c r="I556" s="37">
        <v>4</v>
      </c>
      <c r="J556" s="37">
        <v>1</v>
      </c>
      <c r="K556" s="37">
        <v>3</v>
      </c>
      <c r="L556" s="37">
        <v>2</v>
      </c>
      <c r="M556" s="37">
        <v>1</v>
      </c>
    </row>
    <row r="557" spans="1:13" ht="12.75" hidden="1" outlineLevel="1">
      <c r="A557" s="27" t="s">
        <v>724</v>
      </c>
      <c r="B557" s="37">
        <v>728</v>
      </c>
      <c r="C557" s="37">
        <v>120</v>
      </c>
      <c r="D557" s="37">
        <v>105</v>
      </c>
      <c r="E557" s="37">
        <v>92</v>
      </c>
      <c r="F557" s="37">
        <v>53</v>
      </c>
      <c r="G557" s="37">
        <v>120</v>
      </c>
      <c r="H557" s="37">
        <v>10</v>
      </c>
      <c r="I557" s="37">
        <v>77</v>
      </c>
      <c r="J557" s="37">
        <v>63</v>
      </c>
      <c r="K557" s="37">
        <v>32</v>
      </c>
      <c r="L557" s="37">
        <v>35</v>
      </c>
      <c r="M557" s="37">
        <v>21</v>
      </c>
    </row>
    <row r="558" spans="1:13" ht="12.75" hidden="1" outlineLevel="1">
      <c r="A558" s="1" t="s">
        <v>195</v>
      </c>
      <c r="B558" s="37">
        <v>12525</v>
      </c>
      <c r="C558" s="37">
        <v>1587</v>
      </c>
      <c r="D558" s="37">
        <v>1655</v>
      </c>
      <c r="E558" s="37">
        <v>1722</v>
      </c>
      <c r="F558" s="37">
        <v>1057</v>
      </c>
      <c r="G558" s="37">
        <v>1922</v>
      </c>
      <c r="H558" s="37">
        <v>154</v>
      </c>
      <c r="I558" s="37">
        <v>1391</v>
      </c>
      <c r="J558" s="37">
        <v>1325</v>
      </c>
      <c r="K558" s="37">
        <v>558</v>
      </c>
      <c r="L558" s="37">
        <v>777</v>
      </c>
      <c r="M558" s="37">
        <v>377</v>
      </c>
    </row>
    <row r="559" spans="1:13" ht="12.75" hidden="1" outlineLevel="1">
      <c r="A559" s="1" t="s">
        <v>17</v>
      </c>
      <c r="B559" s="37">
        <v>5472</v>
      </c>
      <c r="C559" s="37">
        <v>653</v>
      </c>
      <c r="D559" s="37">
        <v>717</v>
      </c>
      <c r="E559" s="37">
        <v>773</v>
      </c>
      <c r="F559" s="37">
        <v>444</v>
      </c>
      <c r="G559" s="37">
        <v>828</v>
      </c>
      <c r="H559" s="37">
        <v>60</v>
      </c>
      <c r="I559" s="37">
        <v>620</v>
      </c>
      <c r="J559" s="37">
        <v>603</v>
      </c>
      <c r="K559" s="37">
        <v>251</v>
      </c>
      <c r="L559" s="37">
        <v>355</v>
      </c>
      <c r="M559" s="37">
        <v>168</v>
      </c>
    </row>
    <row r="560" spans="1:13" ht="12.75" hidden="1" outlineLevel="1">
      <c r="A560" s="1" t="s">
        <v>629</v>
      </c>
      <c r="B560" s="37">
        <v>4893</v>
      </c>
      <c r="C560" s="37">
        <v>566</v>
      </c>
      <c r="D560" s="37">
        <v>629</v>
      </c>
      <c r="E560" s="37">
        <v>678</v>
      </c>
      <c r="F560" s="37">
        <v>442</v>
      </c>
      <c r="G560" s="37">
        <v>723</v>
      </c>
      <c r="H560" s="37">
        <v>72</v>
      </c>
      <c r="I560" s="37">
        <v>534</v>
      </c>
      <c r="J560" s="37">
        <v>527</v>
      </c>
      <c r="K560" s="37">
        <v>236</v>
      </c>
      <c r="L560" s="37">
        <v>325</v>
      </c>
      <c r="M560" s="37">
        <v>161</v>
      </c>
    </row>
    <row r="561" spans="1:13" ht="12.75" hidden="1" outlineLevel="1">
      <c r="A561" s="1" t="s">
        <v>19</v>
      </c>
      <c r="B561" s="37">
        <v>1108</v>
      </c>
      <c r="C561" s="37">
        <v>183</v>
      </c>
      <c r="D561" s="37">
        <v>141</v>
      </c>
      <c r="E561" s="37">
        <v>142</v>
      </c>
      <c r="F561" s="37">
        <v>113</v>
      </c>
      <c r="G561" s="37">
        <v>183</v>
      </c>
      <c r="H561" s="37">
        <v>12</v>
      </c>
      <c r="I561" s="37">
        <v>126</v>
      </c>
      <c r="J561" s="37">
        <v>97</v>
      </c>
      <c r="K561" s="37">
        <v>35</v>
      </c>
      <c r="L561" s="37">
        <v>51</v>
      </c>
      <c r="M561" s="37">
        <v>25</v>
      </c>
    </row>
    <row r="562" spans="1:13" ht="12.75" hidden="1" outlineLevel="1">
      <c r="A562" s="1" t="s">
        <v>22</v>
      </c>
      <c r="B562" s="37">
        <v>27</v>
      </c>
      <c r="C562" s="37">
        <v>3</v>
      </c>
      <c r="D562" s="37">
        <v>5</v>
      </c>
      <c r="E562" s="37">
        <v>5</v>
      </c>
      <c r="F562" s="37">
        <v>4</v>
      </c>
      <c r="G562" s="37">
        <v>1</v>
      </c>
      <c r="H562" s="37" t="s">
        <v>187</v>
      </c>
      <c r="I562" s="37">
        <v>3</v>
      </c>
      <c r="J562" s="37">
        <v>4</v>
      </c>
      <c r="K562" s="37" t="s">
        <v>187</v>
      </c>
      <c r="L562" s="37">
        <v>1</v>
      </c>
      <c r="M562" s="37">
        <v>1</v>
      </c>
    </row>
    <row r="563" spans="1:13" ht="12.75" hidden="1" outlineLevel="1">
      <c r="A563" s="27" t="s">
        <v>724</v>
      </c>
      <c r="B563" s="37">
        <v>1025</v>
      </c>
      <c r="C563" s="37">
        <v>182</v>
      </c>
      <c r="D563" s="37">
        <v>163</v>
      </c>
      <c r="E563" s="37">
        <v>124</v>
      </c>
      <c r="F563" s="37">
        <v>54</v>
      </c>
      <c r="G563" s="37">
        <v>187</v>
      </c>
      <c r="H563" s="37">
        <v>10</v>
      </c>
      <c r="I563" s="37">
        <v>108</v>
      </c>
      <c r="J563" s="37">
        <v>94</v>
      </c>
      <c r="K563" s="37">
        <v>36</v>
      </c>
      <c r="L563" s="37">
        <v>45</v>
      </c>
      <c r="M563" s="37">
        <v>22</v>
      </c>
    </row>
    <row r="564" spans="1:13" ht="12.75" hidden="1" outlineLevel="1">
      <c r="A564" s="29" t="s">
        <v>25</v>
      </c>
      <c r="B564" s="37">
        <v>12519</v>
      </c>
      <c r="C564" s="37">
        <v>2248</v>
      </c>
      <c r="D564" s="37">
        <v>1752</v>
      </c>
      <c r="E564" s="37">
        <v>1248</v>
      </c>
      <c r="F564" s="37">
        <v>551</v>
      </c>
      <c r="G564" s="37">
        <v>2230</v>
      </c>
      <c r="H564" s="37">
        <v>102</v>
      </c>
      <c r="I564" s="37">
        <v>1493</v>
      </c>
      <c r="J564" s="37">
        <v>1568</v>
      </c>
      <c r="K564" s="37">
        <v>513</v>
      </c>
      <c r="L564" s="37">
        <v>561</v>
      </c>
      <c r="M564" s="37">
        <v>253</v>
      </c>
    </row>
    <row r="565" spans="1:13" ht="12.75" hidden="1" outlineLevel="1">
      <c r="A565" s="1" t="s">
        <v>197</v>
      </c>
      <c r="B565" s="37">
        <v>6315</v>
      </c>
      <c r="C565" s="37">
        <v>1064</v>
      </c>
      <c r="D565" s="37">
        <v>881</v>
      </c>
      <c r="E565" s="37">
        <v>656</v>
      </c>
      <c r="F565" s="37">
        <v>300</v>
      </c>
      <c r="G565" s="37">
        <v>1120</v>
      </c>
      <c r="H565" s="37">
        <v>51</v>
      </c>
      <c r="I565" s="37">
        <v>752</v>
      </c>
      <c r="J565" s="37">
        <v>815</v>
      </c>
      <c r="K565" s="37">
        <v>266</v>
      </c>
      <c r="L565" s="37">
        <v>292</v>
      </c>
      <c r="M565" s="37">
        <v>118</v>
      </c>
    </row>
    <row r="566" spans="1:13" ht="12.75" hidden="1" outlineLevel="1">
      <c r="A566" s="1" t="s">
        <v>17</v>
      </c>
      <c r="B566" s="37">
        <v>2068</v>
      </c>
      <c r="C566" s="37">
        <v>395</v>
      </c>
      <c r="D566" s="37">
        <v>290</v>
      </c>
      <c r="E566" s="37">
        <v>208</v>
      </c>
      <c r="F566" s="37">
        <v>81</v>
      </c>
      <c r="G566" s="37">
        <v>386</v>
      </c>
      <c r="H566" s="37">
        <v>9</v>
      </c>
      <c r="I566" s="37">
        <v>242</v>
      </c>
      <c r="J566" s="37">
        <v>260</v>
      </c>
      <c r="K566" s="37">
        <v>76</v>
      </c>
      <c r="L566" s="37">
        <v>94</v>
      </c>
      <c r="M566" s="37">
        <v>27</v>
      </c>
    </row>
    <row r="567" spans="1:13" ht="12.75" hidden="1" outlineLevel="1">
      <c r="A567" s="1" t="s">
        <v>629</v>
      </c>
      <c r="B567" s="37">
        <v>3626</v>
      </c>
      <c r="C567" s="37">
        <v>556</v>
      </c>
      <c r="D567" s="37">
        <v>496</v>
      </c>
      <c r="E567" s="37">
        <v>390</v>
      </c>
      <c r="F567" s="37">
        <v>190</v>
      </c>
      <c r="G567" s="37">
        <v>635</v>
      </c>
      <c r="H567" s="37">
        <v>35</v>
      </c>
      <c r="I567" s="37">
        <v>424</v>
      </c>
      <c r="J567" s="37">
        <v>481</v>
      </c>
      <c r="K567" s="37">
        <v>166</v>
      </c>
      <c r="L567" s="37">
        <v>175</v>
      </c>
      <c r="M567" s="37">
        <v>78</v>
      </c>
    </row>
    <row r="568" spans="1:13" ht="12.75" hidden="1" outlineLevel="1">
      <c r="A568" s="1" t="s">
        <v>19</v>
      </c>
      <c r="B568" s="37">
        <v>92</v>
      </c>
      <c r="C568" s="37">
        <v>17</v>
      </c>
      <c r="D568" s="37">
        <v>16</v>
      </c>
      <c r="E568" s="37">
        <v>11</v>
      </c>
      <c r="F568" s="37">
        <v>4</v>
      </c>
      <c r="G568" s="37">
        <v>13</v>
      </c>
      <c r="H568" s="37" t="s">
        <v>187</v>
      </c>
      <c r="I568" s="37">
        <v>17</v>
      </c>
      <c r="J568" s="37">
        <v>7</v>
      </c>
      <c r="K568" s="37">
        <v>5</v>
      </c>
      <c r="L568" s="37">
        <v>1</v>
      </c>
      <c r="M568" s="37">
        <v>1</v>
      </c>
    </row>
    <row r="569" spans="1:13" ht="12.75" hidden="1" outlineLevel="1">
      <c r="A569" s="1" t="s">
        <v>22</v>
      </c>
      <c r="B569" s="37">
        <v>26</v>
      </c>
      <c r="C569" s="37">
        <v>4</v>
      </c>
      <c r="D569" s="37">
        <v>4</v>
      </c>
      <c r="E569" s="37">
        <v>3</v>
      </c>
      <c r="F569" s="37" t="s">
        <v>187</v>
      </c>
      <c r="G569" s="37">
        <v>4</v>
      </c>
      <c r="H569" s="37" t="s">
        <v>187</v>
      </c>
      <c r="I569" s="37">
        <v>3</v>
      </c>
      <c r="J569" s="37">
        <v>6</v>
      </c>
      <c r="K569" s="37">
        <v>1</v>
      </c>
      <c r="L569" s="37" t="s">
        <v>187</v>
      </c>
      <c r="M569" s="37">
        <v>1</v>
      </c>
    </row>
    <row r="570" spans="1:13" ht="12.75" hidden="1" outlineLevel="1">
      <c r="A570" s="27" t="s">
        <v>724</v>
      </c>
      <c r="B570" s="37">
        <v>503</v>
      </c>
      <c r="C570" s="37">
        <v>92</v>
      </c>
      <c r="D570" s="37">
        <v>75</v>
      </c>
      <c r="E570" s="37">
        <v>44</v>
      </c>
      <c r="F570" s="37">
        <v>25</v>
      </c>
      <c r="G570" s="37">
        <v>82</v>
      </c>
      <c r="H570" s="37">
        <v>7</v>
      </c>
      <c r="I570" s="37">
        <v>66</v>
      </c>
      <c r="J570" s="37">
        <v>61</v>
      </c>
      <c r="K570" s="37">
        <v>18</v>
      </c>
      <c r="L570" s="37">
        <v>22</v>
      </c>
      <c r="M570" s="37">
        <v>11</v>
      </c>
    </row>
    <row r="571" spans="1:13" ht="12.75" hidden="1" outlineLevel="1">
      <c r="A571" s="1" t="s">
        <v>195</v>
      </c>
      <c r="B571" s="37">
        <v>6204</v>
      </c>
      <c r="C571" s="37">
        <v>1184</v>
      </c>
      <c r="D571" s="37">
        <v>871</v>
      </c>
      <c r="E571" s="37">
        <v>592</v>
      </c>
      <c r="F571" s="37">
        <v>251</v>
      </c>
      <c r="G571" s="37">
        <v>1110</v>
      </c>
      <c r="H571" s="37">
        <v>51</v>
      </c>
      <c r="I571" s="37">
        <v>741</v>
      </c>
      <c r="J571" s="37">
        <v>753</v>
      </c>
      <c r="K571" s="37">
        <v>247</v>
      </c>
      <c r="L571" s="37">
        <v>269</v>
      </c>
      <c r="M571" s="37">
        <v>135</v>
      </c>
    </row>
    <row r="572" spans="1:13" ht="12.75" hidden="1" outlineLevel="1">
      <c r="A572" s="1" t="s">
        <v>17</v>
      </c>
      <c r="B572" s="37">
        <v>1936</v>
      </c>
      <c r="C572" s="37">
        <v>391</v>
      </c>
      <c r="D572" s="37">
        <v>248</v>
      </c>
      <c r="E572" s="37">
        <v>185</v>
      </c>
      <c r="F572" s="37">
        <v>66</v>
      </c>
      <c r="G572" s="37">
        <v>374</v>
      </c>
      <c r="H572" s="37">
        <v>13</v>
      </c>
      <c r="I572" s="37">
        <v>217</v>
      </c>
      <c r="J572" s="37">
        <v>231</v>
      </c>
      <c r="K572" s="37">
        <v>78</v>
      </c>
      <c r="L572" s="37">
        <v>81</v>
      </c>
      <c r="M572" s="37">
        <v>52</v>
      </c>
    </row>
    <row r="573" spans="1:13" ht="12.75" hidden="1" outlineLevel="1">
      <c r="A573" s="1" t="s">
        <v>629</v>
      </c>
      <c r="B573" s="37">
        <v>3425</v>
      </c>
      <c r="C573" s="37">
        <v>581</v>
      </c>
      <c r="D573" s="37">
        <v>486</v>
      </c>
      <c r="E573" s="37">
        <v>337</v>
      </c>
      <c r="F573" s="37">
        <v>159</v>
      </c>
      <c r="G573" s="37">
        <v>589</v>
      </c>
      <c r="H573" s="37">
        <v>31</v>
      </c>
      <c r="I573" s="37">
        <v>427</v>
      </c>
      <c r="J573" s="37">
        <v>436</v>
      </c>
      <c r="K573" s="37">
        <v>143</v>
      </c>
      <c r="L573" s="37">
        <v>162</v>
      </c>
      <c r="M573" s="37">
        <v>74</v>
      </c>
    </row>
    <row r="574" spans="1:13" ht="12.75" hidden="1" outlineLevel="1">
      <c r="A574" s="1" t="s">
        <v>19</v>
      </c>
      <c r="B574" s="37">
        <v>301</v>
      </c>
      <c r="C574" s="37">
        <v>82</v>
      </c>
      <c r="D574" s="37">
        <v>43</v>
      </c>
      <c r="E574" s="37">
        <v>20</v>
      </c>
      <c r="F574" s="37">
        <v>9</v>
      </c>
      <c r="G574" s="37">
        <v>58</v>
      </c>
      <c r="H574" s="37">
        <v>4</v>
      </c>
      <c r="I574" s="37">
        <v>41</v>
      </c>
      <c r="J574" s="37">
        <v>25</v>
      </c>
      <c r="K574" s="37">
        <v>8</v>
      </c>
      <c r="L574" s="37">
        <v>8</v>
      </c>
      <c r="M574" s="37">
        <v>3</v>
      </c>
    </row>
    <row r="575" spans="1:13" ht="12.75" hidden="1" outlineLevel="1">
      <c r="A575" s="1" t="s">
        <v>20</v>
      </c>
      <c r="B575" s="37">
        <v>13</v>
      </c>
      <c r="C575" s="37">
        <v>1</v>
      </c>
      <c r="D575" s="37">
        <v>1</v>
      </c>
      <c r="E575" s="37" t="s">
        <v>187</v>
      </c>
      <c r="F575" s="37">
        <v>1</v>
      </c>
      <c r="G575" s="37">
        <v>2</v>
      </c>
      <c r="H575" s="37" t="s">
        <v>187</v>
      </c>
      <c r="I575" s="37">
        <v>2</v>
      </c>
      <c r="J575" s="37">
        <v>4</v>
      </c>
      <c r="K575" s="37">
        <v>1</v>
      </c>
      <c r="L575" s="37" t="s">
        <v>187</v>
      </c>
      <c r="M575" s="37">
        <v>1</v>
      </c>
    </row>
    <row r="576" spans="1:13" ht="12.75" hidden="1" outlineLevel="1">
      <c r="A576" s="27" t="s">
        <v>724</v>
      </c>
      <c r="B576" s="37">
        <v>529</v>
      </c>
      <c r="C576" s="37">
        <v>129</v>
      </c>
      <c r="D576" s="37">
        <v>93</v>
      </c>
      <c r="E576" s="37">
        <v>50</v>
      </c>
      <c r="F576" s="37">
        <v>16</v>
      </c>
      <c r="G576" s="37">
        <v>87</v>
      </c>
      <c r="H576" s="37">
        <v>3</v>
      </c>
      <c r="I576" s="37">
        <v>54</v>
      </c>
      <c r="J576" s="37">
        <v>57</v>
      </c>
      <c r="K576" s="37">
        <v>17</v>
      </c>
      <c r="L576" s="37">
        <v>18</v>
      </c>
      <c r="M576" s="37">
        <v>5</v>
      </c>
    </row>
    <row r="577" spans="1:13" ht="12.75" collapsed="1">
      <c r="A577" s="27" t="s">
        <v>822</v>
      </c>
      <c r="B577" s="37">
        <v>37366</v>
      </c>
      <c r="C577" s="37">
        <v>5421</v>
      </c>
      <c r="D577" s="37">
        <v>5010</v>
      </c>
      <c r="E577" s="37">
        <v>4589</v>
      </c>
      <c r="F577" s="37">
        <v>2602</v>
      </c>
      <c r="G577" s="37">
        <v>5963</v>
      </c>
      <c r="H577" s="37">
        <v>424</v>
      </c>
      <c r="I577" s="37">
        <v>4311</v>
      </c>
      <c r="J577" s="37">
        <v>4189</v>
      </c>
      <c r="K577" s="37">
        <v>1657</v>
      </c>
      <c r="L577" s="37">
        <v>2147</v>
      </c>
      <c r="M577" s="37">
        <v>1053</v>
      </c>
    </row>
    <row r="578" spans="1:13" ht="12.75" hidden="1" outlineLevel="1">
      <c r="A578" s="1" t="s">
        <v>24</v>
      </c>
      <c r="B578" s="37">
        <v>24787</v>
      </c>
      <c r="C578" s="37">
        <v>3126</v>
      </c>
      <c r="D578" s="37">
        <v>3261</v>
      </c>
      <c r="E578" s="37">
        <v>3348</v>
      </c>
      <c r="F578" s="37">
        <v>2075</v>
      </c>
      <c r="G578" s="37">
        <v>3723</v>
      </c>
      <c r="H578" s="37">
        <v>323</v>
      </c>
      <c r="I578" s="37">
        <v>2811</v>
      </c>
      <c r="J578" s="37">
        <v>2613</v>
      </c>
      <c r="K578" s="37">
        <v>1133</v>
      </c>
      <c r="L578" s="37">
        <v>1578</v>
      </c>
      <c r="M578" s="37">
        <v>796</v>
      </c>
    </row>
    <row r="579" spans="1:13" ht="12.75" hidden="1" outlineLevel="1">
      <c r="A579" s="1" t="s">
        <v>197</v>
      </c>
      <c r="B579" s="37">
        <v>12205</v>
      </c>
      <c r="C579" s="37">
        <v>1534</v>
      </c>
      <c r="D579" s="37">
        <v>1594</v>
      </c>
      <c r="E579" s="37">
        <v>1631</v>
      </c>
      <c r="F579" s="37">
        <v>1032</v>
      </c>
      <c r="G579" s="37">
        <v>1786</v>
      </c>
      <c r="H579" s="37">
        <v>167</v>
      </c>
      <c r="I579" s="37">
        <v>1421</v>
      </c>
      <c r="J579" s="37">
        <v>1278</v>
      </c>
      <c r="K579" s="37">
        <v>567</v>
      </c>
      <c r="L579" s="37">
        <v>781</v>
      </c>
      <c r="M579" s="37">
        <v>414</v>
      </c>
    </row>
    <row r="580" spans="1:13" ht="12.75" hidden="1" outlineLevel="1">
      <c r="A580" s="1" t="s">
        <v>17</v>
      </c>
      <c r="B580" s="37">
        <v>6312</v>
      </c>
      <c r="C580" s="37">
        <v>784</v>
      </c>
      <c r="D580" s="37">
        <v>828</v>
      </c>
      <c r="E580" s="37">
        <v>853</v>
      </c>
      <c r="F580" s="37">
        <v>519</v>
      </c>
      <c r="G580" s="37">
        <v>877</v>
      </c>
      <c r="H580" s="37">
        <v>82</v>
      </c>
      <c r="I580" s="37">
        <v>748</v>
      </c>
      <c r="J580" s="37">
        <v>684</v>
      </c>
      <c r="K580" s="37">
        <v>309</v>
      </c>
      <c r="L580" s="37">
        <v>418</v>
      </c>
      <c r="M580" s="37">
        <v>210</v>
      </c>
    </row>
    <row r="581" spans="1:13" ht="12.75" hidden="1" outlineLevel="1">
      <c r="A581" s="1" t="s">
        <v>629</v>
      </c>
      <c r="B581" s="37">
        <v>4932</v>
      </c>
      <c r="C581" s="37">
        <v>597</v>
      </c>
      <c r="D581" s="37">
        <v>636</v>
      </c>
      <c r="E581" s="37">
        <v>649</v>
      </c>
      <c r="F581" s="37">
        <v>437</v>
      </c>
      <c r="G581" s="37">
        <v>750</v>
      </c>
      <c r="H581" s="37">
        <v>73</v>
      </c>
      <c r="I581" s="37">
        <v>562</v>
      </c>
      <c r="J581" s="37">
        <v>509</v>
      </c>
      <c r="K581" s="37">
        <v>223</v>
      </c>
      <c r="L581" s="37">
        <v>320</v>
      </c>
      <c r="M581" s="37">
        <v>176</v>
      </c>
    </row>
    <row r="582" spans="1:13" ht="12.75" hidden="1" outlineLevel="1">
      <c r="A582" s="1" t="s">
        <v>823</v>
      </c>
      <c r="B582" s="37">
        <v>197</v>
      </c>
      <c r="C582" s="37">
        <v>25</v>
      </c>
      <c r="D582" s="37">
        <v>27</v>
      </c>
      <c r="E582" s="37">
        <v>26</v>
      </c>
      <c r="F582" s="37">
        <v>16</v>
      </c>
      <c r="G582" s="37">
        <v>34</v>
      </c>
      <c r="H582" s="37">
        <v>2</v>
      </c>
      <c r="I582" s="37">
        <v>30</v>
      </c>
      <c r="J582" s="37">
        <v>22</v>
      </c>
      <c r="K582" s="37">
        <v>4</v>
      </c>
      <c r="L582" s="37">
        <v>4</v>
      </c>
      <c r="M582" s="37">
        <v>7</v>
      </c>
    </row>
    <row r="583" spans="1:13" ht="12.75" hidden="1" outlineLevel="1">
      <c r="A583" s="1" t="s">
        <v>20</v>
      </c>
      <c r="B583" s="37">
        <v>26</v>
      </c>
      <c r="C583" s="37">
        <v>3</v>
      </c>
      <c r="D583" s="37">
        <v>1</v>
      </c>
      <c r="E583" s="37">
        <v>4</v>
      </c>
      <c r="F583" s="37">
        <v>6</v>
      </c>
      <c r="G583" s="37">
        <v>2</v>
      </c>
      <c r="H583" s="37" t="s">
        <v>187</v>
      </c>
      <c r="I583" s="37">
        <v>3</v>
      </c>
      <c r="J583" s="37">
        <v>1</v>
      </c>
      <c r="K583" s="37">
        <v>2</v>
      </c>
      <c r="L583" s="37">
        <v>2</v>
      </c>
      <c r="M583" s="37">
        <v>2</v>
      </c>
    </row>
    <row r="584" spans="1:13" ht="12.75" hidden="1" outlineLevel="1">
      <c r="A584" s="27" t="s">
        <v>724</v>
      </c>
      <c r="B584" s="37">
        <v>738</v>
      </c>
      <c r="C584" s="37">
        <v>125</v>
      </c>
      <c r="D584" s="37">
        <v>102</v>
      </c>
      <c r="E584" s="37">
        <v>99</v>
      </c>
      <c r="F584" s="37">
        <v>54</v>
      </c>
      <c r="G584" s="37">
        <v>123</v>
      </c>
      <c r="H584" s="37">
        <v>10</v>
      </c>
      <c r="I584" s="37">
        <v>78</v>
      </c>
      <c r="J584" s="37">
        <v>62</v>
      </c>
      <c r="K584" s="37">
        <v>29</v>
      </c>
      <c r="L584" s="37">
        <v>37</v>
      </c>
      <c r="M584" s="37">
        <v>19</v>
      </c>
    </row>
    <row r="585" spans="1:13" ht="12.75" hidden="1" outlineLevel="1">
      <c r="A585" s="1" t="s">
        <v>195</v>
      </c>
      <c r="B585" s="37">
        <v>12582</v>
      </c>
      <c r="C585" s="37">
        <v>1592</v>
      </c>
      <c r="D585" s="37">
        <v>1667</v>
      </c>
      <c r="E585" s="37">
        <v>1717</v>
      </c>
      <c r="F585" s="37">
        <v>1043</v>
      </c>
      <c r="G585" s="37">
        <v>1937</v>
      </c>
      <c r="H585" s="37">
        <v>156</v>
      </c>
      <c r="I585" s="37">
        <v>1390</v>
      </c>
      <c r="J585" s="37">
        <v>1335</v>
      </c>
      <c r="K585" s="37">
        <v>566</v>
      </c>
      <c r="L585" s="37">
        <v>797</v>
      </c>
      <c r="M585" s="37">
        <v>382</v>
      </c>
    </row>
    <row r="586" spans="1:13" ht="12.75" hidden="1" outlineLevel="1">
      <c r="A586" s="1" t="s">
        <v>17</v>
      </c>
      <c r="B586" s="37">
        <v>5500</v>
      </c>
      <c r="C586" s="37">
        <v>671</v>
      </c>
      <c r="D586" s="37">
        <v>711</v>
      </c>
      <c r="E586" s="37">
        <v>768</v>
      </c>
      <c r="F586" s="37">
        <v>430</v>
      </c>
      <c r="G586" s="37">
        <v>841</v>
      </c>
      <c r="H586" s="37">
        <v>61</v>
      </c>
      <c r="I586" s="37">
        <v>617</v>
      </c>
      <c r="J586" s="37">
        <v>604</v>
      </c>
      <c r="K586" s="37">
        <v>262</v>
      </c>
      <c r="L586" s="37">
        <v>363</v>
      </c>
      <c r="M586" s="37">
        <v>172</v>
      </c>
    </row>
    <row r="587" spans="1:13" ht="12.75" hidden="1" outlineLevel="1">
      <c r="A587" s="1" t="s">
        <v>629</v>
      </c>
      <c r="B587" s="37">
        <v>4916</v>
      </c>
      <c r="C587" s="37">
        <v>550</v>
      </c>
      <c r="D587" s="37">
        <v>638</v>
      </c>
      <c r="E587" s="37">
        <v>680</v>
      </c>
      <c r="F587" s="37">
        <v>450</v>
      </c>
      <c r="G587" s="37">
        <v>728</v>
      </c>
      <c r="H587" s="37">
        <v>73</v>
      </c>
      <c r="I587" s="37">
        <v>536</v>
      </c>
      <c r="J587" s="37">
        <v>525</v>
      </c>
      <c r="K587" s="37">
        <v>230</v>
      </c>
      <c r="L587" s="37">
        <v>341</v>
      </c>
      <c r="M587" s="37">
        <v>165</v>
      </c>
    </row>
    <row r="588" spans="1:13" ht="12.75" hidden="1" outlineLevel="1">
      <c r="A588" s="1" t="s">
        <v>823</v>
      </c>
      <c r="B588" s="37">
        <v>1091</v>
      </c>
      <c r="C588" s="37">
        <v>178</v>
      </c>
      <c r="D588" s="37">
        <v>150</v>
      </c>
      <c r="E588" s="37">
        <v>138</v>
      </c>
      <c r="F588" s="37">
        <v>103</v>
      </c>
      <c r="G588" s="37">
        <v>177</v>
      </c>
      <c r="H588" s="37">
        <v>13</v>
      </c>
      <c r="I588" s="37">
        <v>123</v>
      </c>
      <c r="J588" s="37">
        <v>103</v>
      </c>
      <c r="K588" s="37">
        <v>35</v>
      </c>
      <c r="L588" s="37">
        <v>48</v>
      </c>
      <c r="M588" s="37">
        <v>23</v>
      </c>
    </row>
    <row r="589" spans="1:13" ht="12.75" hidden="1" outlineLevel="1">
      <c r="A589" s="1" t="s">
        <v>22</v>
      </c>
      <c r="B589" s="37">
        <v>29</v>
      </c>
      <c r="C589" s="37">
        <v>5</v>
      </c>
      <c r="D589" s="37">
        <v>4</v>
      </c>
      <c r="E589" s="37">
        <v>5</v>
      </c>
      <c r="F589" s="37">
        <v>5</v>
      </c>
      <c r="G589" s="37">
        <v>2</v>
      </c>
      <c r="H589" s="37" t="s">
        <v>187</v>
      </c>
      <c r="I589" s="37">
        <v>3</v>
      </c>
      <c r="J589" s="37">
        <v>3</v>
      </c>
      <c r="K589" s="37" t="s">
        <v>187</v>
      </c>
      <c r="L589" s="37">
        <v>1</v>
      </c>
      <c r="M589" s="37">
        <v>1</v>
      </c>
    </row>
    <row r="590" spans="1:13" ht="12.75" hidden="1" outlineLevel="1">
      <c r="A590" s="27" t="s">
        <v>724</v>
      </c>
      <c r="B590" s="37">
        <v>1046</v>
      </c>
      <c r="C590" s="37">
        <v>188</v>
      </c>
      <c r="D590" s="37">
        <v>164</v>
      </c>
      <c r="E590" s="37">
        <v>126</v>
      </c>
      <c r="F590" s="37">
        <v>55</v>
      </c>
      <c r="G590" s="37">
        <v>189</v>
      </c>
      <c r="H590" s="37">
        <v>9</v>
      </c>
      <c r="I590" s="37">
        <v>111</v>
      </c>
      <c r="J590" s="37">
        <v>100</v>
      </c>
      <c r="K590" s="37">
        <v>39</v>
      </c>
      <c r="L590" s="37">
        <v>44</v>
      </c>
      <c r="M590" s="37">
        <v>21</v>
      </c>
    </row>
    <row r="591" spans="1:13" ht="12.75" hidden="1" outlineLevel="1">
      <c r="A591" s="29" t="s">
        <v>25</v>
      </c>
      <c r="B591" s="37">
        <v>12579</v>
      </c>
      <c r="C591" s="37">
        <v>2295</v>
      </c>
      <c r="D591" s="37">
        <v>1749</v>
      </c>
      <c r="E591" s="37">
        <v>1241</v>
      </c>
      <c r="F591" s="37">
        <v>527</v>
      </c>
      <c r="G591" s="37">
        <v>2240</v>
      </c>
      <c r="H591" s="37">
        <v>101</v>
      </c>
      <c r="I591" s="37">
        <v>1500</v>
      </c>
      <c r="J591" s="37">
        <v>1576</v>
      </c>
      <c r="K591" s="37">
        <v>524</v>
      </c>
      <c r="L591" s="37">
        <v>569</v>
      </c>
      <c r="M591" s="37">
        <v>257</v>
      </c>
    </row>
    <row r="592" spans="1:13" ht="12.75" hidden="1" outlineLevel="1">
      <c r="A592" s="1" t="s">
        <v>197</v>
      </c>
      <c r="B592" s="37">
        <v>6348</v>
      </c>
      <c r="C592" s="37">
        <v>1095</v>
      </c>
      <c r="D592" s="37">
        <v>883</v>
      </c>
      <c r="E592" s="37">
        <v>649</v>
      </c>
      <c r="F592" s="37">
        <v>289</v>
      </c>
      <c r="G592" s="37">
        <v>1126</v>
      </c>
      <c r="H592" s="37">
        <v>50</v>
      </c>
      <c r="I592" s="37">
        <v>752</v>
      </c>
      <c r="J592" s="37">
        <v>823</v>
      </c>
      <c r="K592" s="37">
        <v>273</v>
      </c>
      <c r="L592" s="37">
        <v>291</v>
      </c>
      <c r="M592" s="37">
        <v>117</v>
      </c>
    </row>
    <row r="593" spans="1:13" ht="12.75" hidden="1" outlineLevel="1">
      <c r="A593" s="1" t="s">
        <v>17</v>
      </c>
      <c r="B593" s="37">
        <v>2057</v>
      </c>
      <c r="C593" s="37">
        <v>401</v>
      </c>
      <c r="D593" s="37">
        <v>285</v>
      </c>
      <c r="E593" s="37">
        <v>205</v>
      </c>
      <c r="F593" s="37">
        <v>78</v>
      </c>
      <c r="G593" s="37">
        <v>383</v>
      </c>
      <c r="H593" s="37">
        <v>7</v>
      </c>
      <c r="I593" s="37">
        <v>242</v>
      </c>
      <c r="J593" s="37">
        <v>265</v>
      </c>
      <c r="K593" s="37">
        <v>77</v>
      </c>
      <c r="L593" s="37">
        <v>90</v>
      </c>
      <c r="M593" s="37">
        <v>24</v>
      </c>
    </row>
    <row r="594" spans="1:13" ht="12.75" hidden="1" outlineLevel="1">
      <c r="A594" s="1" t="s">
        <v>629</v>
      </c>
      <c r="B594" s="37">
        <v>3661</v>
      </c>
      <c r="C594" s="37">
        <v>575</v>
      </c>
      <c r="D594" s="37">
        <v>498</v>
      </c>
      <c r="E594" s="37">
        <v>392</v>
      </c>
      <c r="F594" s="37">
        <v>182</v>
      </c>
      <c r="G594" s="37">
        <v>639</v>
      </c>
      <c r="H594" s="37">
        <v>36</v>
      </c>
      <c r="I594" s="37">
        <v>430</v>
      </c>
      <c r="J594" s="37">
        <v>483</v>
      </c>
      <c r="K594" s="37">
        <v>169</v>
      </c>
      <c r="L594" s="37">
        <v>177</v>
      </c>
      <c r="M594" s="37">
        <v>80</v>
      </c>
    </row>
    <row r="595" spans="1:13" ht="12.75" hidden="1" outlineLevel="1">
      <c r="A595" s="1" t="s">
        <v>823</v>
      </c>
      <c r="B595" s="37">
        <v>92</v>
      </c>
      <c r="C595" s="37">
        <v>17</v>
      </c>
      <c r="D595" s="37">
        <v>18</v>
      </c>
      <c r="E595" s="37">
        <v>9</v>
      </c>
      <c r="F595" s="37">
        <v>5</v>
      </c>
      <c r="G595" s="37">
        <v>12</v>
      </c>
      <c r="H595" s="37" t="s">
        <v>187</v>
      </c>
      <c r="I595" s="37">
        <v>13</v>
      </c>
      <c r="J595" s="37">
        <v>8</v>
      </c>
      <c r="K595" s="37">
        <v>7</v>
      </c>
      <c r="L595" s="37">
        <v>2</v>
      </c>
      <c r="M595" s="37">
        <v>1</v>
      </c>
    </row>
    <row r="596" spans="1:13" ht="12.75" hidden="1" outlineLevel="1">
      <c r="A596" s="1" t="s">
        <v>22</v>
      </c>
      <c r="B596" s="37">
        <v>28</v>
      </c>
      <c r="C596" s="37">
        <v>4</v>
      </c>
      <c r="D596" s="37">
        <v>4</v>
      </c>
      <c r="E596" s="37">
        <v>3</v>
      </c>
      <c r="F596" s="37">
        <v>1</v>
      </c>
      <c r="G596" s="37">
        <v>3</v>
      </c>
      <c r="H596" s="37" t="s">
        <v>187</v>
      </c>
      <c r="I596" s="37">
        <v>4</v>
      </c>
      <c r="J596" s="37">
        <v>6</v>
      </c>
      <c r="K596" s="37">
        <v>1</v>
      </c>
      <c r="L596" s="37" t="s">
        <v>187</v>
      </c>
      <c r="M596" s="37">
        <v>2</v>
      </c>
    </row>
    <row r="597" spans="1:13" ht="12.75" hidden="1" outlineLevel="1">
      <c r="A597" s="27" t="s">
        <v>724</v>
      </c>
      <c r="B597" s="37">
        <v>510</v>
      </c>
      <c r="C597" s="37">
        <v>98</v>
      </c>
      <c r="D597" s="37">
        <v>78</v>
      </c>
      <c r="E597" s="37">
        <v>40</v>
      </c>
      <c r="F597" s="37">
        <v>23</v>
      </c>
      <c r="G597" s="37">
        <v>89</v>
      </c>
      <c r="H597" s="37">
        <v>7</v>
      </c>
      <c r="I597" s="37">
        <v>63</v>
      </c>
      <c r="J597" s="37">
        <v>61</v>
      </c>
      <c r="K597" s="37">
        <v>19</v>
      </c>
      <c r="L597" s="37">
        <v>22</v>
      </c>
      <c r="M597" s="37">
        <v>10</v>
      </c>
    </row>
    <row r="598" spans="1:13" ht="12.75" hidden="1" outlineLevel="1">
      <c r="A598" s="1" t="s">
        <v>195</v>
      </c>
      <c r="B598" s="37">
        <v>6231</v>
      </c>
      <c r="C598" s="37">
        <v>1200</v>
      </c>
      <c r="D598" s="37">
        <v>866</v>
      </c>
      <c r="E598" s="37">
        <v>592</v>
      </c>
      <c r="F598" s="37">
        <v>238</v>
      </c>
      <c r="G598" s="37">
        <v>1114</v>
      </c>
      <c r="H598" s="37">
        <v>51</v>
      </c>
      <c r="I598" s="37">
        <v>748</v>
      </c>
      <c r="J598" s="37">
        <v>753</v>
      </c>
      <c r="K598" s="37">
        <v>251</v>
      </c>
      <c r="L598" s="37">
        <v>278</v>
      </c>
      <c r="M598" s="37">
        <v>140</v>
      </c>
    </row>
    <row r="599" spans="1:13" ht="12.75" hidden="1" outlineLevel="1">
      <c r="A599" s="1" t="s">
        <v>17</v>
      </c>
      <c r="B599" s="37">
        <v>1898</v>
      </c>
      <c r="C599" s="37">
        <v>389</v>
      </c>
      <c r="D599" s="37">
        <v>237</v>
      </c>
      <c r="E599" s="37">
        <v>179</v>
      </c>
      <c r="F599" s="37">
        <v>58</v>
      </c>
      <c r="G599" s="37">
        <v>367</v>
      </c>
      <c r="H599" s="37">
        <v>13</v>
      </c>
      <c r="I599" s="37">
        <v>223</v>
      </c>
      <c r="J599" s="37">
        <v>222</v>
      </c>
      <c r="K599" s="37">
        <v>76</v>
      </c>
      <c r="L599" s="37">
        <v>85</v>
      </c>
      <c r="M599" s="37">
        <v>49</v>
      </c>
    </row>
    <row r="600" spans="1:13" ht="12.75" hidden="1" outlineLevel="1">
      <c r="A600" s="1" t="s">
        <v>629</v>
      </c>
      <c r="B600" s="37">
        <v>3476</v>
      </c>
      <c r="C600" s="37">
        <v>595</v>
      </c>
      <c r="D600" s="37">
        <v>490</v>
      </c>
      <c r="E600" s="37">
        <v>344</v>
      </c>
      <c r="F600" s="37">
        <v>150</v>
      </c>
      <c r="G600" s="37">
        <v>606</v>
      </c>
      <c r="H600" s="37">
        <v>30</v>
      </c>
      <c r="I600" s="37">
        <v>433</v>
      </c>
      <c r="J600" s="37">
        <v>439</v>
      </c>
      <c r="K600" s="37">
        <v>150</v>
      </c>
      <c r="L600" s="37">
        <v>159</v>
      </c>
      <c r="M600" s="37">
        <v>80</v>
      </c>
    </row>
    <row r="601" spans="1:13" ht="12.75" hidden="1" outlineLevel="1">
      <c r="A601" s="1" t="s">
        <v>823</v>
      </c>
      <c r="B601" s="37">
        <v>306</v>
      </c>
      <c r="C601" s="37">
        <v>86</v>
      </c>
      <c r="D601" s="37">
        <v>47</v>
      </c>
      <c r="E601" s="37">
        <v>22</v>
      </c>
      <c r="F601" s="37">
        <v>9</v>
      </c>
      <c r="G601" s="37">
        <v>49</v>
      </c>
      <c r="H601" s="37">
        <v>5</v>
      </c>
      <c r="I601" s="37">
        <v>39</v>
      </c>
      <c r="J601" s="37">
        <v>27</v>
      </c>
      <c r="K601" s="37">
        <v>7</v>
      </c>
      <c r="L601" s="37">
        <v>11</v>
      </c>
      <c r="M601" s="37">
        <v>4</v>
      </c>
    </row>
    <row r="602" spans="1:13" ht="12.75" hidden="1" outlineLevel="1">
      <c r="A602" s="1" t="s">
        <v>20</v>
      </c>
      <c r="B602" s="37">
        <v>12</v>
      </c>
      <c r="C602" s="37">
        <v>1</v>
      </c>
      <c r="D602" s="37">
        <v>1</v>
      </c>
      <c r="E602" s="37">
        <v>1</v>
      </c>
      <c r="F602" s="37" t="s">
        <v>187</v>
      </c>
      <c r="G602" s="37">
        <v>3</v>
      </c>
      <c r="H602" s="37" t="s">
        <v>187</v>
      </c>
      <c r="I602" s="37">
        <v>2</v>
      </c>
      <c r="J602" s="37">
        <v>3</v>
      </c>
      <c r="K602" s="37" t="s">
        <v>187</v>
      </c>
      <c r="L602" s="37" t="s">
        <v>187</v>
      </c>
      <c r="M602" s="37">
        <v>1</v>
      </c>
    </row>
    <row r="603" spans="1:13" ht="12.75" hidden="1" outlineLevel="1">
      <c r="A603" s="27" t="s">
        <v>724</v>
      </c>
      <c r="B603" s="37">
        <v>539</v>
      </c>
      <c r="C603" s="37">
        <v>129</v>
      </c>
      <c r="D603" s="37">
        <v>91</v>
      </c>
      <c r="E603" s="37">
        <v>46</v>
      </c>
      <c r="F603" s="37">
        <v>21</v>
      </c>
      <c r="G603" s="37">
        <v>89</v>
      </c>
      <c r="H603" s="37">
        <v>3</v>
      </c>
      <c r="I603" s="37">
        <v>51</v>
      </c>
      <c r="J603" s="37">
        <v>62</v>
      </c>
      <c r="K603" s="37">
        <v>18</v>
      </c>
      <c r="L603" s="37">
        <v>23</v>
      </c>
      <c r="M603" s="37">
        <v>6</v>
      </c>
    </row>
    <row r="604" spans="1:13" ht="12.75" collapsed="1">
      <c r="A604" s="27" t="s">
        <v>836</v>
      </c>
      <c r="B604" s="37">
        <v>37622</v>
      </c>
      <c r="C604" s="37">
        <v>5435</v>
      </c>
      <c r="D604" s="37">
        <v>5051</v>
      </c>
      <c r="E604" s="37">
        <v>4608</v>
      </c>
      <c r="F604" s="37">
        <v>2608</v>
      </c>
      <c r="G604" s="37">
        <v>5994</v>
      </c>
      <c r="H604" s="37">
        <v>446</v>
      </c>
      <c r="I604" s="37">
        <v>4411</v>
      </c>
      <c r="J604" s="37">
        <v>4190</v>
      </c>
      <c r="K604" s="37">
        <v>1659</v>
      </c>
      <c r="L604" s="37">
        <v>2156</v>
      </c>
      <c r="M604" s="37">
        <v>1064</v>
      </c>
    </row>
    <row r="605" spans="1:13" ht="12.75" hidden="1" outlineLevel="1">
      <c r="A605" s="1" t="s">
        <v>24</v>
      </c>
      <c r="B605" s="37">
        <v>24847</v>
      </c>
      <c r="C605" s="37">
        <v>3123</v>
      </c>
      <c r="D605" s="37">
        <v>3267</v>
      </c>
      <c r="E605" s="37">
        <v>3368</v>
      </c>
      <c r="F605" s="37">
        <v>2066</v>
      </c>
      <c r="G605" s="37">
        <v>3725</v>
      </c>
      <c r="H605" s="37">
        <v>336</v>
      </c>
      <c r="I605" s="37">
        <v>2842</v>
      </c>
      <c r="J605" s="37">
        <v>2599</v>
      </c>
      <c r="K605" s="37">
        <v>1137</v>
      </c>
      <c r="L605" s="37">
        <v>1578</v>
      </c>
      <c r="M605" s="37">
        <v>806</v>
      </c>
    </row>
    <row r="606" spans="1:13" ht="12.75" hidden="1" outlineLevel="1">
      <c r="A606" s="1" t="s">
        <v>197</v>
      </c>
      <c r="B606" s="37">
        <v>12243</v>
      </c>
      <c r="C606" s="37">
        <v>1530</v>
      </c>
      <c r="D606" s="37">
        <v>1584</v>
      </c>
      <c r="E606" s="37">
        <v>1644</v>
      </c>
      <c r="F606" s="37">
        <v>1034</v>
      </c>
      <c r="G606" s="37">
        <v>1783</v>
      </c>
      <c r="H606" s="37">
        <v>175</v>
      </c>
      <c r="I606" s="37">
        <v>1447</v>
      </c>
      <c r="J606" s="37">
        <v>1270</v>
      </c>
      <c r="K606" s="37">
        <v>577</v>
      </c>
      <c r="L606" s="37">
        <v>785</v>
      </c>
      <c r="M606" s="37">
        <v>414</v>
      </c>
    </row>
    <row r="607" spans="1:13" ht="12.75" hidden="1" outlineLevel="1">
      <c r="A607" s="1" t="s">
        <v>17</v>
      </c>
      <c r="B607" s="37">
        <v>6290</v>
      </c>
      <c r="C607" s="37">
        <v>776</v>
      </c>
      <c r="D607" s="37">
        <v>813</v>
      </c>
      <c r="E607" s="37">
        <v>860</v>
      </c>
      <c r="F607" s="37">
        <v>513</v>
      </c>
      <c r="G607" s="37">
        <v>869</v>
      </c>
      <c r="H607" s="37">
        <v>90</v>
      </c>
      <c r="I607" s="37">
        <v>760</v>
      </c>
      <c r="J607" s="37">
        <v>672</v>
      </c>
      <c r="K607" s="37">
        <v>309</v>
      </c>
      <c r="L607" s="37">
        <v>416</v>
      </c>
      <c r="M607" s="37">
        <v>212</v>
      </c>
    </row>
    <row r="608" spans="1:13" ht="12.75" hidden="1" outlineLevel="1">
      <c r="A608" s="1" t="s">
        <v>629</v>
      </c>
      <c r="B608" s="37">
        <v>4961</v>
      </c>
      <c r="C608" s="37">
        <v>600</v>
      </c>
      <c r="D608" s="37">
        <v>638</v>
      </c>
      <c r="E608" s="37">
        <v>651</v>
      </c>
      <c r="F608" s="37">
        <v>440</v>
      </c>
      <c r="G608" s="37">
        <v>756</v>
      </c>
      <c r="H608" s="37">
        <v>69</v>
      </c>
      <c r="I608" s="37">
        <v>572</v>
      </c>
      <c r="J608" s="37">
        <v>506</v>
      </c>
      <c r="K608" s="37">
        <v>227</v>
      </c>
      <c r="L608" s="37">
        <v>325</v>
      </c>
      <c r="M608" s="37">
        <v>177</v>
      </c>
    </row>
    <row r="609" spans="1:13" ht="12.75" hidden="1" outlineLevel="1">
      <c r="A609" s="1" t="s">
        <v>823</v>
      </c>
      <c r="B609" s="37">
        <v>208</v>
      </c>
      <c r="C609" s="37">
        <v>27</v>
      </c>
      <c r="D609" s="37">
        <v>27</v>
      </c>
      <c r="E609" s="37">
        <v>33</v>
      </c>
      <c r="F609" s="37">
        <v>18</v>
      </c>
      <c r="G609" s="37">
        <v>33</v>
      </c>
      <c r="H609" s="37">
        <v>3</v>
      </c>
      <c r="I609" s="37">
        <v>29</v>
      </c>
      <c r="J609" s="37">
        <v>23</v>
      </c>
      <c r="K609" s="37">
        <v>5</v>
      </c>
      <c r="L609" s="37">
        <v>6</v>
      </c>
      <c r="M609" s="37">
        <v>4</v>
      </c>
    </row>
    <row r="610" spans="1:13" ht="12.75" hidden="1" outlineLevel="1">
      <c r="A610" s="1" t="s">
        <v>20</v>
      </c>
      <c r="B610" s="37">
        <v>22</v>
      </c>
      <c r="C610" s="37">
        <v>2</v>
      </c>
      <c r="D610" s="37">
        <v>1</v>
      </c>
      <c r="E610" s="37">
        <v>2</v>
      </c>
      <c r="F610" s="37">
        <v>6</v>
      </c>
      <c r="G610" s="37">
        <v>2</v>
      </c>
      <c r="H610" s="37" t="s">
        <v>187</v>
      </c>
      <c r="I610" s="37">
        <v>3</v>
      </c>
      <c r="J610" s="37">
        <v>1</v>
      </c>
      <c r="K610" s="37">
        <v>1</v>
      </c>
      <c r="L610" s="37">
        <v>3</v>
      </c>
      <c r="M610" s="37">
        <v>1</v>
      </c>
    </row>
    <row r="611" spans="1:13" ht="12.75" hidden="1" outlineLevel="1">
      <c r="A611" s="27" t="s">
        <v>724</v>
      </c>
      <c r="B611" s="37">
        <v>762</v>
      </c>
      <c r="C611" s="37">
        <v>125</v>
      </c>
      <c r="D611" s="37">
        <v>105</v>
      </c>
      <c r="E611" s="37">
        <v>98</v>
      </c>
      <c r="F611" s="37">
        <v>57</v>
      </c>
      <c r="G611" s="37">
        <v>123</v>
      </c>
      <c r="H611" s="37">
        <v>13</v>
      </c>
      <c r="I611" s="37">
        <v>83</v>
      </c>
      <c r="J611" s="37">
        <v>68</v>
      </c>
      <c r="K611" s="37">
        <v>35</v>
      </c>
      <c r="L611" s="37">
        <v>35</v>
      </c>
      <c r="M611" s="37">
        <v>20</v>
      </c>
    </row>
    <row r="612" spans="1:13" ht="12.75" hidden="1" outlineLevel="1">
      <c r="A612" s="1" t="s">
        <v>195</v>
      </c>
      <c r="B612" s="37">
        <v>12604</v>
      </c>
      <c r="C612" s="37">
        <v>1593</v>
      </c>
      <c r="D612" s="37">
        <v>1683</v>
      </c>
      <c r="E612" s="37">
        <v>1724</v>
      </c>
      <c r="F612" s="37">
        <v>1032</v>
      </c>
      <c r="G612" s="37">
        <v>1942</v>
      </c>
      <c r="H612" s="37">
        <v>161</v>
      </c>
      <c r="I612" s="37">
        <v>1395</v>
      </c>
      <c r="J612" s="37">
        <v>1329</v>
      </c>
      <c r="K612" s="37">
        <v>560</v>
      </c>
      <c r="L612" s="37">
        <v>793</v>
      </c>
      <c r="M612" s="37">
        <v>392</v>
      </c>
    </row>
    <row r="613" spans="1:13" ht="12.75" hidden="1" outlineLevel="1">
      <c r="A613" s="1" t="s">
        <v>17</v>
      </c>
      <c r="B613" s="37">
        <v>5510</v>
      </c>
      <c r="C613" s="37">
        <v>669</v>
      </c>
      <c r="D613" s="37">
        <v>724</v>
      </c>
      <c r="E613" s="37">
        <v>770</v>
      </c>
      <c r="F613" s="37">
        <v>425</v>
      </c>
      <c r="G613" s="37">
        <v>850</v>
      </c>
      <c r="H613" s="37">
        <v>65</v>
      </c>
      <c r="I613" s="37">
        <v>620</v>
      </c>
      <c r="J613" s="37">
        <v>598</v>
      </c>
      <c r="K613" s="37">
        <v>248</v>
      </c>
      <c r="L613" s="37">
        <v>358</v>
      </c>
      <c r="M613" s="37">
        <v>183</v>
      </c>
    </row>
    <row r="614" spans="1:13" ht="12.75" hidden="1" outlineLevel="1">
      <c r="A614" s="1" t="s">
        <v>629</v>
      </c>
      <c r="B614" s="37">
        <v>4889</v>
      </c>
      <c r="C614" s="37">
        <v>543</v>
      </c>
      <c r="D614" s="37">
        <v>630</v>
      </c>
      <c r="E614" s="37">
        <v>675</v>
      </c>
      <c r="F614" s="37">
        <v>444</v>
      </c>
      <c r="G614" s="37">
        <v>733</v>
      </c>
      <c r="H614" s="37">
        <v>73</v>
      </c>
      <c r="I614" s="37">
        <v>534</v>
      </c>
      <c r="J614" s="37">
        <v>518</v>
      </c>
      <c r="K614" s="37">
        <v>231</v>
      </c>
      <c r="L614" s="37">
        <v>342</v>
      </c>
      <c r="M614" s="37">
        <v>166</v>
      </c>
    </row>
    <row r="615" spans="1:13" ht="12.75" hidden="1" outlineLevel="1">
      <c r="A615" s="1" t="s">
        <v>823</v>
      </c>
      <c r="B615" s="37">
        <v>1096</v>
      </c>
      <c r="C615" s="37">
        <v>178</v>
      </c>
      <c r="D615" s="37">
        <v>156</v>
      </c>
      <c r="E615" s="37">
        <v>143</v>
      </c>
      <c r="F615" s="37">
        <v>98</v>
      </c>
      <c r="G615" s="37">
        <v>174</v>
      </c>
      <c r="H615" s="37">
        <v>14</v>
      </c>
      <c r="I615" s="37">
        <v>120</v>
      </c>
      <c r="J615" s="37">
        <v>105</v>
      </c>
      <c r="K615" s="37">
        <v>40</v>
      </c>
      <c r="L615" s="37">
        <v>46</v>
      </c>
      <c r="M615" s="37">
        <v>22</v>
      </c>
    </row>
    <row r="616" spans="1:13" ht="12.75" hidden="1" outlineLevel="1">
      <c r="A616" s="1" t="s">
        <v>22</v>
      </c>
      <c r="B616" s="37">
        <v>29</v>
      </c>
      <c r="C616" s="37">
        <v>5</v>
      </c>
      <c r="D616" s="37">
        <v>4</v>
      </c>
      <c r="E616" s="37">
        <v>4</v>
      </c>
      <c r="F616" s="37">
        <v>4</v>
      </c>
      <c r="G616" s="37">
        <v>2</v>
      </c>
      <c r="H616" s="37" t="s">
        <v>187</v>
      </c>
      <c r="I616" s="37">
        <v>3</v>
      </c>
      <c r="J616" s="37">
        <v>4</v>
      </c>
      <c r="K616" s="37" t="s">
        <v>187</v>
      </c>
      <c r="L616" s="37">
        <v>2</v>
      </c>
      <c r="M616" s="37">
        <v>1</v>
      </c>
    </row>
    <row r="617" spans="1:13" ht="12.75" hidden="1" outlineLevel="1">
      <c r="A617" s="27" t="s">
        <v>724</v>
      </c>
      <c r="B617" s="37">
        <v>1080</v>
      </c>
      <c r="C617" s="37">
        <v>198</v>
      </c>
      <c r="D617" s="37">
        <v>169</v>
      </c>
      <c r="E617" s="37">
        <v>132</v>
      </c>
      <c r="F617" s="37">
        <v>61</v>
      </c>
      <c r="G617" s="37">
        <v>183</v>
      </c>
      <c r="H617" s="37">
        <v>9</v>
      </c>
      <c r="I617" s="37">
        <v>118</v>
      </c>
      <c r="J617" s="37">
        <v>104</v>
      </c>
      <c r="K617" s="37">
        <v>41</v>
      </c>
      <c r="L617" s="37">
        <v>45</v>
      </c>
      <c r="M617" s="37">
        <v>20</v>
      </c>
    </row>
    <row r="618" spans="1:13" ht="12.75" hidden="1" outlineLevel="1">
      <c r="A618" s="29" t="s">
        <v>25</v>
      </c>
      <c r="B618" s="37">
        <v>12775</v>
      </c>
      <c r="C618" s="37">
        <v>2312</v>
      </c>
      <c r="D618" s="37">
        <v>1784</v>
      </c>
      <c r="E618" s="37">
        <v>1240</v>
      </c>
      <c r="F618" s="37">
        <v>542</v>
      </c>
      <c r="G618" s="37">
        <v>2269</v>
      </c>
      <c r="H618" s="37">
        <v>110</v>
      </c>
      <c r="I618" s="37">
        <v>1569</v>
      </c>
      <c r="J618" s="37">
        <v>1591</v>
      </c>
      <c r="K618" s="37">
        <v>522</v>
      </c>
      <c r="L618" s="37">
        <v>578</v>
      </c>
      <c r="M618" s="37">
        <v>258</v>
      </c>
    </row>
    <row r="619" spans="1:13" ht="12.75" hidden="1" outlineLevel="1">
      <c r="A619" s="1" t="s">
        <v>197</v>
      </c>
      <c r="B619" s="37">
        <v>6417</v>
      </c>
      <c r="C619" s="37">
        <v>1096</v>
      </c>
      <c r="D619" s="37">
        <v>891</v>
      </c>
      <c r="E619" s="37">
        <v>646</v>
      </c>
      <c r="F619" s="37">
        <v>297</v>
      </c>
      <c r="G619" s="37">
        <v>1131</v>
      </c>
      <c r="H619" s="37">
        <v>55</v>
      </c>
      <c r="I619" s="37">
        <v>791</v>
      </c>
      <c r="J619" s="37">
        <v>835</v>
      </c>
      <c r="K619" s="37">
        <v>269</v>
      </c>
      <c r="L619" s="37">
        <v>289</v>
      </c>
      <c r="M619" s="37">
        <v>117</v>
      </c>
    </row>
    <row r="620" spans="1:13" ht="12.75" hidden="1" outlineLevel="1">
      <c r="A620" s="1" t="s">
        <v>17</v>
      </c>
      <c r="B620" s="37">
        <v>2070</v>
      </c>
      <c r="C620" s="37">
        <v>407</v>
      </c>
      <c r="D620" s="37">
        <v>287</v>
      </c>
      <c r="E620" s="37">
        <v>197</v>
      </c>
      <c r="F620" s="37">
        <v>79</v>
      </c>
      <c r="G620" s="37">
        <v>378</v>
      </c>
      <c r="H620" s="37">
        <v>9</v>
      </c>
      <c r="I620" s="37">
        <v>261</v>
      </c>
      <c r="J620" s="37">
        <v>267</v>
      </c>
      <c r="K620" s="37">
        <v>74</v>
      </c>
      <c r="L620" s="37">
        <v>87</v>
      </c>
      <c r="M620" s="37">
        <v>24</v>
      </c>
    </row>
    <row r="621" spans="1:13" ht="12.75" hidden="1" outlineLevel="1">
      <c r="A621" s="1" t="s">
        <v>629</v>
      </c>
      <c r="B621" s="37">
        <v>3687</v>
      </c>
      <c r="C621" s="37">
        <v>571</v>
      </c>
      <c r="D621" s="37">
        <v>505</v>
      </c>
      <c r="E621" s="37">
        <v>387</v>
      </c>
      <c r="F621" s="37">
        <v>185</v>
      </c>
      <c r="G621" s="37">
        <v>644</v>
      </c>
      <c r="H621" s="37">
        <v>39</v>
      </c>
      <c r="I621" s="37">
        <v>449</v>
      </c>
      <c r="J621" s="37">
        <v>485</v>
      </c>
      <c r="K621" s="37">
        <v>164</v>
      </c>
      <c r="L621" s="37">
        <v>176</v>
      </c>
      <c r="M621" s="37">
        <v>82</v>
      </c>
    </row>
    <row r="622" spans="1:13" ht="12.75" hidden="1" outlineLevel="1">
      <c r="A622" s="1" t="s">
        <v>823</v>
      </c>
      <c r="B622" s="37">
        <v>93</v>
      </c>
      <c r="C622" s="37">
        <v>21</v>
      </c>
      <c r="D622" s="37">
        <v>14</v>
      </c>
      <c r="E622" s="37">
        <v>13</v>
      </c>
      <c r="F622" s="37">
        <v>5</v>
      </c>
      <c r="G622" s="37">
        <v>11</v>
      </c>
      <c r="H622" s="37" t="s">
        <v>187</v>
      </c>
      <c r="I622" s="37">
        <v>11</v>
      </c>
      <c r="J622" s="37">
        <v>9</v>
      </c>
      <c r="K622" s="37">
        <v>7</v>
      </c>
      <c r="L622" s="37">
        <v>1</v>
      </c>
      <c r="M622" s="37">
        <v>1</v>
      </c>
    </row>
    <row r="623" spans="1:13" ht="12.75" hidden="1" outlineLevel="1">
      <c r="A623" s="1" t="s">
        <v>22</v>
      </c>
      <c r="B623" s="37">
        <v>28</v>
      </c>
      <c r="C623" s="37">
        <v>4</v>
      </c>
      <c r="D623" s="37">
        <v>4</v>
      </c>
      <c r="E623" s="37">
        <v>3</v>
      </c>
      <c r="F623" s="37">
        <v>1</v>
      </c>
      <c r="G623" s="37">
        <v>3</v>
      </c>
      <c r="H623" s="37" t="s">
        <v>187</v>
      </c>
      <c r="I623" s="37">
        <v>3</v>
      </c>
      <c r="J623" s="37">
        <v>7</v>
      </c>
      <c r="K623" s="37">
        <v>2</v>
      </c>
      <c r="L623" s="37" t="s">
        <v>187</v>
      </c>
      <c r="M623" s="37">
        <v>1</v>
      </c>
    </row>
    <row r="624" spans="1:13" ht="12.75" hidden="1" outlineLevel="1">
      <c r="A624" s="27" t="s">
        <v>724</v>
      </c>
      <c r="B624" s="37">
        <v>539</v>
      </c>
      <c r="C624" s="37">
        <v>93</v>
      </c>
      <c r="D624" s="37">
        <v>81</v>
      </c>
      <c r="E624" s="37">
        <v>46</v>
      </c>
      <c r="F624" s="37">
        <v>27</v>
      </c>
      <c r="G624" s="37">
        <v>95</v>
      </c>
      <c r="H624" s="37">
        <v>7</v>
      </c>
      <c r="I624" s="37">
        <v>67</v>
      </c>
      <c r="J624" s="37">
        <v>67</v>
      </c>
      <c r="K624" s="37">
        <v>22</v>
      </c>
      <c r="L624" s="37">
        <v>25</v>
      </c>
      <c r="M624" s="37">
        <v>9</v>
      </c>
    </row>
    <row r="625" spans="1:13" ht="12.75" hidden="1" outlineLevel="1">
      <c r="A625" s="1" t="s">
        <v>195</v>
      </c>
      <c r="B625" s="37">
        <v>6358</v>
      </c>
      <c r="C625" s="37">
        <v>1216</v>
      </c>
      <c r="D625" s="37">
        <v>893</v>
      </c>
      <c r="E625" s="37">
        <v>594</v>
      </c>
      <c r="F625" s="37">
        <v>245</v>
      </c>
      <c r="G625" s="37">
        <v>1138</v>
      </c>
      <c r="H625" s="37">
        <v>55</v>
      </c>
      <c r="I625" s="37">
        <v>778</v>
      </c>
      <c r="J625" s="37">
        <v>756</v>
      </c>
      <c r="K625" s="37">
        <v>253</v>
      </c>
      <c r="L625" s="37">
        <v>289</v>
      </c>
      <c r="M625" s="37">
        <v>141</v>
      </c>
    </row>
    <row r="626" spans="1:13" ht="12.75" hidden="1" outlineLevel="1">
      <c r="A626" s="1" t="s">
        <v>17</v>
      </c>
      <c r="B626" s="37">
        <v>1919</v>
      </c>
      <c r="C626" s="37">
        <v>389</v>
      </c>
      <c r="D626" s="37">
        <v>252</v>
      </c>
      <c r="E626" s="37">
        <v>177</v>
      </c>
      <c r="F626" s="37">
        <v>59</v>
      </c>
      <c r="G626" s="37">
        <v>367</v>
      </c>
      <c r="H626" s="37">
        <v>12</v>
      </c>
      <c r="I626" s="37">
        <v>231</v>
      </c>
      <c r="J626" s="37">
        <v>219</v>
      </c>
      <c r="K626" s="37">
        <v>74</v>
      </c>
      <c r="L626" s="37">
        <v>88</v>
      </c>
      <c r="M626" s="37">
        <v>51</v>
      </c>
    </row>
    <row r="627" spans="1:13" ht="12.75" hidden="1" outlineLevel="1">
      <c r="A627" s="1" t="s">
        <v>629</v>
      </c>
      <c r="B627" s="37">
        <v>3558</v>
      </c>
      <c r="C627" s="37">
        <v>597</v>
      </c>
      <c r="D627" s="37">
        <v>500</v>
      </c>
      <c r="E627" s="37">
        <v>347</v>
      </c>
      <c r="F627" s="37">
        <v>156</v>
      </c>
      <c r="G627" s="37">
        <v>627</v>
      </c>
      <c r="H627" s="37">
        <v>33</v>
      </c>
      <c r="I627" s="37">
        <v>455</v>
      </c>
      <c r="J627" s="37">
        <v>451</v>
      </c>
      <c r="K627" s="37">
        <v>149</v>
      </c>
      <c r="L627" s="37">
        <v>164</v>
      </c>
      <c r="M627" s="37">
        <v>79</v>
      </c>
    </row>
    <row r="628" spans="1:13" ht="12.75" hidden="1" outlineLevel="1">
      <c r="A628" s="1" t="s">
        <v>823</v>
      </c>
      <c r="B628" s="37">
        <v>306</v>
      </c>
      <c r="C628" s="37">
        <v>87</v>
      </c>
      <c r="D628" s="37">
        <v>46</v>
      </c>
      <c r="E628" s="37">
        <v>25</v>
      </c>
      <c r="F628" s="37">
        <v>10</v>
      </c>
      <c r="G628" s="37">
        <v>49</v>
      </c>
      <c r="H628" s="37">
        <v>5</v>
      </c>
      <c r="I628" s="37">
        <v>36</v>
      </c>
      <c r="J628" s="37">
        <v>24</v>
      </c>
      <c r="K628" s="37">
        <v>8</v>
      </c>
      <c r="L628" s="37">
        <v>12</v>
      </c>
      <c r="M628" s="37">
        <v>4</v>
      </c>
    </row>
    <row r="629" spans="1:13" ht="12.75" hidden="1" outlineLevel="1">
      <c r="A629" s="1" t="s">
        <v>20</v>
      </c>
      <c r="B629" s="37">
        <v>10</v>
      </c>
      <c r="C629" s="37">
        <v>2</v>
      </c>
      <c r="D629" s="37">
        <v>1</v>
      </c>
      <c r="E629" s="37" t="s">
        <v>187</v>
      </c>
      <c r="F629" s="37" t="s">
        <v>187</v>
      </c>
      <c r="G629" s="37">
        <v>1</v>
      </c>
      <c r="H629" s="37" t="s">
        <v>187</v>
      </c>
      <c r="I629" s="37">
        <v>2</v>
      </c>
      <c r="J629" s="37">
        <v>3</v>
      </c>
      <c r="K629" s="37" t="s">
        <v>187</v>
      </c>
      <c r="L629" s="37" t="s">
        <v>187</v>
      </c>
      <c r="M629" s="37">
        <v>1</v>
      </c>
    </row>
    <row r="630" spans="1:13" ht="12.75" hidden="1" outlineLevel="1">
      <c r="A630" s="27" t="s">
        <v>724</v>
      </c>
      <c r="B630" s="37">
        <v>565</v>
      </c>
      <c r="C630" s="37">
        <v>141</v>
      </c>
      <c r="D630" s="37">
        <v>94</v>
      </c>
      <c r="E630" s="37">
        <v>45</v>
      </c>
      <c r="F630" s="37">
        <v>20</v>
      </c>
      <c r="G630" s="37">
        <v>94</v>
      </c>
      <c r="H630" s="37">
        <v>5</v>
      </c>
      <c r="I630" s="37">
        <v>54</v>
      </c>
      <c r="J630" s="37">
        <v>59</v>
      </c>
      <c r="K630" s="37">
        <v>22</v>
      </c>
      <c r="L630" s="37">
        <v>25</v>
      </c>
      <c r="M630" s="37">
        <v>6</v>
      </c>
    </row>
    <row r="631" spans="1:13" ht="12.75" collapsed="1">
      <c r="A631" s="27" t="s">
        <v>848</v>
      </c>
      <c r="B631" s="37">
        <v>37810</v>
      </c>
      <c r="C631" s="37">
        <v>5407</v>
      </c>
      <c r="D631" s="37">
        <v>5096</v>
      </c>
      <c r="E631" s="37">
        <v>4622</v>
      </c>
      <c r="F631" s="37">
        <v>2624</v>
      </c>
      <c r="G631" s="37">
        <v>5992</v>
      </c>
      <c r="H631" s="37">
        <v>450</v>
      </c>
      <c r="I631" s="37">
        <v>4390</v>
      </c>
      <c r="J631" s="37">
        <v>4268</v>
      </c>
      <c r="K631" s="37">
        <v>1657</v>
      </c>
      <c r="L631" s="37">
        <v>2224</v>
      </c>
      <c r="M631" s="37">
        <v>1080</v>
      </c>
    </row>
    <row r="632" spans="1:13" ht="12.75" hidden="1" outlineLevel="1">
      <c r="A632" s="1" t="s">
        <v>24</v>
      </c>
      <c r="B632" s="37">
        <v>25015</v>
      </c>
      <c r="C632" s="37">
        <v>3132</v>
      </c>
      <c r="D632" s="37">
        <v>3273</v>
      </c>
      <c r="E632" s="37">
        <v>3378</v>
      </c>
      <c r="F632" s="37">
        <v>2085</v>
      </c>
      <c r="G632" s="37">
        <v>3722</v>
      </c>
      <c r="H632" s="37">
        <v>334</v>
      </c>
      <c r="I632" s="37">
        <v>2873</v>
      </c>
      <c r="J632" s="37">
        <v>2625</v>
      </c>
      <c r="K632" s="37">
        <v>1146</v>
      </c>
      <c r="L632" s="37">
        <v>1629</v>
      </c>
      <c r="M632" s="37">
        <v>818</v>
      </c>
    </row>
    <row r="633" spans="1:13" ht="12.75" hidden="1" outlineLevel="1">
      <c r="A633" s="1" t="s">
        <v>197</v>
      </c>
      <c r="B633" s="37">
        <v>12333</v>
      </c>
      <c r="C633" s="37">
        <v>1544</v>
      </c>
      <c r="D633" s="37">
        <v>1593</v>
      </c>
      <c r="E633" s="37">
        <v>1644</v>
      </c>
      <c r="F633" s="37">
        <v>1036</v>
      </c>
      <c r="G633" s="37">
        <v>1796</v>
      </c>
      <c r="H633" s="37">
        <v>169</v>
      </c>
      <c r="I633" s="37">
        <v>1455</v>
      </c>
      <c r="J633" s="37">
        <v>1285</v>
      </c>
      <c r="K633" s="37">
        <v>578</v>
      </c>
      <c r="L633" s="37">
        <v>812</v>
      </c>
      <c r="M633" s="37">
        <v>421</v>
      </c>
    </row>
    <row r="634" spans="1:13" ht="12.75" hidden="1" outlineLevel="1">
      <c r="A634" s="1" t="s">
        <v>17</v>
      </c>
      <c r="B634" s="37">
        <v>6337</v>
      </c>
      <c r="C634" s="37">
        <v>776</v>
      </c>
      <c r="D634" s="37">
        <v>832</v>
      </c>
      <c r="E634" s="37">
        <v>861</v>
      </c>
      <c r="F634" s="37">
        <v>505</v>
      </c>
      <c r="G634" s="37">
        <v>865</v>
      </c>
      <c r="H634" s="37">
        <v>84</v>
      </c>
      <c r="I634" s="37">
        <v>769</v>
      </c>
      <c r="J634" s="37">
        <v>694</v>
      </c>
      <c r="K634" s="37">
        <v>300</v>
      </c>
      <c r="L634" s="37">
        <v>434</v>
      </c>
      <c r="M634" s="37">
        <v>217</v>
      </c>
    </row>
    <row r="635" spans="1:13" ht="12.75" hidden="1" outlineLevel="1">
      <c r="A635" s="1" t="s">
        <v>629</v>
      </c>
      <c r="B635" s="37">
        <v>5007</v>
      </c>
      <c r="C635" s="37">
        <v>610</v>
      </c>
      <c r="D635" s="37">
        <v>626</v>
      </c>
      <c r="E635" s="37">
        <v>656</v>
      </c>
      <c r="F635" s="37">
        <v>443</v>
      </c>
      <c r="G635" s="37">
        <v>772</v>
      </c>
      <c r="H635" s="37">
        <v>71</v>
      </c>
      <c r="I635" s="37">
        <v>579</v>
      </c>
      <c r="J635" s="37">
        <v>499</v>
      </c>
      <c r="K635" s="37">
        <v>236</v>
      </c>
      <c r="L635" s="37">
        <v>336</v>
      </c>
      <c r="M635" s="37">
        <v>179</v>
      </c>
    </row>
    <row r="636" spans="1:13" ht="12.75" hidden="1" outlineLevel="1">
      <c r="A636" s="1" t="s">
        <v>823</v>
      </c>
      <c r="B636" s="37">
        <v>207</v>
      </c>
      <c r="C636" s="37">
        <v>28</v>
      </c>
      <c r="D636" s="37">
        <v>30</v>
      </c>
      <c r="E636" s="37">
        <v>34</v>
      </c>
      <c r="F636" s="37">
        <v>19</v>
      </c>
      <c r="G636" s="37">
        <v>31</v>
      </c>
      <c r="H636" s="37">
        <v>1</v>
      </c>
      <c r="I636" s="37">
        <v>24</v>
      </c>
      <c r="J636" s="37">
        <v>24</v>
      </c>
      <c r="K636" s="37">
        <v>6</v>
      </c>
      <c r="L636" s="37">
        <v>6</v>
      </c>
      <c r="M636" s="37">
        <v>4</v>
      </c>
    </row>
    <row r="637" spans="1:13" ht="12.75" hidden="1" outlineLevel="1">
      <c r="A637" s="1" t="s">
        <v>20</v>
      </c>
      <c r="B637" s="37">
        <v>18</v>
      </c>
      <c r="C637" s="37">
        <v>1</v>
      </c>
      <c r="D637" s="37" t="s">
        <v>187</v>
      </c>
      <c r="E637" s="37">
        <v>2</v>
      </c>
      <c r="F637" s="37">
        <v>5</v>
      </c>
      <c r="G637" s="37">
        <v>2</v>
      </c>
      <c r="H637" s="37" t="s">
        <v>187</v>
      </c>
      <c r="I637" s="37">
        <v>3</v>
      </c>
      <c r="J637" s="37">
        <v>1</v>
      </c>
      <c r="K637" s="37">
        <v>1</v>
      </c>
      <c r="L637" s="37">
        <v>2</v>
      </c>
      <c r="M637" s="37">
        <v>1</v>
      </c>
    </row>
    <row r="638" spans="1:13" ht="12.75" hidden="1" outlineLevel="1">
      <c r="A638" s="27" t="s">
        <v>724</v>
      </c>
      <c r="B638" s="37">
        <v>764</v>
      </c>
      <c r="C638" s="37">
        <v>129</v>
      </c>
      <c r="D638" s="37">
        <v>105</v>
      </c>
      <c r="E638" s="37">
        <v>91</v>
      </c>
      <c r="F638" s="37">
        <v>64</v>
      </c>
      <c r="G638" s="37">
        <v>126</v>
      </c>
      <c r="H638" s="37">
        <v>13</v>
      </c>
      <c r="I638" s="37">
        <v>80</v>
      </c>
      <c r="J638" s="37">
        <v>67</v>
      </c>
      <c r="K638" s="37">
        <v>35</v>
      </c>
      <c r="L638" s="37">
        <v>34</v>
      </c>
      <c r="M638" s="37">
        <v>20</v>
      </c>
    </row>
    <row r="639" spans="1:13" ht="12.75" hidden="1" outlineLevel="1">
      <c r="A639" s="1" t="s">
        <v>195</v>
      </c>
      <c r="B639" s="37">
        <v>12682</v>
      </c>
      <c r="C639" s="37">
        <v>1588</v>
      </c>
      <c r="D639" s="37">
        <v>1680</v>
      </c>
      <c r="E639" s="37">
        <v>1734</v>
      </c>
      <c r="F639" s="37">
        <v>1049</v>
      </c>
      <c r="G639" s="37">
        <v>1926</v>
      </c>
      <c r="H639" s="37">
        <v>165</v>
      </c>
      <c r="I639" s="37">
        <v>1418</v>
      </c>
      <c r="J639" s="37">
        <v>1340</v>
      </c>
      <c r="K639" s="37">
        <v>568</v>
      </c>
      <c r="L639" s="37">
        <v>817</v>
      </c>
      <c r="M639" s="37">
        <v>397</v>
      </c>
    </row>
    <row r="640" spans="1:13" ht="12.75" hidden="1" outlineLevel="1">
      <c r="A640" s="1" t="s">
        <v>17</v>
      </c>
      <c r="B640" s="37">
        <v>5559</v>
      </c>
      <c r="C640" s="37">
        <v>677</v>
      </c>
      <c r="D640" s="37">
        <v>719</v>
      </c>
      <c r="E640" s="37">
        <v>770</v>
      </c>
      <c r="F640" s="37">
        <v>434</v>
      </c>
      <c r="G640" s="37">
        <v>850</v>
      </c>
      <c r="H640" s="37">
        <v>69</v>
      </c>
      <c r="I640" s="37">
        <v>625</v>
      </c>
      <c r="J640" s="37">
        <v>606</v>
      </c>
      <c r="K640" s="37">
        <v>254</v>
      </c>
      <c r="L640" s="37">
        <v>372</v>
      </c>
      <c r="M640" s="37">
        <v>183</v>
      </c>
    </row>
    <row r="641" spans="1:13" ht="12.75" hidden="1" outlineLevel="1">
      <c r="A641" s="1" t="s">
        <v>629</v>
      </c>
      <c r="B641" s="37">
        <v>4887</v>
      </c>
      <c r="C641" s="37">
        <v>533</v>
      </c>
      <c r="D641" s="37">
        <v>626</v>
      </c>
      <c r="E641" s="37">
        <v>678</v>
      </c>
      <c r="F641" s="37">
        <v>447</v>
      </c>
      <c r="G641" s="37">
        <v>727</v>
      </c>
      <c r="H641" s="37">
        <v>72</v>
      </c>
      <c r="I641" s="37">
        <v>544</v>
      </c>
      <c r="J641" s="37">
        <v>511</v>
      </c>
      <c r="K641" s="37">
        <v>229</v>
      </c>
      <c r="L641" s="37">
        <v>350</v>
      </c>
      <c r="M641" s="37">
        <v>170</v>
      </c>
    </row>
    <row r="642" spans="1:13" ht="12.75" hidden="1" outlineLevel="1">
      <c r="A642" s="1" t="s">
        <v>823</v>
      </c>
      <c r="B642" s="37">
        <v>1104</v>
      </c>
      <c r="C642" s="37">
        <v>182</v>
      </c>
      <c r="D642" s="37">
        <v>159</v>
      </c>
      <c r="E642" s="37">
        <v>142</v>
      </c>
      <c r="F642" s="37">
        <v>98</v>
      </c>
      <c r="G642" s="37">
        <v>173</v>
      </c>
      <c r="H642" s="37">
        <v>14</v>
      </c>
      <c r="I642" s="37">
        <v>120</v>
      </c>
      <c r="J642" s="37">
        <v>106</v>
      </c>
      <c r="K642" s="37">
        <v>42</v>
      </c>
      <c r="L642" s="37">
        <v>46</v>
      </c>
      <c r="M642" s="37">
        <v>22</v>
      </c>
    </row>
    <row r="643" spans="1:13" ht="12.75" hidden="1" outlineLevel="1">
      <c r="A643" s="1" t="s">
        <v>22</v>
      </c>
      <c r="B643" s="37">
        <v>26</v>
      </c>
      <c r="C643" s="37">
        <v>4</v>
      </c>
      <c r="D643" s="37">
        <v>3</v>
      </c>
      <c r="E643" s="37">
        <v>4</v>
      </c>
      <c r="F643" s="37">
        <v>4</v>
      </c>
      <c r="G643" s="37">
        <v>2</v>
      </c>
      <c r="H643" s="37" t="s">
        <v>187</v>
      </c>
      <c r="I643" s="37">
        <v>3</v>
      </c>
      <c r="J643" s="37">
        <v>4</v>
      </c>
      <c r="K643" s="37" t="s">
        <v>187</v>
      </c>
      <c r="L643" s="37">
        <v>1</v>
      </c>
      <c r="M643" s="37">
        <v>1</v>
      </c>
    </row>
    <row r="644" spans="1:13" ht="12.75" hidden="1" outlineLevel="1">
      <c r="A644" s="27" t="s">
        <v>724</v>
      </c>
      <c r="B644" s="37">
        <v>1106</v>
      </c>
      <c r="C644" s="37">
        <v>192</v>
      </c>
      <c r="D644" s="37">
        <v>173</v>
      </c>
      <c r="E644" s="37">
        <v>140</v>
      </c>
      <c r="F644" s="37">
        <v>66</v>
      </c>
      <c r="G644" s="37">
        <v>174</v>
      </c>
      <c r="H644" s="37">
        <v>10</v>
      </c>
      <c r="I644" s="37">
        <v>126</v>
      </c>
      <c r="J644" s="37">
        <v>113</v>
      </c>
      <c r="K644" s="37">
        <v>43</v>
      </c>
      <c r="L644" s="37">
        <v>48</v>
      </c>
      <c r="M644" s="37">
        <v>21</v>
      </c>
    </row>
    <row r="645" spans="1:13" ht="12.75" hidden="1" outlineLevel="1">
      <c r="A645" s="29" t="s">
        <v>25</v>
      </c>
      <c r="B645" s="37">
        <v>12795</v>
      </c>
      <c r="C645" s="37">
        <v>2275</v>
      </c>
      <c r="D645" s="37">
        <v>1823</v>
      </c>
      <c r="E645" s="37">
        <v>1244</v>
      </c>
      <c r="F645" s="37">
        <v>539</v>
      </c>
      <c r="G645" s="37">
        <v>2270</v>
      </c>
      <c r="H645" s="37">
        <v>116</v>
      </c>
      <c r="I645" s="37">
        <v>1517</v>
      </c>
      <c r="J645" s="37">
        <v>1643</v>
      </c>
      <c r="K645" s="37">
        <v>511</v>
      </c>
      <c r="L645" s="37">
        <v>595</v>
      </c>
      <c r="M645" s="37">
        <v>262</v>
      </c>
    </row>
    <row r="646" spans="1:13" ht="12.75" hidden="1" outlineLevel="1">
      <c r="A646" s="1" t="s">
        <v>197</v>
      </c>
      <c r="B646" s="37">
        <v>6413</v>
      </c>
      <c r="C646" s="37">
        <v>1082</v>
      </c>
      <c r="D646" s="37">
        <v>917</v>
      </c>
      <c r="E646" s="37">
        <v>644</v>
      </c>
      <c r="F646" s="37">
        <v>299</v>
      </c>
      <c r="G646" s="37">
        <v>1136</v>
      </c>
      <c r="H646" s="37">
        <v>57</v>
      </c>
      <c r="I646" s="37">
        <v>756</v>
      </c>
      <c r="J646" s="37">
        <v>852</v>
      </c>
      <c r="K646" s="37">
        <v>265</v>
      </c>
      <c r="L646" s="37">
        <v>293</v>
      </c>
      <c r="M646" s="37">
        <v>112</v>
      </c>
    </row>
    <row r="647" spans="1:13" ht="12.75" hidden="1" outlineLevel="1">
      <c r="A647" s="1" t="s">
        <v>17</v>
      </c>
      <c r="B647" s="37">
        <v>2065</v>
      </c>
      <c r="C647" s="37">
        <v>406</v>
      </c>
      <c r="D647" s="37">
        <v>298</v>
      </c>
      <c r="E647" s="37">
        <v>190</v>
      </c>
      <c r="F647" s="37">
        <v>75</v>
      </c>
      <c r="G647" s="37">
        <v>379</v>
      </c>
      <c r="H647" s="37">
        <v>10</v>
      </c>
      <c r="I647" s="37">
        <v>238</v>
      </c>
      <c r="J647" s="37">
        <v>285</v>
      </c>
      <c r="K647" s="37">
        <v>77</v>
      </c>
      <c r="L647" s="37">
        <v>87</v>
      </c>
      <c r="M647" s="37">
        <v>20</v>
      </c>
    </row>
    <row r="648" spans="1:13" ht="12.75" hidden="1" outlineLevel="1">
      <c r="A648" s="1" t="s">
        <v>629</v>
      </c>
      <c r="B648" s="37">
        <v>3684</v>
      </c>
      <c r="C648" s="37">
        <v>565</v>
      </c>
      <c r="D648" s="37">
        <v>518</v>
      </c>
      <c r="E648" s="37">
        <v>392</v>
      </c>
      <c r="F648" s="37">
        <v>188</v>
      </c>
      <c r="G648" s="37">
        <v>644</v>
      </c>
      <c r="H648" s="37">
        <v>40</v>
      </c>
      <c r="I648" s="37">
        <v>435</v>
      </c>
      <c r="J648" s="37">
        <v>485</v>
      </c>
      <c r="K648" s="37">
        <v>153</v>
      </c>
      <c r="L648" s="37">
        <v>184</v>
      </c>
      <c r="M648" s="37">
        <v>80</v>
      </c>
    </row>
    <row r="649" spans="1:13" ht="12.75" hidden="1" outlineLevel="1">
      <c r="A649" s="1" t="s">
        <v>823</v>
      </c>
      <c r="B649" s="37">
        <v>93</v>
      </c>
      <c r="C649" s="37">
        <v>19</v>
      </c>
      <c r="D649" s="37">
        <v>16</v>
      </c>
      <c r="E649" s="37">
        <v>12</v>
      </c>
      <c r="F649" s="37">
        <v>7</v>
      </c>
      <c r="G649" s="37">
        <v>13</v>
      </c>
      <c r="H649" s="37" t="s">
        <v>187</v>
      </c>
      <c r="I649" s="37">
        <v>11</v>
      </c>
      <c r="J649" s="37">
        <v>6</v>
      </c>
      <c r="K649" s="37">
        <v>6</v>
      </c>
      <c r="L649" s="37">
        <v>1</v>
      </c>
      <c r="M649" s="37">
        <v>2</v>
      </c>
    </row>
    <row r="650" spans="1:13" ht="12.75" hidden="1" outlineLevel="1">
      <c r="A650" s="1" t="s">
        <v>22</v>
      </c>
      <c r="B650" s="37">
        <v>25</v>
      </c>
      <c r="C650" s="37">
        <v>2</v>
      </c>
      <c r="D650" s="37">
        <v>4</v>
      </c>
      <c r="E650" s="37">
        <v>2</v>
      </c>
      <c r="F650" s="37">
        <v>1</v>
      </c>
      <c r="G650" s="37">
        <v>3</v>
      </c>
      <c r="H650" s="37" t="s">
        <v>187</v>
      </c>
      <c r="I650" s="37">
        <v>3</v>
      </c>
      <c r="J650" s="37">
        <v>6</v>
      </c>
      <c r="K650" s="37">
        <v>2</v>
      </c>
      <c r="L650" s="37">
        <v>1</v>
      </c>
      <c r="M650" s="37">
        <v>1</v>
      </c>
    </row>
    <row r="651" spans="1:13" ht="12.75" hidden="1" outlineLevel="1">
      <c r="A651" s="27" t="s">
        <v>724</v>
      </c>
      <c r="B651" s="37">
        <v>546</v>
      </c>
      <c r="C651" s="37">
        <v>90</v>
      </c>
      <c r="D651" s="37">
        <v>81</v>
      </c>
      <c r="E651" s="37">
        <v>48</v>
      </c>
      <c r="F651" s="37">
        <v>28</v>
      </c>
      <c r="G651" s="37">
        <v>97</v>
      </c>
      <c r="H651" s="37">
        <v>7</v>
      </c>
      <c r="I651" s="37">
        <v>69</v>
      </c>
      <c r="J651" s="37">
        <v>70</v>
      </c>
      <c r="K651" s="37">
        <v>27</v>
      </c>
      <c r="L651" s="37">
        <v>20</v>
      </c>
      <c r="M651" s="37">
        <v>9</v>
      </c>
    </row>
    <row r="652" spans="1:13" ht="12.75" hidden="1" outlineLevel="1">
      <c r="A652" s="1" t="s">
        <v>195</v>
      </c>
      <c r="B652" s="37">
        <v>6382</v>
      </c>
      <c r="C652" s="37">
        <v>1193</v>
      </c>
      <c r="D652" s="37">
        <v>906</v>
      </c>
      <c r="E652" s="37">
        <v>600</v>
      </c>
      <c r="F652" s="37">
        <v>240</v>
      </c>
      <c r="G652" s="37">
        <v>1134</v>
      </c>
      <c r="H652" s="37">
        <v>59</v>
      </c>
      <c r="I652" s="37">
        <v>761</v>
      </c>
      <c r="J652" s="37">
        <v>791</v>
      </c>
      <c r="K652" s="37">
        <v>246</v>
      </c>
      <c r="L652" s="37">
        <v>302</v>
      </c>
      <c r="M652" s="37">
        <v>150</v>
      </c>
    </row>
    <row r="653" spans="1:13" ht="12.75" hidden="1" outlineLevel="1">
      <c r="A653" s="1" t="s">
        <v>17</v>
      </c>
      <c r="B653" s="37">
        <v>1902</v>
      </c>
      <c r="C653" s="37">
        <v>362</v>
      </c>
      <c r="D653" s="37">
        <v>264</v>
      </c>
      <c r="E653" s="37">
        <v>177</v>
      </c>
      <c r="F653" s="37">
        <v>56</v>
      </c>
      <c r="G653" s="37">
        <v>360</v>
      </c>
      <c r="H653" s="37">
        <v>13</v>
      </c>
      <c r="I653" s="37">
        <v>220</v>
      </c>
      <c r="J653" s="37">
        <v>241</v>
      </c>
      <c r="K653" s="37">
        <v>68</v>
      </c>
      <c r="L653" s="37">
        <v>86</v>
      </c>
      <c r="M653" s="37">
        <v>55</v>
      </c>
    </row>
    <row r="654" spans="1:13" ht="12.75" hidden="1" outlineLevel="1">
      <c r="A654" s="1" t="s">
        <v>629</v>
      </c>
      <c r="B654" s="37">
        <v>3579</v>
      </c>
      <c r="C654" s="37">
        <v>608</v>
      </c>
      <c r="D654" s="37">
        <v>498</v>
      </c>
      <c r="E654" s="37">
        <v>350</v>
      </c>
      <c r="F654" s="37">
        <v>155</v>
      </c>
      <c r="G654" s="37">
        <v>631</v>
      </c>
      <c r="H654" s="37">
        <v>36</v>
      </c>
      <c r="I654" s="37">
        <v>438</v>
      </c>
      <c r="J654" s="37">
        <v>457</v>
      </c>
      <c r="K654" s="37">
        <v>149</v>
      </c>
      <c r="L654" s="37">
        <v>175</v>
      </c>
      <c r="M654" s="37">
        <v>82</v>
      </c>
    </row>
    <row r="655" spans="1:13" ht="12.75" hidden="1" outlineLevel="1">
      <c r="A655" s="1" t="s">
        <v>823</v>
      </c>
      <c r="B655" s="37">
        <v>315</v>
      </c>
      <c r="C655" s="37">
        <v>87</v>
      </c>
      <c r="D655" s="37">
        <v>50</v>
      </c>
      <c r="E655" s="37">
        <v>26</v>
      </c>
      <c r="F655" s="37">
        <v>9</v>
      </c>
      <c r="G655" s="37">
        <v>48</v>
      </c>
      <c r="H655" s="37">
        <v>5</v>
      </c>
      <c r="I655" s="37">
        <v>41</v>
      </c>
      <c r="J655" s="37">
        <v>23</v>
      </c>
      <c r="K655" s="37">
        <v>8</v>
      </c>
      <c r="L655" s="37">
        <v>14</v>
      </c>
      <c r="M655" s="37">
        <v>4</v>
      </c>
    </row>
    <row r="656" spans="1:13" ht="12.75" hidden="1" outlineLevel="1">
      <c r="A656" s="1" t="s">
        <v>20</v>
      </c>
      <c r="B656" s="37">
        <v>7</v>
      </c>
      <c r="C656" s="37">
        <v>1</v>
      </c>
      <c r="D656" s="37">
        <v>1</v>
      </c>
      <c r="E656" s="37" t="s">
        <v>187</v>
      </c>
      <c r="F656" s="37" t="s">
        <v>187</v>
      </c>
      <c r="G656" s="37">
        <v>1</v>
      </c>
      <c r="H656" s="37" t="s">
        <v>187</v>
      </c>
      <c r="I656" s="37">
        <v>2</v>
      </c>
      <c r="J656" s="37">
        <v>2</v>
      </c>
      <c r="K656" s="37" t="s">
        <v>187</v>
      </c>
      <c r="L656" s="37" t="s">
        <v>187</v>
      </c>
      <c r="M656" s="37" t="s">
        <v>187</v>
      </c>
    </row>
    <row r="657" spans="1:13" ht="12.75" hidden="1" outlineLevel="1">
      <c r="A657" s="27" t="s">
        <v>724</v>
      </c>
      <c r="B657" s="37">
        <v>579</v>
      </c>
      <c r="C657" s="37">
        <v>135</v>
      </c>
      <c r="D657" s="37">
        <v>93</v>
      </c>
      <c r="E657" s="37">
        <v>47</v>
      </c>
      <c r="F657" s="37">
        <v>20</v>
      </c>
      <c r="G657" s="37">
        <v>94</v>
      </c>
      <c r="H657" s="37">
        <v>5</v>
      </c>
      <c r="I657" s="37">
        <v>60</v>
      </c>
      <c r="J657" s="37">
        <v>68</v>
      </c>
      <c r="K657" s="37">
        <v>21</v>
      </c>
      <c r="L657" s="37">
        <v>27</v>
      </c>
      <c r="M657" s="37">
        <v>9</v>
      </c>
    </row>
    <row r="658" spans="1:13" ht="12.75" collapsed="1">
      <c r="A658" s="27" t="s">
        <v>867</v>
      </c>
      <c r="B658" s="37">
        <v>38114</v>
      </c>
      <c r="C658" s="37">
        <v>5526</v>
      </c>
      <c r="D658" s="37">
        <v>5156</v>
      </c>
      <c r="E658" s="37">
        <v>4590</v>
      </c>
      <c r="F658" s="37">
        <v>2608</v>
      </c>
      <c r="G658" s="37">
        <v>6039</v>
      </c>
      <c r="H658" s="37">
        <v>456</v>
      </c>
      <c r="I658" s="37">
        <v>4385</v>
      </c>
      <c r="J658" s="37">
        <v>4344</v>
      </c>
      <c r="K658" s="37">
        <v>1658</v>
      </c>
      <c r="L658" s="37">
        <v>2268</v>
      </c>
      <c r="M658" s="37">
        <v>1084</v>
      </c>
    </row>
    <row r="659" spans="1:13" ht="12.75" hidden="1" outlineLevel="1">
      <c r="A659" s="1" t="s">
        <v>24</v>
      </c>
      <c r="B659" s="37">
        <v>25173</v>
      </c>
      <c r="C659" s="37">
        <v>3214</v>
      </c>
      <c r="D659" s="37">
        <v>3273</v>
      </c>
      <c r="E659" s="37">
        <v>3357</v>
      </c>
      <c r="F659" s="37">
        <v>2074</v>
      </c>
      <c r="G659" s="37">
        <v>3739</v>
      </c>
      <c r="H659" s="37">
        <v>339</v>
      </c>
      <c r="I659" s="37">
        <v>2864</v>
      </c>
      <c r="J659" s="37">
        <v>2667</v>
      </c>
      <c r="K659" s="37">
        <v>1153</v>
      </c>
      <c r="L659" s="37">
        <v>1670</v>
      </c>
      <c r="M659" s="37">
        <v>823</v>
      </c>
    </row>
    <row r="660" spans="1:13" ht="12.75" hidden="1" outlineLevel="1">
      <c r="A660" s="1" t="s">
        <v>197</v>
      </c>
      <c r="B660" s="37">
        <v>12392</v>
      </c>
      <c r="C660" s="37">
        <v>1582</v>
      </c>
      <c r="D660" s="37">
        <v>1578</v>
      </c>
      <c r="E660" s="37">
        <v>1629</v>
      </c>
      <c r="F660" s="37">
        <v>1032</v>
      </c>
      <c r="G660" s="37">
        <v>1809</v>
      </c>
      <c r="H660" s="37">
        <v>172</v>
      </c>
      <c r="I660" s="37">
        <v>1444</v>
      </c>
      <c r="J660" s="37">
        <v>1309</v>
      </c>
      <c r="K660" s="37">
        <v>588</v>
      </c>
      <c r="L660" s="37">
        <v>826</v>
      </c>
      <c r="M660" s="37">
        <v>423</v>
      </c>
    </row>
    <row r="661" spans="1:13" ht="12.75" hidden="1" outlineLevel="1">
      <c r="A661" s="1" t="s">
        <v>17</v>
      </c>
      <c r="B661" s="37">
        <v>6343</v>
      </c>
      <c r="C661" s="37">
        <v>805</v>
      </c>
      <c r="D661" s="37">
        <v>804</v>
      </c>
      <c r="E661" s="37">
        <v>849</v>
      </c>
      <c r="F661" s="37">
        <v>498</v>
      </c>
      <c r="G661" s="37">
        <v>876</v>
      </c>
      <c r="H661" s="37">
        <v>85</v>
      </c>
      <c r="I661" s="37">
        <v>752</v>
      </c>
      <c r="J661" s="37">
        <v>702</v>
      </c>
      <c r="K661" s="37">
        <v>310</v>
      </c>
      <c r="L661" s="37">
        <v>444</v>
      </c>
      <c r="M661" s="37">
        <v>218</v>
      </c>
    </row>
    <row r="662" spans="1:13" ht="12.75" hidden="1" outlineLevel="1">
      <c r="A662" s="1" t="s">
        <v>629</v>
      </c>
      <c r="B662" s="37">
        <v>5049</v>
      </c>
      <c r="C662" s="37">
        <v>613</v>
      </c>
      <c r="D662" s="37">
        <v>641</v>
      </c>
      <c r="E662" s="37">
        <v>652</v>
      </c>
      <c r="F662" s="37">
        <v>449</v>
      </c>
      <c r="G662" s="37">
        <v>773</v>
      </c>
      <c r="H662" s="37">
        <v>73</v>
      </c>
      <c r="I662" s="37">
        <v>583</v>
      </c>
      <c r="J662" s="37">
        <v>511</v>
      </c>
      <c r="K662" s="37">
        <v>233</v>
      </c>
      <c r="L662" s="37">
        <v>341</v>
      </c>
      <c r="M662" s="37">
        <v>180</v>
      </c>
    </row>
    <row r="663" spans="1:13" ht="12.75" hidden="1" outlineLevel="1">
      <c r="A663" s="1" t="s">
        <v>823</v>
      </c>
      <c r="B663" s="37">
        <v>202</v>
      </c>
      <c r="C663" s="37">
        <v>27</v>
      </c>
      <c r="D663" s="37">
        <v>27</v>
      </c>
      <c r="E663" s="37">
        <v>35</v>
      </c>
      <c r="F663" s="37">
        <v>19</v>
      </c>
      <c r="G663" s="37">
        <v>32</v>
      </c>
      <c r="H663" s="37">
        <v>1</v>
      </c>
      <c r="I663" s="37">
        <v>23</v>
      </c>
      <c r="J663" s="37">
        <v>23</v>
      </c>
      <c r="K663" s="37">
        <v>6</v>
      </c>
      <c r="L663" s="37">
        <v>5</v>
      </c>
      <c r="M663" s="37">
        <v>4</v>
      </c>
    </row>
    <row r="664" spans="1:13" ht="12.75" hidden="1" outlineLevel="1">
      <c r="A664" s="1" t="s">
        <v>20</v>
      </c>
      <c r="B664" s="37">
        <v>17</v>
      </c>
      <c r="C664" s="37">
        <v>2</v>
      </c>
      <c r="D664" s="37" t="s">
        <v>187</v>
      </c>
      <c r="E664" s="37">
        <v>1</v>
      </c>
      <c r="F664" s="37">
        <v>6</v>
      </c>
      <c r="G664" s="37">
        <v>3</v>
      </c>
      <c r="H664" s="37" t="s">
        <v>187</v>
      </c>
      <c r="I664" s="37">
        <v>2</v>
      </c>
      <c r="J664" s="37" t="s">
        <v>187</v>
      </c>
      <c r="K664" s="37" t="s">
        <v>187</v>
      </c>
      <c r="L664" s="37">
        <v>2</v>
      </c>
      <c r="M664" s="37">
        <v>1</v>
      </c>
    </row>
    <row r="665" spans="1:13" ht="12.75" hidden="1" outlineLevel="1">
      <c r="A665" s="27" t="s">
        <v>724</v>
      </c>
      <c r="B665" s="37">
        <v>781</v>
      </c>
      <c r="C665" s="37">
        <v>135</v>
      </c>
      <c r="D665" s="37">
        <v>106</v>
      </c>
      <c r="E665" s="37">
        <v>92</v>
      </c>
      <c r="F665" s="37">
        <v>60</v>
      </c>
      <c r="G665" s="37">
        <v>125</v>
      </c>
      <c r="H665" s="37">
        <v>13</v>
      </c>
      <c r="I665" s="37">
        <v>84</v>
      </c>
      <c r="J665" s="37">
        <v>73</v>
      </c>
      <c r="K665" s="37">
        <v>39</v>
      </c>
      <c r="L665" s="37">
        <v>34</v>
      </c>
      <c r="M665" s="37">
        <v>20</v>
      </c>
    </row>
    <row r="666" spans="1:13" ht="12.75" hidden="1" outlineLevel="1">
      <c r="A666" s="1" t="s">
        <v>195</v>
      </c>
      <c r="B666" s="37">
        <v>12781</v>
      </c>
      <c r="C666" s="37">
        <v>1632</v>
      </c>
      <c r="D666" s="37">
        <v>1695</v>
      </c>
      <c r="E666" s="37">
        <v>1728</v>
      </c>
      <c r="F666" s="37">
        <v>1042</v>
      </c>
      <c r="G666" s="37">
        <v>1930</v>
      </c>
      <c r="H666" s="37">
        <v>167</v>
      </c>
      <c r="I666" s="37">
        <v>1420</v>
      </c>
      <c r="J666" s="37">
        <v>1358</v>
      </c>
      <c r="K666" s="37">
        <v>565</v>
      </c>
      <c r="L666" s="37">
        <v>844</v>
      </c>
      <c r="M666" s="37">
        <v>400</v>
      </c>
    </row>
    <row r="667" spans="1:13" ht="12.75" hidden="1" outlineLevel="1">
      <c r="A667" s="1" t="s">
        <v>17</v>
      </c>
      <c r="B667" s="37">
        <v>5613</v>
      </c>
      <c r="C667" s="37">
        <v>707</v>
      </c>
      <c r="D667" s="37">
        <v>725</v>
      </c>
      <c r="E667" s="37">
        <v>766</v>
      </c>
      <c r="F667" s="37">
        <v>430</v>
      </c>
      <c r="G667" s="37">
        <v>850</v>
      </c>
      <c r="H667" s="37">
        <v>70</v>
      </c>
      <c r="I667" s="37">
        <v>622</v>
      </c>
      <c r="J667" s="37">
        <v>616</v>
      </c>
      <c r="K667" s="37">
        <v>251</v>
      </c>
      <c r="L667" s="37">
        <v>389</v>
      </c>
      <c r="M667" s="37">
        <v>187</v>
      </c>
    </row>
    <row r="668" spans="1:13" ht="12.75" hidden="1" outlineLevel="1">
      <c r="A668" s="1" t="s">
        <v>629</v>
      </c>
      <c r="B668" s="37">
        <v>4914</v>
      </c>
      <c r="C668" s="37">
        <v>549</v>
      </c>
      <c r="D668" s="37">
        <v>639</v>
      </c>
      <c r="E668" s="37">
        <v>666</v>
      </c>
      <c r="F668" s="37">
        <v>450</v>
      </c>
      <c r="G668" s="37">
        <v>719</v>
      </c>
      <c r="H668" s="37">
        <v>74</v>
      </c>
      <c r="I668" s="37">
        <v>549</v>
      </c>
      <c r="J668" s="37">
        <v>521</v>
      </c>
      <c r="K668" s="37">
        <v>227</v>
      </c>
      <c r="L668" s="37">
        <v>354</v>
      </c>
      <c r="M668" s="37">
        <v>166</v>
      </c>
    </row>
    <row r="669" spans="1:13" ht="12.75" hidden="1" outlineLevel="1">
      <c r="A669" s="1" t="s">
        <v>823</v>
      </c>
      <c r="B669" s="37">
        <v>1105</v>
      </c>
      <c r="C669" s="37">
        <v>178</v>
      </c>
      <c r="D669" s="37">
        <v>156</v>
      </c>
      <c r="E669" s="37">
        <v>147</v>
      </c>
      <c r="F669" s="37">
        <v>95</v>
      </c>
      <c r="G669" s="37">
        <v>180</v>
      </c>
      <c r="H669" s="37">
        <v>13</v>
      </c>
      <c r="I669" s="37">
        <v>114</v>
      </c>
      <c r="J669" s="37">
        <v>106</v>
      </c>
      <c r="K669" s="37">
        <v>42</v>
      </c>
      <c r="L669" s="37">
        <v>50</v>
      </c>
      <c r="M669" s="37">
        <v>24</v>
      </c>
    </row>
    <row r="670" spans="1:13" ht="12.75" hidden="1" outlineLevel="1">
      <c r="A670" s="1" t="s">
        <v>22</v>
      </c>
      <c r="B670" s="37">
        <v>23</v>
      </c>
      <c r="C670" s="37">
        <v>3</v>
      </c>
      <c r="D670" s="37">
        <v>3</v>
      </c>
      <c r="E670" s="37">
        <v>4</v>
      </c>
      <c r="F670" s="37">
        <v>4</v>
      </c>
      <c r="G670" s="37">
        <v>2</v>
      </c>
      <c r="H670" s="37" t="s">
        <v>187</v>
      </c>
      <c r="I670" s="37">
        <v>3</v>
      </c>
      <c r="J670" s="37">
        <v>2</v>
      </c>
      <c r="K670" s="37" t="s">
        <v>187</v>
      </c>
      <c r="L670" s="37">
        <v>1</v>
      </c>
      <c r="M670" s="37">
        <v>1</v>
      </c>
    </row>
    <row r="671" spans="1:13" ht="12.75" hidden="1" outlineLevel="1">
      <c r="A671" s="27" t="s">
        <v>724</v>
      </c>
      <c r="B671" s="37">
        <v>1126</v>
      </c>
      <c r="C671" s="37">
        <v>195</v>
      </c>
      <c r="D671" s="37">
        <v>172</v>
      </c>
      <c r="E671" s="37">
        <v>145</v>
      </c>
      <c r="F671" s="37">
        <v>63</v>
      </c>
      <c r="G671" s="37">
        <v>179</v>
      </c>
      <c r="H671" s="37">
        <v>10</v>
      </c>
      <c r="I671" s="37">
        <v>132</v>
      </c>
      <c r="J671" s="37">
        <v>113</v>
      </c>
      <c r="K671" s="37">
        <v>45</v>
      </c>
      <c r="L671" s="37">
        <v>50</v>
      </c>
      <c r="M671" s="37">
        <v>22</v>
      </c>
    </row>
    <row r="672" spans="1:13" ht="12.75" hidden="1" outlineLevel="1">
      <c r="A672" s="29" t="s">
        <v>25</v>
      </c>
      <c r="B672" s="37">
        <v>12941</v>
      </c>
      <c r="C672" s="37">
        <v>2312</v>
      </c>
      <c r="D672" s="37">
        <v>1883</v>
      </c>
      <c r="E672" s="37">
        <v>1233</v>
      </c>
      <c r="F672" s="37">
        <v>534</v>
      </c>
      <c r="G672" s="37">
        <v>2300</v>
      </c>
      <c r="H672" s="37">
        <v>117</v>
      </c>
      <c r="I672" s="37">
        <v>1521</v>
      </c>
      <c r="J672" s="37">
        <v>1677</v>
      </c>
      <c r="K672" s="37">
        <v>505</v>
      </c>
      <c r="L672" s="37">
        <v>598</v>
      </c>
      <c r="M672" s="37">
        <v>261</v>
      </c>
    </row>
    <row r="673" spans="1:13" ht="12.75" hidden="1" outlineLevel="1">
      <c r="A673" s="1" t="s">
        <v>197</v>
      </c>
      <c r="B673" s="37">
        <v>6498</v>
      </c>
      <c r="C673" s="37">
        <v>1108</v>
      </c>
      <c r="D673" s="37">
        <v>950</v>
      </c>
      <c r="E673" s="37">
        <v>634</v>
      </c>
      <c r="F673" s="37">
        <v>289</v>
      </c>
      <c r="G673" s="37">
        <v>1157</v>
      </c>
      <c r="H673" s="37">
        <v>57</v>
      </c>
      <c r="I673" s="37">
        <v>770</v>
      </c>
      <c r="J673" s="37">
        <v>864</v>
      </c>
      <c r="K673" s="37">
        <v>261</v>
      </c>
      <c r="L673" s="37">
        <v>296</v>
      </c>
      <c r="M673" s="37">
        <v>112</v>
      </c>
    </row>
    <row r="674" spans="1:13" ht="12.75" hidden="1" outlineLevel="1">
      <c r="A674" s="1" t="s">
        <v>17</v>
      </c>
      <c r="B674" s="37">
        <v>2075</v>
      </c>
      <c r="C674" s="37">
        <v>410</v>
      </c>
      <c r="D674" s="37">
        <v>301</v>
      </c>
      <c r="E674" s="37">
        <v>184</v>
      </c>
      <c r="F674" s="37">
        <v>67</v>
      </c>
      <c r="G674" s="37">
        <v>396</v>
      </c>
      <c r="H674" s="37">
        <v>11</v>
      </c>
      <c r="I674" s="37">
        <v>249</v>
      </c>
      <c r="J674" s="37">
        <v>283</v>
      </c>
      <c r="K674" s="37">
        <v>67</v>
      </c>
      <c r="L674" s="37">
        <v>85</v>
      </c>
      <c r="M674" s="37">
        <v>22</v>
      </c>
    </row>
    <row r="675" spans="1:13" ht="12.75" hidden="1" outlineLevel="1">
      <c r="A675" s="1" t="s">
        <v>629</v>
      </c>
      <c r="B675" s="37">
        <v>3737</v>
      </c>
      <c r="C675" s="37">
        <v>577</v>
      </c>
      <c r="D675" s="37">
        <v>540</v>
      </c>
      <c r="E675" s="37">
        <v>387</v>
      </c>
      <c r="F675" s="37">
        <v>187</v>
      </c>
      <c r="G675" s="37">
        <v>648</v>
      </c>
      <c r="H675" s="37">
        <v>39</v>
      </c>
      <c r="I675" s="37">
        <v>443</v>
      </c>
      <c r="J675" s="37">
        <v>498</v>
      </c>
      <c r="K675" s="37">
        <v>156</v>
      </c>
      <c r="L675" s="37">
        <v>186</v>
      </c>
      <c r="M675" s="37">
        <v>76</v>
      </c>
    </row>
    <row r="676" spans="1:13" ht="12.75" hidden="1" outlineLevel="1">
      <c r="A676" s="1" t="s">
        <v>823</v>
      </c>
      <c r="B676" s="37">
        <v>98</v>
      </c>
      <c r="C676" s="37">
        <v>20</v>
      </c>
      <c r="D676" s="37">
        <v>17</v>
      </c>
      <c r="E676" s="37">
        <v>12</v>
      </c>
      <c r="F676" s="37">
        <v>6</v>
      </c>
      <c r="G676" s="37">
        <v>12</v>
      </c>
      <c r="H676" s="37" t="s">
        <v>187</v>
      </c>
      <c r="I676" s="37">
        <v>14</v>
      </c>
      <c r="J676" s="37">
        <v>7</v>
      </c>
      <c r="K676" s="37">
        <v>5</v>
      </c>
      <c r="L676" s="37">
        <v>3</v>
      </c>
      <c r="M676" s="37">
        <v>2</v>
      </c>
    </row>
    <row r="677" spans="1:13" ht="12.75" hidden="1" outlineLevel="1">
      <c r="A677" s="1" t="s">
        <v>22</v>
      </c>
      <c r="B677" s="37">
        <v>22</v>
      </c>
      <c r="C677" s="37">
        <v>3</v>
      </c>
      <c r="D677" s="37">
        <v>5</v>
      </c>
      <c r="E677" s="37">
        <v>2</v>
      </c>
      <c r="F677" s="37" t="s">
        <v>187</v>
      </c>
      <c r="G677" s="37">
        <v>2</v>
      </c>
      <c r="H677" s="37" t="s">
        <v>187</v>
      </c>
      <c r="I677" s="37">
        <v>3</v>
      </c>
      <c r="J677" s="37">
        <v>6</v>
      </c>
      <c r="K677" s="37">
        <v>1</v>
      </c>
      <c r="L677" s="37" t="s">
        <v>187</v>
      </c>
      <c r="M677" s="37" t="s">
        <v>187</v>
      </c>
    </row>
    <row r="678" spans="1:13" ht="12.75" hidden="1" outlineLevel="1">
      <c r="A678" s="27" t="s">
        <v>724</v>
      </c>
      <c r="B678" s="37">
        <v>566</v>
      </c>
      <c r="C678" s="37">
        <v>98</v>
      </c>
      <c r="D678" s="37">
        <v>87</v>
      </c>
      <c r="E678" s="37">
        <v>49</v>
      </c>
      <c r="F678" s="37">
        <v>29</v>
      </c>
      <c r="G678" s="37">
        <v>99</v>
      </c>
      <c r="H678" s="37">
        <v>7</v>
      </c>
      <c r="I678" s="37">
        <v>61</v>
      </c>
      <c r="J678" s="37">
        <v>70</v>
      </c>
      <c r="K678" s="37">
        <v>32</v>
      </c>
      <c r="L678" s="37">
        <v>22</v>
      </c>
      <c r="M678" s="37">
        <v>12</v>
      </c>
    </row>
    <row r="679" spans="1:13" ht="12.75" hidden="1" outlineLevel="1">
      <c r="A679" s="1" t="s">
        <v>195</v>
      </c>
      <c r="B679" s="37">
        <v>6443</v>
      </c>
      <c r="C679" s="37">
        <v>1204</v>
      </c>
      <c r="D679" s="37">
        <v>933</v>
      </c>
      <c r="E679" s="37">
        <v>599</v>
      </c>
      <c r="F679" s="37">
        <v>245</v>
      </c>
      <c r="G679" s="37">
        <v>1143</v>
      </c>
      <c r="H679" s="37">
        <v>60</v>
      </c>
      <c r="I679" s="37">
        <v>751</v>
      </c>
      <c r="J679" s="37">
        <v>813</v>
      </c>
      <c r="K679" s="37">
        <v>244</v>
      </c>
      <c r="L679" s="37">
        <v>302</v>
      </c>
      <c r="M679" s="37">
        <v>149</v>
      </c>
    </row>
    <row r="680" spans="1:13" ht="12.75" hidden="1" outlineLevel="1">
      <c r="A680" s="1" t="s">
        <v>17</v>
      </c>
      <c r="B680" s="37">
        <v>1869</v>
      </c>
      <c r="C680" s="37">
        <v>361</v>
      </c>
      <c r="D680" s="37">
        <v>257</v>
      </c>
      <c r="E680" s="37">
        <v>174</v>
      </c>
      <c r="F680" s="37">
        <v>57</v>
      </c>
      <c r="G680" s="37">
        <v>350</v>
      </c>
      <c r="H680" s="37">
        <v>13</v>
      </c>
      <c r="I680" s="37">
        <v>217</v>
      </c>
      <c r="J680" s="37">
        <v>241</v>
      </c>
      <c r="K680" s="37">
        <v>62</v>
      </c>
      <c r="L680" s="37">
        <v>82</v>
      </c>
      <c r="M680" s="37">
        <v>55</v>
      </c>
    </row>
    <row r="681" spans="1:13" ht="12.75" hidden="1" outlineLevel="1">
      <c r="A681" s="1" t="s">
        <v>629</v>
      </c>
      <c r="B681" s="37">
        <v>3641</v>
      </c>
      <c r="C681" s="37">
        <v>614</v>
      </c>
      <c r="D681" s="37">
        <v>521</v>
      </c>
      <c r="E681" s="37">
        <v>354</v>
      </c>
      <c r="F681" s="37">
        <v>156</v>
      </c>
      <c r="G681" s="37">
        <v>638</v>
      </c>
      <c r="H681" s="37">
        <v>37</v>
      </c>
      <c r="I681" s="37">
        <v>436</v>
      </c>
      <c r="J681" s="37">
        <v>474</v>
      </c>
      <c r="K681" s="37">
        <v>153</v>
      </c>
      <c r="L681" s="37">
        <v>176</v>
      </c>
      <c r="M681" s="37">
        <v>82</v>
      </c>
    </row>
    <row r="682" spans="1:13" ht="12.75" hidden="1" outlineLevel="1">
      <c r="A682" s="1" t="s">
        <v>823</v>
      </c>
      <c r="B682" s="37">
        <v>321</v>
      </c>
      <c r="C682" s="37">
        <v>86</v>
      </c>
      <c r="D682" s="37">
        <v>54</v>
      </c>
      <c r="E682" s="37">
        <v>26</v>
      </c>
      <c r="F682" s="37">
        <v>9</v>
      </c>
      <c r="G682" s="37">
        <v>52</v>
      </c>
      <c r="H682" s="37">
        <v>5</v>
      </c>
      <c r="I682" s="37">
        <v>38</v>
      </c>
      <c r="J682" s="37">
        <v>25</v>
      </c>
      <c r="K682" s="37">
        <v>8</v>
      </c>
      <c r="L682" s="37">
        <v>13</v>
      </c>
      <c r="M682" s="37">
        <v>5</v>
      </c>
    </row>
    <row r="683" spans="1:13" ht="12.75" hidden="1" outlineLevel="1">
      <c r="A683" s="1" t="s">
        <v>20</v>
      </c>
      <c r="B683" s="37">
        <v>9</v>
      </c>
      <c r="C683" s="37">
        <v>1</v>
      </c>
      <c r="D683" s="37">
        <v>1</v>
      </c>
      <c r="E683" s="37" t="s">
        <v>187</v>
      </c>
      <c r="F683" s="37">
        <v>1</v>
      </c>
      <c r="G683" s="37">
        <v>3</v>
      </c>
      <c r="H683" s="37" t="s">
        <v>187</v>
      </c>
      <c r="I683" s="37">
        <v>2</v>
      </c>
      <c r="J683" s="37">
        <v>1</v>
      </c>
      <c r="K683" s="37" t="s">
        <v>187</v>
      </c>
      <c r="L683" s="37" t="s">
        <v>187</v>
      </c>
      <c r="M683" s="37" t="s">
        <v>187</v>
      </c>
    </row>
    <row r="684" spans="1:13" ht="12.75" hidden="1" outlineLevel="1">
      <c r="A684" s="27" t="s">
        <v>724</v>
      </c>
      <c r="B684" s="37">
        <v>603</v>
      </c>
      <c r="C684" s="37">
        <v>142</v>
      </c>
      <c r="D684" s="37">
        <v>100</v>
      </c>
      <c r="E684" s="37">
        <v>45</v>
      </c>
      <c r="F684" s="37">
        <v>22</v>
      </c>
      <c r="G684" s="37">
        <v>100</v>
      </c>
      <c r="H684" s="37">
        <v>5</v>
      </c>
      <c r="I684" s="37">
        <v>58</v>
      </c>
      <c r="J684" s="37">
        <v>72</v>
      </c>
      <c r="K684" s="37">
        <v>21</v>
      </c>
      <c r="L684" s="37">
        <v>31</v>
      </c>
      <c r="M684" s="37">
        <v>7</v>
      </c>
    </row>
    <row r="685" spans="1:13" ht="12.75" collapsed="1">
      <c r="A685" s="27" t="s">
        <v>880</v>
      </c>
      <c r="B685" s="37">
        <v>38378</v>
      </c>
      <c r="C685" s="37">
        <v>5624</v>
      </c>
      <c r="D685" s="37">
        <v>5202</v>
      </c>
      <c r="E685" s="37">
        <v>4594</v>
      </c>
      <c r="F685" s="37">
        <v>2636</v>
      </c>
      <c r="G685" s="37">
        <v>6014</v>
      </c>
      <c r="H685" s="37">
        <v>472</v>
      </c>
      <c r="I685" s="37">
        <v>4416</v>
      </c>
      <c r="J685" s="37">
        <v>4389</v>
      </c>
      <c r="K685" s="37">
        <v>1671</v>
      </c>
      <c r="L685" s="37">
        <v>2276</v>
      </c>
      <c r="M685" s="37">
        <v>1084</v>
      </c>
    </row>
    <row r="686" spans="1:13" ht="12.75" hidden="1" outlineLevel="1">
      <c r="A686" s="1" t="s">
        <v>24</v>
      </c>
      <c r="B686" s="37">
        <v>25321</v>
      </c>
      <c r="C686" s="37">
        <v>3251</v>
      </c>
      <c r="D686" s="37">
        <v>3295</v>
      </c>
      <c r="E686" s="37">
        <v>3367</v>
      </c>
      <c r="F686" s="37">
        <v>2080</v>
      </c>
      <c r="G686" s="37">
        <v>3728</v>
      </c>
      <c r="H686" s="37">
        <v>353</v>
      </c>
      <c r="I686" s="37">
        <v>2897</v>
      </c>
      <c r="J686" s="37">
        <v>2692</v>
      </c>
      <c r="K686" s="37">
        <v>1156</v>
      </c>
      <c r="L686" s="37">
        <v>1680</v>
      </c>
      <c r="M686" s="37">
        <v>822</v>
      </c>
    </row>
    <row r="687" spans="1:13" ht="12.75" hidden="1" outlineLevel="1">
      <c r="A687" s="1" t="s">
        <v>195</v>
      </c>
      <c r="B687" s="37">
        <v>12839</v>
      </c>
      <c r="C687" s="37">
        <v>1653</v>
      </c>
      <c r="D687" s="37">
        <v>1693</v>
      </c>
      <c r="E687" s="37">
        <v>1726</v>
      </c>
      <c r="F687" s="37">
        <v>1036</v>
      </c>
      <c r="G687" s="37">
        <v>1933</v>
      </c>
      <c r="H687" s="37">
        <v>176</v>
      </c>
      <c r="I687" s="37">
        <v>1446</v>
      </c>
      <c r="J687" s="37">
        <v>1362</v>
      </c>
      <c r="K687" s="37">
        <v>558</v>
      </c>
      <c r="L687" s="37">
        <v>854</v>
      </c>
      <c r="M687" s="37">
        <v>402</v>
      </c>
    </row>
    <row r="688" spans="1:13" ht="12.75" hidden="1" outlineLevel="1">
      <c r="A688" s="1" t="s">
        <v>17</v>
      </c>
      <c r="B688" s="37">
        <v>5638</v>
      </c>
      <c r="C688" s="37">
        <v>709</v>
      </c>
      <c r="D688" s="37">
        <v>726</v>
      </c>
      <c r="E688" s="37">
        <v>765</v>
      </c>
      <c r="F688" s="37">
        <v>428</v>
      </c>
      <c r="G688" s="37">
        <v>857</v>
      </c>
      <c r="H688" s="37">
        <v>76</v>
      </c>
      <c r="I688" s="37">
        <v>638</v>
      </c>
      <c r="J688" s="37">
        <v>608</v>
      </c>
      <c r="K688" s="37">
        <v>248</v>
      </c>
      <c r="L688" s="37">
        <v>394</v>
      </c>
      <c r="M688" s="37">
        <v>189</v>
      </c>
    </row>
    <row r="689" spans="1:13" ht="12.75" hidden="1" outlineLevel="1">
      <c r="A689" s="1" t="s">
        <v>629</v>
      </c>
      <c r="B689" s="37">
        <v>4944</v>
      </c>
      <c r="C689" s="37">
        <v>567</v>
      </c>
      <c r="D689" s="37">
        <v>636</v>
      </c>
      <c r="E689" s="37">
        <v>668</v>
      </c>
      <c r="F689" s="37">
        <v>451</v>
      </c>
      <c r="G689" s="37">
        <v>713</v>
      </c>
      <c r="H689" s="37">
        <v>75</v>
      </c>
      <c r="I689" s="37">
        <v>561</v>
      </c>
      <c r="J689" s="37">
        <v>522</v>
      </c>
      <c r="K689" s="37">
        <v>226</v>
      </c>
      <c r="L689" s="37">
        <v>359</v>
      </c>
      <c r="M689" s="37">
        <v>166</v>
      </c>
    </row>
    <row r="690" spans="1:13" ht="12.75" hidden="1" outlineLevel="1">
      <c r="A690" s="1" t="s">
        <v>823</v>
      </c>
      <c r="B690" s="37">
        <v>1100</v>
      </c>
      <c r="C690" s="37">
        <v>183</v>
      </c>
      <c r="D690" s="37">
        <v>150</v>
      </c>
      <c r="E690" s="37">
        <v>146</v>
      </c>
      <c r="F690" s="37">
        <v>91</v>
      </c>
      <c r="G690" s="37">
        <v>180</v>
      </c>
      <c r="H690" s="37">
        <v>13</v>
      </c>
      <c r="I690" s="37">
        <v>113</v>
      </c>
      <c r="J690" s="37">
        <v>112</v>
      </c>
      <c r="K690" s="37">
        <v>41</v>
      </c>
      <c r="L690" s="37">
        <v>49</v>
      </c>
      <c r="M690" s="37">
        <v>22</v>
      </c>
    </row>
    <row r="691" spans="1:13" ht="12.75" hidden="1" outlineLevel="1">
      <c r="A691" s="1" t="s">
        <v>22</v>
      </c>
      <c r="B691" s="37">
        <v>21</v>
      </c>
      <c r="C691" s="37">
        <v>3</v>
      </c>
      <c r="D691" s="37">
        <v>2</v>
      </c>
      <c r="E691" s="37">
        <v>4</v>
      </c>
      <c r="F691" s="37">
        <v>3</v>
      </c>
      <c r="G691" s="37">
        <v>1</v>
      </c>
      <c r="H691" s="37" t="s">
        <v>881</v>
      </c>
      <c r="I691" s="37">
        <v>3</v>
      </c>
      <c r="J691" s="37">
        <v>3</v>
      </c>
      <c r="K691" s="37" t="s">
        <v>882</v>
      </c>
      <c r="L691" s="37">
        <v>1</v>
      </c>
      <c r="M691" s="37">
        <v>1</v>
      </c>
    </row>
    <row r="692" spans="1:13" ht="12.75" hidden="1" outlineLevel="1">
      <c r="A692" s="27" t="s">
        <v>724</v>
      </c>
      <c r="B692" s="37">
        <v>1136</v>
      </c>
      <c r="C692" s="37">
        <v>191</v>
      </c>
      <c r="D692" s="37">
        <v>179</v>
      </c>
      <c r="E692" s="37">
        <v>143</v>
      </c>
      <c r="F692" s="37">
        <v>63</v>
      </c>
      <c r="G692" s="37">
        <v>182</v>
      </c>
      <c r="H692" s="37">
        <v>12</v>
      </c>
      <c r="I692" s="37">
        <v>131</v>
      </c>
      <c r="J692" s="37">
        <v>117</v>
      </c>
      <c r="K692" s="37">
        <v>43</v>
      </c>
      <c r="L692" s="37">
        <v>51</v>
      </c>
      <c r="M692" s="37">
        <v>24</v>
      </c>
    </row>
    <row r="693" spans="1:13" ht="12.75" hidden="1" outlineLevel="1">
      <c r="A693" s="1" t="s">
        <v>197</v>
      </c>
      <c r="B693" s="37">
        <v>12482</v>
      </c>
      <c r="C693" s="37">
        <v>1598</v>
      </c>
      <c r="D693" s="37">
        <v>1602</v>
      </c>
      <c r="E693" s="37">
        <v>1641</v>
      </c>
      <c r="F693" s="37">
        <v>1044</v>
      </c>
      <c r="G693" s="37">
        <v>1795</v>
      </c>
      <c r="H693" s="37">
        <v>177</v>
      </c>
      <c r="I693" s="37">
        <v>1451</v>
      </c>
      <c r="J693" s="37">
        <v>1330</v>
      </c>
      <c r="K693" s="37">
        <v>598</v>
      </c>
      <c r="L693" s="37">
        <v>826</v>
      </c>
      <c r="M693" s="37">
        <v>420</v>
      </c>
    </row>
    <row r="694" spans="1:13" ht="12.75" hidden="1" outlineLevel="1">
      <c r="A694" s="1" t="s">
        <v>17</v>
      </c>
      <c r="B694" s="37">
        <v>6383</v>
      </c>
      <c r="C694" s="37">
        <v>826</v>
      </c>
      <c r="D694" s="37">
        <v>816</v>
      </c>
      <c r="E694" s="37">
        <v>850</v>
      </c>
      <c r="F694" s="37">
        <v>503</v>
      </c>
      <c r="G694" s="37">
        <v>868</v>
      </c>
      <c r="H694" s="37">
        <v>89</v>
      </c>
      <c r="I694" s="37">
        <v>757</v>
      </c>
      <c r="J694" s="37">
        <v>714</v>
      </c>
      <c r="K694" s="37">
        <v>316</v>
      </c>
      <c r="L694" s="37">
        <v>435</v>
      </c>
      <c r="M694" s="37">
        <v>209</v>
      </c>
    </row>
    <row r="695" spans="1:13" ht="12.75" hidden="1" outlineLevel="1">
      <c r="A695" s="1" t="s">
        <v>629</v>
      </c>
      <c r="B695" s="37">
        <v>5106</v>
      </c>
      <c r="C695" s="37">
        <v>611</v>
      </c>
      <c r="D695" s="37">
        <v>650</v>
      </c>
      <c r="E695" s="37">
        <v>659</v>
      </c>
      <c r="F695" s="37">
        <v>452</v>
      </c>
      <c r="G695" s="37">
        <v>771</v>
      </c>
      <c r="H695" s="37">
        <v>76</v>
      </c>
      <c r="I695" s="37">
        <v>593</v>
      </c>
      <c r="J695" s="37">
        <v>522</v>
      </c>
      <c r="K695" s="37">
        <v>240</v>
      </c>
      <c r="L695" s="37">
        <v>346</v>
      </c>
      <c r="M695" s="37">
        <v>186</v>
      </c>
    </row>
    <row r="696" spans="1:13" ht="12.75" hidden="1" outlineLevel="1">
      <c r="A696" s="1" t="s">
        <v>823</v>
      </c>
      <c r="B696" s="37">
        <v>202</v>
      </c>
      <c r="C696" s="37">
        <v>27</v>
      </c>
      <c r="D696" s="37">
        <v>28</v>
      </c>
      <c r="E696" s="37">
        <v>34</v>
      </c>
      <c r="F696" s="37">
        <v>21</v>
      </c>
      <c r="G696" s="37">
        <v>31</v>
      </c>
      <c r="H696" s="37" t="s">
        <v>881</v>
      </c>
      <c r="I696" s="37">
        <v>23</v>
      </c>
      <c r="J696" s="37">
        <v>22</v>
      </c>
      <c r="K696" s="37">
        <v>6</v>
      </c>
      <c r="L696" s="37">
        <v>7</v>
      </c>
      <c r="M696" s="37">
        <v>3</v>
      </c>
    </row>
    <row r="697" spans="1:13" ht="12.75" hidden="1" outlineLevel="1">
      <c r="A697" s="1" t="s">
        <v>20</v>
      </c>
      <c r="B697" s="37">
        <v>18</v>
      </c>
      <c r="C697" s="37">
        <v>2</v>
      </c>
      <c r="D697" s="37" t="s">
        <v>882</v>
      </c>
      <c r="E697" s="37">
        <v>1</v>
      </c>
      <c r="F697" s="37">
        <v>6</v>
      </c>
      <c r="G697" s="37">
        <v>3</v>
      </c>
      <c r="H697" s="37" t="s">
        <v>881</v>
      </c>
      <c r="I697" s="37">
        <v>3</v>
      </c>
      <c r="J697" s="37" t="s">
        <v>881</v>
      </c>
      <c r="K697" s="37" t="s">
        <v>882</v>
      </c>
      <c r="L697" s="37">
        <v>2</v>
      </c>
      <c r="M697" s="37">
        <v>1</v>
      </c>
    </row>
    <row r="698" spans="1:13" ht="12.75" hidden="1" outlineLevel="1">
      <c r="A698" s="27" t="s">
        <v>724</v>
      </c>
      <c r="B698" s="37">
        <v>773</v>
      </c>
      <c r="C698" s="37">
        <v>132</v>
      </c>
      <c r="D698" s="37">
        <v>108</v>
      </c>
      <c r="E698" s="37">
        <v>97</v>
      </c>
      <c r="F698" s="37">
        <v>62</v>
      </c>
      <c r="G698" s="37">
        <v>122</v>
      </c>
      <c r="H698" s="37">
        <v>12</v>
      </c>
      <c r="I698" s="37">
        <v>75</v>
      </c>
      <c r="J698" s="37">
        <v>72</v>
      </c>
      <c r="K698" s="37">
        <v>36</v>
      </c>
      <c r="L698" s="37">
        <v>36</v>
      </c>
      <c r="M698" s="37">
        <v>21</v>
      </c>
    </row>
    <row r="699" spans="1:13" ht="12.75" hidden="1" outlineLevel="1">
      <c r="A699" s="29" t="s">
        <v>25</v>
      </c>
      <c r="B699" s="37">
        <v>13057</v>
      </c>
      <c r="C699" s="37">
        <v>2373</v>
      </c>
      <c r="D699" s="37">
        <v>1907</v>
      </c>
      <c r="E699" s="37">
        <v>1227</v>
      </c>
      <c r="F699" s="37">
        <v>556</v>
      </c>
      <c r="G699" s="37">
        <v>2286</v>
      </c>
      <c r="H699" s="37">
        <v>119</v>
      </c>
      <c r="I699" s="37">
        <v>1519</v>
      </c>
      <c r="J699" s="37">
        <v>1697</v>
      </c>
      <c r="K699" s="37">
        <v>515</v>
      </c>
      <c r="L699" s="37">
        <v>596</v>
      </c>
      <c r="M699" s="37">
        <v>262</v>
      </c>
    </row>
    <row r="700" spans="1:13" ht="12.75" hidden="1" outlineLevel="1">
      <c r="A700" s="1" t="s">
        <v>195</v>
      </c>
      <c r="B700" s="37">
        <v>6514</v>
      </c>
      <c r="C700" s="37">
        <v>1222</v>
      </c>
      <c r="D700" s="37">
        <v>955</v>
      </c>
      <c r="E700" s="37">
        <v>589</v>
      </c>
      <c r="F700" s="37">
        <v>254</v>
      </c>
      <c r="G700" s="37">
        <v>1138</v>
      </c>
      <c r="H700" s="37">
        <v>60</v>
      </c>
      <c r="I700" s="37">
        <v>764</v>
      </c>
      <c r="J700" s="37">
        <v>837</v>
      </c>
      <c r="K700" s="37">
        <v>245</v>
      </c>
      <c r="L700" s="37">
        <v>299</v>
      </c>
      <c r="M700" s="37">
        <v>151</v>
      </c>
    </row>
    <row r="701" spans="1:13" ht="12.75" hidden="1" outlineLevel="1">
      <c r="A701" s="1" t="s">
        <v>17</v>
      </c>
      <c r="B701" s="37">
        <v>1845</v>
      </c>
      <c r="C701" s="37">
        <v>365</v>
      </c>
      <c r="D701" s="37">
        <v>273</v>
      </c>
      <c r="E701" s="37">
        <v>156</v>
      </c>
      <c r="F701" s="37">
        <v>55</v>
      </c>
      <c r="G701" s="37">
        <v>345</v>
      </c>
      <c r="H701" s="37">
        <v>11</v>
      </c>
      <c r="I701" s="37">
        <v>213</v>
      </c>
      <c r="J701" s="37">
        <v>243</v>
      </c>
      <c r="K701" s="37">
        <v>59</v>
      </c>
      <c r="L701" s="37">
        <v>75</v>
      </c>
      <c r="M701" s="37">
        <v>50</v>
      </c>
    </row>
    <row r="702" spans="1:13" ht="12.75" hidden="1" outlineLevel="1">
      <c r="A702" s="1" t="s">
        <v>629</v>
      </c>
      <c r="B702" s="37">
        <v>3710</v>
      </c>
      <c r="C702" s="37">
        <v>607</v>
      </c>
      <c r="D702" s="37">
        <v>528</v>
      </c>
      <c r="E702" s="37">
        <v>362</v>
      </c>
      <c r="F702" s="37">
        <v>168</v>
      </c>
      <c r="G702" s="37">
        <v>638</v>
      </c>
      <c r="H702" s="37">
        <v>39</v>
      </c>
      <c r="I702" s="37">
        <v>450</v>
      </c>
      <c r="J702" s="37">
        <v>491</v>
      </c>
      <c r="K702" s="37">
        <v>159</v>
      </c>
      <c r="L702" s="37">
        <v>181</v>
      </c>
      <c r="M702" s="37">
        <v>87</v>
      </c>
    </row>
    <row r="703" spans="1:13" ht="12.75" hidden="1" outlineLevel="1">
      <c r="A703" s="1" t="s">
        <v>823</v>
      </c>
      <c r="B703" s="37">
        <v>329</v>
      </c>
      <c r="C703" s="37">
        <v>89</v>
      </c>
      <c r="D703" s="37">
        <v>57</v>
      </c>
      <c r="E703" s="37">
        <v>26</v>
      </c>
      <c r="F703" s="37">
        <v>9</v>
      </c>
      <c r="G703" s="37">
        <v>52</v>
      </c>
      <c r="H703" s="37">
        <v>5</v>
      </c>
      <c r="I703" s="37">
        <v>38</v>
      </c>
      <c r="J703" s="37">
        <v>27</v>
      </c>
      <c r="K703" s="37">
        <v>9</v>
      </c>
      <c r="L703" s="37">
        <v>12</v>
      </c>
      <c r="M703" s="37">
        <v>5</v>
      </c>
    </row>
    <row r="704" spans="1:13" ht="12.75" hidden="1" outlineLevel="1">
      <c r="A704" s="1" t="s">
        <v>20</v>
      </c>
      <c r="B704" s="37">
        <v>9</v>
      </c>
      <c r="C704" s="37">
        <v>1</v>
      </c>
      <c r="D704" s="37">
        <v>1</v>
      </c>
      <c r="E704" s="37" t="s">
        <v>881</v>
      </c>
      <c r="F704" s="37">
        <v>1</v>
      </c>
      <c r="G704" s="37">
        <v>3</v>
      </c>
      <c r="H704" s="37" t="s">
        <v>881</v>
      </c>
      <c r="I704" s="37">
        <v>2</v>
      </c>
      <c r="J704" s="37">
        <v>1</v>
      </c>
      <c r="K704" s="37" t="s">
        <v>882</v>
      </c>
      <c r="L704" s="37" t="s">
        <v>881</v>
      </c>
      <c r="M704" s="37" t="s">
        <v>883</v>
      </c>
    </row>
    <row r="705" spans="1:13" ht="12.75" hidden="1" outlineLevel="1">
      <c r="A705" s="27" t="s">
        <v>724</v>
      </c>
      <c r="B705" s="37">
        <v>621</v>
      </c>
      <c r="C705" s="37">
        <v>160</v>
      </c>
      <c r="D705" s="37">
        <v>96</v>
      </c>
      <c r="E705" s="37">
        <v>45</v>
      </c>
      <c r="F705" s="37">
        <v>21</v>
      </c>
      <c r="G705" s="37">
        <v>100</v>
      </c>
      <c r="H705" s="37">
        <v>5</v>
      </c>
      <c r="I705" s="37">
        <v>61</v>
      </c>
      <c r="J705" s="37">
        <v>75</v>
      </c>
      <c r="K705" s="37">
        <v>18</v>
      </c>
      <c r="L705" s="37">
        <v>31</v>
      </c>
      <c r="M705" s="37">
        <v>9</v>
      </c>
    </row>
    <row r="706" spans="1:13" ht="12.75" hidden="1" outlineLevel="1">
      <c r="A706" s="1" t="s">
        <v>197</v>
      </c>
      <c r="B706" s="37">
        <v>6543</v>
      </c>
      <c r="C706" s="37">
        <v>1151</v>
      </c>
      <c r="D706" s="37">
        <v>952</v>
      </c>
      <c r="E706" s="37">
        <v>638</v>
      </c>
      <c r="F706" s="37">
        <v>302</v>
      </c>
      <c r="G706" s="37">
        <v>1148</v>
      </c>
      <c r="H706" s="37">
        <v>59</v>
      </c>
      <c r="I706" s="37">
        <v>755</v>
      </c>
      <c r="J706" s="37">
        <v>860</v>
      </c>
      <c r="K706" s="37">
        <v>270</v>
      </c>
      <c r="L706" s="37">
        <v>297</v>
      </c>
      <c r="M706" s="37">
        <v>111</v>
      </c>
    </row>
    <row r="707" spans="1:13" ht="12.75" hidden="1" outlineLevel="1">
      <c r="A707" s="1" t="s">
        <v>17</v>
      </c>
      <c r="B707" s="37">
        <v>2077</v>
      </c>
      <c r="C707" s="37">
        <v>435</v>
      </c>
      <c r="D707" s="37">
        <v>295</v>
      </c>
      <c r="E707" s="37">
        <v>188</v>
      </c>
      <c r="F707" s="37">
        <v>70</v>
      </c>
      <c r="G707" s="37">
        <v>392</v>
      </c>
      <c r="H707" s="37">
        <v>12</v>
      </c>
      <c r="I707" s="37">
        <v>234</v>
      </c>
      <c r="J707" s="37">
        <v>268</v>
      </c>
      <c r="K707" s="37">
        <v>77</v>
      </c>
      <c r="L707" s="37">
        <v>84</v>
      </c>
      <c r="M707" s="37">
        <v>22</v>
      </c>
    </row>
    <row r="708" spans="1:13" ht="12.75" hidden="1" outlineLevel="1">
      <c r="A708" s="1" t="s">
        <v>629</v>
      </c>
      <c r="B708" s="37">
        <v>3774</v>
      </c>
      <c r="C708" s="37">
        <v>596</v>
      </c>
      <c r="D708" s="37">
        <v>540</v>
      </c>
      <c r="E708" s="37">
        <v>389</v>
      </c>
      <c r="F708" s="37">
        <v>196</v>
      </c>
      <c r="G708" s="37">
        <v>634</v>
      </c>
      <c r="H708" s="37">
        <v>41</v>
      </c>
      <c r="I708" s="37">
        <v>447</v>
      </c>
      <c r="J708" s="37">
        <v>507</v>
      </c>
      <c r="K708" s="37">
        <v>157</v>
      </c>
      <c r="L708" s="37">
        <v>191</v>
      </c>
      <c r="M708" s="37">
        <v>76</v>
      </c>
    </row>
    <row r="709" spans="1:13" ht="12.75" hidden="1" outlineLevel="1">
      <c r="A709" s="1" t="s">
        <v>823</v>
      </c>
      <c r="B709" s="37">
        <v>98</v>
      </c>
      <c r="C709" s="37">
        <v>19</v>
      </c>
      <c r="D709" s="37">
        <v>18</v>
      </c>
      <c r="E709" s="37">
        <v>12</v>
      </c>
      <c r="F709" s="37">
        <v>6</v>
      </c>
      <c r="G709" s="37">
        <v>15</v>
      </c>
      <c r="H709" s="37" t="s">
        <v>881</v>
      </c>
      <c r="I709" s="37">
        <v>12</v>
      </c>
      <c r="J709" s="37">
        <v>8</v>
      </c>
      <c r="K709" s="37">
        <v>5</v>
      </c>
      <c r="L709" s="37">
        <v>2</v>
      </c>
      <c r="M709" s="37">
        <v>1</v>
      </c>
    </row>
    <row r="710" spans="1:13" ht="12.75" hidden="1" outlineLevel="1">
      <c r="A710" s="1" t="s">
        <v>22</v>
      </c>
      <c r="B710" s="37">
        <v>19</v>
      </c>
      <c r="C710" s="37">
        <v>1</v>
      </c>
      <c r="D710" s="37">
        <v>4</v>
      </c>
      <c r="E710" s="37">
        <v>1</v>
      </c>
      <c r="F710" s="37" t="s">
        <v>881</v>
      </c>
      <c r="G710" s="37">
        <v>3</v>
      </c>
      <c r="H710" s="37" t="s">
        <v>881</v>
      </c>
      <c r="I710" s="37">
        <v>3</v>
      </c>
      <c r="J710" s="37">
        <v>6</v>
      </c>
      <c r="K710" s="37">
        <v>1</v>
      </c>
      <c r="L710" s="37" t="s">
        <v>881</v>
      </c>
      <c r="M710" s="37" t="s">
        <v>883</v>
      </c>
    </row>
    <row r="711" spans="1:13" ht="12.75" hidden="1" outlineLevel="1">
      <c r="A711" s="27" t="s">
        <v>724</v>
      </c>
      <c r="B711" s="37">
        <v>575</v>
      </c>
      <c r="C711" s="37">
        <v>100</v>
      </c>
      <c r="D711" s="37">
        <v>95</v>
      </c>
      <c r="E711" s="37">
        <v>48</v>
      </c>
      <c r="F711" s="37">
        <v>30</v>
      </c>
      <c r="G711" s="37">
        <v>104</v>
      </c>
      <c r="H711" s="37">
        <v>6</v>
      </c>
      <c r="I711" s="37">
        <v>59</v>
      </c>
      <c r="J711" s="37">
        <v>71</v>
      </c>
      <c r="K711" s="37">
        <v>30</v>
      </c>
      <c r="L711" s="37">
        <v>20</v>
      </c>
      <c r="M711" s="37">
        <v>12</v>
      </c>
    </row>
    <row r="712" spans="1:13" ht="12.75" collapsed="1">
      <c r="A712" s="27" t="s">
        <v>900</v>
      </c>
      <c r="B712" s="37">
        <v>38747</v>
      </c>
      <c r="C712" s="37">
        <v>5696</v>
      </c>
      <c r="D712" s="37">
        <v>5277</v>
      </c>
      <c r="E712" s="37">
        <v>4642</v>
      </c>
      <c r="F712" s="37">
        <v>2638</v>
      </c>
      <c r="G712" s="37">
        <v>6038</v>
      </c>
      <c r="H712" s="37">
        <v>473</v>
      </c>
      <c r="I712" s="37">
        <v>4465</v>
      </c>
      <c r="J712" s="37">
        <v>4399</v>
      </c>
      <c r="K712" s="37">
        <v>1690</v>
      </c>
      <c r="L712" s="37">
        <v>2322</v>
      </c>
      <c r="M712" s="37">
        <v>1107</v>
      </c>
    </row>
    <row r="713" spans="1:13" ht="12.75" hidden="1" outlineLevel="1">
      <c r="A713" s="1" t="s">
        <v>24</v>
      </c>
      <c r="B713" s="37">
        <v>25485</v>
      </c>
      <c r="C713" s="37">
        <v>3264</v>
      </c>
      <c r="D713" s="37">
        <v>3323</v>
      </c>
      <c r="E713" s="37">
        <v>3393</v>
      </c>
      <c r="F713" s="37">
        <v>2077</v>
      </c>
      <c r="G713" s="37">
        <v>3750</v>
      </c>
      <c r="H713" s="37">
        <v>351</v>
      </c>
      <c r="I713" s="37">
        <v>2928</v>
      </c>
      <c r="J713" s="37">
        <v>2677</v>
      </c>
      <c r="K713" s="37">
        <v>1162</v>
      </c>
      <c r="L713" s="37">
        <v>1721</v>
      </c>
      <c r="M713" s="37">
        <v>839</v>
      </c>
    </row>
    <row r="714" spans="1:13" ht="12.75" hidden="1" outlineLevel="1">
      <c r="A714" s="1" t="s">
        <v>195</v>
      </c>
      <c r="B714" s="37">
        <v>12905</v>
      </c>
      <c r="C714" s="37">
        <v>1642</v>
      </c>
      <c r="D714" s="37">
        <v>1709</v>
      </c>
      <c r="E714" s="37">
        <v>1734</v>
      </c>
      <c r="F714" s="37">
        <v>1040</v>
      </c>
      <c r="G714" s="37">
        <v>1934</v>
      </c>
      <c r="H714" s="37">
        <v>179</v>
      </c>
      <c r="I714" s="37">
        <v>1457</v>
      </c>
      <c r="J714" s="37">
        <v>1362</v>
      </c>
      <c r="K714" s="37">
        <v>561</v>
      </c>
      <c r="L714" s="37">
        <v>872</v>
      </c>
      <c r="M714" s="37">
        <v>415</v>
      </c>
    </row>
    <row r="715" spans="1:13" ht="12.75" hidden="1" outlineLevel="1">
      <c r="A715" s="1" t="s">
        <v>17</v>
      </c>
      <c r="B715" s="37">
        <v>5678</v>
      </c>
      <c r="C715" s="37">
        <v>699</v>
      </c>
      <c r="D715" s="37">
        <v>746</v>
      </c>
      <c r="E715" s="37">
        <v>773</v>
      </c>
      <c r="F715" s="37">
        <v>426</v>
      </c>
      <c r="G715" s="37">
        <v>849</v>
      </c>
      <c r="H715" s="37">
        <v>76</v>
      </c>
      <c r="I715" s="37">
        <v>648</v>
      </c>
      <c r="J715" s="37">
        <v>609</v>
      </c>
      <c r="K715" s="37">
        <v>254</v>
      </c>
      <c r="L715" s="37">
        <v>400</v>
      </c>
      <c r="M715" s="37">
        <v>198</v>
      </c>
    </row>
    <row r="716" spans="1:13" ht="12.75" hidden="1" outlineLevel="1">
      <c r="A716" s="1" t="s">
        <v>629</v>
      </c>
      <c r="B716" s="37">
        <v>4966</v>
      </c>
      <c r="C716" s="37">
        <v>563</v>
      </c>
      <c r="D716" s="37">
        <v>633</v>
      </c>
      <c r="E716" s="37">
        <v>678</v>
      </c>
      <c r="F716" s="37">
        <v>456</v>
      </c>
      <c r="G716" s="37">
        <v>721</v>
      </c>
      <c r="H716" s="37">
        <v>75</v>
      </c>
      <c r="I716" s="37">
        <v>566</v>
      </c>
      <c r="J716" s="37">
        <v>514</v>
      </c>
      <c r="K716" s="37">
        <v>223</v>
      </c>
      <c r="L716" s="37">
        <v>369</v>
      </c>
      <c r="M716" s="37">
        <v>168</v>
      </c>
    </row>
    <row r="717" spans="1:13" ht="12.75" hidden="1" outlineLevel="1">
      <c r="A717" s="1" t="s">
        <v>823</v>
      </c>
      <c r="B717" s="37">
        <v>1094</v>
      </c>
      <c r="C717" s="37">
        <v>182</v>
      </c>
      <c r="D717" s="37">
        <v>145</v>
      </c>
      <c r="E717" s="37">
        <v>145</v>
      </c>
      <c r="F717" s="37">
        <v>88</v>
      </c>
      <c r="G717" s="37">
        <v>176</v>
      </c>
      <c r="H717" s="37">
        <v>15</v>
      </c>
      <c r="I717" s="37">
        <v>112</v>
      </c>
      <c r="J717" s="37">
        <v>117</v>
      </c>
      <c r="K717" s="37">
        <v>38</v>
      </c>
      <c r="L717" s="37">
        <v>51</v>
      </c>
      <c r="M717" s="37">
        <v>25</v>
      </c>
    </row>
    <row r="718" spans="1:13" ht="12.75" hidden="1" outlineLevel="1">
      <c r="A718" s="1" t="s">
        <v>22</v>
      </c>
      <c r="B718" s="37">
        <v>17</v>
      </c>
      <c r="C718" s="37">
        <v>2</v>
      </c>
      <c r="D718" s="37">
        <v>3</v>
      </c>
      <c r="E718" s="37">
        <v>3</v>
      </c>
      <c r="F718" s="37">
        <v>2</v>
      </c>
      <c r="G718" s="37">
        <v>0</v>
      </c>
      <c r="H718" s="37">
        <v>0</v>
      </c>
      <c r="I718" s="37">
        <v>3</v>
      </c>
      <c r="J718" s="37">
        <v>3</v>
      </c>
      <c r="K718" s="37">
        <v>0</v>
      </c>
      <c r="L718" s="37">
        <v>1</v>
      </c>
      <c r="M718" s="37">
        <v>0</v>
      </c>
    </row>
    <row r="719" spans="1:13" ht="12.75" hidden="1" outlineLevel="1">
      <c r="A719" s="27" t="s">
        <v>724</v>
      </c>
      <c r="B719" s="37">
        <v>1150</v>
      </c>
      <c r="C719" s="37">
        <v>196</v>
      </c>
      <c r="D719" s="37">
        <v>182</v>
      </c>
      <c r="E719" s="37">
        <v>135</v>
      </c>
      <c r="F719" s="37">
        <v>68</v>
      </c>
      <c r="G719" s="37">
        <v>188</v>
      </c>
      <c r="H719" s="37">
        <v>13</v>
      </c>
      <c r="I719" s="37">
        <v>128</v>
      </c>
      <c r="J719" s="37">
        <v>119</v>
      </c>
      <c r="K719" s="37">
        <v>46</v>
      </c>
      <c r="L719" s="37">
        <v>51</v>
      </c>
      <c r="M719" s="37">
        <v>24</v>
      </c>
    </row>
    <row r="720" spans="1:13" ht="12.75" hidden="1" outlineLevel="1">
      <c r="A720" s="1" t="s">
        <v>197</v>
      </c>
      <c r="B720" s="37">
        <v>12580</v>
      </c>
      <c r="C720" s="37">
        <v>1622</v>
      </c>
      <c r="D720" s="37">
        <v>1614</v>
      </c>
      <c r="E720" s="37">
        <v>1659</v>
      </c>
      <c r="F720" s="37">
        <v>1037</v>
      </c>
      <c r="G720" s="37">
        <v>1816</v>
      </c>
      <c r="H720" s="37">
        <v>172</v>
      </c>
      <c r="I720" s="37">
        <v>1471</v>
      </c>
      <c r="J720" s="37">
        <v>1315</v>
      </c>
      <c r="K720" s="37">
        <v>601</v>
      </c>
      <c r="L720" s="37">
        <v>849</v>
      </c>
      <c r="M720" s="37">
        <v>424</v>
      </c>
    </row>
    <row r="721" spans="1:17" ht="12.75" hidden="1" outlineLevel="1">
      <c r="A721" s="1" t="s">
        <v>17</v>
      </c>
      <c r="B721" s="37">
        <v>6428</v>
      </c>
      <c r="C721" s="37">
        <v>836</v>
      </c>
      <c r="D721" s="37">
        <v>825</v>
      </c>
      <c r="E721" s="37">
        <v>864</v>
      </c>
      <c r="F721" s="37">
        <v>497</v>
      </c>
      <c r="G721" s="37">
        <v>889</v>
      </c>
      <c r="H721" s="37">
        <v>84</v>
      </c>
      <c r="I721" s="37">
        <v>754</v>
      </c>
      <c r="J721" s="37">
        <v>705</v>
      </c>
      <c r="K721" s="37">
        <v>318</v>
      </c>
      <c r="L721" s="37">
        <v>449</v>
      </c>
      <c r="M721" s="37">
        <v>207</v>
      </c>
    </row>
    <row r="722" spans="1:17" ht="12.75" hidden="1" outlineLevel="1">
      <c r="A722" s="1" t="s">
        <v>629</v>
      </c>
      <c r="B722" s="37">
        <v>5133</v>
      </c>
      <c r="C722" s="37">
        <v>623</v>
      </c>
      <c r="D722" s="37">
        <v>645</v>
      </c>
      <c r="E722" s="37">
        <v>665</v>
      </c>
      <c r="F722" s="37">
        <v>455</v>
      </c>
      <c r="G722" s="37">
        <v>765</v>
      </c>
      <c r="H722" s="37">
        <v>75</v>
      </c>
      <c r="I722" s="37">
        <v>612</v>
      </c>
      <c r="J722" s="37">
        <v>512</v>
      </c>
      <c r="K722" s="37">
        <v>235</v>
      </c>
      <c r="L722" s="37">
        <v>351</v>
      </c>
      <c r="M722" s="37">
        <v>195</v>
      </c>
      <c r="Q722" s="1" t="s">
        <v>812</v>
      </c>
    </row>
    <row r="723" spans="1:17" ht="12.75" hidden="1" outlineLevel="1">
      <c r="A723" s="1" t="s">
        <v>823</v>
      </c>
      <c r="B723" s="37">
        <v>205</v>
      </c>
      <c r="C723" s="37">
        <v>25</v>
      </c>
      <c r="D723" s="37">
        <v>28</v>
      </c>
      <c r="E723" s="37">
        <v>32</v>
      </c>
      <c r="F723" s="37">
        <v>20</v>
      </c>
      <c r="G723" s="37">
        <v>35</v>
      </c>
      <c r="H723" s="37">
        <v>0</v>
      </c>
      <c r="I723" s="37">
        <v>23</v>
      </c>
      <c r="J723" s="37">
        <v>25</v>
      </c>
      <c r="K723" s="37">
        <v>8</v>
      </c>
      <c r="L723" s="37">
        <v>7</v>
      </c>
      <c r="M723" s="37">
        <v>2</v>
      </c>
    </row>
    <row r="724" spans="1:17" ht="12.75" hidden="1" outlineLevel="1">
      <c r="A724" s="1" t="s">
        <v>20</v>
      </c>
      <c r="B724" s="37">
        <v>18</v>
      </c>
      <c r="C724" s="37">
        <v>3</v>
      </c>
      <c r="D724" s="37">
        <v>0</v>
      </c>
      <c r="E724" s="37">
        <v>2</v>
      </c>
      <c r="F724" s="37">
        <v>4</v>
      </c>
      <c r="G724" s="37">
        <v>2</v>
      </c>
      <c r="H724" s="37">
        <v>0</v>
      </c>
      <c r="I724" s="37">
        <v>3</v>
      </c>
      <c r="J724" s="37">
        <v>1</v>
      </c>
      <c r="K724" s="37">
        <v>0</v>
      </c>
      <c r="L724" s="37">
        <v>2</v>
      </c>
      <c r="M724" s="37">
        <v>1</v>
      </c>
    </row>
    <row r="725" spans="1:17" ht="12.75" hidden="1" outlineLevel="1">
      <c r="A725" s="27" t="s">
        <v>724</v>
      </c>
      <c r="B725" s="37">
        <v>796</v>
      </c>
      <c r="C725" s="37">
        <v>135</v>
      </c>
      <c r="D725" s="37">
        <v>116</v>
      </c>
      <c r="E725" s="37">
        <v>96</v>
      </c>
      <c r="F725" s="37">
        <v>61</v>
      </c>
      <c r="G725" s="37">
        <v>125</v>
      </c>
      <c r="H725" s="37">
        <v>13</v>
      </c>
      <c r="I725" s="37">
        <v>79</v>
      </c>
      <c r="J725" s="37">
        <v>72</v>
      </c>
      <c r="K725" s="37">
        <v>40</v>
      </c>
      <c r="L725" s="37">
        <v>40</v>
      </c>
      <c r="M725" s="37">
        <v>19</v>
      </c>
    </row>
    <row r="726" spans="1:17" ht="12.75" hidden="1" outlineLevel="1">
      <c r="A726" s="29" t="s">
        <v>25</v>
      </c>
      <c r="B726" s="37">
        <v>13262</v>
      </c>
      <c r="C726" s="37">
        <v>2432</v>
      </c>
      <c r="D726" s="37">
        <v>1954</v>
      </c>
      <c r="E726" s="37">
        <v>1249</v>
      </c>
      <c r="F726" s="37">
        <v>561</v>
      </c>
      <c r="G726" s="37">
        <v>2288</v>
      </c>
      <c r="H726" s="37">
        <v>122</v>
      </c>
      <c r="I726" s="37">
        <v>1537</v>
      </c>
      <c r="J726" s="37">
        <v>1722</v>
      </c>
      <c r="K726" s="37">
        <v>528</v>
      </c>
      <c r="L726" s="37">
        <v>601</v>
      </c>
      <c r="M726" s="37">
        <v>268</v>
      </c>
    </row>
    <row r="727" spans="1:17" ht="12.75" hidden="1" outlineLevel="1">
      <c r="A727" s="1" t="s">
        <v>195</v>
      </c>
      <c r="B727" s="37">
        <v>6627</v>
      </c>
      <c r="C727" s="37">
        <v>1252</v>
      </c>
      <c r="D727" s="37">
        <v>974</v>
      </c>
      <c r="E727" s="37">
        <v>593</v>
      </c>
      <c r="F727" s="37">
        <v>257</v>
      </c>
      <c r="G727" s="37">
        <v>1150</v>
      </c>
      <c r="H727" s="37">
        <v>61</v>
      </c>
      <c r="I727" s="37">
        <v>786</v>
      </c>
      <c r="J727" s="37">
        <v>842</v>
      </c>
      <c r="K727" s="37">
        <v>255</v>
      </c>
      <c r="L727" s="37">
        <v>304</v>
      </c>
      <c r="M727" s="37">
        <v>153</v>
      </c>
    </row>
    <row r="728" spans="1:17" ht="12.75" hidden="1" outlineLevel="1">
      <c r="A728" s="1" t="s">
        <v>17</v>
      </c>
      <c r="B728" s="37">
        <v>1849</v>
      </c>
      <c r="C728" s="37">
        <v>363</v>
      </c>
      <c r="D728" s="37">
        <v>282</v>
      </c>
      <c r="E728" s="37">
        <v>149</v>
      </c>
      <c r="F728" s="37">
        <v>56</v>
      </c>
      <c r="G728" s="37">
        <v>351</v>
      </c>
      <c r="H728" s="37">
        <v>11</v>
      </c>
      <c r="I728" s="37">
        <v>210</v>
      </c>
      <c r="J728" s="37">
        <v>245</v>
      </c>
      <c r="K728" s="37">
        <v>64</v>
      </c>
      <c r="L728" s="37">
        <v>74</v>
      </c>
      <c r="M728" s="37">
        <v>44</v>
      </c>
    </row>
    <row r="729" spans="1:17" ht="12.75" hidden="1" outlineLevel="1">
      <c r="A729" s="1" t="s">
        <v>629</v>
      </c>
      <c r="B729" s="37">
        <v>3806</v>
      </c>
      <c r="C729" s="37">
        <v>635</v>
      </c>
      <c r="D729" s="37">
        <v>543</v>
      </c>
      <c r="E729" s="37">
        <v>371</v>
      </c>
      <c r="F729" s="37">
        <v>172</v>
      </c>
      <c r="G729" s="37">
        <v>638</v>
      </c>
      <c r="H729" s="37">
        <v>41</v>
      </c>
      <c r="I729" s="37">
        <v>471</v>
      </c>
      <c r="J729" s="37">
        <v>494</v>
      </c>
      <c r="K729" s="37">
        <v>160</v>
      </c>
      <c r="L729" s="37">
        <v>185</v>
      </c>
      <c r="M729" s="37">
        <v>96</v>
      </c>
    </row>
    <row r="730" spans="1:17" ht="12.75" hidden="1" outlineLevel="1">
      <c r="A730" s="1" t="s">
        <v>823</v>
      </c>
      <c r="B730" s="37">
        <v>328</v>
      </c>
      <c r="C730" s="37">
        <v>85</v>
      </c>
      <c r="D730" s="37">
        <v>55</v>
      </c>
      <c r="E730" s="37">
        <v>27</v>
      </c>
      <c r="F730" s="37">
        <v>10</v>
      </c>
      <c r="G730" s="37">
        <v>51</v>
      </c>
      <c r="H730" s="37">
        <v>5</v>
      </c>
      <c r="I730" s="37">
        <v>38</v>
      </c>
      <c r="J730" s="37">
        <v>29</v>
      </c>
      <c r="K730" s="37">
        <v>10</v>
      </c>
      <c r="L730" s="37">
        <v>12</v>
      </c>
      <c r="M730" s="37">
        <v>6</v>
      </c>
    </row>
    <row r="731" spans="1:17" ht="12.75" hidden="1" outlineLevel="1">
      <c r="A731" s="1" t="s">
        <v>20</v>
      </c>
      <c r="B731" s="37">
        <v>11</v>
      </c>
      <c r="C731" s="37">
        <v>2</v>
      </c>
      <c r="D731" s="37">
        <v>2</v>
      </c>
      <c r="E731" s="37">
        <v>0</v>
      </c>
      <c r="F731" s="37">
        <v>0</v>
      </c>
      <c r="G731" s="37">
        <v>3</v>
      </c>
      <c r="H731" s="37">
        <v>0</v>
      </c>
      <c r="I731" s="37">
        <v>3</v>
      </c>
      <c r="J731" s="37">
        <v>1</v>
      </c>
      <c r="K731" s="37">
        <v>0</v>
      </c>
      <c r="L731" s="37">
        <v>0</v>
      </c>
      <c r="M731" s="37">
        <v>0</v>
      </c>
    </row>
    <row r="732" spans="1:17" ht="12.75" hidden="1" outlineLevel="1">
      <c r="A732" s="27" t="s">
        <v>724</v>
      </c>
      <c r="B732" s="37">
        <v>633</v>
      </c>
      <c r="C732" s="37">
        <v>167</v>
      </c>
      <c r="D732" s="37">
        <v>92</v>
      </c>
      <c r="E732" s="37">
        <v>46</v>
      </c>
      <c r="F732" s="37">
        <v>19</v>
      </c>
      <c r="G732" s="37">
        <v>107</v>
      </c>
      <c r="H732" s="37">
        <v>4</v>
      </c>
      <c r="I732" s="37">
        <v>64</v>
      </c>
      <c r="J732" s="37">
        <v>73</v>
      </c>
      <c r="K732" s="37">
        <v>21</v>
      </c>
      <c r="L732" s="37">
        <v>33</v>
      </c>
      <c r="M732" s="37">
        <v>7</v>
      </c>
    </row>
    <row r="733" spans="1:17" ht="12.75" hidden="1" outlineLevel="1">
      <c r="A733" s="1" t="s">
        <v>197</v>
      </c>
      <c r="B733" s="37">
        <v>6635</v>
      </c>
      <c r="C733" s="37">
        <v>1180</v>
      </c>
      <c r="D733" s="37">
        <v>980</v>
      </c>
      <c r="E733" s="37">
        <v>656</v>
      </c>
      <c r="F733" s="37">
        <v>304</v>
      </c>
      <c r="G733" s="37">
        <v>1138</v>
      </c>
      <c r="H733" s="37">
        <v>61</v>
      </c>
      <c r="I733" s="37">
        <v>751</v>
      </c>
      <c r="J733" s="37">
        <v>880</v>
      </c>
      <c r="K733" s="37">
        <v>273</v>
      </c>
      <c r="L733" s="37">
        <v>297</v>
      </c>
      <c r="M733" s="37">
        <v>115</v>
      </c>
    </row>
    <row r="734" spans="1:17" ht="12.75" hidden="1" outlineLevel="1">
      <c r="A734" s="1" t="s">
        <v>17</v>
      </c>
      <c r="B734" s="37">
        <v>2098</v>
      </c>
      <c r="C734" s="37">
        <v>441</v>
      </c>
      <c r="D734" s="37">
        <v>303</v>
      </c>
      <c r="E734" s="37">
        <v>197</v>
      </c>
      <c r="F734" s="37">
        <v>73</v>
      </c>
      <c r="G734" s="37">
        <v>380</v>
      </c>
      <c r="H734" s="37">
        <v>12</v>
      </c>
      <c r="I734" s="37">
        <v>232</v>
      </c>
      <c r="J734" s="37">
        <v>279</v>
      </c>
      <c r="K734" s="37">
        <v>78</v>
      </c>
      <c r="L734" s="37">
        <v>78</v>
      </c>
      <c r="M734" s="37">
        <v>25</v>
      </c>
    </row>
    <row r="735" spans="1:17" ht="12.75" hidden="1" outlineLevel="1">
      <c r="A735" s="1" t="s">
        <v>629</v>
      </c>
      <c r="B735" s="37">
        <v>3839</v>
      </c>
      <c r="C735" s="37">
        <v>607</v>
      </c>
      <c r="D735" s="37">
        <v>564</v>
      </c>
      <c r="E735" s="37">
        <v>398</v>
      </c>
      <c r="F735" s="37">
        <v>194</v>
      </c>
      <c r="G735" s="37">
        <v>638</v>
      </c>
      <c r="H735" s="37">
        <v>43</v>
      </c>
      <c r="I735" s="37">
        <v>449</v>
      </c>
      <c r="J735" s="37">
        <v>514</v>
      </c>
      <c r="K735" s="37">
        <v>158</v>
      </c>
      <c r="L735" s="37">
        <v>196</v>
      </c>
      <c r="M735" s="37">
        <v>78</v>
      </c>
    </row>
    <row r="736" spans="1:17" ht="12.75" hidden="1" outlineLevel="1">
      <c r="A736" s="1" t="s">
        <v>823</v>
      </c>
      <c r="B736" s="37">
        <v>101</v>
      </c>
      <c r="C736" s="37">
        <v>19</v>
      </c>
      <c r="D736" s="37">
        <v>17</v>
      </c>
      <c r="E736" s="37">
        <v>15</v>
      </c>
      <c r="F736" s="37">
        <v>7</v>
      </c>
      <c r="G736" s="37">
        <v>14</v>
      </c>
      <c r="H736" s="37">
        <v>0</v>
      </c>
      <c r="I736" s="37">
        <v>12</v>
      </c>
      <c r="J736" s="37">
        <v>8</v>
      </c>
      <c r="K736" s="37">
        <v>5</v>
      </c>
      <c r="L736" s="37">
        <v>3</v>
      </c>
      <c r="M736" s="37">
        <v>1</v>
      </c>
    </row>
    <row r="737" spans="1:17" ht="12.75" hidden="1" outlineLevel="1">
      <c r="A737" s="1" t="s">
        <v>22</v>
      </c>
      <c r="B737" s="37">
        <v>18</v>
      </c>
      <c r="C737" s="37">
        <v>2</v>
      </c>
      <c r="D737" s="37">
        <v>4</v>
      </c>
      <c r="E737" s="37">
        <v>1</v>
      </c>
      <c r="F737" s="37">
        <v>0</v>
      </c>
      <c r="G737" s="37">
        <v>4</v>
      </c>
      <c r="H737" s="37">
        <v>0</v>
      </c>
      <c r="I737" s="37">
        <v>2</v>
      </c>
      <c r="J737" s="37">
        <v>5</v>
      </c>
      <c r="K737" s="37">
        <v>0</v>
      </c>
      <c r="L737" s="37">
        <v>0</v>
      </c>
      <c r="M737" s="37">
        <v>0</v>
      </c>
    </row>
    <row r="738" spans="1:17" ht="12.75" hidden="1" outlineLevel="1">
      <c r="A738" s="27" t="s">
        <v>724</v>
      </c>
      <c r="B738" s="37">
        <v>579</v>
      </c>
      <c r="C738" s="37">
        <v>111</v>
      </c>
      <c r="D738" s="37">
        <v>92</v>
      </c>
      <c r="E738" s="37">
        <v>45</v>
      </c>
      <c r="F738" s="37">
        <v>30</v>
      </c>
      <c r="G738" s="37">
        <v>102</v>
      </c>
      <c r="H738" s="37">
        <v>6</v>
      </c>
      <c r="I738" s="37">
        <v>56</v>
      </c>
      <c r="J738" s="37">
        <v>74</v>
      </c>
      <c r="K738" s="37">
        <v>32</v>
      </c>
      <c r="L738" s="37">
        <v>20</v>
      </c>
      <c r="M738" s="37">
        <v>11</v>
      </c>
    </row>
    <row r="739" spans="1:17" ht="12.75" collapsed="1">
      <c r="A739" s="27" t="s">
        <v>911</v>
      </c>
      <c r="B739" s="37">
        <v>39055</v>
      </c>
      <c r="C739" s="37">
        <v>5741</v>
      </c>
      <c r="D739" s="37">
        <v>5330</v>
      </c>
      <c r="E739" s="37">
        <v>4684</v>
      </c>
      <c r="F739" s="37">
        <v>2634</v>
      </c>
      <c r="G739" s="37">
        <v>6037</v>
      </c>
      <c r="H739" s="37">
        <v>483</v>
      </c>
      <c r="I739" s="37">
        <v>4523</v>
      </c>
      <c r="J739" s="37">
        <v>4424</v>
      </c>
      <c r="K739" s="37">
        <v>1686</v>
      </c>
      <c r="L739" s="37">
        <v>2404</v>
      </c>
      <c r="M739" s="37">
        <v>1109</v>
      </c>
    </row>
    <row r="740" spans="1:17" ht="12.75" hidden="1" outlineLevel="1">
      <c r="A740" s="1" t="s">
        <v>24</v>
      </c>
      <c r="B740" s="37">
        <v>25588</v>
      </c>
      <c r="C740" s="37">
        <v>3299</v>
      </c>
      <c r="D740" s="37">
        <v>3349</v>
      </c>
      <c r="E740" s="37">
        <v>3387</v>
      </c>
      <c r="F740" s="37">
        <v>2077</v>
      </c>
      <c r="G740" s="37">
        <v>3753</v>
      </c>
      <c r="H740" s="37">
        <v>353</v>
      </c>
      <c r="I740" s="37">
        <v>2938</v>
      </c>
      <c r="J740" s="37">
        <v>2703</v>
      </c>
      <c r="K740" s="37">
        <v>1159</v>
      </c>
      <c r="L740" s="37">
        <v>1750</v>
      </c>
      <c r="M740" s="37">
        <v>820</v>
      </c>
    </row>
    <row r="741" spans="1:17" ht="12.75" hidden="1" outlineLevel="1">
      <c r="A741" s="1" t="s">
        <v>195</v>
      </c>
      <c r="B741" s="37">
        <v>12968</v>
      </c>
      <c r="C741" s="37">
        <v>1672</v>
      </c>
      <c r="D741" s="37">
        <v>1714</v>
      </c>
      <c r="E741" s="37">
        <v>1734</v>
      </c>
      <c r="F741" s="37">
        <v>1038</v>
      </c>
      <c r="G741" s="37">
        <v>1920</v>
      </c>
      <c r="H741" s="37">
        <v>176</v>
      </c>
      <c r="I741" s="37">
        <v>1465</v>
      </c>
      <c r="J741" s="37">
        <v>1389</v>
      </c>
      <c r="K741" s="37">
        <v>563</v>
      </c>
      <c r="L741" s="37">
        <v>887</v>
      </c>
      <c r="M741" s="37">
        <v>410</v>
      </c>
    </row>
    <row r="742" spans="1:17" ht="12.75" hidden="1" outlineLevel="1">
      <c r="A742" s="1" t="s">
        <v>17</v>
      </c>
      <c r="B742" s="37">
        <v>5707</v>
      </c>
      <c r="C742" s="37">
        <v>718</v>
      </c>
      <c r="D742" s="37">
        <v>750</v>
      </c>
      <c r="E742" s="37">
        <v>777</v>
      </c>
      <c r="F742" s="37">
        <v>421</v>
      </c>
      <c r="G742" s="37">
        <v>833</v>
      </c>
      <c r="H742" s="37">
        <v>72</v>
      </c>
      <c r="I742" s="37">
        <v>659</v>
      </c>
      <c r="J742" s="37">
        <v>631</v>
      </c>
      <c r="K742" s="37">
        <v>252</v>
      </c>
      <c r="L742" s="37">
        <v>407</v>
      </c>
      <c r="M742" s="37">
        <v>187</v>
      </c>
    </row>
    <row r="743" spans="1:17" ht="12.75" hidden="1" outlineLevel="1">
      <c r="A743" s="1" t="s">
        <v>629</v>
      </c>
      <c r="B743" s="37">
        <v>4974</v>
      </c>
      <c r="C743" s="37">
        <v>561</v>
      </c>
      <c r="D743" s="37">
        <v>630</v>
      </c>
      <c r="E743" s="37">
        <v>673</v>
      </c>
      <c r="F743" s="37">
        <v>454</v>
      </c>
      <c r="G743" s="37">
        <v>717</v>
      </c>
      <c r="H743" s="37">
        <v>77</v>
      </c>
      <c r="I743" s="37">
        <v>567</v>
      </c>
      <c r="J743" s="37">
        <v>521</v>
      </c>
      <c r="K743" s="37">
        <v>228</v>
      </c>
      <c r="L743" s="37">
        <v>378</v>
      </c>
      <c r="M743" s="37">
        <v>168</v>
      </c>
    </row>
    <row r="744" spans="1:17" ht="12.75" hidden="1" outlineLevel="1">
      <c r="A744" s="1" t="s">
        <v>823</v>
      </c>
      <c r="B744" s="37">
        <v>1110</v>
      </c>
      <c r="C744" s="37">
        <v>190</v>
      </c>
      <c r="D744" s="37">
        <v>145</v>
      </c>
      <c r="E744" s="37">
        <v>145</v>
      </c>
      <c r="F744" s="37">
        <v>92</v>
      </c>
      <c r="G744" s="37">
        <v>179</v>
      </c>
      <c r="H744" s="37">
        <v>15</v>
      </c>
      <c r="I744" s="37">
        <v>109</v>
      </c>
      <c r="J744" s="37">
        <v>118</v>
      </c>
      <c r="K744" s="37">
        <v>38</v>
      </c>
      <c r="L744" s="37">
        <v>50</v>
      </c>
      <c r="M744" s="37">
        <v>29</v>
      </c>
    </row>
    <row r="745" spans="1:17" ht="12.75" hidden="1" outlineLevel="1">
      <c r="A745" s="1" t="s">
        <v>22</v>
      </c>
      <c r="B745" s="37">
        <v>17</v>
      </c>
      <c r="C745" s="37">
        <v>1</v>
      </c>
      <c r="D745" s="37">
        <v>3</v>
      </c>
      <c r="E745" s="37">
        <v>4</v>
      </c>
      <c r="F745" s="37">
        <v>2</v>
      </c>
      <c r="G745" s="37">
        <v>1</v>
      </c>
      <c r="H745" s="37">
        <v>0</v>
      </c>
      <c r="I745" s="37">
        <v>3</v>
      </c>
      <c r="J745" s="37">
        <v>2</v>
      </c>
      <c r="K745" s="37">
        <v>0</v>
      </c>
      <c r="L745" s="37">
        <v>1</v>
      </c>
      <c r="M745" s="37">
        <v>0</v>
      </c>
    </row>
    <row r="746" spans="1:17" ht="12.75" hidden="1" outlineLevel="1">
      <c r="A746" s="27" t="s">
        <v>724</v>
      </c>
      <c r="B746" s="37">
        <v>1160</v>
      </c>
      <c r="C746" s="37">
        <v>202</v>
      </c>
      <c r="D746" s="37">
        <v>186</v>
      </c>
      <c r="E746" s="37">
        <v>135</v>
      </c>
      <c r="F746" s="37">
        <v>69</v>
      </c>
      <c r="G746" s="37">
        <v>190</v>
      </c>
      <c r="H746" s="37">
        <v>12</v>
      </c>
      <c r="I746" s="37">
        <v>127</v>
      </c>
      <c r="J746" s="37">
        <v>117</v>
      </c>
      <c r="K746" s="37">
        <v>45</v>
      </c>
      <c r="L746" s="37">
        <v>51</v>
      </c>
      <c r="M746" s="37">
        <v>26</v>
      </c>
    </row>
    <row r="747" spans="1:17" ht="12.75" hidden="1" outlineLevel="1">
      <c r="A747" s="1" t="s">
        <v>197</v>
      </c>
      <c r="B747" s="37">
        <v>12620</v>
      </c>
      <c r="C747" s="37">
        <v>1627</v>
      </c>
      <c r="D747" s="37">
        <v>1635</v>
      </c>
      <c r="E747" s="37">
        <v>1653</v>
      </c>
      <c r="F747" s="37">
        <v>1039</v>
      </c>
      <c r="G747" s="37">
        <v>1833</v>
      </c>
      <c r="H747" s="37">
        <v>177</v>
      </c>
      <c r="I747" s="37">
        <v>1473</v>
      </c>
      <c r="J747" s="37">
        <v>1314</v>
      </c>
      <c r="K747" s="37">
        <v>596</v>
      </c>
      <c r="L747" s="37">
        <v>863</v>
      </c>
      <c r="M747" s="37">
        <v>410</v>
      </c>
    </row>
    <row r="748" spans="1:17" ht="12.75" hidden="1" outlineLevel="1">
      <c r="A748" s="1" t="s">
        <v>17</v>
      </c>
      <c r="B748" s="37">
        <v>6444</v>
      </c>
      <c r="C748" s="37">
        <v>844</v>
      </c>
      <c r="D748" s="37">
        <v>845</v>
      </c>
      <c r="E748" s="37">
        <v>858</v>
      </c>
      <c r="F748" s="37">
        <v>502</v>
      </c>
      <c r="G748" s="37">
        <v>893</v>
      </c>
      <c r="H748" s="37">
        <v>88</v>
      </c>
      <c r="I748" s="37">
        <v>757</v>
      </c>
      <c r="J748" s="37">
        <v>698</v>
      </c>
      <c r="K748" s="37">
        <v>311</v>
      </c>
      <c r="L748" s="37">
        <v>448</v>
      </c>
      <c r="M748" s="37">
        <v>200</v>
      </c>
    </row>
    <row r="749" spans="1:17" ht="12.75" hidden="1" outlineLevel="1">
      <c r="A749" s="1" t="s">
        <v>629</v>
      </c>
      <c r="B749" s="37">
        <v>5150</v>
      </c>
      <c r="C749" s="37">
        <v>620</v>
      </c>
      <c r="D749" s="37">
        <v>641</v>
      </c>
      <c r="E749" s="37">
        <v>669</v>
      </c>
      <c r="F749" s="37">
        <v>455</v>
      </c>
      <c r="G749" s="37">
        <v>775</v>
      </c>
      <c r="H749" s="37">
        <v>77</v>
      </c>
      <c r="I749" s="37">
        <v>600</v>
      </c>
      <c r="J749" s="37">
        <v>521</v>
      </c>
      <c r="K749" s="37">
        <v>241</v>
      </c>
      <c r="L749" s="37">
        <v>364</v>
      </c>
      <c r="M749" s="37">
        <v>187</v>
      </c>
      <c r="Q749" s="1" t="s">
        <v>812</v>
      </c>
    </row>
    <row r="750" spans="1:17" ht="12.75" hidden="1" outlineLevel="1">
      <c r="A750" s="1" t="s">
        <v>823</v>
      </c>
      <c r="B750" s="37">
        <v>215</v>
      </c>
      <c r="C750" s="37">
        <v>29</v>
      </c>
      <c r="D750" s="37">
        <v>31</v>
      </c>
      <c r="E750" s="37">
        <v>32</v>
      </c>
      <c r="F750" s="37">
        <v>20</v>
      </c>
      <c r="G750" s="37">
        <v>37</v>
      </c>
      <c r="H750" s="37">
        <v>0</v>
      </c>
      <c r="I750" s="37">
        <v>25</v>
      </c>
      <c r="J750" s="37">
        <v>23</v>
      </c>
      <c r="K750" s="37">
        <v>7</v>
      </c>
      <c r="L750" s="37">
        <v>8</v>
      </c>
      <c r="M750" s="37">
        <v>3</v>
      </c>
    </row>
    <row r="751" spans="1:17" ht="12.75" hidden="1" outlineLevel="1">
      <c r="A751" s="1" t="s">
        <v>20</v>
      </c>
      <c r="B751" s="37">
        <v>17</v>
      </c>
      <c r="C751" s="37">
        <v>2</v>
      </c>
      <c r="D751" s="37">
        <v>0</v>
      </c>
      <c r="E751" s="37">
        <v>2</v>
      </c>
      <c r="F751" s="37">
        <v>4</v>
      </c>
      <c r="G751" s="37">
        <v>2</v>
      </c>
      <c r="H751" s="37">
        <v>0</v>
      </c>
      <c r="I751" s="37">
        <v>3</v>
      </c>
      <c r="J751" s="37">
        <v>1</v>
      </c>
      <c r="K751" s="37">
        <v>0</v>
      </c>
      <c r="L751" s="37">
        <v>2</v>
      </c>
      <c r="M751" s="37">
        <v>1</v>
      </c>
    </row>
    <row r="752" spans="1:17" ht="12.75" hidden="1" outlineLevel="1">
      <c r="A752" s="27" t="s">
        <v>724</v>
      </c>
      <c r="B752" s="37">
        <v>794</v>
      </c>
      <c r="C752" s="37">
        <v>132</v>
      </c>
      <c r="D752" s="37">
        <v>118</v>
      </c>
      <c r="E752" s="37">
        <v>92</v>
      </c>
      <c r="F752" s="37">
        <v>58</v>
      </c>
      <c r="G752" s="37">
        <v>126</v>
      </c>
      <c r="H752" s="37">
        <v>12</v>
      </c>
      <c r="I752" s="37">
        <v>88</v>
      </c>
      <c r="J752" s="37">
        <v>71</v>
      </c>
      <c r="K752" s="37">
        <v>37</v>
      </c>
      <c r="L752" s="37">
        <v>41</v>
      </c>
      <c r="M752" s="37">
        <v>19</v>
      </c>
    </row>
    <row r="753" spans="1:13" ht="12.75" hidden="1" outlineLevel="1">
      <c r="A753" s="29" t="s">
        <v>25</v>
      </c>
      <c r="B753" s="37">
        <v>13467</v>
      </c>
      <c r="C753" s="37">
        <v>2442</v>
      </c>
      <c r="D753" s="37">
        <v>1981</v>
      </c>
      <c r="E753" s="37">
        <v>1297</v>
      </c>
      <c r="F753" s="37">
        <v>557</v>
      </c>
      <c r="G753" s="37">
        <v>2284</v>
      </c>
      <c r="H753" s="37">
        <v>130</v>
      </c>
      <c r="I753" s="37">
        <v>1585</v>
      </c>
      <c r="J753" s="37">
        <v>1721</v>
      </c>
      <c r="K753" s="37">
        <v>527</v>
      </c>
      <c r="L753" s="37">
        <v>654</v>
      </c>
      <c r="M753" s="37">
        <v>289</v>
      </c>
    </row>
    <row r="754" spans="1:13" ht="12.75" hidden="1" outlineLevel="1">
      <c r="A754" s="1" t="s">
        <v>195</v>
      </c>
      <c r="B754" s="37">
        <v>6719</v>
      </c>
      <c r="C754" s="37">
        <v>1261</v>
      </c>
      <c r="D754" s="37">
        <v>990</v>
      </c>
      <c r="E754" s="37">
        <v>628</v>
      </c>
      <c r="F754" s="37">
        <v>255</v>
      </c>
      <c r="G754" s="37">
        <v>1135</v>
      </c>
      <c r="H754" s="37">
        <v>65</v>
      </c>
      <c r="I754" s="37">
        <v>791</v>
      </c>
      <c r="J754" s="37">
        <v>843</v>
      </c>
      <c r="K754" s="37">
        <v>260</v>
      </c>
      <c r="L754" s="37">
        <v>329</v>
      </c>
      <c r="M754" s="37">
        <v>162</v>
      </c>
    </row>
    <row r="755" spans="1:13" ht="12.75" hidden="1" outlineLevel="1">
      <c r="A755" s="1" t="s">
        <v>17</v>
      </c>
      <c r="B755" s="37">
        <v>1863</v>
      </c>
      <c r="C755" s="37">
        <v>367</v>
      </c>
      <c r="D755" s="37">
        <v>284</v>
      </c>
      <c r="E755" s="37">
        <v>158</v>
      </c>
      <c r="F755" s="37">
        <v>60</v>
      </c>
      <c r="G755" s="37">
        <v>334</v>
      </c>
      <c r="H755" s="37">
        <v>11</v>
      </c>
      <c r="I755" s="37">
        <v>208</v>
      </c>
      <c r="J755" s="37">
        <v>244</v>
      </c>
      <c r="K755" s="37">
        <v>63</v>
      </c>
      <c r="L755" s="37">
        <v>84</v>
      </c>
      <c r="M755" s="37">
        <v>50</v>
      </c>
    </row>
    <row r="756" spans="1:13" ht="12.75" hidden="1" outlineLevel="1">
      <c r="A756" s="1" t="s">
        <v>629</v>
      </c>
      <c r="B756" s="37">
        <v>3865</v>
      </c>
      <c r="C756" s="37">
        <v>641</v>
      </c>
      <c r="D756" s="37">
        <v>551</v>
      </c>
      <c r="E756" s="37">
        <v>396</v>
      </c>
      <c r="F756" s="37">
        <v>169</v>
      </c>
      <c r="G756" s="37">
        <v>633</v>
      </c>
      <c r="H756" s="37">
        <v>44</v>
      </c>
      <c r="I756" s="37">
        <v>478</v>
      </c>
      <c r="J756" s="37">
        <v>490</v>
      </c>
      <c r="K756" s="37">
        <v>169</v>
      </c>
      <c r="L756" s="37">
        <v>199</v>
      </c>
      <c r="M756" s="37">
        <v>95</v>
      </c>
    </row>
    <row r="757" spans="1:13" ht="12.75" hidden="1" outlineLevel="1">
      <c r="A757" s="1" t="s">
        <v>823</v>
      </c>
      <c r="B757" s="37">
        <v>339</v>
      </c>
      <c r="C757" s="37">
        <v>89</v>
      </c>
      <c r="D757" s="37">
        <v>58</v>
      </c>
      <c r="E757" s="37">
        <v>27</v>
      </c>
      <c r="F757" s="37">
        <v>10</v>
      </c>
      <c r="G757" s="37">
        <v>52</v>
      </c>
      <c r="H757" s="37">
        <v>5</v>
      </c>
      <c r="I757" s="37">
        <v>40</v>
      </c>
      <c r="J757" s="37">
        <v>27</v>
      </c>
      <c r="K757" s="37">
        <v>9</v>
      </c>
      <c r="L757" s="37">
        <v>13</v>
      </c>
      <c r="M757" s="37">
        <v>9</v>
      </c>
    </row>
    <row r="758" spans="1:13" ht="12.75" hidden="1" outlineLevel="1">
      <c r="A758" s="1" t="s">
        <v>20</v>
      </c>
      <c r="B758" s="37">
        <v>9</v>
      </c>
      <c r="C758" s="37">
        <v>2</v>
      </c>
      <c r="D758" s="37">
        <v>2</v>
      </c>
      <c r="E758" s="37">
        <v>0</v>
      </c>
      <c r="F758" s="37">
        <v>0</v>
      </c>
      <c r="G758" s="37">
        <v>1</v>
      </c>
      <c r="H758" s="37">
        <v>0</v>
      </c>
      <c r="I758" s="37">
        <v>3</v>
      </c>
      <c r="J758" s="37">
        <v>1</v>
      </c>
      <c r="K758" s="37">
        <v>0</v>
      </c>
      <c r="L758" s="37">
        <v>0</v>
      </c>
      <c r="M758" s="37">
        <v>0</v>
      </c>
    </row>
    <row r="759" spans="1:13" ht="12.75" hidden="1" outlineLevel="1">
      <c r="A759" s="27" t="s">
        <v>724</v>
      </c>
      <c r="B759" s="37">
        <v>643</v>
      </c>
      <c r="C759" s="37">
        <v>162</v>
      </c>
      <c r="D759" s="37">
        <v>95</v>
      </c>
      <c r="E759" s="37">
        <v>47</v>
      </c>
      <c r="F759" s="37">
        <v>16</v>
      </c>
      <c r="G759" s="37">
        <v>115</v>
      </c>
      <c r="H759" s="37">
        <v>5</v>
      </c>
      <c r="I759" s="37">
        <v>62</v>
      </c>
      <c r="J759" s="37">
        <v>81</v>
      </c>
      <c r="K759" s="37">
        <v>19</v>
      </c>
      <c r="L759" s="37">
        <v>33</v>
      </c>
      <c r="M759" s="37">
        <v>8</v>
      </c>
    </row>
    <row r="760" spans="1:13" ht="12.75" hidden="1" outlineLevel="1">
      <c r="A760" s="1" t="s">
        <v>197</v>
      </c>
      <c r="B760" s="37">
        <v>6748</v>
      </c>
      <c r="C760" s="37">
        <v>1181</v>
      </c>
      <c r="D760" s="37">
        <v>991</v>
      </c>
      <c r="E760" s="37">
        <v>669</v>
      </c>
      <c r="F760" s="37">
        <v>302</v>
      </c>
      <c r="G760" s="37">
        <v>1149</v>
      </c>
      <c r="H760" s="37">
        <v>65</v>
      </c>
      <c r="I760" s="37">
        <v>794</v>
      </c>
      <c r="J760" s="37">
        <v>878</v>
      </c>
      <c r="K760" s="37">
        <v>267</v>
      </c>
      <c r="L760" s="37">
        <v>325</v>
      </c>
      <c r="M760" s="37">
        <v>127</v>
      </c>
    </row>
    <row r="761" spans="1:13" ht="12.75" hidden="1" outlineLevel="1">
      <c r="A761" s="1" t="s">
        <v>17</v>
      </c>
      <c r="B761" s="37">
        <v>2147</v>
      </c>
      <c r="C761" s="37">
        <v>447</v>
      </c>
      <c r="D761" s="37">
        <v>313</v>
      </c>
      <c r="E761" s="37">
        <v>193</v>
      </c>
      <c r="F761" s="37">
        <v>74</v>
      </c>
      <c r="G761" s="37">
        <v>385</v>
      </c>
      <c r="H761" s="37">
        <v>12</v>
      </c>
      <c r="I761" s="37">
        <v>255</v>
      </c>
      <c r="J761" s="37">
        <v>281</v>
      </c>
      <c r="K761" s="37">
        <v>69</v>
      </c>
      <c r="L761" s="37">
        <v>88</v>
      </c>
      <c r="M761" s="37">
        <v>30</v>
      </c>
    </row>
    <row r="762" spans="1:13" ht="12.75" hidden="1" outlineLevel="1">
      <c r="A762" s="1" t="s">
        <v>629</v>
      </c>
      <c r="B762" s="37">
        <v>3877</v>
      </c>
      <c r="C762" s="37">
        <v>601</v>
      </c>
      <c r="D762" s="37">
        <v>565</v>
      </c>
      <c r="E762" s="37">
        <v>412</v>
      </c>
      <c r="F762" s="37">
        <v>194</v>
      </c>
      <c r="G762" s="37">
        <v>632</v>
      </c>
      <c r="H762" s="37">
        <v>48</v>
      </c>
      <c r="I762" s="37">
        <v>463</v>
      </c>
      <c r="J762" s="37">
        <v>509</v>
      </c>
      <c r="K762" s="37">
        <v>157</v>
      </c>
      <c r="L762" s="37">
        <v>211</v>
      </c>
      <c r="M762" s="37">
        <v>85</v>
      </c>
    </row>
    <row r="763" spans="1:13" ht="12.75" hidden="1" outlineLevel="1">
      <c r="A763" s="1" t="s">
        <v>823</v>
      </c>
      <c r="B763" s="37">
        <v>106</v>
      </c>
      <c r="C763" s="37">
        <v>22</v>
      </c>
      <c r="D763" s="37">
        <v>18</v>
      </c>
      <c r="E763" s="37">
        <v>14</v>
      </c>
      <c r="F763" s="37">
        <v>8</v>
      </c>
      <c r="G763" s="37">
        <v>15</v>
      </c>
      <c r="H763" s="37">
        <v>0</v>
      </c>
      <c r="I763" s="37">
        <v>12</v>
      </c>
      <c r="J763" s="37">
        <v>7</v>
      </c>
      <c r="K763" s="37">
        <v>5</v>
      </c>
      <c r="L763" s="37">
        <v>4</v>
      </c>
      <c r="M763" s="37">
        <v>1</v>
      </c>
    </row>
    <row r="764" spans="1:13" ht="12.75" hidden="1" outlineLevel="1">
      <c r="A764" s="1" t="s">
        <v>22</v>
      </c>
      <c r="B764" s="37">
        <v>18</v>
      </c>
      <c r="C764" s="37">
        <v>2</v>
      </c>
      <c r="D764" s="37">
        <v>4</v>
      </c>
      <c r="E764" s="37">
        <v>3</v>
      </c>
      <c r="F764" s="37">
        <v>0</v>
      </c>
      <c r="G764" s="37">
        <v>2</v>
      </c>
      <c r="H764" s="37">
        <v>0</v>
      </c>
      <c r="I764" s="37">
        <v>2</v>
      </c>
      <c r="J764" s="37">
        <v>4</v>
      </c>
      <c r="K764" s="37">
        <v>0</v>
      </c>
      <c r="L764" s="37">
        <v>0</v>
      </c>
      <c r="M764" s="37">
        <v>1</v>
      </c>
    </row>
    <row r="765" spans="1:13" ht="12.75" hidden="1" outlineLevel="1">
      <c r="A765" s="27" t="s">
        <v>724</v>
      </c>
      <c r="B765" s="37">
        <v>600</v>
      </c>
      <c r="C765" s="37">
        <v>109</v>
      </c>
      <c r="D765" s="37">
        <v>91</v>
      </c>
      <c r="E765" s="37">
        <v>47</v>
      </c>
      <c r="F765" s="37">
        <v>26</v>
      </c>
      <c r="G765" s="37">
        <v>115</v>
      </c>
      <c r="H765" s="37">
        <v>5</v>
      </c>
      <c r="I765" s="37">
        <v>62</v>
      </c>
      <c r="J765" s="37">
        <v>77</v>
      </c>
      <c r="K765" s="37">
        <v>36</v>
      </c>
      <c r="L765" s="37">
        <v>22</v>
      </c>
      <c r="M765" s="37">
        <v>10</v>
      </c>
    </row>
    <row r="766" spans="1:13" ht="12.75" collapsed="1">
      <c r="A766" s="27" t="s">
        <v>1135</v>
      </c>
      <c r="B766" s="37">
        <v>39308</v>
      </c>
      <c r="C766" s="37">
        <v>5745</v>
      </c>
      <c r="D766" s="37">
        <v>5380</v>
      </c>
      <c r="E766" s="37">
        <v>4662</v>
      </c>
      <c r="F766" s="37">
        <v>2616</v>
      </c>
      <c r="G766" s="37">
        <v>6027</v>
      </c>
      <c r="H766" s="37">
        <v>487</v>
      </c>
      <c r="I766" s="37">
        <v>4599</v>
      </c>
      <c r="J766" s="37">
        <v>4495</v>
      </c>
      <c r="K766" s="37">
        <v>1727</v>
      </c>
      <c r="L766" s="37">
        <v>2466</v>
      </c>
      <c r="M766" s="37">
        <v>1104</v>
      </c>
    </row>
    <row r="767" spans="1:13" ht="12.75" hidden="1" outlineLevel="1">
      <c r="A767" s="1" t="s">
        <v>24</v>
      </c>
      <c r="B767" s="37">
        <v>25781</v>
      </c>
      <c r="C767" s="37">
        <v>3315</v>
      </c>
      <c r="D767" s="37">
        <v>3355</v>
      </c>
      <c r="E767" s="37">
        <v>3394</v>
      </c>
      <c r="F767" s="37">
        <v>2060</v>
      </c>
      <c r="G767" s="37">
        <v>3766</v>
      </c>
      <c r="H767" s="37">
        <v>357</v>
      </c>
      <c r="I767" s="37">
        <v>2985</v>
      </c>
      <c r="J767" s="37">
        <v>2754</v>
      </c>
      <c r="K767" s="37">
        <v>1185</v>
      </c>
      <c r="L767" s="37">
        <v>1797</v>
      </c>
      <c r="M767" s="37">
        <v>813</v>
      </c>
    </row>
    <row r="768" spans="1:13" ht="12.75" hidden="1" outlineLevel="1">
      <c r="A768" s="1" t="s">
        <v>195</v>
      </c>
      <c r="B768" s="37">
        <v>13064</v>
      </c>
      <c r="C768" s="37">
        <v>1672</v>
      </c>
      <c r="D768" s="37">
        <v>1715</v>
      </c>
      <c r="E768" s="37">
        <v>1744</v>
      </c>
      <c r="F768" s="37">
        <v>1019</v>
      </c>
      <c r="G768" s="37">
        <v>1926</v>
      </c>
      <c r="H768" s="37">
        <v>176</v>
      </c>
      <c r="I768" s="37">
        <v>1496</v>
      </c>
      <c r="J768" s="37">
        <v>1400</v>
      </c>
      <c r="K768" s="37">
        <v>585</v>
      </c>
      <c r="L768" s="37">
        <v>923</v>
      </c>
      <c r="M768" s="37">
        <v>408</v>
      </c>
    </row>
    <row r="769" spans="1:17" ht="12.75" hidden="1" outlineLevel="1">
      <c r="A769" s="1" t="s">
        <v>17</v>
      </c>
      <c r="B769" s="37">
        <v>5760</v>
      </c>
      <c r="C769" s="37">
        <v>717</v>
      </c>
      <c r="D769" s="37">
        <v>749</v>
      </c>
      <c r="E769" s="37">
        <v>788</v>
      </c>
      <c r="F769" s="37">
        <v>403</v>
      </c>
      <c r="G769" s="37">
        <v>842</v>
      </c>
      <c r="H769" s="37">
        <v>70</v>
      </c>
      <c r="I769" s="37">
        <v>671</v>
      </c>
      <c r="J769" s="37">
        <v>641</v>
      </c>
      <c r="K769" s="37">
        <v>265</v>
      </c>
      <c r="L769" s="37">
        <v>430</v>
      </c>
      <c r="M769" s="37">
        <v>184</v>
      </c>
    </row>
    <row r="770" spans="1:17" ht="12.75" hidden="1" outlineLevel="1">
      <c r="A770" s="1" t="s">
        <v>629</v>
      </c>
      <c r="B770" s="37">
        <v>5003</v>
      </c>
      <c r="C770" s="37">
        <v>562</v>
      </c>
      <c r="D770" s="37">
        <v>635</v>
      </c>
      <c r="E770" s="37">
        <v>678</v>
      </c>
      <c r="F770" s="37">
        <v>449</v>
      </c>
      <c r="G770" s="37">
        <v>713</v>
      </c>
      <c r="H770" s="37">
        <v>76</v>
      </c>
      <c r="I770" s="37">
        <v>580</v>
      </c>
      <c r="J770" s="37">
        <v>524</v>
      </c>
      <c r="K770" s="37">
        <v>232</v>
      </c>
      <c r="L770" s="37">
        <v>390</v>
      </c>
      <c r="M770" s="37">
        <v>164</v>
      </c>
    </row>
    <row r="771" spans="1:17" ht="12.75" hidden="1" outlineLevel="1">
      <c r="A771" s="1" t="s">
        <v>823</v>
      </c>
      <c r="B771" s="37">
        <v>1112</v>
      </c>
      <c r="C771" s="37">
        <v>188</v>
      </c>
      <c r="D771" s="37">
        <v>140</v>
      </c>
      <c r="E771" s="37">
        <v>146</v>
      </c>
      <c r="F771" s="37">
        <v>95</v>
      </c>
      <c r="G771" s="37">
        <v>182</v>
      </c>
      <c r="H771" s="37">
        <v>16</v>
      </c>
      <c r="I771" s="37">
        <v>110</v>
      </c>
      <c r="J771" s="37">
        <v>112</v>
      </c>
      <c r="K771" s="37">
        <v>42</v>
      </c>
      <c r="L771" s="37">
        <v>49</v>
      </c>
      <c r="M771" s="37">
        <v>32</v>
      </c>
    </row>
    <row r="772" spans="1:17" ht="12.75" hidden="1" outlineLevel="1">
      <c r="A772" s="1" t="s">
        <v>22</v>
      </c>
      <c r="B772" s="37">
        <v>15</v>
      </c>
      <c r="C772" s="37">
        <v>1</v>
      </c>
      <c r="D772" s="37">
        <v>3</v>
      </c>
      <c r="E772" s="37">
        <v>4</v>
      </c>
      <c r="F772" s="37">
        <v>2</v>
      </c>
      <c r="G772" s="37">
        <v>1</v>
      </c>
      <c r="H772" s="37">
        <v>0</v>
      </c>
      <c r="I772" s="37">
        <v>3</v>
      </c>
      <c r="J772" s="37">
        <v>1</v>
      </c>
      <c r="K772" s="37">
        <v>0</v>
      </c>
      <c r="L772" s="37">
        <v>0</v>
      </c>
      <c r="M772" s="37">
        <v>0</v>
      </c>
    </row>
    <row r="773" spans="1:17" ht="12.75" hidden="1" outlineLevel="1">
      <c r="A773" s="27" t="s">
        <v>724</v>
      </c>
      <c r="B773" s="37">
        <v>1174</v>
      </c>
      <c r="C773" s="37">
        <v>204</v>
      </c>
      <c r="D773" s="37">
        <v>188</v>
      </c>
      <c r="E773" s="37">
        <v>128</v>
      </c>
      <c r="F773" s="37">
        <v>70</v>
      </c>
      <c r="G773" s="37">
        <v>188</v>
      </c>
      <c r="H773" s="37">
        <v>14</v>
      </c>
      <c r="I773" s="37">
        <v>132</v>
      </c>
      <c r="J773" s="37">
        <v>122</v>
      </c>
      <c r="K773" s="37">
        <v>46</v>
      </c>
      <c r="L773" s="37">
        <v>54</v>
      </c>
      <c r="M773" s="37">
        <v>28</v>
      </c>
    </row>
    <row r="774" spans="1:17" ht="12.75" hidden="1" outlineLevel="1">
      <c r="A774" s="1" t="s">
        <v>197</v>
      </c>
      <c r="B774" s="37">
        <v>12717</v>
      </c>
      <c r="C774" s="37">
        <v>1643</v>
      </c>
      <c r="D774" s="37">
        <v>1640</v>
      </c>
      <c r="E774" s="37">
        <v>1650</v>
      </c>
      <c r="F774" s="37">
        <v>1041</v>
      </c>
      <c r="G774" s="37">
        <v>1840</v>
      </c>
      <c r="H774" s="37">
        <v>181</v>
      </c>
      <c r="I774" s="37">
        <v>1489</v>
      </c>
      <c r="J774" s="37">
        <v>1354</v>
      </c>
      <c r="K774" s="37">
        <v>600</v>
      </c>
      <c r="L774" s="37">
        <v>874</v>
      </c>
      <c r="M774" s="37">
        <v>405</v>
      </c>
    </row>
    <row r="775" spans="1:17" ht="12.75" hidden="1" outlineLevel="1">
      <c r="A775" s="1" t="s">
        <v>17</v>
      </c>
      <c r="B775" s="37">
        <v>6485</v>
      </c>
      <c r="C775" s="37">
        <v>843</v>
      </c>
      <c r="D775" s="37">
        <v>843</v>
      </c>
      <c r="E775" s="37">
        <v>851</v>
      </c>
      <c r="F775" s="37">
        <v>507</v>
      </c>
      <c r="G775" s="37">
        <v>897</v>
      </c>
      <c r="H775" s="37">
        <v>93</v>
      </c>
      <c r="I775" s="37">
        <v>763</v>
      </c>
      <c r="J775" s="37">
        <v>730</v>
      </c>
      <c r="K775" s="37">
        <v>313</v>
      </c>
      <c r="L775" s="37">
        <v>443</v>
      </c>
      <c r="M775" s="37">
        <v>202</v>
      </c>
    </row>
    <row r="776" spans="1:17" ht="12.75" hidden="1" outlineLevel="1">
      <c r="A776" s="1" t="s">
        <v>629</v>
      </c>
      <c r="B776" s="37">
        <v>5191</v>
      </c>
      <c r="C776" s="37">
        <v>636</v>
      </c>
      <c r="D776" s="37">
        <v>644</v>
      </c>
      <c r="E776" s="37">
        <v>671</v>
      </c>
      <c r="F776" s="37">
        <v>450</v>
      </c>
      <c r="G776" s="37">
        <v>782</v>
      </c>
      <c r="H776" s="37">
        <v>74</v>
      </c>
      <c r="I776" s="37">
        <v>605</v>
      </c>
      <c r="J776" s="37">
        <v>526</v>
      </c>
      <c r="K776" s="37">
        <v>243</v>
      </c>
      <c r="L776" s="37">
        <v>384</v>
      </c>
      <c r="M776" s="37">
        <v>176</v>
      </c>
      <c r="Q776" s="1" t="s">
        <v>812</v>
      </c>
    </row>
    <row r="777" spans="1:17" ht="12.75" hidden="1" outlineLevel="1">
      <c r="A777" s="1" t="s">
        <v>823</v>
      </c>
      <c r="B777" s="37">
        <v>223</v>
      </c>
      <c r="C777" s="37">
        <v>27</v>
      </c>
      <c r="D777" s="37">
        <v>32</v>
      </c>
      <c r="E777" s="37">
        <v>37</v>
      </c>
      <c r="F777" s="37">
        <v>21</v>
      </c>
      <c r="G777" s="37">
        <v>37</v>
      </c>
      <c r="H777" s="37">
        <v>1</v>
      </c>
      <c r="I777" s="37">
        <v>27</v>
      </c>
      <c r="J777" s="37">
        <v>24</v>
      </c>
      <c r="K777" s="37">
        <v>6</v>
      </c>
      <c r="L777" s="37">
        <v>8</v>
      </c>
      <c r="M777" s="37">
        <v>3</v>
      </c>
    </row>
    <row r="778" spans="1:17" ht="12.75" hidden="1" outlineLevel="1">
      <c r="A778" s="1" t="s">
        <v>20</v>
      </c>
      <c r="B778" s="37">
        <v>15</v>
      </c>
      <c r="C778" s="37">
        <v>2</v>
      </c>
      <c r="D778" s="37">
        <v>1</v>
      </c>
      <c r="E778" s="37">
        <v>2</v>
      </c>
      <c r="F778" s="37">
        <v>4</v>
      </c>
      <c r="G778" s="37">
        <v>2</v>
      </c>
      <c r="H778" s="37">
        <v>0</v>
      </c>
      <c r="I778" s="37">
        <v>2</v>
      </c>
      <c r="J778" s="37">
        <v>0</v>
      </c>
      <c r="K778" s="37">
        <v>0</v>
      </c>
      <c r="L778" s="37">
        <v>1</v>
      </c>
      <c r="M778" s="37">
        <v>1</v>
      </c>
    </row>
    <row r="779" spans="1:17" ht="12.75" hidden="1" outlineLevel="1">
      <c r="A779" s="27" t="s">
        <v>724</v>
      </c>
      <c r="B779" s="37">
        <v>803</v>
      </c>
      <c r="C779" s="37">
        <v>135</v>
      </c>
      <c r="D779" s="37">
        <v>120</v>
      </c>
      <c r="E779" s="37">
        <v>89</v>
      </c>
      <c r="F779" s="37">
        <v>59</v>
      </c>
      <c r="G779" s="37">
        <v>122</v>
      </c>
      <c r="H779" s="37">
        <v>13</v>
      </c>
      <c r="I779" s="37">
        <v>92</v>
      </c>
      <c r="J779" s="37">
        <v>74</v>
      </c>
      <c r="K779" s="37">
        <v>38</v>
      </c>
      <c r="L779" s="37">
        <v>38</v>
      </c>
      <c r="M779" s="37">
        <v>23</v>
      </c>
    </row>
    <row r="780" spans="1:17" ht="12.75" hidden="1" outlineLevel="1">
      <c r="A780" s="29" t="s">
        <v>25</v>
      </c>
      <c r="B780" s="37">
        <v>13527</v>
      </c>
      <c r="C780" s="37">
        <v>2430</v>
      </c>
      <c r="D780" s="37">
        <v>2025</v>
      </c>
      <c r="E780" s="37">
        <v>1268</v>
      </c>
      <c r="F780" s="37">
        <v>556</v>
      </c>
      <c r="G780" s="37">
        <v>2261</v>
      </c>
      <c r="H780" s="37">
        <v>130</v>
      </c>
      <c r="I780" s="37">
        <v>1614</v>
      </c>
      <c r="J780" s="37">
        <v>1741</v>
      </c>
      <c r="K780" s="37">
        <v>542</v>
      </c>
      <c r="L780" s="37">
        <v>669</v>
      </c>
      <c r="M780" s="37">
        <v>291</v>
      </c>
    </row>
    <row r="781" spans="1:17" ht="12.75" hidden="1" outlineLevel="1">
      <c r="A781" s="1" t="s">
        <v>195</v>
      </c>
      <c r="B781" s="37">
        <v>6748</v>
      </c>
      <c r="C781" s="37">
        <v>1256</v>
      </c>
      <c r="D781" s="37">
        <v>1004</v>
      </c>
      <c r="E781" s="37">
        <v>618</v>
      </c>
      <c r="F781" s="37">
        <v>249</v>
      </c>
      <c r="G781" s="37">
        <v>1131</v>
      </c>
      <c r="H781" s="37">
        <v>65</v>
      </c>
      <c r="I781" s="37">
        <v>804</v>
      </c>
      <c r="J781" s="37">
        <v>856</v>
      </c>
      <c r="K781" s="37">
        <v>264</v>
      </c>
      <c r="L781" s="37">
        <v>339</v>
      </c>
      <c r="M781" s="37">
        <v>162</v>
      </c>
    </row>
    <row r="782" spans="1:17" ht="12.75" hidden="1" outlineLevel="1">
      <c r="A782" s="1" t="s">
        <v>17</v>
      </c>
      <c r="B782" s="37">
        <v>1854</v>
      </c>
      <c r="C782" s="37">
        <v>363</v>
      </c>
      <c r="D782" s="37">
        <v>281</v>
      </c>
      <c r="E782" s="37">
        <v>154</v>
      </c>
      <c r="F782" s="37">
        <v>59</v>
      </c>
      <c r="G782" s="37">
        <v>325</v>
      </c>
      <c r="H782" s="37">
        <v>11</v>
      </c>
      <c r="I782" s="37">
        <v>214</v>
      </c>
      <c r="J782" s="37">
        <v>243</v>
      </c>
      <c r="K782" s="37">
        <v>66</v>
      </c>
      <c r="L782" s="37">
        <v>85</v>
      </c>
      <c r="M782" s="37">
        <v>53</v>
      </c>
    </row>
    <row r="783" spans="1:17" ht="12.75" hidden="1" outlineLevel="1">
      <c r="A783" s="1" t="s">
        <v>629</v>
      </c>
      <c r="B783" s="37">
        <v>3869</v>
      </c>
      <c r="C783" s="37">
        <v>644</v>
      </c>
      <c r="D783" s="37">
        <v>558</v>
      </c>
      <c r="E783" s="37">
        <v>388</v>
      </c>
      <c r="F783" s="37">
        <v>164</v>
      </c>
      <c r="G783" s="37">
        <v>626</v>
      </c>
      <c r="H783" s="37">
        <v>43</v>
      </c>
      <c r="I783" s="37">
        <v>482</v>
      </c>
      <c r="J783" s="37">
        <v>499</v>
      </c>
      <c r="K783" s="37">
        <v>169</v>
      </c>
      <c r="L783" s="37">
        <v>205</v>
      </c>
      <c r="M783" s="37">
        <v>91</v>
      </c>
    </row>
    <row r="784" spans="1:17" ht="12.75" hidden="1" outlineLevel="1">
      <c r="A784" s="1" t="s">
        <v>823</v>
      </c>
      <c r="B784" s="37">
        <v>353</v>
      </c>
      <c r="C784" s="37">
        <v>88</v>
      </c>
      <c r="D784" s="37">
        <v>58</v>
      </c>
      <c r="E784" s="37">
        <v>30</v>
      </c>
      <c r="F784" s="37">
        <v>9</v>
      </c>
      <c r="G784" s="37">
        <v>57</v>
      </c>
      <c r="H784" s="37">
        <v>5</v>
      </c>
      <c r="I784" s="37">
        <v>41</v>
      </c>
      <c r="J784" s="37">
        <v>35</v>
      </c>
      <c r="K784" s="37">
        <v>9</v>
      </c>
      <c r="L784" s="37">
        <v>13</v>
      </c>
      <c r="M784" s="37">
        <v>8</v>
      </c>
    </row>
    <row r="785" spans="1:13" ht="12.75" hidden="1" outlineLevel="1">
      <c r="A785" s="1" t="s">
        <v>20</v>
      </c>
      <c r="B785" s="37">
        <v>10</v>
      </c>
      <c r="C785" s="37">
        <v>2</v>
      </c>
      <c r="D785" s="37">
        <v>2</v>
      </c>
      <c r="E785" s="37">
        <v>0</v>
      </c>
      <c r="F785" s="37">
        <v>0</v>
      </c>
      <c r="G785" s="37">
        <v>2</v>
      </c>
      <c r="H785" s="37">
        <v>0</v>
      </c>
      <c r="I785" s="37">
        <v>3</v>
      </c>
      <c r="J785" s="37">
        <v>1</v>
      </c>
      <c r="K785" s="37">
        <v>0</v>
      </c>
      <c r="L785" s="37">
        <v>0</v>
      </c>
      <c r="M785" s="37">
        <v>0</v>
      </c>
    </row>
    <row r="786" spans="1:13" ht="12.75" hidden="1" outlineLevel="1">
      <c r="A786" s="27" t="s">
        <v>724</v>
      </c>
      <c r="B786" s="37">
        <v>662</v>
      </c>
      <c r="C786" s="37">
        <v>159</v>
      </c>
      <c r="D786" s="37">
        <v>105</v>
      </c>
      <c r="E786" s="37">
        <v>46</v>
      </c>
      <c r="F786" s="37">
        <v>17</v>
      </c>
      <c r="G786" s="37">
        <v>121</v>
      </c>
      <c r="H786" s="37">
        <v>6</v>
      </c>
      <c r="I786" s="37">
        <v>64</v>
      </c>
      <c r="J786" s="37">
        <v>78</v>
      </c>
      <c r="K786" s="37">
        <v>20</v>
      </c>
      <c r="L786" s="37">
        <v>36</v>
      </c>
      <c r="M786" s="37">
        <v>10</v>
      </c>
    </row>
    <row r="787" spans="1:13" ht="12.75" hidden="1" outlineLevel="1">
      <c r="A787" s="1" t="s">
        <v>197</v>
      </c>
      <c r="B787" s="37">
        <v>6779</v>
      </c>
      <c r="C787" s="37">
        <v>1174</v>
      </c>
      <c r="D787" s="37">
        <v>1021</v>
      </c>
      <c r="E787" s="37">
        <v>650</v>
      </c>
      <c r="F787" s="37">
        <v>307</v>
      </c>
      <c r="G787" s="37">
        <v>1130</v>
      </c>
      <c r="H787" s="37">
        <v>65</v>
      </c>
      <c r="I787" s="37">
        <v>810</v>
      </c>
      <c r="J787" s="37">
        <v>885</v>
      </c>
      <c r="K787" s="37">
        <v>278</v>
      </c>
      <c r="L787" s="37">
        <v>330</v>
      </c>
      <c r="M787" s="37">
        <v>129</v>
      </c>
    </row>
    <row r="788" spans="1:13" ht="12.75" hidden="1" outlineLevel="1">
      <c r="A788" s="1" t="s">
        <v>17</v>
      </c>
      <c r="B788" s="37">
        <v>2155</v>
      </c>
      <c r="C788" s="37">
        <v>450</v>
      </c>
      <c r="D788" s="37">
        <v>326</v>
      </c>
      <c r="E788" s="37">
        <v>182</v>
      </c>
      <c r="F788" s="37">
        <v>70</v>
      </c>
      <c r="G788" s="37">
        <v>383</v>
      </c>
      <c r="H788" s="37">
        <v>13</v>
      </c>
      <c r="I788" s="37">
        <v>263</v>
      </c>
      <c r="J788" s="37">
        <v>278</v>
      </c>
      <c r="K788" s="37">
        <v>69</v>
      </c>
      <c r="L788" s="37">
        <v>89</v>
      </c>
      <c r="M788" s="37">
        <v>32</v>
      </c>
    </row>
    <row r="789" spans="1:13" ht="12.75" hidden="1" outlineLevel="1">
      <c r="A789" s="1" t="s">
        <v>629</v>
      </c>
      <c r="B789" s="37">
        <v>3884</v>
      </c>
      <c r="C789" s="37">
        <v>595</v>
      </c>
      <c r="D789" s="37">
        <v>572</v>
      </c>
      <c r="E789" s="37">
        <v>406</v>
      </c>
      <c r="F789" s="37">
        <v>198</v>
      </c>
      <c r="G789" s="37">
        <v>611</v>
      </c>
      <c r="H789" s="37">
        <v>47</v>
      </c>
      <c r="I789" s="37">
        <v>471</v>
      </c>
      <c r="J789" s="37">
        <v>518</v>
      </c>
      <c r="K789" s="37">
        <v>167</v>
      </c>
      <c r="L789" s="37">
        <v>215</v>
      </c>
      <c r="M789" s="37">
        <v>84</v>
      </c>
    </row>
    <row r="790" spans="1:13" ht="12.75" hidden="1" outlineLevel="1">
      <c r="A790" s="1" t="s">
        <v>823</v>
      </c>
      <c r="B790" s="37">
        <v>110</v>
      </c>
      <c r="C790" s="37">
        <v>19</v>
      </c>
      <c r="D790" s="37">
        <v>16</v>
      </c>
      <c r="E790" s="37">
        <v>17</v>
      </c>
      <c r="F790" s="37">
        <v>10</v>
      </c>
      <c r="G790" s="37">
        <v>19</v>
      </c>
      <c r="H790" s="37">
        <v>0</v>
      </c>
      <c r="I790" s="37">
        <v>12</v>
      </c>
      <c r="J790" s="37">
        <v>6</v>
      </c>
      <c r="K790" s="37">
        <v>6</v>
      </c>
      <c r="L790" s="37">
        <v>4</v>
      </c>
      <c r="M790" s="37">
        <v>1</v>
      </c>
    </row>
    <row r="791" spans="1:13" ht="12.75" hidden="1" outlineLevel="1">
      <c r="A791" s="1" t="s">
        <v>22</v>
      </c>
      <c r="B791" s="37">
        <v>19</v>
      </c>
      <c r="C791" s="37">
        <v>3</v>
      </c>
      <c r="D791" s="37">
        <v>4</v>
      </c>
      <c r="E791" s="37">
        <v>2</v>
      </c>
      <c r="F791" s="37">
        <v>0</v>
      </c>
      <c r="G791" s="37">
        <v>3</v>
      </c>
      <c r="H791" s="37">
        <v>0</v>
      </c>
      <c r="I791" s="37">
        <v>2</v>
      </c>
      <c r="J791" s="37">
        <v>4</v>
      </c>
      <c r="K791" s="37">
        <v>0</v>
      </c>
      <c r="L791" s="37">
        <v>0</v>
      </c>
      <c r="M791" s="37">
        <v>1</v>
      </c>
    </row>
    <row r="792" spans="1:13" ht="12.75" hidden="1" outlineLevel="1">
      <c r="A792" s="27" t="s">
        <v>724</v>
      </c>
      <c r="B792" s="37">
        <v>611</v>
      </c>
      <c r="C792" s="37">
        <v>107</v>
      </c>
      <c r="D792" s="37">
        <v>103</v>
      </c>
      <c r="E792" s="37">
        <v>43</v>
      </c>
      <c r="F792" s="37">
        <v>29</v>
      </c>
      <c r="G792" s="37">
        <v>114</v>
      </c>
      <c r="H792" s="37">
        <v>5</v>
      </c>
      <c r="I792" s="37">
        <v>62</v>
      </c>
      <c r="J792" s="37">
        <v>79</v>
      </c>
      <c r="K792" s="37">
        <v>36</v>
      </c>
      <c r="L792" s="37">
        <v>22</v>
      </c>
      <c r="M792" s="37">
        <v>11</v>
      </c>
    </row>
    <row r="793" spans="1:13" ht="12.75" collapsed="1">
      <c r="A793" s="27" t="s">
        <v>1171</v>
      </c>
      <c r="B793" s="37">
        <v>39677</v>
      </c>
      <c r="C793" s="37">
        <v>5811</v>
      </c>
      <c r="D793" s="37">
        <v>5452</v>
      </c>
      <c r="E793" s="37">
        <v>4729</v>
      </c>
      <c r="F793" s="37">
        <v>2641</v>
      </c>
      <c r="G793" s="37">
        <v>6055</v>
      </c>
      <c r="H793" s="37">
        <v>483</v>
      </c>
      <c r="I793" s="37">
        <v>4594</v>
      </c>
      <c r="J793" s="37">
        <v>4532</v>
      </c>
      <c r="K793" s="37">
        <v>1743</v>
      </c>
      <c r="L793" s="37">
        <v>2518</v>
      </c>
      <c r="M793" s="37">
        <v>1119</v>
      </c>
    </row>
    <row r="794" spans="1:13" ht="12.75" hidden="1" outlineLevel="1">
      <c r="A794" s="1" t="s">
        <v>24</v>
      </c>
      <c r="B794" s="37">
        <v>26043</v>
      </c>
      <c r="C794" s="37">
        <v>3405</v>
      </c>
      <c r="D794" s="37">
        <v>3396</v>
      </c>
      <c r="E794" s="37">
        <v>3444</v>
      </c>
      <c r="F794" s="37">
        <v>2056</v>
      </c>
      <c r="G794" s="37">
        <v>3804</v>
      </c>
      <c r="H794" s="37">
        <v>349</v>
      </c>
      <c r="I794" s="37">
        <v>2990</v>
      </c>
      <c r="J794" s="37">
        <v>2764</v>
      </c>
      <c r="K794" s="37">
        <v>1188</v>
      </c>
      <c r="L794" s="37">
        <v>1813</v>
      </c>
      <c r="M794" s="37">
        <v>834</v>
      </c>
    </row>
    <row r="795" spans="1:13" ht="12.75" hidden="1" outlineLevel="1">
      <c r="A795" s="1" t="s">
        <v>195</v>
      </c>
      <c r="B795" s="37">
        <v>13170</v>
      </c>
      <c r="C795" s="37">
        <v>1700</v>
      </c>
      <c r="D795" s="37">
        <v>1746</v>
      </c>
      <c r="E795" s="37">
        <v>1767</v>
      </c>
      <c r="F795" s="37">
        <v>1015</v>
      </c>
      <c r="G795" s="37">
        <v>1936</v>
      </c>
      <c r="H795" s="37">
        <v>172</v>
      </c>
      <c r="I795" s="37">
        <v>1513</v>
      </c>
      <c r="J795" s="37">
        <v>1394</v>
      </c>
      <c r="K795" s="37">
        <v>593</v>
      </c>
      <c r="L795" s="37">
        <v>917</v>
      </c>
      <c r="M795" s="37">
        <v>417</v>
      </c>
    </row>
    <row r="796" spans="1:13" ht="12.75" hidden="1" outlineLevel="1">
      <c r="A796" s="1" t="s">
        <v>17</v>
      </c>
      <c r="B796" s="37">
        <v>5815</v>
      </c>
      <c r="C796" s="37">
        <v>718</v>
      </c>
      <c r="D796" s="37">
        <v>767</v>
      </c>
      <c r="E796" s="37">
        <v>801</v>
      </c>
      <c r="F796" s="37">
        <v>406</v>
      </c>
      <c r="G796" s="37">
        <v>865</v>
      </c>
      <c r="H796" s="37">
        <v>71</v>
      </c>
      <c r="I796" s="37">
        <v>693</v>
      </c>
      <c r="J796" s="37">
        <v>624</v>
      </c>
      <c r="K796" s="37">
        <v>266</v>
      </c>
      <c r="L796" s="37">
        <v>418</v>
      </c>
      <c r="M796" s="37">
        <v>186</v>
      </c>
    </row>
    <row r="797" spans="1:13" ht="12.75" hidden="1" outlineLevel="1">
      <c r="A797" s="1" t="s">
        <v>629</v>
      </c>
      <c r="B797" s="37">
        <v>5031</v>
      </c>
      <c r="C797" s="37">
        <v>586</v>
      </c>
      <c r="D797" s="37">
        <v>649</v>
      </c>
      <c r="E797" s="37">
        <v>682</v>
      </c>
      <c r="F797" s="37">
        <v>446</v>
      </c>
      <c r="G797" s="37">
        <v>706</v>
      </c>
      <c r="H797" s="37">
        <v>75</v>
      </c>
      <c r="I797" s="37">
        <v>557</v>
      </c>
      <c r="J797" s="37">
        <v>531</v>
      </c>
      <c r="K797" s="37">
        <v>239</v>
      </c>
      <c r="L797" s="37">
        <v>391</v>
      </c>
      <c r="M797" s="37">
        <v>169</v>
      </c>
    </row>
    <row r="798" spans="1:13" ht="12.75" hidden="1" outlineLevel="1">
      <c r="A798" s="1" t="s">
        <v>823</v>
      </c>
      <c r="B798" s="37">
        <v>1095</v>
      </c>
      <c r="C798" s="37">
        <v>184</v>
      </c>
      <c r="D798" s="37">
        <v>137</v>
      </c>
      <c r="E798" s="37">
        <v>143</v>
      </c>
      <c r="F798" s="37">
        <v>90</v>
      </c>
      <c r="G798" s="37">
        <v>180</v>
      </c>
      <c r="H798" s="37">
        <v>14</v>
      </c>
      <c r="I798" s="37">
        <v>110</v>
      </c>
      <c r="J798" s="37">
        <v>112</v>
      </c>
      <c r="K798" s="37">
        <v>41</v>
      </c>
      <c r="L798" s="37">
        <v>51</v>
      </c>
      <c r="M798" s="37">
        <v>33</v>
      </c>
    </row>
    <row r="799" spans="1:13" ht="12.75" hidden="1" outlineLevel="1">
      <c r="A799" s="1" t="s">
        <v>22</v>
      </c>
      <c r="B799" s="37">
        <v>15</v>
      </c>
      <c r="C799" s="37">
        <v>1</v>
      </c>
      <c r="D799" s="37">
        <v>3</v>
      </c>
      <c r="E799" s="37">
        <v>4</v>
      </c>
      <c r="F799" s="37">
        <v>2</v>
      </c>
      <c r="G799" s="37">
        <v>1</v>
      </c>
      <c r="H799" s="37">
        <v>0</v>
      </c>
      <c r="I799" s="37">
        <v>3</v>
      </c>
      <c r="J799" s="37">
        <v>1</v>
      </c>
      <c r="K799" s="37">
        <v>0</v>
      </c>
      <c r="L799" s="37">
        <v>0</v>
      </c>
      <c r="M799" s="37">
        <v>0</v>
      </c>
    </row>
    <row r="800" spans="1:13" ht="12.75" hidden="1" outlineLevel="1">
      <c r="A800" s="27" t="s">
        <v>724</v>
      </c>
      <c r="B800" s="37">
        <v>1214</v>
      </c>
      <c r="C800" s="37">
        <v>211</v>
      </c>
      <c r="D800" s="37">
        <v>190</v>
      </c>
      <c r="E800" s="37">
        <v>137</v>
      </c>
      <c r="F800" s="37">
        <v>71</v>
      </c>
      <c r="G800" s="37">
        <v>184</v>
      </c>
      <c r="H800" s="37">
        <v>12</v>
      </c>
      <c r="I800" s="37">
        <v>150</v>
      </c>
      <c r="J800" s="37">
        <v>126</v>
      </c>
      <c r="K800" s="37">
        <v>47</v>
      </c>
      <c r="L800" s="37">
        <v>57</v>
      </c>
      <c r="M800" s="37">
        <v>29</v>
      </c>
    </row>
    <row r="801" spans="1:17" ht="12.75" hidden="1" outlineLevel="1">
      <c r="A801" s="1" t="s">
        <v>197</v>
      </c>
      <c r="B801" s="37">
        <v>12873</v>
      </c>
      <c r="C801" s="37">
        <v>1705</v>
      </c>
      <c r="D801" s="37">
        <v>1650</v>
      </c>
      <c r="E801" s="37">
        <v>1677</v>
      </c>
      <c r="F801" s="37">
        <v>1041</v>
      </c>
      <c r="G801" s="37">
        <v>1868</v>
      </c>
      <c r="H801" s="37">
        <v>177</v>
      </c>
      <c r="I801" s="37">
        <v>1477</v>
      </c>
      <c r="J801" s="37">
        <v>1370</v>
      </c>
      <c r="K801" s="37">
        <v>595</v>
      </c>
      <c r="L801" s="37">
        <v>896</v>
      </c>
      <c r="M801" s="37">
        <v>417</v>
      </c>
    </row>
    <row r="802" spans="1:17" ht="12.75" hidden="1" outlineLevel="1">
      <c r="A802" s="1" t="s">
        <v>17</v>
      </c>
      <c r="B802" s="37">
        <v>6556</v>
      </c>
      <c r="C802" s="37">
        <v>883</v>
      </c>
      <c r="D802" s="37">
        <v>843</v>
      </c>
      <c r="E802" s="37">
        <v>869</v>
      </c>
      <c r="F802" s="37">
        <v>501</v>
      </c>
      <c r="G802" s="37">
        <v>916</v>
      </c>
      <c r="H802" s="37">
        <v>87</v>
      </c>
      <c r="I802" s="37">
        <v>751</v>
      </c>
      <c r="J802" s="37">
        <v>728</v>
      </c>
      <c r="K802" s="37">
        <v>308</v>
      </c>
      <c r="L802" s="37">
        <v>457</v>
      </c>
      <c r="M802" s="37">
        <v>213</v>
      </c>
    </row>
    <row r="803" spans="1:17" ht="12.75" hidden="1" outlineLevel="1">
      <c r="A803" s="1" t="s">
        <v>629</v>
      </c>
      <c r="B803" s="37">
        <v>5241</v>
      </c>
      <c r="C803" s="37">
        <v>652</v>
      </c>
      <c r="D803" s="37">
        <v>645</v>
      </c>
      <c r="E803" s="37">
        <v>674</v>
      </c>
      <c r="F803" s="37">
        <v>456</v>
      </c>
      <c r="G803" s="37">
        <v>793</v>
      </c>
      <c r="H803" s="37">
        <v>75</v>
      </c>
      <c r="I803" s="37">
        <v>596</v>
      </c>
      <c r="J803" s="37">
        <v>540</v>
      </c>
      <c r="K803" s="37">
        <v>245</v>
      </c>
      <c r="L803" s="37">
        <v>388</v>
      </c>
      <c r="M803" s="37">
        <v>177</v>
      </c>
      <c r="Q803" s="1" t="s">
        <v>812</v>
      </c>
    </row>
    <row r="804" spans="1:17" ht="12.75" hidden="1" outlineLevel="1">
      <c r="A804" s="1" t="s">
        <v>823</v>
      </c>
      <c r="B804" s="37">
        <v>231</v>
      </c>
      <c r="C804" s="37">
        <v>29</v>
      </c>
      <c r="D804" s="37">
        <v>34</v>
      </c>
      <c r="E804" s="37">
        <v>37</v>
      </c>
      <c r="F804" s="37">
        <v>21</v>
      </c>
      <c r="G804" s="37">
        <v>37</v>
      </c>
      <c r="H804" s="37">
        <v>1</v>
      </c>
      <c r="I804" s="37">
        <v>31</v>
      </c>
      <c r="J804" s="37">
        <v>23</v>
      </c>
      <c r="K804" s="37">
        <v>6</v>
      </c>
      <c r="L804" s="37">
        <v>9</v>
      </c>
      <c r="M804" s="37">
        <v>3</v>
      </c>
    </row>
    <row r="805" spans="1:17" ht="12.75" hidden="1" outlineLevel="1">
      <c r="A805" s="1" t="s">
        <v>20</v>
      </c>
      <c r="B805" s="37">
        <v>17</v>
      </c>
      <c r="C805" s="37">
        <v>2</v>
      </c>
      <c r="D805" s="37">
        <v>1</v>
      </c>
      <c r="E805" s="37">
        <v>2</v>
      </c>
      <c r="F805" s="37">
        <v>4</v>
      </c>
      <c r="G805" s="37">
        <v>2</v>
      </c>
      <c r="H805" s="37">
        <v>0</v>
      </c>
      <c r="I805" s="37">
        <v>3</v>
      </c>
      <c r="J805" s="37">
        <v>1</v>
      </c>
      <c r="K805" s="37">
        <v>0</v>
      </c>
      <c r="L805" s="37">
        <v>1</v>
      </c>
      <c r="M805" s="37">
        <v>1</v>
      </c>
    </row>
    <row r="806" spans="1:17" ht="12.75" hidden="1" outlineLevel="1">
      <c r="A806" s="27" t="s">
        <v>724</v>
      </c>
      <c r="B806" s="37">
        <v>828</v>
      </c>
      <c r="C806" s="37">
        <v>139</v>
      </c>
      <c r="D806" s="37">
        <v>127</v>
      </c>
      <c r="E806" s="37">
        <v>95</v>
      </c>
      <c r="F806" s="37">
        <v>59</v>
      </c>
      <c r="G806" s="37">
        <v>120</v>
      </c>
      <c r="H806" s="37">
        <v>14</v>
      </c>
      <c r="I806" s="37">
        <v>96</v>
      </c>
      <c r="J806" s="37">
        <v>78</v>
      </c>
      <c r="K806" s="37">
        <v>36</v>
      </c>
      <c r="L806" s="37">
        <v>41</v>
      </c>
      <c r="M806" s="37">
        <v>23</v>
      </c>
    </row>
    <row r="807" spans="1:17" ht="12.75" hidden="1" outlineLevel="1">
      <c r="A807" s="29" t="s">
        <v>25</v>
      </c>
      <c r="B807" s="37">
        <v>13634</v>
      </c>
      <c r="C807" s="37">
        <v>2406</v>
      </c>
      <c r="D807" s="37">
        <v>2056</v>
      </c>
      <c r="E807" s="37">
        <v>1285</v>
      </c>
      <c r="F807" s="37">
        <v>585</v>
      </c>
      <c r="G807" s="37">
        <v>2251</v>
      </c>
      <c r="H807" s="37">
        <v>134</v>
      </c>
      <c r="I807" s="37">
        <v>1604</v>
      </c>
      <c r="J807" s="37">
        <v>1768</v>
      </c>
      <c r="K807" s="37">
        <v>555</v>
      </c>
      <c r="L807" s="37">
        <v>705</v>
      </c>
      <c r="M807" s="37">
        <v>285</v>
      </c>
    </row>
    <row r="808" spans="1:17" ht="12.75" hidden="1" outlineLevel="1">
      <c r="A808" s="1" t="s">
        <v>195</v>
      </c>
      <c r="B808" s="37">
        <v>6819</v>
      </c>
      <c r="C808" s="37">
        <v>1247</v>
      </c>
      <c r="D808" s="37">
        <v>1023</v>
      </c>
      <c r="E808" s="37">
        <v>625</v>
      </c>
      <c r="F808" s="37">
        <v>266</v>
      </c>
      <c r="G808" s="37">
        <v>1135</v>
      </c>
      <c r="H808" s="37">
        <v>66</v>
      </c>
      <c r="I808" s="37">
        <v>809</v>
      </c>
      <c r="J808" s="37">
        <v>871</v>
      </c>
      <c r="K808" s="37">
        <v>267</v>
      </c>
      <c r="L808" s="37">
        <v>354</v>
      </c>
      <c r="M808" s="37">
        <v>156</v>
      </c>
    </row>
    <row r="809" spans="1:17" ht="12.75" hidden="1" outlineLevel="1">
      <c r="A809" s="1" t="s">
        <v>17</v>
      </c>
      <c r="B809" s="37">
        <v>1845</v>
      </c>
      <c r="C809" s="37">
        <v>354</v>
      </c>
      <c r="D809" s="37">
        <v>276</v>
      </c>
      <c r="E809" s="37">
        <v>157</v>
      </c>
      <c r="F809" s="37">
        <v>61</v>
      </c>
      <c r="G809" s="37">
        <v>316</v>
      </c>
      <c r="H809" s="37">
        <v>12</v>
      </c>
      <c r="I809" s="37">
        <v>213</v>
      </c>
      <c r="J809" s="37">
        <v>245</v>
      </c>
      <c r="K809" s="37">
        <v>67</v>
      </c>
      <c r="L809" s="37">
        <v>94</v>
      </c>
      <c r="M809" s="37">
        <v>50</v>
      </c>
    </row>
    <row r="810" spans="1:17" ht="12.75" hidden="1" outlineLevel="1">
      <c r="A810" s="1" t="s">
        <v>629</v>
      </c>
      <c r="B810" s="37">
        <v>3913</v>
      </c>
      <c r="C810" s="37">
        <v>645</v>
      </c>
      <c r="D810" s="37">
        <v>569</v>
      </c>
      <c r="E810" s="37">
        <v>387</v>
      </c>
      <c r="F810" s="37">
        <v>178</v>
      </c>
      <c r="G810" s="37">
        <v>631</v>
      </c>
      <c r="H810" s="37">
        <v>43</v>
      </c>
      <c r="I810" s="37">
        <v>480</v>
      </c>
      <c r="J810" s="37">
        <v>512</v>
      </c>
      <c r="K810" s="37">
        <v>173</v>
      </c>
      <c r="L810" s="37">
        <v>209</v>
      </c>
      <c r="M810" s="37">
        <v>86</v>
      </c>
    </row>
    <row r="811" spans="1:17" ht="12.75" hidden="1" outlineLevel="1">
      <c r="A811" s="1" t="s">
        <v>823</v>
      </c>
      <c r="B811" s="37">
        <v>366</v>
      </c>
      <c r="C811" s="37">
        <v>88</v>
      </c>
      <c r="D811" s="37">
        <v>60</v>
      </c>
      <c r="E811" s="37">
        <v>32</v>
      </c>
      <c r="F811" s="37">
        <v>10</v>
      </c>
      <c r="G811" s="37">
        <v>67</v>
      </c>
      <c r="H811" s="37">
        <v>5</v>
      </c>
      <c r="I811" s="37">
        <v>41</v>
      </c>
      <c r="J811" s="37">
        <v>31</v>
      </c>
      <c r="K811" s="37">
        <v>10</v>
      </c>
      <c r="L811" s="37">
        <v>14</v>
      </c>
      <c r="M811" s="37">
        <v>8</v>
      </c>
    </row>
    <row r="812" spans="1:17" ht="12.75" hidden="1" outlineLevel="1">
      <c r="A812" s="1" t="s">
        <v>20</v>
      </c>
      <c r="B812" s="37">
        <v>8</v>
      </c>
      <c r="C812" s="37">
        <v>2</v>
      </c>
      <c r="D812" s="37">
        <v>1</v>
      </c>
      <c r="E812" s="37">
        <v>0</v>
      </c>
      <c r="F812" s="37">
        <v>0</v>
      </c>
      <c r="G812" s="37">
        <v>1</v>
      </c>
      <c r="H812" s="37">
        <v>0</v>
      </c>
      <c r="I812" s="37">
        <v>2</v>
      </c>
      <c r="J812" s="37">
        <v>1</v>
      </c>
      <c r="K812" s="37">
        <v>0</v>
      </c>
      <c r="L812" s="37">
        <v>1</v>
      </c>
      <c r="M812" s="37">
        <v>0</v>
      </c>
    </row>
    <row r="813" spans="1:17" ht="12.75" hidden="1" outlineLevel="1">
      <c r="A813" s="27" t="s">
        <v>724</v>
      </c>
      <c r="B813" s="37">
        <v>687</v>
      </c>
      <c r="C813" s="37">
        <v>158</v>
      </c>
      <c r="D813" s="37">
        <v>117</v>
      </c>
      <c r="E813" s="37">
        <v>49</v>
      </c>
      <c r="F813" s="37">
        <v>17</v>
      </c>
      <c r="G813" s="37">
        <v>120</v>
      </c>
      <c r="H813" s="37">
        <v>6</v>
      </c>
      <c r="I813" s="37">
        <v>73</v>
      </c>
      <c r="J813" s="37">
        <v>82</v>
      </c>
      <c r="K813" s="37">
        <v>17</v>
      </c>
      <c r="L813" s="37">
        <v>36</v>
      </c>
      <c r="M813" s="37">
        <v>12</v>
      </c>
    </row>
    <row r="814" spans="1:17" ht="12.75" hidden="1" outlineLevel="1">
      <c r="A814" s="1" t="s">
        <v>197</v>
      </c>
      <c r="B814" s="37">
        <v>6815</v>
      </c>
      <c r="C814" s="37">
        <v>1159</v>
      </c>
      <c r="D814" s="37">
        <v>1033</v>
      </c>
      <c r="E814" s="37">
        <v>660</v>
      </c>
      <c r="F814" s="37">
        <v>319</v>
      </c>
      <c r="G814" s="37">
        <v>1116</v>
      </c>
      <c r="H814" s="37">
        <v>68</v>
      </c>
      <c r="I814" s="37">
        <v>795</v>
      </c>
      <c r="J814" s="37">
        <v>897</v>
      </c>
      <c r="K814" s="37">
        <v>288</v>
      </c>
      <c r="L814" s="37">
        <v>351</v>
      </c>
      <c r="M814" s="37">
        <v>129</v>
      </c>
    </row>
    <row r="815" spans="1:17" ht="12.75" hidden="1" outlineLevel="1">
      <c r="A815" s="1" t="s">
        <v>17</v>
      </c>
      <c r="B815" s="37">
        <v>2168</v>
      </c>
      <c r="C815" s="37">
        <v>436</v>
      </c>
      <c r="D815" s="37">
        <v>323</v>
      </c>
      <c r="E815" s="37">
        <v>187</v>
      </c>
      <c r="F815" s="37">
        <v>74</v>
      </c>
      <c r="G815" s="37">
        <v>383</v>
      </c>
      <c r="H815" s="37">
        <v>16</v>
      </c>
      <c r="I815" s="37">
        <v>258</v>
      </c>
      <c r="J815" s="37">
        <v>278</v>
      </c>
      <c r="K815" s="37">
        <v>74</v>
      </c>
      <c r="L815" s="37">
        <v>106</v>
      </c>
      <c r="M815" s="37">
        <v>33</v>
      </c>
    </row>
    <row r="816" spans="1:17" ht="12.75" hidden="1" outlineLevel="1">
      <c r="A816" s="1" t="s">
        <v>629</v>
      </c>
      <c r="B816" s="37">
        <v>3888</v>
      </c>
      <c r="C816" s="37">
        <v>603</v>
      </c>
      <c r="D816" s="37">
        <v>584</v>
      </c>
      <c r="E816" s="37">
        <v>408</v>
      </c>
      <c r="F816" s="37">
        <v>201</v>
      </c>
      <c r="G816" s="37">
        <v>601</v>
      </c>
      <c r="H816" s="37">
        <v>46</v>
      </c>
      <c r="I816" s="37">
        <v>454</v>
      </c>
      <c r="J816" s="37">
        <v>519</v>
      </c>
      <c r="K816" s="37">
        <v>171</v>
      </c>
      <c r="L816" s="37">
        <v>218</v>
      </c>
      <c r="M816" s="37">
        <v>83</v>
      </c>
    </row>
    <row r="817" spans="1:17" ht="12.75" hidden="1" outlineLevel="1">
      <c r="A817" s="1" t="s">
        <v>823</v>
      </c>
      <c r="B817" s="37">
        <v>117</v>
      </c>
      <c r="C817" s="37">
        <v>19</v>
      </c>
      <c r="D817" s="37">
        <v>19</v>
      </c>
      <c r="E817" s="37">
        <v>18</v>
      </c>
      <c r="F817" s="37">
        <v>9</v>
      </c>
      <c r="G817" s="37">
        <v>20</v>
      </c>
      <c r="H817" s="37">
        <v>0</v>
      </c>
      <c r="I817" s="37">
        <v>14</v>
      </c>
      <c r="J817" s="37">
        <v>6</v>
      </c>
      <c r="K817" s="37">
        <v>7</v>
      </c>
      <c r="L817" s="37">
        <v>4</v>
      </c>
      <c r="M817" s="37">
        <v>1</v>
      </c>
    </row>
    <row r="818" spans="1:17" ht="12.75" hidden="1" outlineLevel="1">
      <c r="A818" s="1" t="s">
        <v>22</v>
      </c>
      <c r="B818" s="37">
        <v>17</v>
      </c>
      <c r="C818" s="37">
        <v>3</v>
      </c>
      <c r="D818" s="37">
        <v>3</v>
      </c>
      <c r="E818" s="37">
        <v>1</v>
      </c>
      <c r="F818" s="37">
        <v>0</v>
      </c>
      <c r="G818" s="37">
        <v>2</v>
      </c>
      <c r="H818" s="37">
        <v>0</v>
      </c>
      <c r="I818" s="37">
        <v>3</v>
      </c>
      <c r="J818" s="37">
        <v>4</v>
      </c>
      <c r="K818" s="37">
        <v>0</v>
      </c>
      <c r="L818" s="37">
        <v>0</v>
      </c>
      <c r="M818" s="37">
        <v>1</v>
      </c>
    </row>
    <row r="819" spans="1:17" ht="12.75" hidden="1" outlineLevel="1">
      <c r="A819" s="27" t="s">
        <v>724</v>
      </c>
      <c r="B819" s="37">
        <v>625</v>
      </c>
      <c r="C819" s="37">
        <v>98</v>
      </c>
      <c r="D819" s="37">
        <v>104</v>
      </c>
      <c r="E819" s="37">
        <v>46</v>
      </c>
      <c r="F819" s="37">
        <v>35</v>
      </c>
      <c r="G819" s="37">
        <v>110</v>
      </c>
      <c r="H819" s="37">
        <v>6</v>
      </c>
      <c r="I819" s="37">
        <v>66</v>
      </c>
      <c r="J819" s="37">
        <v>90</v>
      </c>
      <c r="K819" s="37">
        <v>36</v>
      </c>
      <c r="L819" s="37">
        <v>23</v>
      </c>
      <c r="M819" s="37">
        <v>11</v>
      </c>
    </row>
    <row r="820" spans="1:17" ht="12.75" collapsed="1">
      <c r="A820" s="27" t="s">
        <v>1183</v>
      </c>
      <c r="B820" s="37">
        <v>40015</v>
      </c>
      <c r="C820" s="37">
        <v>5826</v>
      </c>
      <c r="D820" s="37">
        <v>5532</v>
      </c>
      <c r="E820" s="37">
        <v>4747</v>
      </c>
      <c r="F820" s="37">
        <v>2671</v>
      </c>
      <c r="G820" s="37">
        <v>6109</v>
      </c>
      <c r="H820" s="37">
        <v>488</v>
      </c>
      <c r="I820" s="37">
        <v>4607</v>
      </c>
      <c r="J820" s="37">
        <v>4589</v>
      </c>
      <c r="K820" s="37">
        <v>1768</v>
      </c>
      <c r="L820" s="37">
        <v>2523</v>
      </c>
      <c r="M820" s="37">
        <v>1155</v>
      </c>
    </row>
    <row r="821" spans="1:17" ht="12.75" hidden="1" outlineLevel="1">
      <c r="A821" s="1" t="s">
        <v>24</v>
      </c>
      <c r="B821" s="37">
        <v>26294</v>
      </c>
      <c r="C821" s="37">
        <v>3424</v>
      </c>
      <c r="D821" s="37">
        <v>3434</v>
      </c>
      <c r="E821" s="37">
        <v>3483</v>
      </c>
      <c r="F821" s="37">
        <v>2075</v>
      </c>
      <c r="G821" s="37">
        <v>3844</v>
      </c>
      <c r="H821" s="37">
        <v>352</v>
      </c>
      <c r="I821" s="37">
        <v>2999</v>
      </c>
      <c r="J821" s="37">
        <v>2818</v>
      </c>
      <c r="K821" s="37">
        <v>1197</v>
      </c>
      <c r="L821" s="37">
        <v>1828</v>
      </c>
      <c r="M821" s="37">
        <v>840</v>
      </c>
    </row>
    <row r="822" spans="1:17" ht="12.75" hidden="1" outlineLevel="1">
      <c r="A822" s="1" t="s">
        <v>195</v>
      </c>
      <c r="B822" s="37">
        <v>13267</v>
      </c>
      <c r="C822" s="37">
        <v>1709</v>
      </c>
      <c r="D822" s="37">
        <v>1755</v>
      </c>
      <c r="E822" s="37">
        <v>1791</v>
      </c>
      <c r="F822" s="37">
        <v>1027</v>
      </c>
      <c r="G822" s="37">
        <v>1963</v>
      </c>
      <c r="H822" s="37">
        <v>173</v>
      </c>
      <c r="I822" s="37">
        <v>1498</v>
      </c>
      <c r="J822" s="37">
        <v>1418</v>
      </c>
      <c r="K822" s="37">
        <v>600</v>
      </c>
      <c r="L822" s="37">
        <v>920</v>
      </c>
      <c r="M822" s="37">
        <v>413</v>
      </c>
    </row>
    <row r="823" spans="1:17" ht="12.75" hidden="1" outlineLevel="1">
      <c r="A823" s="1" t="s">
        <v>17</v>
      </c>
      <c r="B823" s="37">
        <v>5840</v>
      </c>
      <c r="C823" s="37">
        <v>712</v>
      </c>
      <c r="D823" s="37">
        <v>785</v>
      </c>
      <c r="E823" s="37">
        <v>818</v>
      </c>
      <c r="F823" s="37">
        <v>409</v>
      </c>
      <c r="G823" s="37">
        <v>868</v>
      </c>
      <c r="H823" s="37">
        <v>70</v>
      </c>
      <c r="I823" s="37">
        <v>675</v>
      </c>
      <c r="J823" s="37">
        <v>636</v>
      </c>
      <c r="K823" s="37">
        <v>275</v>
      </c>
      <c r="L823" s="37">
        <v>414</v>
      </c>
      <c r="M823" s="37">
        <v>178</v>
      </c>
    </row>
    <row r="824" spans="1:17" ht="12.75" hidden="1" outlineLevel="1">
      <c r="A824" s="1" t="s">
        <v>629</v>
      </c>
      <c r="B824" s="37">
        <v>5068</v>
      </c>
      <c r="C824" s="37">
        <v>591</v>
      </c>
      <c r="D824" s="37">
        <v>653</v>
      </c>
      <c r="E824" s="37">
        <v>687</v>
      </c>
      <c r="F824" s="37">
        <v>444</v>
      </c>
      <c r="G824" s="37">
        <v>719</v>
      </c>
      <c r="H824" s="37">
        <v>78</v>
      </c>
      <c r="I824" s="37">
        <v>557</v>
      </c>
      <c r="J824" s="37">
        <v>538</v>
      </c>
      <c r="K824" s="37">
        <v>232</v>
      </c>
      <c r="L824" s="37">
        <v>400</v>
      </c>
      <c r="M824" s="37">
        <v>169</v>
      </c>
    </row>
    <row r="825" spans="1:17" ht="12.75" hidden="1" outlineLevel="1">
      <c r="A825" s="1" t="s">
        <v>823</v>
      </c>
      <c r="B825" s="37">
        <v>1103</v>
      </c>
      <c r="C825" s="37">
        <v>190</v>
      </c>
      <c r="D825" s="37">
        <v>127</v>
      </c>
      <c r="E825" s="37">
        <v>141</v>
      </c>
      <c r="F825" s="37">
        <v>94</v>
      </c>
      <c r="G825" s="37">
        <v>186</v>
      </c>
      <c r="H825" s="37">
        <v>14</v>
      </c>
      <c r="I825" s="37">
        <v>112</v>
      </c>
      <c r="J825" s="37">
        <v>117</v>
      </c>
      <c r="K825" s="37">
        <v>41</v>
      </c>
      <c r="L825" s="37">
        <v>46</v>
      </c>
      <c r="M825" s="37">
        <v>35</v>
      </c>
    </row>
    <row r="826" spans="1:17" ht="12.75" hidden="1" outlineLevel="1">
      <c r="A826" s="1" t="s">
        <v>22</v>
      </c>
      <c r="B826" s="37">
        <v>13</v>
      </c>
      <c r="C826" s="37">
        <v>1</v>
      </c>
      <c r="D826" s="37">
        <v>2</v>
      </c>
      <c r="E826" s="37">
        <v>2</v>
      </c>
      <c r="F826" s="37">
        <v>2</v>
      </c>
      <c r="G826" s="37">
        <v>2</v>
      </c>
      <c r="H826" s="37">
        <v>0</v>
      </c>
      <c r="I826" s="37">
        <v>3</v>
      </c>
      <c r="J826" s="37">
        <v>1</v>
      </c>
      <c r="K826" s="37">
        <v>0</v>
      </c>
      <c r="L826" s="37">
        <v>0</v>
      </c>
      <c r="M826" s="37">
        <v>0</v>
      </c>
    </row>
    <row r="827" spans="1:17" ht="12.75" hidden="1" outlineLevel="1">
      <c r="A827" s="27" t="s">
        <v>724</v>
      </c>
      <c r="B827" s="37">
        <v>1243</v>
      </c>
      <c r="C827" s="37">
        <v>215</v>
      </c>
      <c r="D827" s="37">
        <v>188</v>
      </c>
      <c r="E827" s="37">
        <v>143</v>
      </c>
      <c r="F827" s="37">
        <v>78</v>
      </c>
      <c r="G827" s="37">
        <v>188</v>
      </c>
      <c r="H827" s="37">
        <v>11</v>
      </c>
      <c r="I827" s="37">
        <v>151</v>
      </c>
      <c r="J827" s="37">
        <v>126</v>
      </c>
      <c r="K827" s="37">
        <v>52</v>
      </c>
      <c r="L827" s="37">
        <v>60</v>
      </c>
      <c r="M827" s="37">
        <v>31</v>
      </c>
    </row>
    <row r="828" spans="1:17" ht="12.75" hidden="1" outlineLevel="1">
      <c r="A828" s="1" t="s">
        <v>197</v>
      </c>
      <c r="B828" s="37">
        <v>13027</v>
      </c>
      <c r="C828" s="37">
        <v>1715</v>
      </c>
      <c r="D828" s="37">
        <v>1679</v>
      </c>
      <c r="E828" s="37">
        <v>1692</v>
      </c>
      <c r="F828" s="37">
        <v>1048</v>
      </c>
      <c r="G828" s="37">
        <v>1881</v>
      </c>
      <c r="H828" s="37">
        <v>179</v>
      </c>
      <c r="I828" s="37">
        <v>1501</v>
      </c>
      <c r="J828" s="37">
        <v>1400</v>
      </c>
      <c r="K828" s="37">
        <v>597</v>
      </c>
      <c r="L828" s="37">
        <v>908</v>
      </c>
      <c r="M828" s="37">
        <v>427</v>
      </c>
    </row>
    <row r="829" spans="1:17" ht="12.75" hidden="1" outlineLevel="1">
      <c r="A829" s="1" t="s">
        <v>17</v>
      </c>
      <c r="B829" s="37">
        <v>6634</v>
      </c>
      <c r="C829" s="37">
        <v>889</v>
      </c>
      <c r="D829" s="37">
        <v>867</v>
      </c>
      <c r="E829" s="37">
        <v>877</v>
      </c>
      <c r="F829" s="37">
        <v>497</v>
      </c>
      <c r="G829" s="37">
        <v>927</v>
      </c>
      <c r="H829" s="37">
        <v>88</v>
      </c>
      <c r="I829" s="37">
        <v>754</v>
      </c>
      <c r="J829" s="37">
        <v>741</v>
      </c>
      <c r="K829" s="37">
        <v>309</v>
      </c>
      <c r="L829" s="37">
        <v>463</v>
      </c>
      <c r="M829" s="37">
        <v>222</v>
      </c>
    </row>
    <row r="830" spans="1:17" ht="12.75" hidden="1" outlineLevel="1">
      <c r="A830" s="1" t="s">
        <v>629</v>
      </c>
      <c r="B830" s="37">
        <v>5301</v>
      </c>
      <c r="C830" s="37">
        <v>651</v>
      </c>
      <c r="D830" s="37">
        <v>652</v>
      </c>
      <c r="E830" s="37">
        <v>687</v>
      </c>
      <c r="F830" s="37">
        <v>462</v>
      </c>
      <c r="G830" s="37">
        <v>793</v>
      </c>
      <c r="H830" s="37">
        <v>78</v>
      </c>
      <c r="I830" s="37">
        <v>614</v>
      </c>
      <c r="J830" s="37">
        <v>550</v>
      </c>
      <c r="K830" s="37">
        <v>245</v>
      </c>
      <c r="L830" s="37">
        <v>392</v>
      </c>
      <c r="M830" s="37">
        <v>177</v>
      </c>
      <c r="Q830" s="1" t="s">
        <v>812</v>
      </c>
    </row>
    <row r="831" spans="1:17" ht="12.75" hidden="1" outlineLevel="1">
      <c r="A831" s="1" t="s">
        <v>823</v>
      </c>
      <c r="B831" s="37">
        <v>234</v>
      </c>
      <c r="C831" s="37">
        <v>31</v>
      </c>
      <c r="D831" s="37">
        <v>35</v>
      </c>
      <c r="E831" s="37">
        <v>36</v>
      </c>
      <c r="F831" s="37">
        <v>20</v>
      </c>
      <c r="G831" s="37">
        <v>38</v>
      </c>
      <c r="H831" s="37">
        <v>0</v>
      </c>
      <c r="I831" s="37">
        <v>32</v>
      </c>
      <c r="J831" s="37">
        <v>22</v>
      </c>
      <c r="K831" s="37">
        <v>7</v>
      </c>
      <c r="L831" s="37">
        <v>9</v>
      </c>
      <c r="M831" s="37">
        <v>4</v>
      </c>
    </row>
    <row r="832" spans="1:17" ht="12.75" hidden="1" outlineLevel="1">
      <c r="A832" s="1" t="s">
        <v>20</v>
      </c>
      <c r="B832" s="37">
        <v>14</v>
      </c>
      <c r="C832" s="37">
        <v>2</v>
      </c>
      <c r="D832" s="37">
        <v>1</v>
      </c>
      <c r="E832" s="37">
        <v>1</v>
      </c>
      <c r="F832" s="37">
        <v>3</v>
      </c>
      <c r="G832" s="37">
        <v>1</v>
      </c>
      <c r="H832" s="37">
        <v>0</v>
      </c>
      <c r="I832" s="37">
        <v>3</v>
      </c>
      <c r="J832" s="37">
        <v>2</v>
      </c>
      <c r="K832" s="37">
        <v>0</v>
      </c>
      <c r="L832" s="37">
        <v>0</v>
      </c>
      <c r="M832" s="37">
        <v>1</v>
      </c>
    </row>
    <row r="833" spans="1:14" ht="12.75" hidden="1" outlineLevel="1">
      <c r="A833" s="27" t="s">
        <v>724</v>
      </c>
      <c r="B833" s="37">
        <v>844</v>
      </c>
      <c r="C833" s="37">
        <v>142</v>
      </c>
      <c r="D833" s="37">
        <v>124</v>
      </c>
      <c r="E833" s="37">
        <v>91</v>
      </c>
      <c r="F833" s="37">
        <v>66</v>
      </c>
      <c r="G833" s="37">
        <v>122</v>
      </c>
      <c r="H833" s="37">
        <v>13</v>
      </c>
      <c r="I833" s="37">
        <v>98</v>
      </c>
      <c r="J833" s="37">
        <v>85</v>
      </c>
      <c r="K833" s="37">
        <v>36</v>
      </c>
      <c r="L833" s="37">
        <v>44</v>
      </c>
      <c r="M833" s="37">
        <v>23</v>
      </c>
    </row>
    <row r="834" spans="1:14" ht="12.75" hidden="1" outlineLevel="1">
      <c r="A834" s="29" t="s">
        <v>25</v>
      </c>
      <c r="B834" s="37">
        <v>13721</v>
      </c>
      <c r="C834" s="37">
        <v>2402</v>
      </c>
      <c r="D834" s="37">
        <v>2098</v>
      </c>
      <c r="E834" s="37">
        <v>1264</v>
      </c>
      <c r="F834" s="37">
        <v>596</v>
      </c>
      <c r="G834" s="37">
        <v>2265</v>
      </c>
      <c r="H834" s="37">
        <v>136</v>
      </c>
      <c r="I834" s="37">
        <v>1608</v>
      </c>
      <c r="J834" s="37">
        <v>1771</v>
      </c>
      <c r="K834" s="37">
        <v>571</v>
      </c>
      <c r="L834" s="37">
        <v>695</v>
      </c>
      <c r="M834" s="37">
        <v>315</v>
      </c>
    </row>
    <row r="835" spans="1:14" ht="12.75" hidden="1" outlineLevel="1">
      <c r="A835" s="1" t="s">
        <v>195</v>
      </c>
      <c r="B835" s="37">
        <v>6889</v>
      </c>
      <c r="C835" s="37">
        <v>1251</v>
      </c>
      <c r="D835" s="37">
        <v>1043</v>
      </c>
      <c r="E835" s="37">
        <v>617</v>
      </c>
      <c r="F835" s="37">
        <v>277</v>
      </c>
      <c r="G835" s="37">
        <v>1141</v>
      </c>
      <c r="H835" s="37">
        <v>67</v>
      </c>
      <c r="I835" s="37">
        <v>819</v>
      </c>
      <c r="J835" s="37">
        <v>870</v>
      </c>
      <c r="K835" s="37">
        <v>273</v>
      </c>
      <c r="L835" s="37">
        <v>356</v>
      </c>
      <c r="M835" s="37">
        <v>175</v>
      </c>
    </row>
    <row r="836" spans="1:14" ht="12.75" hidden="1" outlineLevel="1">
      <c r="A836" s="1" t="s">
        <v>17</v>
      </c>
      <c r="B836" s="37">
        <v>1834</v>
      </c>
      <c r="C836" s="37">
        <v>348</v>
      </c>
      <c r="D836" s="37">
        <v>281</v>
      </c>
      <c r="E836" s="37">
        <v>147</v>
      </c>
      <c r="F836" s="37">
        <v>62</v>
      </c>
      <c r="G836" s="37">
        <v>325</v>
      </c>
      <c r="H836" s="37">
        <v>10</v>
      </c>
      <c r="I836" s="37">
        <v>205</v>
      </c>
      <c r="J836" s="37">
        <v>241</v>
      </c>
      <c r="K836" s="37">
        <v>68</v>
      </c>
      <c r="L836" s="37">
        <v>94</v>
      </c>
      <c r="M836" s="37">
        <v>53</v>
      </c>
    </row>
    <row r="837" spans="1:14" ht="12.75" hidden="1" outlineLevel="1">
      <c r="A837" s="1" t="s">
        <v>629</v>
      </c>
      <c r="B837" s="37">
        <v>3965</v>
      </c>
      <c r="C837" s="37">
        <v>650</v>
      </c>
      <c r="D837" s="37">
        <v>587</v>
      </c>
      <c r="E837" s="37">
        <v>388</v>
      </c>
      <c r="F837" s="37">
        <v>180</v>
      </c>
      <c r="G837" s="37">
        <v>633</v>
      </c>
      <c r="H837" s="37">
        <v>46</v>
      </c>
      <c r="I837" s="37">
        <v>484</v>
      </c>
      <c r="J837" s="37">
        <v>510</v>
      </c>
      <c r="K837" s="37">
        <v>180</v>
      </c>
      <c r="L837" s="37">
        <v>208</v>
      </c>
      <c r="M837" s="37">
        <v>99</v>
      </c>
    </row>
    <row r="838" spans="1:14" ht="12.75" hidden="1" outlineLevel="1">
      <c r="A838" s="1" t="s">
        <v>823</v>
      </c>
      <c r="B838" s="37">
        <v>379</v>
      </c>
      <c r="C838" s="37">
        <v>94</v>
      </c>
      <c r="D838" s="37">
        <v>63</v>
      </c>
      <c r="E838" s="37">
        <v>31</v>
      </c>
      <c r="F838" s="37">
        <v>12</v>
      </c>
      <c r="G838" s="37">
        <v>64</v>
      </c>
      <c r="H838" s="37">
        <v>5</v>
      </c>
      <c r="I838" s="37">
        <v>46</v>
      </c>
      <c r="J838" s="37">
        <v>32</v>
      </c>
      <c r="K838" s="37">
        <v>8</v>
      </c>
      <c r="L838" s="37">
        <v>15</v>
      </c>
      <c r="M838" s="37">
        <v>9</v>
      </c>
    </row>
    <row r="839" spans="1:14" ht="12.75" hidden="1" outlineLevel="1">
      <c r="A839" s="1" t="s">
        <v>20</v>
      </c>
      <c r="B839" s="37">
        <v>7</v>
      </c>
      <c r="C839" s="37">
        <v>3</v>
      </c>
      <c r="D839" s="37">
        <v>0</v>
      </c>
      <c r="E839" s="37">
        <v>0</v>
      </c>
      <c r="F839" s="37">
        <v>0</v>
      </c>
      <c r="G839" s="37">
        <v>0</v>
      </c>
      <c r="H839" s="37">
        <v>0</v>
      </c>
      <c r="I839" s="37">
        <v>2</v>
      </c>
      <c r="J839" s="37">
        <v>1</v>
      </c>
      <c r="K839" s="37">
        <v>0</v>
      </c>
      <c r="L839" s="37">
        <v>1</v>
      </c>
      <c r="M839" s="37">
        <v>0</v>
      </c>
    </row>
    <row r="840" spans="1:14" ht="12.75" hidden="1" outlineLevel="1">
      <c r="A840" s="27" t="s">
        <v>724</v>
      </c>
      <c r="B840" s="37">
        <v>704</v>
      </c>
      <c r="C840" s="37">
        <v>156</v>
      </c>
      <c r="D840" s="37">
        <v>112</v>
      </c>
      <c r="E840" s="37">
        <v>51</v>
      </c>
      <c r="F840" s="37">
        <v>23</v>
      </c>
      <c r="G840" s="37">
        <v>119</v>
      </c>
      <c r="H840" s="37">
        <v>6</v>
      </c>
      <c r="I840" s="37">
        <v>82</v>
      </c>
      <c r="J840" s="37">
        <v>86</v>
      </c>
      <c r="K840" s="37">
        <v>17</v>
      </c>
      <c r="L840" s="37">
        <v>38</v>
      </c>
      <c r="M840" s="37">
        <v>14</v>
      </c>
    </row>
    <row r="841" spans="1:14" ht="12.75" hidden="1" outlineLevel="1">
      <c r="A841" s="1" t="s">
        <v>197</v>
      </c>
      <c r="B841" s="37">
        <v>6832</v>
      </c>
      <c r="C841" s="37">
        <v>1151</v>
      </c>
      <c r="D841" s="37">
        <v>1055</v>
      </c>
      <c r="E841" s="37">
        <v>647</v>
      </c>
      <c r="F841" s="37">
        <v>319</v>
      </c>
      <c r="G841" s="37">
        <v>1124</v>
      </c>
      <c r="H841" s="37">
        <v>69</v>
      </c>
      <c r="I841" s="37">
        <v>789</v>
      </c>
      <c r="J841" s="37">
        <v>901</v>
      </c>
      <c r="K841" s="37">
        <v>298</v>
      </c>
      <c r="L841" s="37">
        <v>339</v>
      </c>
      <c r="M841" s="37">
        <v>140</v>
      </c>
    </row>
    <row r="842" spans="1:14" ht="12.75" hidden="1" outlineLevel="1">
      <c r="A842" s="1" t="s">
        <v>17</v>
      </c>
      <c r="B842" s="37">
        <v>2146</v>
      </c>
      <c r="C842" s="37">
        <v>414</v>
      </c>
      <c r="D842" s="37">
        <v>335</v>
      </c>
      <c r="E842" s="37">
        <v>183</v>
      </c>
      <c r="F842" s="37">
        <v>77</v>
      </c>
      <c r="G842" s="37">
        <v>382</v>
      </c>
      <c r="H842" s="37">
        <v>15</v>
      </c>
      <c r="I842" s="37">
        <v>251</v>
      </c>
      <c r="J842" s="37">
        <v>282</v>
      </c>
      <c r="K842" s="37">
        <v>79</v>
      </c>
      <c r="L842" s="37">
        <v>95</v>
      </c>
      <c r="M842" s="37">
        <v>33</v>
      </c>
    </row>
    <row r="843" spans="1:14" ht="12.75" hidden="1" outlineLevel="1">
      <c r="A843" s="1" t="s">
        <v>629</v>
      </c>
      <c r="B843" s="37">
        <v>3916</v>
      </c>
      <c r="C843" s="37">
        <v>618</v>
      </c>
      <c r="D843" s="37">
        <v>595</v>
      </c>
      <c r="E843" s="37">
        <v>398</v>
      </c>
      <c r="F843" s="37">
        <v>201</v>
      </c>
      <c r="G843" s="37">
        <v>606</v>
      </c>
      <c r="H843" s="37">
        <v>48</v>
      </c>
      <c r="I843" s="37">
        <v>452</v>
      </c>
      <c r="J843" s="37">
        <v>520</v>
      </c>
      <c r="K843" s="37">
        <v>170</v>
      </c>
      <c r="L843" s="37">
        <v>215</v>
      </c>
      <c r="M843" s="37">
        <v>93</v>
      </c>
    </row>
    <row r="844" spans="1:14" ht="12.75" hidden="1" outlineLevel="1">
      <c r="A844" s="1" t="s">
        <v>823</v>
      </c>
      <c r="B844" s="37">
        <v>119</v>
      </c>
      <c r="C844" s="37">
        <v>19</v>
      </c>
      <c r="D844" s="37">
        <v>20</v>
      </c>
      <c r="E844" s="37">
        <v>18</v>
      </c>
      <c r="F844" s="37">
        <v>9</v>
      </c>
      <c r="G844" s="37">
        <v>18</v>
      </c>
      <c r="H844" s="37">
        <v>0</v>
      </c>
      <c r="I844" s="37">
        <v>15</v>
      </c>
      <c r="J844" s="37">
        <v>7</v>
      </c>
      <c r="K844" s="37">
        <v>7</v>
      </c>
      <c r="L844" s="37">
        <v>5</v>
      </c>
      <c r="M844" s="37">
        <v>1</v>
      </c>
    </row>
    <row r="845" spans="1:14" ht="12.75" hidden="1" outlineLevel="1">
      <c r="A845" s="1" t="s">
        <v>22</v>
      </c>
      <c r="B845" s="37">
        <v>15</v>
      </c>
      <c r="C845" s="37">
        <v>3</v>
      </c>
      <c r="D845" s="37">
        <v>2</v>
      </c>
      <c r="E845" s="37">
        <v>1</v>
      </c>
      <c r="F845" s="37">
        <v>0</v>
      </c>
      <c r="G845" s="37">
        <v>1</v>
      </c>
      <c r="H845" s="37">
        <v>0</v>
      </c>
      <c r="I845" s="37">
        <v>3</v>
      </c>
      <c r="J845" s="37">
        <v>4</v>
      </c>
      <c r="K845" s="37">
        <v>0</v>
      </c>
      <c r="L845" s="37">
        <v>0</v>
      </c>
      <c r="M845" s="37">
        <v>1</v>
      </c>
    </row>
    <row r="846" spans="1:14" ht="12.75" hidden="1" outlineLevel="1">
      <c r="A846" s="27" t="s">
        <v>724</v>
      </c>
      <c r="B846" s="37">
        <v>636</v>
      </c>
      <c r="C846" s="37">
        <v>97</v>
      </c>
      <c r="D846" s="37">
        <v>103</v>
      </c>
      <c r="E846" s="37">
        <v>47</v>
      </c>
      <c r="F846" s="37">
        <v>32</v>
      </c>
      <c r="G846" s="37">
        <v>117</v>
      </c>
      <c r="H846" s="37">
        <v>6</v>
      </c>
      <c r="I846" s="37">
        <v>68</v>
      </c>
      <c r="J846" s="37">
        <v>88</v>
      </c>
      <c r="K846" s="37">
        <v>42</v>
      </c>
      <c r="L846" s="37">
        <v>24</v>
      </c>
      <c r="M846" s="37">
        <v>12</v>
      </c>
    </row>
    <row r="847" spans="1:14" ht="12.75">
      <c r="A847" s="27" t="s">
        <v>1215</v>
      </c>
      <c r="B847" s="37">
        <v>40886</v>
      </c>
      <c r="C847" s="37">
        <v>6032</v>
      </c>
      <c r="D847" s="37">
        <v>5701</v>
      </c>
      <c r="E847" s="37">
        <v>4804</v>
      </c>
      <c r="F847" s="37">
        <v>2703</v>
      </c>
      <c r="G847" s="37">
        <v>6287</v>
      </c>
      <c r="H847" s="37">
        <v>491</v>
      </c>
      <c r="I847" s="37">
        <v>4730</v>
      </c>
      <c r="J847" s="37">
        <v>4632</v>
      </c>
      <c r="K847" s="37">
        <v>1782</v>
      </c>
      <c r="L847" s="37">
        <v>2555</v>
      </c>
      <c r="M847" s="37">
        <v>1169</v>
      </c>
      <c r="N847" s="38"/>
    </row>
    <row r="848" spans="1:14" ht="12.75" outlineLevel="1">
      <c r="A848" s="1" t="s">
        <v>24</v>
      </c>
      <c r="B848" s="37">
        <v>26518</v>
      </c>
      <c r="C848" s="37">
        <v>3482</v>
      </c>
      <c r="D848" s="37">
        <v>3443</v>
      </c>
      <c r="E848" s="37">
        <v>3475</v>
      </c>
      <c r="F848" s="37">
        <v>2063</v>
      </c>
      <c r="G848" s="37">
        <v>3910</v>
      </c>
      <c r="H848" s="37">
        <v>346</v>
      </c>
      <c r="I848" s="37">
        <v>3056</v>
      </c>
      <c r="J848" s="37">
        <v>2862</v>
      </c>
      <c r="K848" s="37">
        <v>1194</v>
      </c>
      <c r="L848" s="37">
        <v>1842</v>
      </c>
      <c r="M848" s="37">
        <v>845</v>
      </c>
      <c r="N848" s="38"/>
    </row>
    <row r="849" spans="1:17" ht="12.75" outlineLevel="1">
      <c r="A849" s="1" t="s">
        <v>195</v>
      </c>
      <c r="B849" s="37">
        <v>13378</v>
      </c>
      <c r="C849" s="37">
        <v>1743</v>
      </c>
      <c r="D849" s="37">
        <v>1745</v>
      </c>
      <c r="E849" s="37">
        <v>1781</v>
      </c>
      <c r="F849" s="37">
        <v>1032</v>
      </c>
      <c r="G849" s="37">
        <v>1987</v>
      </c>
      <c r="H849" s="37">
        <v>168</v>
      </c>
      <c r="I849" s="37">
        <v>1523</v>
      </c>
      <c r="J849" s="37">
        <v>1453</v>
      </c>
      <c r="K849" s="37">
        <v>603</v>
      </c>
      <c r="L849" s="37">
        <v>927</v>
      </c>
      <c r="M849" s="37">
        <v>416</v>
      </c>
      <c r="N849" s="38"/>
    </row>
    <row r="850" spans="1:17" ht="12.75" outlineLevel="1">
      <c r="A850" s="1" t="s">
        <v>17</v>
      </c>
      <c r="B850" s="37">
        <v>5896</v>
      </c>
      <c r="C850" s="37">
        <v>754</v>
      </c>
      <c r="D850" s="37">
        <v>772</v>
      </c>
      <c r="E850" s="37">
        <v>803</v>
      </c>
      <c r="F850" s="37">
        <v>413</v>
      </c>
      <c r="G850" s="37">
        <v>884</v>
      </c>
      <c r="H850" s="37">
        <v>68</v>
      </c>
      <c r="I850" s="37">
        <v>676</v>
      </c>
      <c r="J850" s="37">
        <v>655</v>
      </c>
      <c r="K850" s="37">
        <v>276</v>
      </c>
      <c r="L850" s="37">
        <v>415</v>
      </c>
      <c r="M850" s="37">
        <v>180</v>
      </c>
      <c r="N850" s="38"/>
    </row>
    <row r="851" spans="1:17" ht="12.75" outlineLevel="1">
      <c r="A851" s="1" t="s">
        <v>629</v>
      </c>
      <c r="B851" s="37">
        <v>5074</v>
      </c>
      <c r="C851" s="37">
        <v>578</v>
      </c>
      <c r="D851" s="37">
        <v>648</v>
      </c>
      <c r="E851" s="37">
        <v>686</v>
      </c>
      <c r="F851" s="37">
        <v>442</v>
      </c>
      <c r="G851" s="37">
        <v>718</v>
      </c>
      <c r="H851" s="37">
        <v>76</v>
      </c>
      <c r="I851" s="37">
        <v>573</v>
      </c>
      <c r="J851" s="37">
        <v>548</v>
      </c>
      <c r="K851" s="37">
        <v>231</v>
      </c>
      <c r="L851" s="37">
        <v>407</v>
      </c>
      <c r="M851" s="37">
        <v>167</v>
      </c>
      <c r="N851" s="38"/>
    </row>
    <row r="852" spans="1:17" ht="12.75" outlineLevel="1">
      <c r="A852" s="1" t="s">
        <v>823</v>
      </c>
      <c r="B852" s="37">
        <v>1117</v>
      </c>
      <c r="C852" s="37">
        <v>191</v>
      </c>
      <c r="D852" s="37">
        <v>134</v>
      </c>
      <c r="E852" s="37">
        <v>142</v>
      </c>
      <c r="F852" s="37">
        <v>93</v>
      </c>
      <c r="G852" s="37">
        <v>185</v>
      </c>
      <c r="H852" s="37">
        <v>15</v>
      </c>
      <c r="I852" s="37">
        <v>116</v>
      </c>
      <c r="J852" s="37">
        <v>119</v>
      </c>
      <c r="K852" s="37">
        <v>43</v>
      </c>
      <c r="L852" s="37">
        <v>43</v>
      </c>
      <c r="M852" s="37">
        <v>36</v>
      </c>
      <c r="N852" s="38"/>
    </row>
    <row r="853" spans="1:17" ht="12.75" outlineLevel="1">
      <c r="A853" s="1" t="s">
        <v>22</v>
      </c>
      <c r="B853" s="37">
        <v>15</v>
      </c>
      <c r="C853" s="37">
        <v>1</v>
      </c>
      <c r="D853" s="37">
        <v>2</v>
      </c>
      <c r="E853" s="37">
        <v>3</v>
      </c>
      <c r="F853" s="37">
        <v>2</v>
      </c>
      <c r="G853" s="37">
        <v>2</v>
      </c>
      <c r="H853" s="37">
        <v>0</v>
      </c>
      <c r="I853" s="37">
        <v>3</v>
      </c>
      <c r="J853" s="37">
        <v>2</v>
      </c>
      <c r="K853" s="37">
        <v>0</v>
      </c>
      <c r="L853" s="37">
        <v>0</v>
      </c>
      <c r="M853" s="37">
        <v>0</v>
      </c>
      <c r="N853" s="38"/>
    </row>
    <row r="854" spans="1:17" ht="12.75" outlineLevel="1">
      <c r="A854" s="27" t="s">
        <v>724</v>
      </c>
      <c r="B854" s="37">
        <v>1276</v>
      </c>
      <c r="C854" s="37">
        <v>219</v>
      </c>
      <c r="D854" s="37">
        <v>189</v>
      </c>
      <c r="E854" s="37">
        <v>147</v>
      </c>
      <c r="F854" s="37">
        <v>82</v>
      </c>
      <c r="G854" s="37">
        <v>198</v>
      </c>
      <c r="H854" s="37">
        <v>9</v>
      </c>
      <c r="I854" s="37">
        <v>155</v>
      </c>
      <c r="J854" s="37">
        <v>129</v>
      </c>
      <c r="K854" s="37">
        <v>53</v>
      </c>
      <c r="L854" s="37">
        <v>62</v>
      </c>
      <c r="M854" s="37">
        <v>33</v>
      </c>
      <c r="N854" s="38"/>
    </row>
    <row r="855" spans="1:17" ht="12.75" outlineLevel="1">
      <c r="A855" s="1" t="s">
        <v>197</v>
      </c>
      <c r="B855" s="37">
        <v>13140</v>
      </c>
      <c r="C855" s="37">
        <v>1739</v>
      </c>
      <c r="D855" s="37">
        <v>1698</v>
      </c>
      <c r="E855" s="37">
        <v>1694</v>
      </c>
      <c r="F855" s="37">
        <v>1031</v>
      </c>
      <c r="G855" s="37">
        <v>1923</v>
      </c>
      <c r="H855" s="37">
        <v>178</v>
      </c>
      <c r="I855" s="37">
        <v>1533</v>
      </c>
      <c r="J855" s="37">
        <v>1409</v>
      </c>
      <c r="K855" s="37">
        <v>591</v>
      </c>
      <c r="L855" s="37">
        <v>915</v>
      </c>
      <c r="M855" s="37">
        <v>429</v>
      </c>
      <c r="N855" s="38"/>
    </row>
    <row r="856" spans="1:17" ht="12.75" outlineLevel="1">
      <c r="A856" s="1" t="s">
        <v>17</v>
      </c>
      <c r="B856" s="37">
        <v>6671</v>
      </c>
      <c r="C856" s="37">
        <v>909</v>
      </c>
      <c r="D856" s="37">
        <v>862</v>
      </c>
      <c r="E856" s="37">
        <v>879</v>
      </c>
      <c r="F856" s="37">
        <v>481</v>
      </c>
      <c r="G856" s="37">
        <v>960</v>
      </c>
      <c r="H856" s="37">
        <v>85</v>
      </c>
      <c r="I856" s="37">
        <v>771</v>
      </c>
      <c r="J856" s="37">
        <v>730</v>
      </c>
      <c r="K856" s="37">
        <v>303</v>
      </c>
      <c r="L856" s="37">
        <v>469</v>
      </c>
      <c r="M856" s="37">
        <v>222</v>
      </c>
      <c r="N856" s="38"/>
    </row>
    <row r="857" spans="1:17" ht="12.75" outlineLevel="1">
      <c r="A857" s="1" t="s">
        <v>629</v>
      </c>
      <c r="B857" s="37">
        <v>5347</v>
      </c>
      <c r="C857" s="37">
        <v>650</v>
      </c>
      <c r="D857" s="37">
        <v>671</v>
      </c>
      <c r="E857" s="37">
        <v>682</v>
      </c>
      <c r="F857" s="37">
        <v>466</v>
      </c>
      <c r="G857" s="37">
        <v>796</v>
      </c>
      <c r="H857" s="37">
        <v>78</v>
      </c>
      <c r="I857" s="37">
        <v>626</v>
      </c>
      <c r="J857" s="37">
        <v>567</v>
      </c>
      <c r="K857" s="37">
        <v>242</v>
      </c>
      <c r="L857" s="37">
        <v>390</v>
      </c>
      <c r="M857" s="37">
        <v>179</v>
      </c>
      <c r="N857" s="38"/>
      <c r="Q857" s="1" t="s">
        <v>812</v>
      </c>
    </row>
    <row r="858" spans="1:17" ht="12.75" outlineLevel="1">
      <c r="A858" s="1" t="s">
        <v>823</v>
      </c>
      <c r="B858" s="37">
        <v>238</v>
      </c>
      <c r="C858" s="37">
        <v>33</v>
      </c>
      <c r="D858" s="37">
        <v>36</v>
      </c>
      <c r="E858" s="37">
        <v>36</v>
      </c>
      <c r="F858" s="37">
        <v>19</v>
      </c>
      <c r="G858" s="37">
        <v>38</v>
      </c>
      <c r="H858" s="37">
        <v>0</v>
      </c>
      <c r="I858" s="37">
        <v>32</v>
      </c>
      <c r="J858" s="37">
        <v>24</v>
      </c>
      <c r="K858" s="37">
        <v>8</v>
      </c>
      <c r="L858" s="37">
        <v>9</v>
      </c>
      <c r="M858" s="37">
        <v>3</v>
      </c>
      <c r="N858" s="38"/>
    </row>
    <row r="859" spans="1:17" ht="12.75" outlineLevel="1">
      <c r="A859" s="1" t="s">
        <v>20</v>
      </c>
      <c r="B859" s="37">
        <v>14</v>
      </c>
      <c r="C859" s="37">
        <v>3</v>
      </c>
      <c r="D859" s="37">
        <v>1</v>
      </c>
      <c r="E859" s="37">
        <v>1</v>
      </c>
      <c r="F859" s="37">
        <v>1</v>
      </c>
      <c r="G859" s="37">
        <v>1</v>
      </c>
      <c r="H859" s="37">
        <v>0</v>
      </c>
      <c r="I859" s="37">
        <v>3</v>
      </c>
      <c r="J859" s="37">
        <v>2</v>
      </c>
      <c r="K859" s="37">
        <v>0</v>
      </c>
      <c r="L859" s="37">
        <v>1</v>
      </c>
      <c r="M859" s="37">
        <v>1</v>
      </c>
      <c r="N859" s="38"/>
    </row>
    <row r="860" spans="1:17" ht="12.75" outlineLevel="1">
      <c r="A860" s="27" t="s">
        <v>724</v>
      </c>
      <c r="B860" s="37">
        <v>870</v>
      </c>
      <c r="C860" s="37">
        <v>144</v>
      </c>
      <c r="D860" s="37">
        <v>128</v>
      </c>
      <c r="E860" s="37">
        <v>96</v>
      </c>
      <c r="F860" s="37">
        <v>64</v>
      </c>
      <c r="G860" s="37">
        <v>128</v>
      </c>
      <c r="H860" s="37">
        <v>15</v>
      </c>
      <c r="I860" s="37">
        <v>101</v>
      </c>
      <c r="J860" s="37">
        <v>86</v>
      </c>
      <c r="K860" s="37">
        <v>38</v>
      </c>
      <c r="L860" s="37">
        <v>46</v>
      </c>
      <c r="M860" s="37">
        <v>24</v>
      </c>
      <c r="N860" s="38"/>
    </row>
    <row r="861" spans="1:17" ht="12.75" outlineLevel="1">
      <c r="A861" s="29" t="s">
        <v>25</v>
      </c>
      <c r="B861" s="37">
        <v>14368</v>
      </c>
      <c r="C861" s="37">
        <v>2550</v>
      </c>
      <c r="D861" s="37">
        <v>2258</v>
      </c>
      <c r="E861" s="37">
        <v>1329</v>
      </c>
      <c r="F861" s="37">
        <v>640</v>
      </c>
      <c r="G861" s="37">
        <v>2377</v>
      </c>
      <c r="H861" s="37">
        <v>145</v>
      </c>
      <c r="I861" s="37">
        <v>1674</v>
      </c>
      <c r="J861" s="37">
        <v>1770</v>
      </c>
      <c r="K861" s="37">
        <v>588</v>
      </c>
      <c r="L861" s="37">
        <v>713</v>
      </c>
      <c r="M861" s="37">
        <v>324</v>
      </c>
      <c r="N861" s="38"/>
    </row>
    <row r="862" spans="1:17" ht="12.75" outlineLevel="1">
      <c r="A862" s="1" t="s">
        <v>195</v>
      </c>
      <c r="B862" s="37">
        <v>7278</v>
      </c>
      <c r="C862" s="37">
        <v>1315</v>
      </c>
      <c r="D862" s="37">
        <v>1146</v>
      </c>
      <c r="E862" s="37">
        <v>664</v>
      </c>
      <c r="F862" s="37">
        <v>309</v>
      </c>
      <c r="G862" s="37">
        <v>1215</v>
      </c>
      <c r="H862" s="37">
        <v>71</v>
      </c>
      <c r="I862" s="37">
        <v>854</v>
      </c>
      <c r="J862" s="37">
        <v>873</v>
      </c>
      <c r="K862" s="37">
        <v>289</v>
      </c>
      <c r="L862" s="37">
        <v>365</v>
      </c>
      <c r="M862" s="37">
        <v>177</v>
      </c>
      <c r="N862" s="38"/>
    </row>
    <row r="863" spans="1:17" ht="12.75" outlineLevel="1">
      <c r="A863" s="1" t="s">
        <v>17</v>
      </c>
      <c r="B863" s="37">
        <v>1995</v>
      </c>
      <c r="C863" s="37">
        <v>375</v>
      </c>
      <c r="D863" s="37">
        <v>310</v>
      </c>
      <c r="E863" s="37">
        <v>171</v>
      </c>
      <c r="F863" s="37">
        <v>78</v>
      </c>
      <c r="G863" s="37">
        <v>356</v>
      </c>
      <c r="H863" s="37">
        <v>13</v>
      </c>
      <c r="I863" s="37">
        <v>225</v>
      </c>
      <c r="J863" s="37">
        <v>244</v>
      </c>
      <c r="K863" s="37">
        <v>72</v>
      </c>
      <c r="L863" s="37">
        <v>100</v>
      </c>
      <c r="M863" s="37">
        <v>51</v>
      </c>
      <c r="N863" s="38"/>
    </row>
    <row r="864" spans="1:17" ht="12.75" outlineLevel="1">
      <c r="A864" s="1" t="s">
        <v>629</v>
      </c>
      <c r="B864" s="37">
        <v>4099</v>
      </c>
      <c r="C864" s="37">
        <v>671</v>
      </c>
      <c r="D864" s="37">
        <v>632</v>
      </c>
      <c r="E864" s="37">
        <v>399</v>
      </c>
      <c r="F864" s="37">
        <v>196</v>
      </c>
      <c r="G864" s="37">
        <v>660</v>
      </c>
      <c r="H864" s="37">
        <v>47</v>
      </c>
      <c r="I864" s="37">
        <v>490</v>
      </c>
      <c r="J864" s="37">
        <v>501</v>
      </c>
      <c r="K864" s="37">
        <v>188</v>
      </c>
      <c r="L864" s="37">
        <v>210</v>
      </c>
      <c r="M864" s="37">
        <v>105</v>
      </c>
      <c r="N864" s="38"/>
    </row>
    <row r="865" spans="1:14" ht="12.75" outlineLevel="1">
      <c r="A865" s="1" t="s">
        <v>823</v>
      </c>
      <c r="B865" s="37">
        <v>417</v>
      </c>
      <c r="C865" s="37">
        <v>97</v>
      </c>
      <c r="D865" s="37">
        <v>72</v>
      </c>
      <c r="E865" s="37">
        <v>39</v>
      </c>
      <c r="F865" s="37">
        <v>13</v>
      </c>
      <c r="G865" s="37">
        <v>76</v>
      </c>
      <c r="H865" s="37">
        <v>4</v>
      </c>
      <c r="I865" s="37">
        <v>48</v>
      </c>
      <c r="J865" s="37">
        <v>33</v>
      </c>
      <c r="K865" s="37">
        <v>10</v>
      </c>
      <c r="L865" s="37">
        <v>16</v>
      </c>
      <c r="M865" s="37">
        <v>9</v>
      </c>
      <c r="N865" s="38"/>
    </row>
    <row r="866" spans="1:14" ht="12.75" outlineLevel="1">
      <c r="A866" s="1" t="s">
        <v>20</v>
      </c>
      <c r="B866" s="37">
        <v>8</v>
      </c>
      <c r="C866" s="37">
        <v>3</v>
      </c>
      <c r="D866" s="37">
        <v>1</v>
      </c>
      <c r="E866" s="37">
        <v>0</v>
      </c>
      <c r="F866" s="37">
        <v>0</v>
      </c>
      <c r="G866" s="37">
        <v>0</v>
      </c>
      <c r="H866" s="37">
        <v>0</v>
      </c>
      <c r="I866" s="37">
        <v>2</v>
      </c>
      <c r="J866" s="37">
        <v>1</v>
      </c>
      <c r="K866" s="37">
        <v>0</v>
      </c>
      <c r="L866" s="37">
        <v>1</v>
      </c>
      <c r="M866" s="37">
        <v>0</v>
      </c>
      <c r="N866" s="38"/>
    </row>
    <row r="867" spans="1:14" ht="12.75" outlineLevel="1">
      <c r="A867" s="27" t="s">
        <v>724</v>
      </c>
      <c r="B867" s="37">
        <v>759</v>
      </c>
      <c r="C867" s="37">
        <v>169</v>
      </c>
      <c r="D867" s="37">
        <v>131</v>
      </c>
      <c r="E867" s="37">
        <v>55</v>
      </c>
      <c r="F867" s="37">
        <v>22</v>
      </c>
      <c r="G867" s="37">
        <v>123</v>
      </c>
      <c r="H867" s="37">
        <v>7</v>
      </c>
      <c r="I867" s="37">
        <v>89</v>
      </c>
      <c r="J867" s="37">
        <v>94</v>
      </c>
      <c r="K867" s="37">
        <v>19</v>
      </c>
      <c r="L867" s="37">
        <v>38</v>
      </c>
      <c r="M867" s="37">
        <v>12</v>
      </c>
      <c r="N867" s="38"/>
    </row>
    <row r="868" spans="1:14" ht="12.75" outlineLevel="1">
      <c r="A868" s="1" t="s">
        <v>197</v>
      </c>
      <c r="B868" s="37">
        <v>7090</v>
      </c>
      <c r="C868" s="37">
        <v>1235</v>
      </c>
      <c r="D868" s="37">
        <v>1112</v>
      </c>
      <c r="E868" s="37">
        <v>665</v>
      </c>
      <c r="F868" s="37">
        <v>331</v>
      </c>
      <c r="G868" s="37">
        <v>1162</v>
      </c>
      <c r="H868" s="37">
        <v>74</v>
      </c>
      <c r="I868" s="37">
        <v>820</v>
      </c>
      <c r="J868" s="37">
        <v>897</v>
      </c>
      <c r="K868" s="37">
        <v>299</v>
      </c>
      <c r="L868" s="37">
        <v>348</v>
      </c>
      <c r="M868" s="37">
        <v>147</v>
      </c>
      <c r="N868" s="38"/>
    </row>
    <row r="869" spans="1:14" ht="12.75" outlineLevel="1">
      <c r="A869" s="1" t="s">
        <v>17</v>
      </c>
      <c r="B869" s="37">
        <v>2293</v>
      </c>
      <c r="C869" s="37">
        <v>484</v>
      </c>
      <c r="D869" s="37">
        <v>367</v>
      </c>
      <c r="E869" s="37">
        <v>189</v>
      </c>
      <c r="F869" s="37">
        <v>80</v>
      </c>
      <c r="G869" s="37">
        <v>403</v>
      </c>
      <c r="H869" s="37">
        <v>20</v>
      </c>
      <c r="I869" s="37">
        <v>269</v>
      </c>
      <c r="J869" s="37">
        <v>278</v>
      </c>
      <c r="K869" s="37">
        <v>80</v>
      </c>
      <c r="L869" s="37">
        <v>91</v>
      </c>
      <c r="M869" s="37">
        <v>32</v>
      </c>
      <c r="N869" s="38"/>
    </row>
    <row r="870" spans="1:14" ht="12.75" outlineLevel="1">
      <c r="A870" s="1" t="s">
        <v>629</v>
      </c>
      <c r="B870" s="37">
        <v>3994</v>
      </c>
      <c r="C870" s="37">
        <v>632</v>
      </c>
      <c r="D870" s="37">
        <v>607</v>
      </c>
      <c r="E870" s="37">
        <v>406</v>
      </c>
      <c r="F870" s="37">
        <v>206</v>
      </c>
      <c r="G870" s="37">
        <v>622</v>
      </c>
      <c r="H870" s="37">
        <v>48</v>
      </c>
      <c r="I870" s="37">
        <v>459</v>
      </c>
      <c r="J870" s="37">
        <v>517</v>
      </c>
      <c r="K870" s="37">
        <v>172</v>
      </c>
      <c r="L870" s="37">
        <v>225</v>
      </c>
      <c r="M870" s="37">
        <v>100</v>
      </c>
      <c r="N870" s="38"/>
    </row>
    <row r="871" spans="1:14" ht="12.75" outlineLevel="1">
      <c r="A871" s="1" t="s">
        <v>823</v>
      </c>
      <c r="B871" s="37">
        <v>124</v>
      </c>
      <c r="C871" s="37">
        <v>19</v>
      </c>
      <c r="D871" s="37">
        <v>23</v>
      </c>
      <c r="E871" s="37">
        <v>19</v>
      </c>
      <c r="F871" s="37">
        <v>10</v>
      </c>
      <c r="G871" s="37">
        <v>18</v>
      </c>
      <c r="H871" s="37">
        <v>0</v>
      </c>
      <c r="I871" s="37">
        <v>15</v>
      </c>
      <c r="J871" s="37">
        <v>7</v>
      </c>
      <c r="K871" s="37">
        <v>8</v>
      </c>
      <c r="L871" s="37">
        <v>3</v>
      </c>
      <c r="M871" s="37">
        <v>2</v>
      </c>
      <c r="N871" s="38"/>
    </row>
    <row r="872" spans="1:14" ht="12.75" outlineLevel="1">
      <c r="A872" s="1" t="s">
        <v>22</v>
      </c>
      <c r="B872" s="37">
        <v>16</v>
      </c>
      <c r="C872" s="37">
        <v>2</v>
      </c>
      <c r="D872" s="37">
        <v>2</v>
      </c>
      <c r="E872" s="37">
        <v>1</v>
      </c>
      <c r="F872" s="37">
        <v>1</v>
      </c>
      <c r="G872" s="37">
        <v>2</v>
      </c>
      <c r="H872" s="37">
        <v>0</v>
      </c>
      <c r="I872" s="37">
        <v>2</v>
      </c>
      <c r="J872" s="37">
        <v>4</v>
      </c>
      <c r="K872" s="37">
        <v>0</v>
      </c>
      <c r="L872" s="37">
        <v>1</v>
      </c>
      <c r="M872" s="37">
        <v>1</v>
      </c>
      <c r="N872" s="38"/>
    </row>
    <row r="873" spans="1:14" ht="12.75" outlineLevel="1">
      <c r="A873" s="27" t="s">
        <v>724</v>
      </c>
      <c r="B873" s="37">
        <v>663</v>
      </c>
      <c r="C873" s="37">
        <v>98</v>
      </c>
      <c r="D873" s="37">
        <v>113</v>
      </c>
      <c r="E873" s="37">
        <v>50</v>
      </c>
      <c r="F873" s="37">
        <v>34</v>
      </c>
      <c r="G873" s="37">
        <v>117</v>
      </c>
      <c r="H873" s="37">
        <v>6</v>
      </c>
      <c r="I873" s="37">
        <v>75</v>
      </c>
      <c r="J873" s="37">
        <v>91</v>
      </c>
      <c r="K873" s="37">
        <v>39</v>
      </c>
      <c r="L873" s="37">
        <v>28</v>
      </c>
      <c r="M873" s="37">
        <v>12</v>
      </c>
      <c r="N873" s="38"/>
    </row>
    <row r="875" spans="1:14" ht="12.75">
      <c r="A875" s="32" t="s">
        <v>988</v>
      </c>
      <c r="B875" s="33"/>
      <c r="C875" s="34"/>
      <c r="E875" s="35"/>
      <c r="G875" s="4"/>
    </row>
    <row r="876" spans="1:14" ht="12.75"/>
    <row r="877" spans="1:14" ht="12.75">
      <c r="A877" s="36" t="s">
        <v>989</v>
      </c>
      <c r="C877" s="11"/>
    </row>
    <row r="878" spans="1:14" ht="12.75">
      <c r="A878" s="1" t="s">
        <v>191</v>
      </c>
    </row>
    <row r="879" spans="1:14" ht="12.75"/>
    <row r="880" spans="1:14" s="2" customFormat="1" ht="12.75">
      <c r="A880" s="2" t="s">
        <v>15</v>
      </c>
    </row>
    <row r="881" spans="1:1" ht="13.7" customHeight="1">
      <c r="A881" s="1" t="s">
        <v>902</v>
      </c>
    </row>
    <row r="882" spans="1:1" ht="13.7" customHeight="1">
      <c r="A882" s="1" t="s">
        <v>1232</v>
      </c>
    </row>
    <row r="883" spans="1:1" ht="13.7" customHeight="1">
      <c r="A883" s="1" t="s">
        <v>1233</v>
      </c>
    </row>
    <row r="887" spans="1:1" ht="11.25" customHeight="1">
      <c r="A887" s="1" t="s">
        <v>812</v>
      </c>
    </row>
  </sheetData>
  <phoneticPr fontId="0" type="noConversion"/>
  <hyperlinks>
    <hyperlink ref="A4" location="Inhalt!A1" display="&lt;&lt;&lt; Inhalt" xr:uid="{BAE915DF-41BA-4E62-8BF2-BE0D8633372D}"/>
    <hyperlink ref="A875" location="Metadaten!A1" display="Metadaten &lt;&lt;&lt;" xr:uid="{82A8CB67-5476-41A4-A949-DE478CC2BD3A}"/>
  </hyperlinks>
  <pageMargins left="0.78740157499999996" right="0.78740157499999996" top="0.984251969" bottom="0.984251969" header="0.4921259845" footer="0.4921259845"/>
  <pageSetup paperSize="9" scale="4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N219"/>
  <sheetViews>
    <sheetView zoomScaleNormal="100" workbookViewId="0">
      <pane ySplit="9" topLeftCell="A10" activePane="bottomLeft" state="frozen"/>
      <selection pane="bottomLeft" activeCell="A4" sqref="A4"/>
    </sheetView>
  </sheetViews>
  <sheetFormatPr baseColWidth="10" defaultColWidth="7.5703125" defaultRowHeight="12.75" customHeight="1"/>
  <cols>
    <col min="1" max="1" width="10.42578125" style="1" customWidth="1"/>
    <col min="2" max="2" width="15.42578125" style="1" bestFit="1" customWidth="1"/>
    <col min="3" max="3" width="9.5703125" style="1" customWidth="1"/>
    <col min="4" max="4" width="8.5703125" style="1" bestFit="1" customWidth="1"/>
    <col min="5" max="5" width="10.42578125" style="1" bestFit="1" customWidth="1"/>
    <col min="6" max="6" width="17.42578125" style="1" bestFit="1" customWidth="1"/>
    <col min="7" max="7" width="20.5703125" style="1" bestFit="1" customWidth="1"/>
    <col min="8" max="8" width="14.42578125" style="1" bestFit="1" customWidth="1"/>
    <col min="9" max="9" width="8.42578125" style="1" customWidth="1"/>
    <col min="10" max="10" width="14.42578125" style="1" bestFit="1" customWidth="1"/>
    <col min="11" max="11" width="10.42578125" style="1" bestFit="1" customWidth="1"/>
    <col min="12" max="12" width="17.42578125" style="1" bestFit="1" customWidth="1"/>
    <col min="13" max="13" width="20.5703125" style="1" bestFit="1" customWidth="1"/>
    <col min="14" max="14" width="14.42578125" style="1" bestFit="1" customWidth="1"/>
    <col min="15" max="16384" width="7.5703125" style="1"/>
  </cols>
  <sheetData>
    <row r="1" spans="1:14" ht="15.75">
      <c r="A1" s="5" t="s">
        <v>340</v>
      </c>
      <c r="B1" s="5"/>
    </row>
    <row r="2" spans="1:14" ht="12.75" customHeight="1">
      <c r="A2" s="1" t="s">
        <v>1253</v>
      </c>
    </row>
    <row r="3" spans="1:14"/>
    <row r="4" spans="1:14">
      <c r="A4" s="30" t="s">
        <v>987</v>
      </c>
      <c r="B4" s="30"/>
    </row>
    <row r="5" spans="1:14">
      <c r="A5" s="11"/>
      <c r="B5" s="11"/>
    </row>
    <row r="6" spans="1:14">
      <c r="A6" s="31" t="s">
        <v>1066</v>
      </c>
      <c r="B6" s="31"/>
    </row>
    <row r="7" spans="1:14">
      <c r="A7" s="31"/>
      <c r="B7" s="31"/>
    </row>
    <row r="8" spans="1:14" s="6" customFormat="1">
      <c r="A8" s="6" t="s">
        <v>954</v>
      </c>
      <c r="B8" s="6" t="s">
        <v>148</v>
      </c>
      <c r="C8" s="6" t="s">
        <v>341</v>
      </c>
      <c r="I8" s="6" t="s">
        <v>342</v>
      </c>
    </row>
    <row r="9" spans="1:14" s="6" customFormat="1">
      <c r="C9" s="6" t="s">
        <v>343</v>
      </c>
      <c r="D9" s="6" t="s">
        <v>344</v>
      </c>
      <c r="E9" s="6" t="s">
        <v>361</v>
      </c>
      <c r="F9" s="6" t="s">
        <v>345</v>
      </c>
      <c r="G9" s="6" t="s">
        <v>787</v>
      </c>
      <c r="H9" s="6" t="s">
        <v>346</v>
      </c>
      <c r="I9" s="6" t="s">
        <v>343</v>
      </c>
      <c r="J9" s="6" t="s">
        <v>360</v>
      </c>
      <c r="K9" s="6" t="s">
        <v>361</v>
      </c>
      <c r="L9" s="6" t="s">
        <v>345</v>
      </c>
      <c r="M9" s="6" t="s">
        <v>787</v>
      </c>
      <c r="N9" s="6" t="s">
        <v>346</v>
      </c>
    </row>
    <row r="10" spans="1:14">
      <c r="A10" s="1" t="s">
        <v>347</v>
      </c>
      <c r="B10" s="37">
        <v>8000</v>
      </c>
      <c r="C10" s="37">
        <v>38</v>
      </c>
      <c r="D10" s="37">
        <v>189</v>
      </c>
      <c r="E10" s="37">
        <v>163</v>
      </c>
      <c r="F10" s="37">
        <v>25</v>
      </c>
      <c r="G10" s="37" t="s">
        <v>144</v>
      </c>
      <c r="H10" s="37" t="s">
        <v>144</v>
      </c>
      <c r="I10" s="39">
        <v>4.75</v>
      </c>
      <c r="J10" s="39">
        <v>23.625</v>
      </c>
      <c r="K10" s="39">
        <v>20.375</v>
      </c>
      <c r="L10" s="39">
        <v>3.125</v>
      </c>
      <c r="M10" s="39" t="s">
        <v>144</v>
      </c>
      <c r="N10" s="39" t="s">
        <v>144</v>
      </c>
    </row>
    <row r="11" spans="1:14">
      <c r="A11" s="1" t="s">
        <v>348</v>
      </c>
      <c r="B11" s="37">
        <v>7630</v>
      </c>
      <c r="C11" s="37">
        <v>56</v>
      </c>
      <c r="D11" s="37">
        <v>199</v>
      </c>
      <c r="E11" s="37">
        <v>181</v>
      </c>
      <c r="F11" s="37">
        <v>18</v>
      </c>
      <c r="G11" s="37">
        <v>-388</v>
      </c>
      <c r="H11" s="37">
        <v>-370</v>
      </c>
      <c r="I11" s="39">
        <v>7.3394495412844041</v>
      </c>
      <c r="J11" s="39">
        <v>26.081258191349935</v>
      </c>
      <c r="K11" s="39">
        <v>23.722149410222805</v>
      </c>
      <c r="L11" s="39">
        <v>2.3591087811271296</v>
      </c>
      <c r="M11" s="39">
        <v>-50.851900393184799</v>
      </c>
      <c r="N11" s="39">
        <v>-48.492791612057665</v>
      </c>
    </row>
    <row r="12" spans="1:14">
      <c r="A12" s="1" t="s">
        <v>349</v>
      </c>
      <c r="B12" s="37">
        <v>7560</v>
      </c>
      <c r="C12" s="37">
        <v>60</v>
      </c>
      <c r="D12" s="37">
        <v>229</v>
      </c>
      <c r="E12" s="37">
        <v>199</v>
      </c>
      <c r="F12" s="37">
        <v>30</v>
      </c>
      <c r="G12" s="37">
        <v>-100</v>
      </c>
      <c r="H12" s="37">
        <v>-70</v>
      </c>
      <c r="I12" s="39">
        <v>7.9365079365079367</v>
      </c>
      <c r="J12" s="39">
        <v>30.291005291005291</v>
      </c>
      <c r="K12" s="39">
        <v>26.322751322751323</v>
      </c>
      <c r="L12" s="39">
        <v>3.9682539682539684</v>
      </c>
      <c r="M12" s="39">
        <v>-13.227513227513228</v>
      </c>
      <c r="N12" s="39">
        <v>-9.2592592592592595</v>
      </c>
    </row>
    <row r="13" spans="1:14">
      <c r="A13" s="1" t="s">
        <v>350</v>
      </c>
      <c r="B13" s="37">
        <v>7450</v>
      </c>
      <c r="C13" s="37">
        <v>44</v>
      </c>
      <c r="D13" s="37">
        <v>220</v>
      </c>
      <c r="E13" s="37">
        <v>192</v>
      </c>
      <c r="F13" s="37">
        <v>28</v>
      </c>
      <c r="G13" s="37">
        <v>-138</v>
      </c>
      <c r="H13" s="37">
        <v>-110</v>
      </c>
      <c r="I13" s="39">
        <v>5.9060402684563762</v>
      </c>
      <c r="J13" s="39">
        <v>29.530201342281877</v>
      </c>
      <c r="K13" s="39">
        <v>25.771812080536911</v>
      </c>
      <c r="L13" s="39">
        <v>3.7583892617449663</v>
      </c>
      <c r="M13" s="39">
        <v>-18.523489932885905</v>
      </c>
      <c r="N13" s="39">
        <v>-14.765100671140939</v>
      </c>
    </row>
    <row r="14" spans="1:14">
      <c r="A14" s="1" t="s">
        <v>351</v>
      </c>
      <c r="B14" s="37">
        <v>7480</v>
      </c>
      <c r="C14" s="37">
        <v>55</v>
      </c>
      <c r="D14" s="37">
        <v>230</v>
      </c>
      <c r="E14" s="37">
        <v>180</v>
      </c>
      <c r="F14" s="37">
        <v>57</v>
      </c>
      <c r="G14" s="37">
        <v>-27</v>
      </c>
      <c r="H14" s="37">
        <v>30</v>
      </c>
      <c r="I14" s="39">
        <v>7.3529411764705879</v>
      </c>
      <c r="J14" s="39">
        <v>30.748663101604279</v>
      </c>
      <c r="K14" s="39">
        <v>24.064171122994651</v>
      </c>
      <c r="L14" s="39">
        <v>7.6203208556149731</v>
      </c>
      <c r="M14" s="39">
        <v>-3.6096256684491976</v>
      </c>
      <c r="N14" s="39">
        <v>4.0106951871657754</v>
      </c>
    </row>
    <row r="15" spans="1:14">
      <c r="A15" s="1" t="s">
        <v>352</v>
      </c>
      <c r="B15" s="37">
        <v>8070</v>
      </c>
      <c r="C15" s="37">
        <v>54</v>
      </c>
      <c r="D15" s="37">
        <v>254</v>
      </c>
      <c r="E15" s="37">
        <v>158</v>
      </c>
      <c r="F15" s="37">
        <v>96</v>
      </c>
      <c r="G15" s="37">
        <v>494</v>
      </c>
      <c r="H15" s="37">
        <v>590</v>
      </c>
      <c r="I15" s="39">
        <v>6.6914498141263943</v>
      </c>
      <c r="J15" s="39">
        <v>31.474597273853778</v>
      </c>
      <c r="K15" s="39">
        <v>19.578686493184634</v>
      </c>
      <c r="L15" s="39">
        <v>11.895910780669144</v>
      </c>
      <c r="M15" s="39">
        <v>61.21437422552664</v>
      </c>
      <c r="N15" s="39">
        <v>73.110285006195781</v>
      </c>
    </row>
    <row r="16" spans="1:14">
      <c r="A16" s="1" t="s">
        <v>353</v>
      </c>
      <c r="B16" s="37">
        <v>8750</v>
      </c>
      <c r="C16" s="37">
        <v>56</v>
      </c>
      <c r="D16" s="37">
        <v>227</v>
      </c>
      <c r="E16" s="37">
        <v>143</v>
      </c>
      <c r="F16" s="37">
        <v>84</v>
      </c>
      <c r="G16" s="37">
        <v>596</v>
      </c>
      <c r="H16" s="37">
        <v>680</v>
      </c>
      <c r="I16" s="39">
        <v>6.4</v>
      </c>
      <c r="J16" s="39">
        <v>25.942857142857143</v>
      </c>
      <c r="K16" s="39">
        <v>16.342857142857142</v>
      </c>
      <c r="L16" s="39">
        <v>9.6</v>
      </c>
      <c r="M16" s="39">
        <v>68.114285714285714</v>
      </c>
      <c r="N16" s="39">
        <v>77.714285714285708</v>
      </c>
    </row>
    <row r="17" spans="1:14">
      <c r="A17" s="1" t="s">
        <v>354</v>
      </c>
      <c r="B17" s="37">
        <v>9390</v>
      </c>
      <c r="C17" s="37">
        <v>50</v>
      </c>
      <c r="D17" s="37">
        <v>221</v>
      </c>
      <c r="E17" s="37">
        <v>121</v>
      </c>
      <c r="F17" s="37">
        <v>100</v>
      </c>
      <c r="G17" s="37">
        <v>540</v>
      </c>
      <c r="H17" s="37">
        <v>640</v>
      </c>
      <c r="I17" s="39">
        <v>5.3248136315228969</v>
      </c>
      <c r="J17" s="39">
        <v>23.535676251331203</v>
      </c>
      <c r="K17" s="39">
        <v>12.88604898828541</v>
      </c>
      <c r="L17" s="39">
        <v>10.649627263045792</v>
      </c>
      <c r="M17" s="39">
        <v>57.507987220447284</v>
      </c>
      <c r="N17" s="39">
        <v>68.157614483493077</v>
      </c>
    </row>
    <row r="18" spans="1:14">
      <c r="A18" s="1" t="s">
        <v>355</v>
      </c>
      <c r="B18" s="37">
        <v>10510</v>
      </c>
      <c r="C18" s="37">
        <v>73</v>
      </c>
      <c r="D18" s="37">
        <v>229</v>
      </c>
      <c r="E18" s="37">
        <v>124</v>
      </c>
      <c r="F18" s="37">
        <v>105</v>
      </c>
      <c r="G18" s="37">
        <v>1015</v>
      </c>
      <c r="H18" s="37">
        <v>1120</v>
      </c>
      <c r="I18" s="39">
        <v>6.9457659372026646</v>
      </c>
      <c r="J18" s="39">
        <v>21.788772597526165</v>
      </c>
      <c r="K18" s="39">
        <v>11.798287345385347</v>
      </c>
      <c r="L18" s="39">
        <v>9.9904852521408181</v>
      </c>
      <c r="M18" s="39">
        <v>96.574690770694573</v>
      </c>
      <c r="N18" s="39">
        <v>106.5651760228354</v>
      </c>
    </row>
    <row r="19" spans="1:14">
      <c r="A19" s="1" t="s">
        <v>356</v>
      </c>
      <c r="B19" s="37">
        <v>12350</v>
      </c>
      <c r="C19" s="37">
        <v>88</v>
      </c>
      <c r="D19" s="37">
        <v>312</v>
      </c>
      <c r="E19" s="37">
        <v>134</v>
      </c>
      <c r="F19" s="37">
        <v>178</v>
      </c>
      <c r="G19" s="37">
        <v>1682</v>
      </c>
      <c r="H19" s="37">
        <v>1840</v>
      </c>
      <c r="I19" s="39">
        <v>7.1255060728744937</v>
      </c>
      <c r="J19" s="39">
        <v>25.263157894736842</v>
      </c>
      <c r="K19" s="39">
        <v>10.850202429149798</v>
      </c>
      <c r="L19" s="39">
        <v>14.412955465587045</v>
      </c>
      <c r="M19" s="39">
        <v>136.19433198380568</v>
      </c>
      <c r="N19" s="39">
        <v>148.98785425101215</v>
      </c>
    </row>
    <row r="20" spans="1:14">
      <c r="A20" s="1" t="s">
        <v>357</v>
      </c>
      <c r="B20" s="37">
        <v>15120</v>
      </c>
      <c r="C20" s="37">
        <v>91</v>
      </c>
      <c r="D20" s="37">
        <v>329</v>
      </c>
      <c r="E20" s="37">
        <v>129</v>
      </c>
      <c r="F20" s="37">
        <v>200</v>
      </c>
      <c r="G20" s="37">
        <v>2570</v>
      </c>
      <c r="H20" s="37">
        <v>2770</v>
      </c>
      <c r="I20" s="39">
        <v>6.0185185185185182</v>
      </c>
      <c r="J20" s="39">
        <v>21.75925925925926</v>
      </c>
      <c r="K20" s="39">
        <v>8.5317460317460316</v>
      </c>
      <c r="L20" s="39">
        <v>13.227513227513228</v>
      </c>
      <c r="M20" s="39">
        <v>169.97354497354499</v>
      </c>
      <c r="N20" s="39">
        <v>183.2010582010582</v>
      </c>
    </row>
    <row r="21" spans="1:14">
      <c r="A21" s="1" t="s">
        <v>524</v>
      </c>
      <c r="B21" s="37">
        <v>19556.599999999999</v>
      </c>
      <c r="C21" s="37">
        <v>131.4</v>
      </c>
      <c r="D21" s="37">
        <v>395.2</v>
      </c>
      <c r="E21" s="37">
        <v>153.6</v>
      </c>
      <c r="F21" s="37">
        <v>241.6</v>
      </c>
      <c r="G21" s="37">
        <v>4195</v>
      </c>
      <c r="H21" s="37">
        <v>4436.6000000000004</v>
      </c>
      <c r="I21" s="39">
        <v>6.7189593283086024</v>
      </c>
      <c r="J21" s="39">
        <v>20.208011617561336</v>
      </c>
      <c r="K21" s="39">
        <v>7.8541259728173616</v>
      </c>
      <c r="L21" s="39">
        <v>12.374339097798186</v>
      </c>
      <c r="M21" s="39">
        <v>214.50558890604708</v>
      </c>
      <c r="N21" s="39">
        <v>226.87992800384527</v>
      </c>
    </row>
    <row r="22" spans="1:14">
      <c r="A22" s="1" t="s">
        <v>525</v>
      </c>
      <c r="B22" s="37">
        <v>24035.9</v>
      </c>
      <c r="C22" s="37">
        <v>152.6</v>
      </c>
      <c r="D22" s="37">
        <v>347.6</v>
      </c>
      <c r="E22" s="37">
        <v>167.6</v>
      </c>
      <c r="F22" s="37">
        <v>180</v>
      </c>
      <c r="G22" s="37">
        <v>4299.3</v>
      </c>
      <c r="H22" s="37">
        <v>4479.3</v>
      </c>
      <c r="I22" s="39">
        <v>6.3488365320208517</v>
      </c>
      <c r="J22" s="39">
        <v>14.461701038862701</v>
      </c>
      <c r="K22" s="39">
        <v>6.9729030325471477</v>
      </c>
      <c r="L22" s="39">
        <v>7.4887980063155526</v>
      </c>
      <c r="M22" s="39">
        <v>178.85745905083644</v>
      </c>
      <c r="N22" s="39">
        <v>186.346257057152</v>
      </c>
    </row>
    <row r="23" spans="1:14">
      <c r="A23" s="1" t="s">
        <v>526</v>
      </c>
      <c r="B23" s="37">
        <v>27355.599999999999</v>
      </c>
      <c r="C23" s="37">
        <v>170.2</v>
      </c>
      <c r="D23" s="37">
        <v>376.3</v>
      </c>
      <c r="E23" s="37">
        <v>175.7</v>
      </c>
      <c r="F23" s="37">
        <v>200.6</v>
      </c>
      <c r="G23" s="37">
        <v>3119.1</v>
      </c>
      <c r="H23" s="37">
        <v>3319.7</v>
      </c>
      <c r="I23" s="39">
        <v>6.2217608094869057</v>
      </c>
      <c r="J23" s="39">
        <v>13.755867171621167</v>
      </c>
      <c r="K23" s="39">
        <v>6.4228165348228519</v>
      </c>
      <c r="L23" s="39">
        <v>7.3476728713682027</v>
      </c>
      <c r="M23" s="39">
        <v>114.01687405869366</v>
      </c>
      <c r="N23" s="39">
        <v>121.36454693006186</v>
      </c>
    </row>
    <row r="24" spans="1:14">
      <c r="A24" s="1" t="s">
        <v>523</v>
      </c>
      <c r="B24" s="37">
        <v>31088.3</v>
      </c>
      <c r="C24" s="37">
        <v>211.2</v>
      </c>
      <c r="D24" s="37">
        <v>406.1</v>
      </c>
      <c r="E24" s="37">
        <v>208.9</v>
      </c>
      <c r="F24" s="37">
        <v>197.2</v>
      </c>
      <c r="G24" s="37">
        <v>3535.5</v>
      </c>
      <c r="H24" s="37">
        <v>3732.7</v>
      </c>
      <c r="I24" s="39">
        <v>6.7935525583579679</v>
      </c>
      <c r="J24" s="39">
        <v>13.062792111501755</v>
      </c>
      <c r="K24" s="39">
        <v>6.7195697416713038</v>
      </c>
      <c r="L24" s="39">
        <v>6.3432223698304506</v>
      </c>
      <c r="M24" s="39">
        <v>113.72445582421683</v>
      </c>
      <c r="N24" s="39">
        <v>120.06767819404728</v>
      </c>
    </row>
    <row r="25" spans="1:14">
      <c r="A25" s="1" t="s">
        <v>783</v>
      </c>
      <c r="B25" s="37">
        <v>34934.300000000003</v>
      </c>
      <c r="C25" s="37">
        <v>175.2</v>
      </c>
      <c r="D25" s="37">
        <v>369.3</v>
      </c>
      <c r="E25" s="37">
        <v>218.4</v>
      </c>
      <c r="F25" s="37">
        <v>150.9</v>
      </c>
      <c r="G25" s="37">
        <v>177.7</v>
      </c>
      <c r="H25" s="37">
        <v>328.6</v>
      </c>
      <c r="I25" s="39">
        <v>5.0151283981645545</v>
      </c>
      <c r="J25" s="39">
        <v>10.571272359829736</v>
      </c>
      <c r="K25" s="39">
        <v>6.2517354004517047</v>
      </c>
      <c r="L25" s="39">
        <v>4.3195369593780324</v>
      </c>
      <c r="M25" s="39">
        <v>5.0866913033895047</v>
      </c>
      <c r="N25" s="39">
        <v>9.406228262767538</v>
      </c>
    </row>
    <row r="26" spans="1:14">
      <c r="A26" s="1" t="s">
        <v>894</v>
      </c>
      <c r="B26" s="37">
        <v>37086</v>
      </c>
      <c r="C26" s="37">
        <v>194.4</v>
      </c>
      <c r="D26" s="37">
        <v>357.6</v>
      </c>
      <c r="E26" s="37">
        <v>247.6</v>
      </c>
      <c r="F26" s="37">
        <v>110</v>
      </c>
      <c r="G26" s="37">
        <v>184.6</v>
      </c>
      <c r="H26" s="37">
        <v>294.60000000000002</v>
      </c>
      <c r="I26" s="39">
        <v>5.2581604841470835</v>
      </c>
      <c r="J26" s="39">
        <v>9.6842818510608257</v>
      </c>
      <c r="K26" s="39">
        <v>6.6849452562542862</v>
      </c>
      <c r="L26" s="39">
        <v>2.9630365863334509</v>
      </c>
      <c r="M26" s="39">
        <v>4.9799744734628479</v>
      </c>
      <c r="N26" s="39">
        <v>7.9552633552973848</v>
      </c>
    </row>
    <row r="27" spans="1:14">
      <c r="A27" s="1" t="s">
        <v>917</v>
      </c>
      <c r="B27" s="37">
        <v>38420.800000000003</v>
      </c>
      <c r="C27" s="37">
        <v>222</v>
      </c>
      <c r="D27" s="37">
        <v>360.6</v>
      </c>
      <c r="E27" s="37">
        <v>275.2</v>
      </c>
      <c r="F27" s="37">
        <v>85.4</v>
      </c>
      <c r="G27" s="37">
        <v>201.2</v>
      </c>
      <c r="H27" s="37">
        <v>286.60000000000002</v>
      </c>
      <c r="I27" s="39">
        <v>5.7675533200141995</v>
      </c>
      <c r="J27" s="39">
        <v>9.3852686974329398</v>
      </c>
      <c r="K27" s="39">
        <v>7.1775851203269809</v>
      </c>
      <c r="L27" s="39">
        <v>2.2141505939460657</v>
      </c>
      <c r="M27" s="39">
        <v>5.2244282715251318</v>
      </c>
      <c r="N27" s="39">
        <v>7.4515866920311904</v>
      </c>
    </row>
    <row r="28" spans="1:14">
      <c r="A28" s="1">
        <v>1852</v>
      </c>
      <c r="B28" s="37">
        <v>8420</v>
      </c>
      <c r="C28" s="37">
        <v>45</v>
      </c>
      <c r="D28" s="37">
        <v>191</v>
      </c>
      <c r="E28" s="37">
        <v>168</v>
      </c>
      <c r="F28" s="37">
        <v>23</v>
      </c>
      <c r="G28" s="37" t="s">
        <v>144</v>
      </c>
      <c r="H28" s="37" t="s">
        <v>144</v>
      </c>
      <c r="I28" s="39">
        <v>5.3444180522565317</v>
      </c>
      <c r="J28" s="39">
        <v>22.684085510688835</v>
      </c>
      <c r="K28" s="39">
        <v>19.952494061757719</v>
      </c>
      <c r="L28" s="39">
        <v>2.7315914489311166</v>
      </c>
      <c r="M28" s="39" t="s">
        <v>144</v>
      </c>
      <c r="N28" s="39" t="s">
        <v>144</v>
      </c>
    </row>
    <row r="29" spans="1:14">
      <c r="A29" s="1">
        <v>1853</v>
      </c>
      <c r="B29" s="37">
        <v>8330</v>
      </c>
      <c r="C29" s="37">
        <v>21</v>
      </c>
      <c r="D29" s="37">
        <v>207</v>
      </c>
      <c r="E29" s="37">
        <v>179</v>
      </c>
      <c r="F29" s="37">
        <v>28</v>
      </c>
      <c r="G29" s="37">
        <v>-118</v>
      </c>
      <c r="H29" s="37">
        <v>-90</v>
      </c>
      <c r="I29" s="39">
        <v>2.5210084033613445</v>
      </c>
      <c r="J29" s="39">
        <v>24.849939975990395</v>
      </c>
      <c r="K29" s="39">
        <v>21.48859543817527</v>
      </c>
      <c r="L29" s="39">
        <v>3.3613445378151261</v>
      </c>
      <c r="M29" s="39">
        <v>-14.165666266506603</v>
      </c>
      <c r="N29" s="39">
        <v>-10.804321728691477</v>
      </c>
    </row>
    <row r="30" spans="1:14">
      <c r="A30" s="1">
        <v>1854</v>
      </c>
      <c r="B30" s="37">
        <v>8240</v>
      </c>
      <c r="C30" s="37">
        <v>37</v>
      </c>
      <c r="D30" s="37">
        <v>189</v>
      </c>
      <c r="E30" s="37">
        <v>170</v>
      </c>
      <c r="F30" s="37">
        <v>19</v>
      </c>
      <c r="G30" s="37">
        <v>-109</v>
      </c>
      <c r="H30" s="37">
        <v>-90</v>
      </c>
      <c r="I30" s="39">
        <v>4.4902912621359219</v>
      </c>
      <c r="J30" s="39">
        <v>22.936893203883496</v>
      </c>
      <c r="K30" s="39">
        <v>20.631067961165048</v>
      </c>
      <c r="L30" s="39">
        <v>2.3058252427184467</v>
      </c>
      <c r="M30" s="39">
        <v>-13.228155339805825</v>
      </c>
      <c r="N30" s="39">
        <v>-10.922330097087379</v>
      </c>
    </row>
    <row r="31" spans="1:14">
      <c r="A31" s="1">
        <v>1855</v>
      </c>
      <c r="B31" s="37">
        <v>8140</v>
      </c>
      <c r="C31" s="37">
        <v>26</v>
      </c>
      <c r="D31" s="37">
        <v>148</v>
      </c>
      <c r="E31" s="37">
        <v>158</v>
      </c>
      <c r="F31" s="37">
        <v>-10</v>
      </c>
      <c r="G31" s="37">
        <v>-90</v>
      </c>
      <c r="H31" s="37">
        <v>-100</v>
      </c>
      <c r="I31" s="39">
        <v>3.1941031941031941</v>
      </c>
      <c r="J31" s="39">
        <v>18.181818181818183</v>
      </c>
      <c r="K31" s="39">
        <v>19.41031941031941</v>
      </c>
      <c r="L31" s="39">
        <v>-1.2285012285012284</v>
      </c>
      <c r="M31" s="39">
        <v>-11.056511056511056</v>
      </c>
      <c r="N31" s="39">
        <v>-12.285012285012284</v>
      </c>
    </row>
    <row r="32" spans="1:14">
      <c r="A32" s="1">
        <v>1856</v>
      </c>
      <c r="B32" s="37">
        <v>8020</v>
      </c>
      <c r="C32" s="37">
        <v>47</v>
      </c>
      <c r="D32" s="37">
        <v>169</v>
      </c>
      <c r="E32" s="37">
        <v>146</v>
      </c>
      <c r="F32" s="37">
        <v>23</v>
      </c>
      <c r="G32" s="37">
        <v>-143</v>
      </c>
      <c r="H32" s="37">
        <v>-120</v>
      </c>
      <c r="I32" s="39">
        <v>5.8603491271820447</v>
      </c>
      <c r="J32" s="39">
        <v>21.072319201995011</v>
      </c>
      <c r="K32" s="39">
        <v>18.204488778054863</v>
      </c>
      <c r="L32" s="39">
        <v>2.8678304239401498</v>
      </c>
      <c r="M32" s="39">
        <v>-17.830423940149625</v>
      </c>
      <c r="N32" s="39">
        <v>-14.962593516209477</v>
      </c>
    </row>
    <row r="33" spans="1:14">
      <c r="A33" s="1">
        <v>1857</v>
      </c>
      <c r="B33" s="37">
        <v>7900</v>
      </c>
      <c r="C33" s="37">
        <v>48</v>
      </c>
      <c r="D33" s="37">
        <v>183</v>
      </c>
      <c r="E33" s="37">
        <v>147</v>
      </c>
      <c r="F33" s="37">
        <v>36</v>
      </c>
      <c r="G33" s="37">
        <v>-156</v>
      </c>
      <c r="H33" s="37">
        <v>-120</v>
      </c>
      <c r="I33" s="39">
        <v>6.075949367088608</v>
      </c>
      <c r="J33" s="39">
        <v>23.164556962025316</v>
      </c>
      <c r="K33" s="39">
        <v>18.60759493670886</v>
      </c>
      <c r="L33" s="39">
        <v>4.5569620253164551</v>
      </c>
      <c r="M33" s="39">
        <v>-19.746835443037973</v>
      </c>
      <c r="N33" s="39">
        <v>-15.189873417721518</v>
      </c>
    </row>
    <row r="34" spans="1:14">
      <c r="A34" s="1">
        <v>1858</v>
      </c>
      <c r="B34" s="37">
        <v>7780</v>
      </c>
      <c r="C34" s="37">
        <v>42</v>
      </c>
      <c r="D34" s="37">
        <v>201</v>
      </c>
      <c r="E34" s="37">
        <v>163</v>
      </c>
      <c r="F34" s="37">
        <v>38</v>
      </c>
      <c r="G34" s="37">
        <v>-158</v>
      </c>
      <c r="H34" s="37">
        <v>-120</v>
      </c>
      <c r="I34" s="39">
        <v>5.3984575835475574</v>
      </c>
      <c r="J34" s="39">
        <v>25.835475578406168</v>
      </c>
      <c r="K34" s="39">
        <v>20.951156812339331</v>
      </c>
      <c r="L34" s="39">
        <v>4.8843187660668379</v>
      </c>
      <c r="M34" s="39">
        <v>-20.308483290488432</v>
      </c>
      <c r="N34" s="39">
        <v>-15.424164524421593</v>
      </c>
    </row>
    <row r="35" spans="1:14">
      <c r="A35" s="1">
        <v>1859</v>
      </c>
      <c r="B35" s="37">
        <v>7650</v>
      </c>
      <c r="C35" s="37">
        <v>37</v>
      </c>
      <c r="D35" s="37">
        <v>225</v>
      </c>
      <c r="E35" s="37">
        <v>166</v>
      </c>
      <c r="F35" s="37">
        <v>59</v>
      </c>
      <c r="G35" s="37">
        <v>-189</v>
      </c>
      <c r="H35" s="37">
        <v>-130</v>
      </c>
      <c r="I35" s="39">
        <v>4.8366013071895422</v>
      </c>
      <c r="J35" s="39">
        <v>29.411764705882351</v>
      </c>
      <c r="K35" s="39">
        <v>21.699346405228759</v>
      </c>
      <c r="L35" s="39">
        <v>7.712418300653594</v>
      </c>
      <c r="M35" s="39">
        <v>-24.705882352941174</v>
      </c>
      <c r="N35" s="39">
        <v>-16.993464052287582</v>
      </c>
    </row>
    <row r="36" spans="1:14">
      <c r="A36" s="1">
        <v>1860</v>
      </c>
      <c r="B36" s="37">
        <v>7520</v>
      </c>
      <c r="C36" s="37">
        <v>44</v>
      </c>
      <c r="D36" s="37">
        <v>188</v>
      </c>
      <c r="E36" s="37">
        <v>177</v>
      </c>
      <c r="F36" s="37">
        <v>11</v>
      </c>
      <c r="G36" s="37">
        <v>-141</v>
      </c>
      <c r="H36" s="37">
        <v>-130</v>
      </c>
      <c r="I36" s="39">
        <v>5.8510638297872344</v>
      </c>
      <c r="J36" s="39">
        <v>25</v>
      </c>
      <c r="K36" s="39">
        <v>23.537234042553191</v>
      </c>
      <c r="L36" s="39">
        <v>1.4627659574468086</v>
      </c>
      <c r="M36" s="39">
        <v>-18.75</v>
      </c>
      <c r="N36" s="39">
        <v>-17.287234042553191</v>
      </c>
    </row>
    <row r="37" spans="1:14" s="2" customFormat="1">
      <c r="A37" s="2">
        <v>1861</v>
      </c>
      <c r="B37" s="37">
        <v>7390</v>
      </c>
      <c r="C37" s="37">
        <v>54</v>
      </c>
      <c r="D37" s="37">
        <v>207</v>
      </c>
      <c r="E37" s="37">
        <v>232</v>
      </c>
      <c r="F37" s="37">
        <v>-25</v>
      </c>
      <c r="G37" s="37">
        <v>-105</v>
      </c>
      <c r="H37" s="37">
        <v>-130</v>
      </c>
      <c r="I37" s="39">
        <v>7.3071718538565626</v>
      </c>
      <c r="J37" s="39">
        <v>28.010825439783492</v>
      </c>
      <c r="K37" s="39">
        <v>31.393775372124491</v>
      </c>
      <c r="L37" s="39">
        <v>-3.3829499323410017</v>
      </c>
      <c r="M37" s="39">
        <v>-14.208389715832206</v>
      </c>
      <c r="N37" s="39">
        <v>-17.591339648173207</v>
      </c>
    </row>
    <row r="38" spans="1:14">
      <c r="A38" s="1">
        <v>1862</v>
      </c>
      <c r="B38" s="37">
        <v>7450</v>
      </c>
      <c r="C38" s="37">
        <v>47</v>
      </c>
      <c r="D38" s="37">
        <v>184</v>
      </c>
      <c r="E38" s="37">
        <v>152</v>
      </c>
      <c r="F38" s="37">
        <v>32</v>
      </c>
      <c r="G38" s="37">
        <v>28</v>
      </c>
      <c r="H38" s="37">
        <v>60</v>
      </c>
      <c r="I38" s="39">
        <v>6.3087248322147653</v>
      </c>
      <c r="J38" s="39">
        <v>24.697986577181208</v>
      </c>
      <c r="K38" s="39">
        <v>20.402684563758388</v>
      </c>
      <c r="L38" s="39">
        <v>4.2953020134228188</v>
      </c>
      <c r="M38" s="39">
        <v>3.7583892617449663</v>
      </c>
      <c r="N38" s="39">
        <v>8.0536912751677843</v>
      </c>
    </row>
    <row r="39" spans="1:14">
      <c r="A39" s="1">
        <v>1863</v>
      </c>
      <c r="B39" s="37">
        <v>7510</v>
      </c>
      <c r="C39" s="37">
        <v>53</v>
      </c>
      <c r="D39" s="37">
        <v>223</v>
      </c>
      <c r="E39" s="37">
        <v>148</v>
      </c>
      <c r="F39" s="37">
        <v>75</v>
      </c>
      <c r="G39" s="37">
        <v>-15</v>
      </c>
      <c r="H39" s="37">
        <v>60</v>
      </c>
      <c r="I39" s="39">
        <v>7.057256990679095</v>
      </c>
      <c r="J39" s="39">
        <v>29.693741677762983</v>
      </c>
      <c r="K39" s="39">
        <v>19.70705725699068</v>
      </c>
      <c r="L39" s="39">
        <v>9.9866844207723044</v>
      </c>
      <c r="M39" s="39">
        <v>-1.9973368841544608</v>
      </c>
      <c r="N39" s="39">
        <v>7.989347536617843</v>
      </c>
    </row>
    <row r="40" spans="1:14">
      <c r="A40" s="1">
        <v>1864</v>
      </c>
      <c r="B40" s="37">
        <v>7570</v>
      </c>
      <c r="C40" s="37">
        <v>48</v>
      </c>
      <c r="D40" s="37">
        <v>178</v>
      </c>
      <c r="E40" s="37">
        <v>195</v>
      </c>
      <c r="F40" s="37">
        <v>-17</v>
      </c>
      <c r="G40" s="37">
        <v>-43</v>
      </c>
      <c r="H40" s="37">
        <v>60</v>
      </c>
      <c r="I40" s="39">
        <v>6.3408190224570671</v>
      </c>
      <c r="J40" s="39">
        <v>23.513870541611624</v>
      </c>
      <c r="K40" s="39">
        <v>25.759577278731836</v>
      </c>
      <c r="L40" s="39">
        <v>-2.2457067371202113</v>
      </c>
      <c r="M40" s="39">
        <v>-5.680317040951123</v>
      </c>
      <c r="N40" s="39">
        <v>7.9260237780713343</v>
      </c>
    </row>
    <row r="41" spans="1:14">
      <c r="A41" s="1">
        <v>1865</v>
      </c>
      <c r="B41" s="37">
        <v>7630</v>
      </c>
      <c r="C41" s="37">
        <v>48</v>
      </c>
      <c r="D41" s="37">
        <v>180</v>
      </c>
      <c r="E41" s="37">
        <v>164</v>
      </c>
      <c r="F41" s="37">
        <v>16</v>
      </c>
      <c r="G41" s="37">
        <v>44</v>
      </c>
      <c r="H41" s="37">
        <v>60</v>
      </c>
      <c r="I41" s="39">
        <v>6.290956749672346</v>
      </c>
      <c r="J41" s="39">
        <v>23.591087811271297</v>
      </c>
      <c r="K41" s="39">
        <v>21.494102228047183</v>
      </c>
      <c r="L41" s="39">
        <v>2.0969855832241153</v>
      </c>
      <c r="M41" s="39">
        <v>5.7667103538663174</v>
      </c>
      <c r="N41" s="39">
        <v>7.8636959370904327</v>
      </c>
    </row>
    <row r="42" spans="1:14">
      <c r="A42" s="1">
        <v>1866</v>
      </c>
      <c r="B42" s="37">
        <v>7690</v>
      </c>
      <c r="C42" s="37">
        <v>49</v>
      </c>
      <c r="D42" s="37">
        <v>194</v>
      </c>
      <c r="E42" s="37">
        <v>123</v>
      </c>
      <c r="F42" s="37">
        <v>71</v>
      </c>
      <c r="G42" s="37">
        <v>-11</v>
      </c>
      <c r="H42" s="37">
        <v>60</v>
      </c>
      <c r="I42" s="39">
        <v>6.3719115734720413</v>
      </c>
      <c r="J42" s="39">
        <v>25.227568270481143</v>
      </c>
      <c r="K42" s="39">
        <v>15.994798439531859</v>
      </c>
      <c r="L42" s="39">
        <v>9.2327698309492838</v>
      </c>
      <c r="M42" s="39">
        <v>-1.4304291287386215</v>
      </c>
      <c r="N42" s="39">
        <v>7.802340702210663</v>
      </c>
    </row>
    <row r="43" spans="1:14">
      <c r="A43" s="1">
        <v>1867</v>
      </c>
      <c r="B43" s="37">
        <v>7750</v>
      </c>
      <c r="C43" s="37">
        <v>52</v>
      </c>
      <c r="D43" s="37">
        <v>191</v>
      </c>
      <c r="E43" s="37">
        <v>166</v>
      </c>
      <c r="F43" s="37">
        <v>25</v>
      </c>
      <c r="G43" s="37">
        <v>35</v>
      </c>
      <c r="H43" s="37">
        <v>60</v>
      </c>
      <c r="I43" s="39">
        <v>6.709677419354839</v>
      </c>
      <c r="J43" s="39">
        <v>24.64516129032258</v>
      </c>
      <c r="K43" s="39">
        <v>21.419354838709676</v>
      </c>
      <c r="L43" s="39">
        <v>3.225806451612903</v>
      </c>
      <c r="M43" s="39">
        <v>4.5161290322580649</v>
      </c>
      <c r="N43" s="39">
        <v>7.741935483870968</v>
      </c>
    </row>
    <row r="44" spans="1:14">
      <c r="A44" s="1">
        <v>1868</v>
      </c>
      <c r="B44" s="37">
        <v>7800</v>
      </c>
      <c r="C44" s="37">
        <v>71</v>
      </c>
      <c r="D44" s="37">
        <v>196</v>
      </c>
      <c r="E44" s="37">
        <v>179</v>
      </c>
      <c r="F44" s="37">
        <v>17</v>
      </c>
      <c r="G44" s="37">
        <v>33</v>
      </c>
      <c r="H44" s="37">
        <v>50</v>
      </c>
      <c r="I44" s="39">
        <v>9.1025641025641022</v>
      </c>
      <c r="J44" s="39">
        <v>25.128205128205128</v>
      </c>
      <c r="K44" s="39">
        <v>22.948717948717949</v>
      </c>
      <c r="L44" s="39">
        <v>2.1794871794871797</v>
      </c>
      <c r="M44" s="39">
        <v>4.2307692307692308</v>
      </c>
      <c r="N44" s="39">
        <v>6.4102564102564106</v>
      </c>
    </row>
    <row r="45" spans="1:14">
      <c r="A45" s="1">
        <v>1869</v>
      </c>
      <c r="B45" s="37">
        <v>7760</v>
      </c>
      <c r="C45" s="37">
        <v>69</v>
      </c>
      <c r="D45" s="37">
        <v>204</v>
      </c>
      <c r="E45" s="37">
        <v>207</v>
      </c>
      <c r="F45" s="37">
        <v>-3</v>
      </c>
      <c r="G45" s="37">
        <v>-37</v>
      </c>
      <c r="H45" s="37">
        <v>-40</v>
      </c>
      <c r="I45" s="39">
        <v>8.891752577319588</v>
      </c>
      <c r="J45" s="39">
        <v>26.288659793814432</v>
      </c>
      <c r="K45" s="39">
        <v>26.675257731958762</v>
      </c>
      <c r="L45" s="39">
        <v>-0.38659793814432991</v>
      </c>
      <c r="M45" s="39">
        <v>-4.768041237113402</v>
      </c>
      <c r="N45" s="39">
        <v>-5.1546391752577323</v>
      </c>
    </row>
    <row r="46" spans="1:14">
      <c r="A46" s="1">
        <v>1870</v>
      </c>
      <c r="B46" s="37">
        <v>7720</v>
      </c>
      <c r="C46" s="37">
        <v>78</v>
      </c>
      <c r="D46" s="37">
        <v>237</v>
      </c>
      <c r="E46" s="37">
        <v>252</v>
      </c>
      <c r="F46" s="37">
        <v>-15</v>
      </c>
      <c r="G46" s="37">
        <v>-25</v>
      </c>
      <c r="H46" s="37">
        <v>-40</v>
      </c>
      <c r="I46" s="39">
        <v>10.103626943005182</v>
      </c>
      <c r="J46" s="39">
        <v>30.699481865284973</v>
      </c>
      <c r="K46" s="39">
        <v>32.642487046632127</v>
      </c>
      <c r="L46" s="39">
        <v>-1.9430051813471503</v>
      </c>
      <c r="M46" s="39">
        <v>-3.2383419689119171</v>
      </c>
      <c r="N46" s="39">
        <v>-5.1813471502590671</v>
      </c>
    </row>
    <row r="47" spans="1:14" s="2" customFormat="1">
      <c r="A47" s="2">
        <v>1871</v>
      </c>
      <c r="B47" s="37">
        <v>7680</v>
      </c>
      <c r="C47" s="37">
        <v>64</v>
      </c>
      <c r="D47" s="37">
        <v>242</v>
      </c>
      <c r="E47" s="37">
        <v>261</v>
      </c>
      <c r="F47" s="37">
        <v>-19</v>
      </c>
      <c r="G47" s="37">
        <v>-21</v>
      </c>
      <c r="H47" s="37">
        <v>-40</v>
      </c>
      <c r="I47" s="39">
        <v>8.3333333333333339</v>
      </c>
      <c r="J47" s="39">
        <v>31.510416666666668</v>
      </c>
      <c r="K47" s="39">
        <v>33.984375</v>
      </c>
      <c r="L47" s="39">
        <v>-2.4739583333333335</v>
      </c>
      <c r="M47" s="39">
        <v>-2.734375</v>
      </c>
      <c r="N47" s="39">
        <v>-5.2083333333333339</v>
      </c>
    </row>
    <row r="48" spans="1:14">
      <c r="A48" s="1">
        <v>1872</v>
      </c>
      <c r="B48" s="37">
        <v>7640</v>
      </c>
      <c r="C48" s="37">
        <v>57</v>
      </c>
      <c r="D48" s="37">
        <v>207</v>
      </c>
      <c r="E48" s="37">
        <v>242</v>
      </c>
      <c r="F48" s="37">
        <v>-35</v>
      </c>
      <c r="G48" s="37">
        <v>-5</v>
      </c>
      <c r="H48" s="37">
        <v>-40</v>
      </c>
      <c r="I48" s="39">
        <v>7.4607329842931938</v>
      </c>
      <c r="J48" s="39">
        <v>27.094240837696336</v>
      </c>
      <c r="K48" s="39">
        <v>31.67539267015707</v>
      </c>
      <c r="L48" s="39">
        <v>-4.5811518324607334</v>
      </c>
      <c r="M48" s="39">
        <v>-0.65445026178010479</v>
      </c>
      <c r="N48" s="39">
        <v>-5.2356020942408383</v>
      </c>
    </row>
    <row r="49" spans="1:14">
      <c r="A49" s="1">
        <v>1873</v>
      </c>
      <c r="B49" s="37">
        <v>7600</v>
      </c>
      <c r="C49" s="37">
        <v>62</v>
      </c>
      <c r="D49" s="37">
        <v>220</v>
      </c>
      <c r="E49" s="37">
        <v>178</v>
      </c>
      <c r="F49" s="37">
        <v>42</v>
      </c>
      <c r="G49" s="37">
        <v>-82</v>
      </c>
      <c r="H49" s="37">
        <v>-40</v>
      </c>
      <c r="I49" s="39">
        <v>8.1578947368421044</v>
      </c>
      <c r="J49" s="39">
        <v>28.94736842105263</v>
      </c>
      <c r="K49" s="39">
        <v>23.421052631578949</v>
      </c>
      <c r="L49" s="39">
        <v>5.5263157894736841</v>
      </c>
      <c r="M49" s="39">
        <v>-10.789473684210527</v>
      </c>
      <c r="N49" s="39">
        <v>-5.2631578947368425</v>
      </c>
    </row>
    <row r="50" spans="1:14">
      <c r="A50" s="1">
        <v>1874</v>
      </c>
      <c r="B50" s="37">
        <v>7560</v>
      </c>
      <c r="C50" s="37">
        <v>63</v>
      </c>
      <c r="D50" s="37">
        <v>235</v>
      </c>
      <c r="E50" s="37">
        <v>170</v>
      </c>
      <c r="F50" s="37">
        <v>65</v>
      </c>
      <c r="G50" s="37">
        <v>-105</v>
      </c>
      <c r="H50" s="37">
        <v>-40</v>
      </c>
      <c r="I50" s="39">
        <v>8.3333333333333339</v>
      </c>
      <c r="J50" s="39">
        <v>31.084656084656086</v>
      </c>
      <c r="K50" s="39">
        <v>22.486772486772487</v>
      </c>
      <c r="L50" s="39">
        <v>8.5978835978835981</v>
      </c>
      <c r="M50" s="39">
        <v>-13.888888888888889</v>
      </c>
      <c r="N50" s="39">
        <v>-5.2910052910052912</v>
      </c>
    </row>
    <row r="51" spans="1:14">
      <c r="A51" s="1">
        <v>1875</v>
      </c>
      <c r="B51" s="37">
        <v>7540</v>
      </c>
      <c r="C51" s="37">
        <v>76</v>
      </c>
      <c r="D51" s="37">
        <v>227</v>
      </c>
      <c r="E51" s="37">
        <v>190</v>
      </c>
      <c r="F51" s="37">
        <v>37</v>
      </c>
      <c r="G51" s="37">
        <v>-57</v>
      </c>
      <c r="H51" s="37">
        <v>-20</v>
      </c>
      <c r="I51" s="39">
        <v>10.079575596816976</v>
      </c>
      <c r="J51" s="39">
        <v>30.106100795755967</v>
      </c>
      <c r="K51" s="39">
        <v>25.198938992042439</v>
      </c>
      <c r="L51" s="39">
        <v>4.9071618037135281</v>
      </c>
      <c r="M51" s="39">
        <v>-7.5596816976127323</v>
      </c>
      <c r="N51" s="39">
        <v>-2.6525198938992043</v>
      </c>
    </row>
    <row r="52" spans="1:14">
      <c r="A52" s="1">
        <v>1876</v>
      </c>
      <c r="B52" s="37">
        <v>7530</v>
      </c>
      <c r="C52" s="37">
        <v>73</v>
      </c>
      <c r="D52" s="37">
        <v>226</v>
      </c>
      <c r="E52" s="37">
        <v>210</v>
      </c>
      <c r="F52" s="37">
        <v>16</v>
      </c>
      <c r="G52" s="37">
        <v>-26</v>
      </c>
      <c r="H52" s="37">
        <v>-10</v>
      </c>
      <c r="I52" s="39">
        <v>9.6945551128818064</v>
      </c>
      <c r="J52" s="39">
        <v>30.013280212483401</v>
      </c>
      <c r="K52" s="39">
        <v>27.888446215139442</v>
      </c>
      <c r="L52" s="39">
        <v>2.1248339973439574</v>
      </c>
      <c r="M52" s="39">
        <v>-3.452855245683931</v>
      </c>
      <c r="N52" s="39">
        <v>-1.3280212483399734</v>
      </c>
    </row>
    <row r="53" spans="1:14">
      <c r="A53" s="1">
        <v>1877</v>
      </c>
      <c r="B53" s="37">
        <v>7520</v>
      </c>
      <c r="C53" s="37">
        <v>44</v>
      </c>
      <c r="D53" s="37">
        <v>243</v>
      </c>
      <c r="E53" s="37">
        <v>186</v>
      </c>
      <c r="F53" s="37">
        <v>57</v>
      </c>
      <c r="G53" s="37">
        <v>-67</v>
      </c>
      <c r="H53" s="37">
        <v>-10</v>
      </c>
      <c r="I53" s="39">
        <v>5.8510638297872344</v>
      </c>
      <c r="J53" s="39">
        <v>32.313829787234042</v>
      </c>
      <c r="K53" s="39">
        <v>24.73404255319149</v>
      </c>
      <c r="L53" s="39">
        <v>7.5797872340425538</v>
      </c>
      <c r="M53" s="39">
        <v>-8.9095744680851077</v>
      </c>
      <c r="N53" s="39">
        <v>-1.3297872340425532</v>
      </c>
    </row>
    <row r="54" spans="1:14">
      <c r="A54" s="1">
        <v>1878</v>
      </c>
      <c r="B54" s="37">
        <v>7510</v>
      </c>
      <c r="C54" s="37">
        <v>69</v>
      </c>
      <c r="D54" s="37">
        <v>218</v>
      </c>
      <c r="E54" s="37">
        <v>201</v>
      </c>
      <c r="F54" s="37">
        <v>17</v>
      </c>
      <c r="G54" s="37">
        <v>-27</v>
      </c>
      <c r="H54" s="37">
        <v>-10</v>
      </c>
      <c r="I54" s="39">
        <v>9.1877496671105199</v>
      </c>
      <c r="J54" s="39">
        <v>29.027962716378163</v>
      </c>
      <c r="K54" s="39">
        <v>26.764314247669773</v>
      </c>
      <c r="L54" s="39">
        <v>2.2636484687083889</v>
      </c>
      <c r="M54" s="39">
        <v>-3.5952063914780292</v>
      </c>
      <c r="N54" s="39">
        <v>-1.3315579227696406</v>
      </c>
    </row>
    <row r="55" spans="1:14">
      <c r="A55" s="1">
        <v>1879</v>
      </c>
      <c r="B55" s="37">
        <v>7500</v>
      </c>
      <c r="C55" s="37">
        <v>46</v>
      </c>
      <c r="D55" s="37">
        <v>239</v>
      </c>
      <c r="E55" s="37">
        <v>191</v>
      </c>
      <c r="F55" s="37">
        <v>48</v>
      </c>
      <c r="G55" s="37">
        <v>-58</v>
      </c>
      <c r="H55" s="37">
        <v>-10</v>
      </c>
      <c r="I55" s="39">
        <v>6.1333333333333337</v>
      </c>
      <c r="J55" s="39">
        <v>31.866666666666667</v>
      </c>
      <c r="K55" s="39">
        <v>25.466666666666665</v>
      </c>
      <c r="L55" s="39">
        <v>6.4</v>
      </c>
      <c r="M55" s="39">
        <v>-7.7333333333333334</v>
      </c>
      <c r="N55" s="39">
        <v>-1.3333333333333333</v>
      </c>
    </row>
    <row r="56" spans="1:14">
      <c r="A56" s="1">
        <v>1880</v>
      </c>
      <c r="B56" s="37">
        <v>7490</v>
      </c>
      <c r="C56" s="37">
        <v>53</v>
      </c>
      <c r="D56" s="37">
        <v>239</v>
      </c>
      <c r="E56" s="37">
        <v>161</v>
      </c>
      <c r="F56" s="37">
        <v>78</v>
      </c>
      <c r="G56" s="37">
        <v>-88</v>
      </c>
      <c r="H56" s="37">
        <v>-10</v>
      </c>
      <c r="I56" s="39">
        <v>7.0761014686248327</v>
      </c>
      <c r="J56" s="39">
        <v>31.909212283044059</v>
      </c>
      <c r="K56" s="39">
        <v>21.495327102803738</v>
      </c>
      <c r="L56" s="39">
        <v>10.413885180240321</v>
      </c>
      <c r="M56" s="39">
        <v>-11.748998664886516</v>
      </c>
      <c r="N56" s="39">
        <v>-1.3351134846461949</v>
      </c>
    </row>
    <row r="57" spans="1:14" s="2" customFormat="1">
      <c r="A57" s="2">
        <v>1881</v>
      </c>
      <c r="B57" s="37">
        <v>7480</v>
      </c>
      <c r="C57" s="37">
        <v>48</v>
      </c>
      <c r="D57" s="37">
        <v>244</v>
      </c>
      <c r="E57" s="37">
        <v>215</v>
      </c>
      <c r="F57" s="37">
        <v>29</v>
      </c>
      <c r="G57" s="37">
        <v>-39</v>
      </c>
      <c r="H57" s="37">
        <v>-10</v>
      </c>
      <c r="I57" s="39">
        <v>6.4171122994652405</v>
      </c>
      <c r="J57" s="39">
        <v>32.62032085561497</v>
      </c>
      <c r="K57" s="39">
        <v>28.743315508021389</v>
      </c>
      <c r="L57" s="39">
        <v>3.8770053475935828</v>
      </c>
      <c r="M57" s="39">
        <v>-5.213903743315508</v>
      </c>
      <c r="N57" s="39">
        <v>-1.3368983957219251</v>
      </c>
    </row>
    <row r="58" spans="1:14">
      <c r="A58" s="1">
        <v>1882</v>
      </c>
      <c r="B58" s="37">
        <v>7470</v>
      </c>
      <c r="C58" s="37">
        <v>45</v>
      </c>
      <c r="D58" s="37">
        <v>232</v>
      </c>
      <c r="E58" s="37">
        <v>179</v>
      </c>
      <c r="F58" s="37">
        <v>53</v>
      </c>
      <c r="G58" s="37">
        <v>-63</v>
      </c>
      <c r="H58" s="37">
        <v>-10</v>
      </c>
      <c r="I58" s="39">
        <v>6.024096385542169</v>
      </c>
      <c r="J58" s="39">
        <v>31.057563587684069</v>
      </c>
      <c r="K58" s="39">
        <v>23.96251673360107</v>
      </c>
      <c r="L58" s="39">
        <v>7.095046854082999</v>
      </c>
      <c r="M58" s="39">
        <v>-8.4337349397590362</v>
      </c>
      <c r="N58" s="39">
        <v>-1.3386880856760375</v>
      </c>
    </row>
    <row r="59" spans="1:14">
      <c r="A59" s="1">
        <v>1883</v>
      </c>
      <c r="B59" s="37">
        <v>7460</v>
      </c>
      <c r="C59" s="37">
        <v>41</v>
      </c>
      <c r="D59" s="37">
        <v>219</v>
      </c>
      <c r="E59" s="37">
        <v>202</v>
      </c>
      <c r="F59" s="37">
        <v>17</v>
      </c>
      <c r="G59" s="37">
        <v>-27</v>
      </c>
      <c r="H59" s="37">
        <v>-10</v>
      </c>
      <c r="I59" s="39">
        <v>5.49597855227882</v>
      </c>
      <c r="J59" s="39">
        <v>29.35656836461126</v>
      </c>
      <c r="K59" s="39">
        <v>27.077747989276141</v>
      </c>
      <c r="L59" s="39">
        <v>2.2788203753351208</v>
      </c>
      <c r="M59" s="39">
        <v>-3.6193029490616624</v>
      </c>
      <c r="N59" s="39">
        <v>-1.3404825737265416</v>
      </c>
    </row>
    <row r="60" spans="1:14">
      <c r="A60" s="1">
        <v>1884</v>
      </c>
      <c r="B60" s="37">
        <v>7450</v>
      </c>
      <c r="C60" s="37">
        <v>45</v>
      </c>
      <c r="D60" s="37">
        <v>232</v>
      </c>
      <c r="E60" s="37">
        <v>202</v>
      </c>
      <c r="F60" s="37">
        <v>30</v>
      </c>
      <c r="G60" s="37">
        <v>-40</v>
      </c>
      <c r="H60" s="37">
        <v>-10</v>
      </c>
      <c r="I60" s="39">
        <v>6.0402684563758386</v>
      </c>
      <c r="J60" s="39">
        <v>31.140939597315437</v>
      </c>
      <c r="K60" s="39">
        <v>27.114093959731544</v>
      </c>
      <c r="L60" s="39">
        <v>4.0268456375838921</v>
      </c>
      <c r="M60" s="39">
        <v>-5.3691275167785237</v>
      </c>
      <c r="N60" s="39">
        <v>-1.3422818791946309</v>
      </c>
    </row>
    <row r="61" spans="1:14">
      <c r="A61" s="1">
        <v>1885</v>
      </c>
      <c r="B61" s="37">
        <v>7450</v>
      </c>
      <c r="C61" s="37">
        <v>46</v>
      </c>
      <c r="D61" s="37">
        <v>200</v>
      </c>
      <c r="E61" s="37">
        <v>196</v>
      </c>
      <c r="F61" s="37">
        <v>4</v>
      </c>
      <c r="G61" s="37">
        <v>0</v>
      </c>
      <c r="H61" s="37">
        <v>0</v>
      </c>
      <c r="I61" s="39">
        <v>6.174496644295302</v>
      </c>
      <c r="J61" s="39">
        <v>26.845637583892618</v>
      </c>
      <c r="K61" s="39">
        <v>26.308724832214764</v>
      </c>
      <c r="L61" s="39">
        <v>0.53691275167785235</v>
      </c>
      <c r="M61" s="39">
        <v>0</v>
      </c>
      <c r="N61" s="39">
        <v>0</v>
      </c>
    </row>
    <row r="62" spans="1:14">
      <c r="A62" s="1">
        <v>1886</v>
      </c>
      <c r="B62" s="37">
        <v>7440</v>
      </c>
      <c r="C62" s="37">
        <v>45</v>
      </c>
      <c r="D62" s="37">
        <v>201</v>
      </c>
      <c r="E62" s="37">
        <v>191</v>
      </c>
      <c r="F62" s="37">
        <v>10</v>
      </c>
      <c r="G62" s="37">
        <v>-20</v>
      </c>
      <c r="H62" s="37">
        <v>-10</v>
      </c>
      <c r="I62" s="39">
        <v>6.0483870967741939</v>
      </c>
      <c r="J62" s="39">
        <v>27.016129032258064</v>
      </c>
      <c r="K62" s="39">
        <v>25.672043010752688</v>
      </c>
      <c r="L62" s="39">
        <v>1.3440860215053763</v>
      </c>
      <c r="M62" s="39">
        <v>-2.6881720430107525</v>
      </c>
      <c r="N62" s="39">
        <v>-1.3440860215053763</v>
      </c>
    </row>
    <row r="63" spans="1:14">
      <c r="A63" s="1">
        <v>1887</v>
      </c>
      <c r="B63" s="37">
        <v>7430</v>
      </c>
      <c r="C63" s="37">
        <v>47</v>
      </c>
      <c r="D63" s="37">
        <v>212</v>
      </c>
      <c r="E63" s="37">
        <v>191</v>
      </c>
      <c r="F63" s="37">
        <v>21</v>
      </c>
      <c r="G63" s="37">
        <v>-31</v>
      </c>
      <c r="H63" s="37">
        <v>-10</v>
      </c>
      <c r="I63" s="39">
        <v>6.3257065948855988</v>
      </c>
      <c r="J63" s="39">
        <v>28.532974427994617</v>
      </c>
      <c r="K63" s="39">
        <v>25.706594885598925</v>
      </c>
      <c r="L63" s="39">
        <v>2.8263795423956934</v>
      </c>
      <c r="M63" s="39">
        <v>-4.1722745625841187</v>
      </c>
      <c r="N63" s="39">
        <v>-1.3458950201884254</v>
      </c>
    </row>
    <row r="64" spans="1:14">
      <c r="A64" s="1">
        <v>1888</v>
      </c>
      <c r="B64" s="37">
        <v>7430</v>
      </c>
      <c r="C64" s="37">
        <v>43</v>
      </c>
      <c r="D64" s="37">
        <v>229</v>
      </c>
      <c r="E64" s="37">
        <v>181</v>
      </c>
      <c r="F64" s="37">
        <v>48</v>
      </c>
      <c r="G64" s="37">
        <v>0</v>
      </c>
      <c r="H64" s="37">
        <v>0</v>
      </c>
      <c r="I64" s="39">
        <v>5.7873485868102286</v>
      </c>
      <c r="J64" s="39">
        <v>30.820995962314939</v>
      </c>
      <c r="K64" s="39">
        <v>24.360699865410499</v>
      </c>
      <c r="L64" s="39">
        <v>6.4602960969044414</v>
      </c>
      <c r="M64" s="39">
        <v>0</v>
      </c>
      <c r="N64" s="39">
        <v>0</v>
      </c>
    </row>
    <row r="65" spans="1:14">
      <c r="A65" s="1">
        <v>1889</v>
      </c>
      <c r="B65" s="37">
        <v>7430</v>
      </c>
      <c r="C65" s="37">
        <v>42</v>
      </c>
      <c r="D65" s="37">
        <v>207</v>
      </c>
      <c r="E65" s="37">
        <v>184</v>
      </c>
      <c r="F65" s="37">
        <v>23</v>
      </c>
      <c r="G65" s="37">
        <v>0</v>
      </c>
      <c r="H65" s="37">
        <v>0</v>
      </c>
      <c r="I65" s="39">
        <v>5.652759084791386</v>
      </c>
      <c r="J65" s="39">
        <v>27.860026917900402</v>
      </c>
      <c r="K65" s="39">
        <v>24.764468371467025</v>
      </c>
      <c r="L65" s="39">
        <v>3.0955585464333781</v>
      </c>
      <c r="M65" s="39">
        <v>0</v>
      </c>
      <c r="N65" s="39">
        <v>0</v>
      </c>
    </row>
    <row r="66" spans="1:14">
      <c r="A66" s="1">
        <v>1890</v>
      </c>
      <c r="B66" s="37">
        <v>7430</v>
      </c>
      <c r="C66" s="37">
        <v>44</v>
      </c>
      <c r="D66" s="37">
        <v>196</v>
      </c>
      <c r="E66" s="37">
        <v>186</v>
      </c>
      <c r="F66" s="37">
        <v>10</v>
      </c>
      <c r="G66" s="37">
        <v>0</v>
      </c>
      <c r="H66" s="37">
        <v>0</v>
      </c>
      <c r="I66" s="39">
        <v>5.9219380888290711</v>
      </c>
      <c r="J66" s="39">
        <v>26.379542395693136</v>
      </c>
      <c r="K66" s="39">
        <v>25.03364737550471</v>
      </c>
      <c r="L66" s="39">
        <v>1.3458950201884254</v>
      </c>
      <c r="M66" s="39">
        <v>0</v>
      </c>
      <c r="N66" s="39">
        <v>0</v>
      </c>
    </row>
    <row r="67" spans="1:14" s="2" customFormat="1">
      <c r="A67" s="2">
        <v>1891</v>
      </c>
      <c r="B67" s="37">
        <v>7430</v>
      </c>
      <c r="C67" s="37">
        <v>57</v>
      </c>
      <c r="D67" s="37">
        <v>215</v>
      </c>
      <c r="E67" s="37">
        <v>167</v>
      </c>
      <c r="F67" s="37">
        <v>48</v>
      </c>
      <c r="G67" s="37">
        <v>0</v>
      </c>
      <c r="H67" s="37">
        <v>0</v>
      </c>
      <c r="I67" s="39">
        <v>7.6716016150740245</v>
      </c>
      <c r="J67" s="39">
        <v>28.936742934051143</v>
      </c>
      <c r="K67" s="39">
        <v>22.476446837146703</v>
      </c>
      <c r="L67" s="39">
        <v>6.4602960969044414</v>
      </c>
      <c r="M67" s="39">
        <v>0</v>
      </c>
      <c r="N67" s="39">
        <v>0</v>
      </c>
    </row>
    <row r="68" spans="1:14">
      <c r="A68" s="1">
        <v>1892</v>
      </c>
      <c r="B68" s="37">
        <v>7440</v>
      </c>
      <c r="C68" s="37">
        <v>42</v>
      </c>
      <c r="D68" s="37">
        <v>204</v>
      </c>
      <c r="E68" s="37">
        <v>149</v>
      </c>
      <c r="F68" s="37">
        <v>55</v>
      </c>
      <c r="G68" s="37">
        <v>-45</v>
      </c>
      <c r="H68" s="37">
        <v>10</v>
      </c>
      <c r="I68" s="39">
        <v>5.645161290322581</v>
      </c>
      <c r="J68" s="39">
        <v>27.419354838709676</v>
      </c>
      <c r="K68" s="39">
        <v>20.026881720430108</v>
      </c>
      <c r="L68" s="39">
        <v>7.3924731182795691</v>
      </c>
      <c r="M68" s="39">
        <v>-6.0483870967741931</v>
      </c>
      <c r="N68" s="39">
        <v>1.3440860215053763</v>
      </c>
    </row>
    <row r="69" spans="1:14">
      <c r="A69" s="1">
        <v>1893</v>
      </c>
      <c r="B69" s="37">
        <v>7450</v>
      </c>
      <c r="C69" s="37">
        <v>39</v>
      </c>
      <c r="D69" s="37">
        <v>210</v>
      </c>
      <c r="E69" s="37">
        <v>182</v>
      </c>
      <c r="F69" s="37">
        <v>28</v>
      </c>
      <c r="G69" s="37">
        <v>-18</v>
      </c>
      <c r="H69" s="37">
        <v>10</v>
      </c>
      <c r="I69" s="39">
        <v>5.2348993288590604</v>
      </c>
      <c r="J69" s="39">
        <v>28.187919463087248</v>
      </c>
      <c r="K69" s="39">
        <v>24.429530201342281</v>
      </c>
      <c r="L69" s="39">
        <v>3.7583892617449663</v>
      </c>
      <c r="M69" s="39">
        <v>-2.4161073825503356</v>
      </c>
      <c r="N69" s="39">
        <v>1.3422818791946309</v>
      </c>
    </row>
    <row r="70" spans="1:14">
      <c r="A70" s="1">
        <v>1894</v>
      </c>
      <c r="B70" s="37">
        <v>7460</v>
      </c>
      <c r="C70" s="37">
        <v>54</v>
      </c>
      <c r="D70" s="37">
        <v>230</v>
      </c>
      <c r="E70" s="37">
        <v>205</v>
      </c>
      <c r="F70" s="37">
        <v>25</v>
      </c>
      <c r="G70" s="37">
        <v>-15</v>
      </c>
      <c r="H70" s="37">
        <v>10</v>
      </c>
      <c r="I70" s="39">
        <v>7.2386058981233248</v>
      </c>
      <c r="J70" s="39">
        <v>30.831099195710454</v>
      </c>
      <c r="K70" s="39">
        <v>27.479892761394101</v>
      </c>
      <c r="L70" s="39">
        <v>3.3512064343163539</v>
      </c>
      <c r="M70" s="39">
        <v>-2.0107238605898123</v>
      </c>
      <c r="N70" s="39">
        <v>1.3404825737265416</v>
      </c>
    </row>
    <row r="71" spans="1:14">
      <c r="A71" s="1">
        <v>1895</v>
      </c>
      <c r="B71" s="37">
        <v>7470</v>
      </c>
      <c r="C71" s="37">
        <v>57</v>
      </c>
      <c r="D71" s="37">
        <v>244</v>
      </c>
      <c r="E71" s="37">
        <v>189</v>
      </c>
      <c r="F71" s="37">
        <v>55</v>
      </c>
      <c r="G71" s="37">
        <v>-45</v>
      </c>
      <c r="H71" s="37">
        <v>10</v>
      </c>
      <c r="I71" s="39">
        <v>7.6305220883534135</v>
      </c>
      <c r="J71" s="39">
        <v>32.663989290495316</v>
      </c>
      <c r="K71" s="39">
        <v>25.301204819277107</v>
      </c>
      <c r="L71" s="39">
        <v>7.3627844712182062</v>
      </c>
      <c r="M71" s="39">
        <v>-6.024096385542169</v>
      </c>
      <c r="N71" s="39">
        <v>1.3386880856760375</v>
      </c>
    </row>
    <row r="72" spans="1:14">
      <c r="A72" s="1">
        <v>1896</v>
      </c>
      <c r="B72" s="37">
        <v>7480</v>
      </c>
      <c r="C72" s="37">
        <v>57</v>
      </c>
      <c r="D72" s="37">
        <v>224</v>
      </c>
      <c r="E72" s="37">
        <v>141</v>
      </c>
      <c r="F72" s="37">
        <v>83</v>
      </c>
      <c r="G72" s="37">
        <v>-73</v>
      </c>
      <c r="H72" s="37">
        <v>10</v>
      </c>
      <c r="I72" s="39">
        <v>7.6203208556149731</v>
      </c>
      <c r="J72" s="39">
        <v>29.946524064171122</v>
      </c>
      <c r="K72" s="39">
        <v>18.850267379679146</v>
      </c>
      <c r="L72" s="39">
        <v>11.096256684491978</v>
      </c>
      <c r="M72" s="39">
        <v>-9.7593582887700521</v>
      </c>
      <c r="N72" s="39">
        <v>1.3368983957219251</v>
      </c>
    </row>
    <row r="73" spans="1:14">
      <c r="A73" s="1">
        <v>1897</v>
      </c>
      <c r="B73" s="37">
        <v>7490</v>
      </c>
      <c r="C73" s="37">
        <v>57</v>
      </c>
      <c r="D73" s="37">
        <v>256</v>
      </c>
      <c r="E73" s="37">
        <v>167</v>
      </c>
      <c r="F73" s="37">
        <v>89</v>
      </c>
      <c r="G73" s="37">
        <v>-79</v>
      </c>
      <c r="H73" s="37">
        <v>10</v>
      </c>
      <c r="I73" s="39">
        <v>7.6101468624833108</v>
      </c>
      <c r="J73" s="39">
        <v>34.178905206942588</v>
      </c>
      <c r="K73" s="39">
        <v>22.296395193591454</v>
      </c>
      <c r="L73" s="39">
        <v>11.882510013351135</v>
      </c>
      <c r="M73" s="39">
        <v>-10.54739652870494</v>
      </c>
      <c r="N73" s="39">
        <v>1.3351134846461949</v>
      </c>
    </row>
    <row r="74" spans="1:14">
      <c r="A74" s="1">
        <v>1898</v>
      </c>
      <c r="B74" s="37">
        <v>7500</v>
      </c>
      <c r="C74" s="37">
        <v>65</v>
      </c>
      <c r="D74" s="37">
        <v>236</v>
      </c>
      <c r="E74" s="37">
        <v>176</v>
      </c>
      <c r="F74" s="37">
        <v>60</v>
      </c>
      <c r="G74" s="37">
        <v>-50</v>
      </c>
      <c r="H74" s="37">
        <v>10</v>
      </c>
      <c r="I74" s="39">
        <v>8.6666666666666661</v>
      </c>
      <c r="J74" s="39">
        <v>31.466666666666665</v>
      </c>
      <c r="K74" s="39">
        <v>23.466666666666665</v>
      </c>
      <c r="L74" s="39">
        <v>8</v>
      </c>
      <c r="M74" s="39">
        <v>-6.666666666666667</v>
      </c>
      <c r="N74" s="39">
        <v>1.3333333333333333</v>
      </c>
    </row>
    <row r="75" spans="1:14">
      <c r="A75" s="1">
        <v>1899</v>
      </c>
      <c r="B75" s="37">
        <v>7510</v>
      </c>
      <c r="C75" s="37">
        <v>59</v>
      </c>
      <c r="D75" s="37">
        <v>246</v>
      </c>
      <c r="E75" s="37">
        <v>178</v>
      </c>
      <c r="F75" s="37">
        <v>68</v>
      </c>
      <c r="G75" s="37">
        <v>-58</v>
      </c>
      <c r="H75" s="37">
        <v>10</v>
      </c>
      <c r="I75" s="39">
        <v>7.8561917443408786</v>
      </c>
      <c r="J75" s="39">
        <v>32.756324900133158</v>
      </c>
      <c r="K75" s="39">
        <v>23.701731025299601</v>
      </c>
      <c r="L75" s="39">
        <v>9.0545938748335555</v>
      </c>
      <c r="M75" s="39">
        <v>-7.7230359520639151</v>
      </c>
      <c r="N75" s="39">
        <v>1.3315579227696406</v>
      </c>
    </row>
    <row r="76" spans="1:14">
      <c r="A76" s="1">
        <v>1900</v>
      </c>
      <c r="B76" s="37">
        <v>7520</v>
      </c>
      <c r="C76" s="37">
        <v>63</v>
      </c>
      <c r="D76" s="37">
        <v>260</v>
      </c>
      <c r="E76" s="37">
        <v>201</v>
      </c>
      <c r="F76" s="37">
        <v>59</v>
      </c>
      <c r="G76" s="37">
        <v>-49</v>
      </c>
      <c r="H76" s="37">
        <v>10</v>
      </c>
      <c r="I76" s="39">
        <v>8.3776595744680851</v>
      </c>
      <c r="J76" s="39">
        <v>34.574468085106382</v>
      </c>
      <c r="K76" s="39">
        <v>26.728723404255319</v>
      </c>
      <c r="L76" s="39">
        <v>7.8457446808510642</v>
      </c>
      <c r="M76" s="39">
        <v>-6.5159574468085113</v>
      </c>
      <c r="N76" s="39">
        <v>1.3297872340425532</v>
      </c>
    </row>
    <row r="77" spans="1:14" s="2" customFormat="1">
      <c r="A77" s="2">
        <v>1901</v>
      </c>
      <c r="B77" s="37">
        <v>7531</v>
      </c>
      <c r="C77" s="37">
        <v>60</v>
      </c>
      <c r="D77" s="37">
        <v>283</v>
      </c>
      <c r="E77" s="37">
        <v>169</v>
      </c>
      <c r="F77" s="37">
        <v>114</v>
      </c>
      <c r="G77" s="37">
        <v>-148</v>
      </c>
      <c r="H77" s="37">
        <v>-34</v>
      </c>
      <c r="I77" s="41">
        <v>7.967069446288674</v>
      </c>
      <c r="J77" s="41">
        <v>37.578010888328244</v>
      </c>
      <c r="K77" s="41">
        <v>22.440578940379766</v>
      </c>
      <c r="L77" s="41">
        <v>15.13743194794848</v>
      </c>
      <c r="M77" s="41">
        <v>-19.65210463417873</v>
      </c>
      <c r="N77" s="41">
        <v>-4.5146726862302486</v>
      </c>
    </row>
    <row r="78" spans="1:14">
      <c r="A78" s="1">
        <v>1902</v>
      </c>
      <c r="B78" s="37">
        <v>7647</v>
      </c>
      <c r="C78" s="37">
        <v>47</v>
      </c>
      <c r="D78" s="37">
        <v>264</v>
      </c>
      <c r="E78" s="37">
        <v>168</v>
      </c>
      <c r="F78" s="37">
        <v>96</v>
      </c>
      <c r="G78" s="37">
        <v>20</v>
      </c>
      <c r="H78" s="37">
        <v>116</v>
      </c>
      <c r="I78" s="39">
        <v>6.1462011246240351</v>
      </c>
      <c r="J78" s="39">
        <v>34.523342487249899</v>
      </c>
      <c r="K78" s="39">
        <v>21.969399764613573</v>
      </c>
      <c r="L78" s="39">
        <v>12.553942722636327</v>
      </c>
      <c r="M78" s="39">
        <v>2.6154047338825683</v>
      </c>
      <c r="N78" s="39">
        <v>15.169347456518896</v>
      </c>
    </row>
    <row r="79" spans="1:14">
      <c r="A79" s="1">
        <v>1903</v>
      </c>
      <c r="B79" s="37">
        <v>7763</v>
      </c>
      <c r="C79" s="37">
        <v>59</v>
      </c>
      <c r="D79" s="37">
        <v>273</v>
      </c>
      <c r="E79" s="37">
        <v>166</v>
      </c>
      <c r="F79" s="37">
        <v>107</v>
      </c>
      <c r="G79" s="37">
        <v>9</v>
      </c>
      <c r="H79" s="37">
        <v>116</v>
      </c>
      <c r="I79" s="39">
        <v>7.6001545794151744</v>
      </c>
      <c r="J79" s="39">
        <v>35.166816952209196</v>
      </c>
      <c r="K79" s="39">
        <v>21.383485765812186</v>
      </c>
      <c r="L79" s="39">
        <v>13.783331186397012</v>
      </c>
      <c r="M79" s="39">
        <v>1.1593456138090945</v>
      </c>
      <c r="N79" s="39">
        <v>14.942676800206106</v>
      </c>
    </row>
    <row r="80" spans="1:14">
      <c r="A80" s="1">
        <v>1904</v>
      </c>
      <c r="B80" s="37">
        <v>7880</v>
      </c>
      <c r="C80" s="37">
        <v>48</v>
      </c>
      <c r="D80" s="37">
        <v>256</v>
      </c>
      <c r="E80" s="37">
        <v>175</v>
      </c>
      <c r="F80" s="37">
        <v>81</v>
      </c>
      <c r="G80" s="37">
        <v>36</v>
      </c>
      <c r="H80" s="37">
        <v>117</v>
      </c>
      <c r="I80" s="39">
        <v>6.091370558375635</v>
      </c>
      <c r="J80" s="39">
        <v>32.487309644670049</v>
      </c>
      <c r="K80" s="39">
        <v>22.208121827411169</v>
      </c>
      <c r="L80" s="39">
        <v>10.279187817258883</v>
      </c>
      <c r="M80" s="39">
        <v>4.5685279187817258</v>
      </c>
      <c r="N80" s="39">
        <v>14.847715736040609</v>
      </c>
    </row>
    <row r="81" spans="1:14">
      <c r="A81" s="1">
        <v>1905</v>
      </c>
      <c r="B81" s="37">
        <v>7996</v>
      </c>
      <c r="C81" s="37">
        <v>49</v>
      </c>
      <c r="D81" s="37">
        <v>248</v>
      </c>
      <c r="E81" s="37">
        <v>181</v>
      </c>
      <c r="F81" s="37">
        <v>67</v>
      </c>
      <c r="G81" s="37">
        <v>49</v>
      </c>
      <c r="H81" s="37">
        <v>116</v>
      </c>
      <c r="I81" s="39">
        <v>6.1280640320160078</v>
      </c>
      <c r="J81" s="39">
        <v>31.015507753876935</v>
      </c>
      <c r="K81" s="39">
        <v>22.63631815907954</v>
      </c>
      <c r="L81" s="39">
        <v>8.3791895947973991</v>
      </c>
      <c r="M81" s="39">
        <v>6.1280640320160078</v>
      </c>
      <c r="N81" s="39">
        <v>14.507253626813405</v>
      </c>
    </row>
    <row r="82" spans="1:14">
      <c r="A82" s="1">
        <v>1906</v>
      </c>
      <c r="B82" s="37">
        <v>8112</v>
      </c>
      <c r="C82" s="37">
        <v>58</v>
      </c>
      <c r="D82" s="37">
        <v>253</v>
      </c>
      <c r="E82" s="37">
        <v>131</v>
      </c>
      <c r="F82" s="37">
        <v>122</v>
      </c>
      <c r="G82" s="37">
        <v>-6</v>
      </c>
      <c r="H82" s="37">
        <v>116</v>
      </c>
      <c r="I82" s="39">
        <v>7.1499013806706113</v>
      </c>
      <c r="J82" s="39">
        <v>31.18836291913215</v>
      </c>
      <c r="K82" s="39">
        <v>16.148915187376726</v>
      </c>
      <c r="L82" s="39">
        <v>15.039447731755423</v>
      </c>
      <c r="M82" s="39">
        <v>-0.73964497041420119</v>
      </c>
      <c r="N82" s="39">
        <v>14.299802761341223</v>
      </c>
    </row>
    <row r="83" spans="1:14">
      <c r="A83" s="1">
        <v>1907</v>
      </c>
      <c r="B83" s="37">
        <v>8228</v>
      </c>
      <c r="C83" s="37">
        <v>48</v>
      </c>
      <c r="D83" s="37">
        <v>231</v>
      </c>
      <c r="E83" s="37">
        <v>147</v>
      </c>
      <c r="F83" s="37">
        <v>84</v>
      </c>
      <c r="G83" s="37">
        <v>32</v>
      </c>
      <c r="H83" s="37">
        <v>116</v>
      </c>
      <c r="I83" s="39">
        <v>5.8337384540593096</v>
      </c>
      <c r="J83" s="39">
        <v>28.074866310160427</v>
      </c>
      <c r="K83" s="39">
        <v>17.865824015556637</v>
      </c>
      <c r="L83" s="39">
        <v>10.209042294603792</v>
      </c>
      <c r="M83" s="39">
        <v>3.8891589693728732</v>
      </c>
      <c r="N83" s="39">
        <v>14.098201263976666</v>
      </c>
    </row>
    <row r="84" spans="1:14">
      <c r="A84" s="1">
        <v>1908</v>
      </c>
      <c r="B84" s="37">
        <v>8345</v>
      </c>
      <c r="C84" s="37">
        <v>46</v>
      </c>
      <c r="D84" s="37">
        <v>240</v>
      </c>
      <c r="E84" s="37">
        <v>145</v>
      </c>
      <c r="F84" s="37">
        <v>95</v>
      </c>
      <c r="G84" s="37">
        <v>22</v>
      </c>
      <c r="H84" s="37">
        <v>117</v>
      </c>
      <c r="I84" s="39">
        <v>5.5122828040742959</v>
      </c>
      <c r="J84" s="39">
        <v>28.759736369083281</v>
      </c>
      <c r="K84" s="39">
        <v>17.375674056321149</v>
      </c>
      <c r="L84" s="39">
        <v>11.384062312762133</v>
      </c>
      <c r="M84" s="39">
        <v>2.6363091671659675</v>
      </c>
      <c r="N84" s="39">
        <v>14.0203714799281</v>
      </c>
    </row>
    <row r="85" spans="1:14">
      <c r="A85" s="1">
        <v>1909</v>
      </c>
      <c r="B85" s="37">
        <v>8461</v>
      </c>
      <c r="C85" s="37">
        <v>72</v>
      </c>
      <c r="D85" s="37">
        <v>226</v>
      </c>
      <c r="E85" s="37">
        <v>145</v>
      </c>
      <c r="F85" s="37">
        <v>81</v>
      </c>
      <c r="G85" s="37">
        <v>35</v>
      </c>
      <c r="H85" s="37">
        <v>116</v>
      </c>
      <c r="I85" s="39">
        <v>8.50963243115471</v>
      </c>
      <c r="J85" s="39">
        <v>26.71079068668006</v>
      </c>
      <c r="K85" s="39">
        <v>17.137454201631012</v>
      </c>
      <c r="L85" s="39">
        <v>9.5733364850490474</v>
      </c>
      <c r="M85" s="39">
        <v>4.1366268762557619</v>
      </c>
      <c r="N85" s="39">
        <v>13.70996336130481</v>
      </c>
    </row>
    <row r="86" spans="1:14">
      <c r="A86" s="1">
        <v>1910</v>
      </c>
      <c r="B86" s="37">
        <v>8577</v>
      </c>
      <c r="C86" s="37">
        <v>59</v>
      </c>
      <c r="D86" s="37">
        <v>266</v>
      </c>
      <c r="E86" s="37">
        <v>152</v>
      </c>
      <c r="F86" s="37">
        <v>114</v>
      </c>
      <c r="G86" s="37">
        <v>2</v>
      </c>
      <c r="H86" s="37">
        <v>116</v>
      </c>
      <c r="I86" s="39">
        <v>6.8788620729858927</v>
      </c>
      <c r="J86" s="39">
        <v>31.013174769733006</v>
      </c>
      <c r="K86" s="39">
        <v>17.721814154133146</v>
      </c>
      <c r="L86" s="39">
        <v>13.29136061559986</v>
      </c>
      <c r="M86" s="39">
        <v>0.23318176518596245</v>
      </c>
      <c r="N86" s="39">
        <v>13.524542380785823</v>
      </c>
    </row>
    <row r="87" spans="1:14" s="2" customFormat="1">
      <c r="A87" s="2">
        <v>1911</v>
      </c>
      <c r="B87" s="37">
        <v>8693</v>
      </c>
      <c r="C87" s="37">
        <v>44</v>
      </c>
      <c r="D87" s="37">
        <v>239</v>
      </c>
      <c r="E87" s="37">
        <v>153</v>
      </c>
      <c r="F87" s="37">
        <v>86</v>
      </c>
      <c r="G87" s="37">
        <v>30</v>
      </c>
      <c r="H87" s="37">
        <v>116</v>
      </c>
      <c r="I87" s="41">
        <v>5.0615437708501094</v>
      </c>
      <c r="J87" s="41">
        <v>27.493385482572187</v>
      </c>
      <c r="K87" s="41">
        <v>17.600368112274243</v>
      </c>
      <c r="L87" s="41">
        <v>9.893017370297942</v>
      </c>
      <c r="M87" s="41">
        <v>3.4510525710341655</v>
      </c>
      <c r="N87" s="41">
        <v>13.344069941332107</v>
      </c>
    </row>
    <row r="88" spans="1:14">
      <c r="A88" s="1">
        <v>1912</v>
      </c>
      <c r="B88" s="37">
        <v>8708</v>
      </c>
      <c r="C88" s="37">
        <v>57</v>
      </c>
      <c r="D88" s="37">
        <v>238</v>
      </c>
      <c r="E88" s="37">
        <v>141</v>
      </c>
      <c r="F88" s="37">
        <v>97</v>
      </c>
      <c r="G88" s="37">
        <v>-82</v>
      </c>
      <c r="H88" s="37">
        <v>15</v>
      </c>
      <c r="I88" s="39">
        <v>6.5457050987597611</v>
      </c>
      <c r="J88" s="39">
        <v>27.331189710610932</v>
      </c>
      <c r="K88" s="39">
        <v>16.192007349563621</v>
      </c>
      <c r="L88" s="39">
        <v>11.139182361047313</v>
      </c>
      <c r="M88" s="39">
        <v>-9.4166283876894799</v>
      </c>
      <c r="N88" s="39">
        <v>1.7225539733578319</v>
      </c>
    </row>
    <row r="89" spans="1:14">
      <c r="A89" s="1">
        <v>1913</v>
      </c>
      <c r="B89" s="37">
        <v>8723</v>
      </c>
      <c r="C89" s="37">
        <v>52</v>
      </c>
      <c r="D89" s="37">
        <v>243</v>
      </c>
      <c r="E89" s="37">
        <v>135</v>
      </c>
      <c r="F89" s="37">
        <v>108</v>
      </c>
      <c r="G89" s="37">
        <v>-93</v>
      </c>
      <c r="H89" s="37">
        <v>15</v>
      </c>
      <c r="I89" s="39">
        <v>5.9612518628912063</v>
      </c>
      <c r="J89" s="39">
        <v>27.857388513126217</v>
      </c>
      <c r="K89" s="39">
        <v>15.476326951736786</v>
      </c>
      <c r="L89" s="39">
        <v>12.38106156138943</v>
      </c>
      <c r="M89" s="39">
        <v>-10.661469677863119</v>
      </c>
      <c r="N89" s="39">
        <v>1.7195918835263095</v>
      </c>
    </row>
    <row r="90" spans="1:14">
      <c r="A90" s="1">
        <v>1914</v>
      </c>
      <c r="B90" s="37">
        <v>8737</v>
      </c>
      <c r="C90" s="37">
        <v>55</v>
      </c>
      <c r="D90" s="37">
        <v>264</v>
      </c>
      <c r="E90" s="37">
        <v>150</v>
      </c>
      <c r="F90" s="37">
        <v>114</v>
      </c>
      <c r="G90" s="37">
        <v>-100</v>
      </c>
      <c r="H90" s="37">
        <v>14</v>
      </c>
      <c r="I90" s="39">
        <v>6.295066956621266</v>
      </c>
      <c r="J90" s="39">
        <v>30.216321391782078</v>
      </c>
      <c r="K90" s="39">
        <v>17.168364427148905</v>
      </c>
      <c r="L90" s="39">
        <v>13.047956964633169</v>
      </c>
      <c r="M90" s="39">
        <v>-11.445576284765938</v>
      </c>
      <c r="N90" s="39">
        <v>1.6023806798672313</v>
      </c>
    </row>
    <row r="91" spans="1:14">
      <c r="A91" s="1">
        <v>1915</v>
      </c>
      <c r="B91" s="37">
        <v>8752</v>
      </c>
      <c r="C91" s="37">
        <v>30</v>
      </c>
      <c r="D91" s="37">
        <v>213</v>
      </c>
      <c r="E91" s="37">
        <v>139</v>
      </c>
      <c r="F91" s="37">
        <v>74</v>
      </c>
      <c r="G91" s="37">
        <v>-59</v>
      </c>
      <c r="H91" s="37">
        <v>15</v>
      </c>
      <c r="I91" s="39">
        <v>3.4277879341864712</v>
      </c>
      <c r="J91" s="39">
        <v>24.337294332723946</v>
      </c>
      <c r="K91" s="39">
        <v>15.882084095063984</v>
      </c>
      <c r="L91" s="39">
        <v>8.455210237659962</v>
      </c>
      <c r="M91" s="39">
        <v>-6.7413162705667267</v>
      </c>
      <c r="N91" s="39">
        <v>1.7138939670932356</v>
      </c>
    </row>
    <row r="92" spans="1:14">
      <c r="A92" s="1">
        <v>1916</v>
      </c>
      <c r="B92" s="37">
        <v>8767</v>
      </c>
      <c r="C92" s="37">
        <v>44</v>
      </c>
      <c r="D92" s="37">
        <v>183</v>
      </c>
      <c r="E92" s="37">
        <v>141</v>
      </c>
      <c r="F92" s="37">
        <v>42</v>
      </c>
      <c r="G92" s="37">
        <v>-27</v>
      </c>
      <c r="H92" s="37">
        <v>15</v>
      </c>
      <c r="I92" s="39">
        <v>5.0188205771643668</v>
      </c>
      <c r="J92" s="39">
        <v>20.873731036842706</v>
      </c>
      <c r="K92" s="39">
        <v>16.083038667731266</v>
      </c>
      <c r="L92" s="39">
        <v>4.7906923691114409</v>
      </c>
      <c r="M92" s="39">
        <v>-3.0797308087144977</v>
      </c>
      <c r="N92" s="39">
        <v>1.7109615603969432</v>
      </c>
    </row>
    <row r="93" spans="1:14">
      <c r="A93" s="1">
        <v>1917</v>
      </c>
      <c r="B93" s="37">
        <v>8782</v>
      </c>
      <c r="C93" s="37">
        <v>47</v>
      </c>
      <c r="D93" s="37">
        <v>200</v>
      </c>
      <c r="E93" s="37">
        <v>116</v>
      </c>
      <c r="F93" s="37">
        <v>84</v>
      </c>
      <c r="G93" s="37">
        <v>-69</v>
      </c>
      <c r="H93" s="37">
        <v>15</v>
      </c>
      <c r="I93" s="39">
        <v>5.3518560692325208</v>
      </c>
      <c r="J93" s="39">
        <v>22.773855613755408</v>
      </c>
      <c r="K93" s="39">
        <v>13.208836255978136</v>
      </c>
      <c r="L93" s="39">
        <v>9.5650193577772722</v>
      </c>
      <c r="M93" s="39">
        <v>-7.8569801867456164</v>
      </c>
      <c r="N93" s="39">
        <v>1.7080391710316556</v>
      </c>
    </row>
    <row r="94" spans="1:14">
      <c r="A94" s="1">
        <v>1918</v>
      </c>
      <c r="B94" s="37">
        <v>8796</v>
      </c>
      <c r="C94" s="37">
        <v>61</v>
      </c>
      <c r="D94" s="37">
        <v>211</v>
      </c>
      <c r="E94" s="37">
        <v>200</v>
      </c>
      <c r="F94" s="37">
        <v>11</v>
      </c>
      <c r="G94" s="37">
        <v>3</v>
      </c>
      <c r="H94" s="37">
        <v>14</v>
      </c>
      <c r="I94" s="39">
        <v>6.9349704411095958</v>
      </c>
      <c r="J94" s="39">
        <v>23.98817644383811</v>
      </c>
      <c r="K94" s="39">
        <v>22.737608003638019</v>
      </c>
      <c r="L94" s="39">
        <v>1.2505684402000909</v>
      </c>
      <c r="M94" s="39">
        <v>0.34106412005457026</v>
      </c>
      <c r="N94" s="39">
        <v>1.5916325602546613</v>
      </c>
    </row>
    <row r="95" spans="1:14">
      <c r="A95" s="1">
        <v>1919</v>
      </c>
      <c r="B95" s="37">
        <v>8811</v>
      </c>
      <c r="C95" s="37">
        <v>76</v>
      </c>
      <c r="D95" s="37">
        <v>220</v>
      </c>
      <c r="E95" s="37">
        <v>119</v>
      </c>
      <c r="F95" s="37">
        <v>101</v>
      </c>
      <c r="G95" s="37">
        <v>-86</v>
      </c>
      <c r="H95" s="37">
        <v>15</v>
      </c>
      <c r="I95" s="39">
        <v>8.6255816592895247</v>
      </c>
      <c r="J95" s="39">
        <v>24.968789013732835</v>
      </c>
      <c r="K95" s="39">
        <v>13.505844966519124</v>
      </c>
      <c r="L95" s="39">
        <v>11.462944047213711</v>
      </c>
      <c r="M95" s="39">
        <v>-9.7605266144591987</v>
      </c>
      <c r="N95" s="39">
        <v>1.7024174327545114</v>
      </c>
    </row>
    <row r="96" spans="1:14">
      <c r="A96" s="1">
        <v>1920</v>
      </c>
      <c r="B96" s="37">
        <v>8826</v>
      </c>
      <c r="C96" s="37">
        <v>94</v>
      </c>
      <c r="D96" s="37">
        <v>262</v>
      </c>
      <c r="E96" s="37">
        <v>141</v>
      </c>
      <c r="F96" s="37">
        <v>121</v>
      </c>
      <c r="G96" s="37">
        <v>-106</v>
      </c>
      <c r="H96" s="37">
        <v>15</v>
      </c>
      <c r="I96" s="39">
        <v>10.650351234987536</v>
      </c>
      <c r="J96" s="39">
        <v>29.685021527305686</v>
      </c>
      <c r="K96" s="39">
        <v>15.975526852481304</v>
      </c>
      <c r="L96" s="39">
        <v>13.709494674824382</v>
      </c>
      <c r="M96" s="39">
        <v>-12.009970541581691</v>
      </c>
      <c r="N96" s="39">
        <v>1.699524133242692</v>
      </c>
    </row>
    <row r="97" spans="1:14" s="2" customFormat="1">
      <c r="A97" s="2">
        <v>1921</v>
      </c>
      <c r="B97" s="37">
        <v>8841</v>
      </c>
      <c r="C97" s="37">
        <v>81</v>
      </c>
      <c r="D97" s="37">
        <v>253</v>
      </c>
      <c r="E97" s="37">
        <v>122</v>
      </c>
      <c r="F97" s="37">
        <v>131</v>
      </c>
      <c r="G97" s="37">
        <v>-116</v>
      </c>
      <c r="H97" s="37">
        <v>15</v>
      </c>
      <c r="I97" s="41">
        <v>9.1618595181540563</v>
      </c>
      <c r="J97" s="41">
        <v>28.616672322135507</v>
      </c>
      <c r="K97" s="41">
        <v>13.799343965614751</v>
      </c>
      <c r="L97" s="41">
        <v>14.817328356520756</v>
      </c>
      <c r="M97" s="41">
        <v>-13.120687705010747</v>
      </c>
      <c r="N97" s="41">
        <v>1.6966406515100103</v>
      </c>
    </row>
    <row r="98" spans="1:14">
      <c r="A98" s="1">
        <v>1922</v>
      </c>
      <c r="B98" s="37">
        <v>8964</v>
      </c>
      <c r="C98" s="37">
        <v>71</v>
      </c>
      <c r="D98" s="37">
        <v>247</v>
      </c>
      <c r="E98" s="37">
        <v>131</v>
      </c>
      <c r="F98" s="37">
        <v>116</v>
      </c>
      <c r="G98" s="37">
        <v>7</v>
      </c>
      <c r="H98" s="37">
        <v>123</v>
      </c>
      <c r="I98" s="39">
        <v>7.9205711735832214</v>
      </c>
      <c r="J98" s="39">
        <v>27.554663096831771</v>
      </c>
      <c r="K98" s="39">
        <v>14.614011601963409</v>
      </c>
      <c r="L98" s="39">
        <v>12.940651494868362</v>
      </c>
      <c r="M98" s="39">
        <v>0.78090138331102188</v>
      </c>
      <c r="N98" s="39">
        <v>13.721552878179384</v>
      </c>
    </row>
    <row r="99" spans="1:14">
      <c r="A99" s="1">
        <v>1923</v>
      </c>
      <c r="B99" s="37">
        <v>9087</v>
      </c>
      <c r="C99" s="37">
        <v>49</v>
      </c>
      <c r="D99" s="37">
        <v>222</v>
      </c>
      <c r="E99" s="37">
        <v>151</v>
      </c>
      <c r="F99" s="37">
        <v>71</v>
      </c>
      <c r="G99" s="37">
        <v>52</v>
      </c>
      <c r="H99" s="37">
        <v>123</v>
      </c>
      <c r="I99" s="39">
        <v>5.3923186970397277</v>
      </c>
      <c r="J99" s="39">
        <v>24.430505117200397</v>
      </c>
      <c r="K99" s="39">
        <v>16.61714537251018</v>
      </c>
      <c r="L99" s="39">
        <v>7.8133597446902172</v>
      </c>
      <c r="M99" s="39">
        <v>5.7224606580829755</v>
      </c>
      <c r="N99" s="39">
        <v>13.535820402773194</v>
      </c>
    </row>
    <row r="100" spans="1:14">
      <c r="A100" s="1">
        <v>1924</v>
      </c>
      <c r="B100" s="37">
        <v>9210</v>
      </c>
      <c r="C100" s="37">
        <v>79</v>
      </c>
      <c r="D100" s="37">
        <v>249</v>
      </c>
      <c r="E100" s="37">
        <v>109</v>
      </c>
      <c r="F100" s="37">
        <v>140</v>
      </c>
      <c r="G100" s="37">
        <v>-17</v>
      </c>
      <c r="H100" s="37">
        <v>123</v>
      </c>
      <c r="I100" s="39">
        <v>8.5776330076004328</v>
      </c>
      <c r="J100" s="39">
        <v>27.035830618892504</v>
      </c>
      <c r="K100" s="39">
        <v>11.834961997828445</v>
      </c>
      <c r="L100" s="39">
        <v>15.200868621064059</v>
      </c>
      <c r="M100" s="39">
        <v>-1.8458197611292073</v>
      </c>
      <c r="N100" s="39">
        <v>13.355048859934852</v>
      </c>
    </row>
    <row r="101" spans="1:14">
      <c r="A101" s="1">
        <v>1925</v>
      </c>
      <c r="B101" s="37">
        <v>9333</v>
      </c>
      <c r="C101" s="37">
        <v>45</v>
      </c>
      <c r="D101" s="37">
        <v>200</v>
      </c>
      <c r="E101" s="37">
        <v>128</v>
      </c>
      <c r="F101" s="37">
        <v>72</v>
      </c>
      <c r="G101" s="37">
        <v>51</v>
      </c>
      <c r="H101" s="37">
        <v>123</v>
      </c>
      <c r="I101" s="39">
        <v>4.8216007714561231</v>
      </c>
      <c r="J101" s="39">
        <v>21.429336762027216</v>
      </c>
      <c r="K101" s="39">
        <v>13.714775527697418</v>
      </c>
      <c r="L101" s="39">
        <v>7.7145612343297971</v>
      </c>
      <c r="M101" s="39">
        <v>5.4644808743169397</v>
      </c>
      <c r="N101" s="39">
        <v>13.179042108646737</v>
      </c>
    </row>
    <row r="102" spans="1:14">
      <c r="A102" s="1">
        <v>1926</v>
      </c>
      <c r="B102" s="37">
        <v>9456</v>
      </c>
      <c r="C102" s="37">
        <v>46</v>
      </c>
      <c r="D102" s="37">
        <v>226</v>
      </c>
      <c r="E102" s="37">
        <v>112</v>
      </c>
      <c r="F102" s="37">
        <v>114</v>
      </c>
      <c r="G102" s="37">
        <v>9</v>
      </c>
      <c r="H102" s="37">
        <v>123</v>
      </c>
      <c r="I102" s="39">
        <v>4.8646362098138747</v>
      </c>
      <c r="J102" s="39">
        <v>23.900169204737733</v>
      </c>
      <c r="K102" s="39">
        <v>11.844331641285956</v>
      </c>
      <c r="L102" s="39">
        <v>12.055837563451778</v>
      </c>
      <c r="M102" s="39">
        <v>0.95177664974619292</v>
      </c>
      <c r="N102" s="39">
        <v>13.00761421319797</v>
      </c>
    </row>
    <row r="103" spans="1:14">
      <c r="A103" s="1">
        <v>1927</v>
      </c>
      <c r="B103" s="37">
        <v>9579</v>
      </c>
      <c r="C103" s="37">
        <v>52</v>
      </c>
      <c r="D103" s="37">
        <v>215</v>
      </c>
      <c r="E103" s="37">
        <v>141</v>
      </c>
      <c r="F103" s="37">
        <v>74</v>
      </c>
      <c r="G103" s="37">
        <v>49</v>
      </c>
      <c r="H103" s="37">
        <v>123</v>
      </c>
      <c r="I103" s="39">
        <v>5.4285416014197718</v>
      </c>
      <c r="J103" s="39">
        <v>22.444931621254828</v>
      </c>
      <c r="K103" s="39">
        <v>14.719699342311305</v>
      </c>
      <c r="L103" s="39">
        <v>7.7252322789435217</v>
      </c>
      <c r="M103" s="39">
        <v>5.1153565090301703</v>
      </c>
      <c r="N103" s="39">
        <v>12.840588787973692</v>
      </c>
    </row>
    <row r="104" spans="1:14">
      <c r="A104" s="1">
        <v>1928</v>
      </c>
      <c r="B104" s="37">
        <v>9702</v>
      </c>
      <c r="C104" s="37">
        <v>59</v>
      </c>
      <c r="D104" s="37">
        <v>202</v>
      </c>
      <c r="E104" s="37">
        <v>111</v>
      </c>
      <c r="F104" s="37">
        <v>91</v>
      </c>
      <c r="G104" s="37">
        <v>32</v>
      </c>
      <c r="H104" s="37">
        <v>123</v>
      </c>
      <c r="I104" s="39">
        <v>6.0812203669346525</v>
      </c>
      <c r="J104" s="39">
        <v>20.820449391877965</v>
      </c>
      <c r="K104" s="39">
        <v>11.440940012368584</v>
      </c>
      <c r="L104" s="39">
        <v>9.3795093795093791</v>
      </c>
      <c r="M104" s="39">
        <v>3.2982890125747271</v>
      </c>
      <c r="N104" s="39">
        <v>12.677798392084107</v>
      </c>
    </row>
    <row r="105" spans="1:14">
      <c r="A105" s="1">
        <v>1929</v>
      </c>
      <c r="B105" s="37">
        <v>9825</v>
      </c>
      <c r="C105" s="37">
        <v>57</v>
      </c>
      <c r="D105" s="37">
        <v>206</v>
      </c>
      <c r="E105" s="37">
        <v>106</v>
      </c>
      <c r="F105" s="37">
        <v>100</v>
      </c>
      <c r="G105" s="37">
        <v>23</v>
      </c>
      <c r="H105" s="37">
        <v>123</v>
      </c>
      <c r="I105" s="39">
        <v>5.8015267175572527</v>
      </c>
      <c r="J105" s="39">
        <v>20.966921119592875</v>
      </c>
      <c r="K105" s="39">
        <v>10.788804071246821</v>
      </c>
      <c r="L105" s="39">
        <v>10.178117048346056</v>
      </c>
      <c r="M105" s="39">
        <v>2.3409669211195929</v>
      </c>
      <c r="N105" s="39">
        <v>12.519083969465649</v>
      </c>
    </row>
    <row r="106" spans="1:14" s="2" customFormat="1">
      <c r="A106" s="2">
        <v>1930</v>
      </c>
      <c r="B106" s="37">
        <v>9948</v>
      </c>
      <c r="C106" s="37">
        <v>54</v>
      </c>
      <c r="D106" s="37">
        <v>199</v>
      </c>
      <c r="E106" s="37">
        <v>104</v>
      </c>
      <c r="F106" s="37">
        <v>95</v>
      </c>
      <c r="G106" s="37">
        <v>28</v>
      </c>
      <c r="H106" s="37">
        <v>123</v>
      </c>
      <c r="I106" s="41">
        <v>5.4282267792521104</v>
      </c>
      <c r="J106" s="41">
        <v>20.004020908725373</v>
      </c>
      <c r="K106" s="41">
        <v>10.454362685967029</v>
      </c>
      <c r="L106" s="41">
        <v>9.5496582227583424</v>
      </c>
      <c r="M106" s="41">
        <v>2.8146361077603537</v>
      </c>
      <c r="N106" s="41">
        <v>12.364294330518696</v>
      </c>
    </row>
    <row r="107" spans="1:14">
      <c r="A107" s="1">
        <v>1931</v>
      </c>
      <c r="B107" s="37">
        <v>10050</v>
      </c>
      <c r="C107" s="37">
        <v>64</v>
      </c>
      <c r="D107" s="37">
        <v>207</v>
      </c>
      <c r="E107" s="37">
        <v>130</v>
      </c>
      <c r="F107" s="37">
        <v>77</v>
      </c>
      <c r="G107" s="37">
        <v>25</v>
      </c>
      <c r="H107" s="37">
        <v>102</v>
      </c>
      <c r="I107" s="39">
        <v>6.3681592039800989</v>
      </c>
      <c r="J107" s="39">
        <v>20.597014925373134</v>
      </c>
      <c r="K107" s="39">
        <v>12.935323383084576</v>
      </c>
      <c r="L107" s="39">
        <v>7.6616915422885565</v>
      </c>
      <c r="M107" s="39">
        <v>2.4875621890547261</v>
      </c>
      <c r="N107" s="39">
        <v>10.149253731343283</v>
      </c>
    </row>
    <row r="108" spans="1:14">
      <c r="A108" s="1">
        <v>1932</v>
      </c>
      <c r="B108" s="37">
        <v>10150</v>
      </c>
      <c r="C108" s="37">
        <v>86</v>
      </c>
      <c r="D108" s="37">
        <v>196</v>
      </c>
      <c r="E108" s="37">
        <v>106</v>
      </c>
      <c r="F108" s="37">
        <v>90</v>
      </c>
      <c r="G108" s="37">
        <v>10</v>
      </c>
      <c r="H108" s="37">
        <v>100</v>
      </c>
      <c r="I108" s="39">
        <v>8.4729064039408861</v>
      </c>
      <c r="J108" s="39">
        <v>19.310344827586206</v>
      </c>
      <c r="K108" s="39">
        <v>10.44334975369458</v>
      </c>
      <c r="L108" s="39">
        <v>8.8669950738916246</v>
      </c>
      <c r="M108" s="39">
        <v>0.98522167487684731</v>
      </c>
      <c r="N108" s="39">
        <v>9.8522167487684733</v>
      </c>
    </row>
    <row r="109" spans="1:14">
      <c r="A109" s="1">
        <v>1933</v>
      </c>
      <c r="B109" s="37">
        <v>10250</v>
      </c>
      <c r="C109" s="37">
        <v>73</v>
      </c>
      <c r="D109" s="37">
        <v>240</v>
      </c>
      <c r="E109" s="37">
        <v>119</v>
      </c>
      <c r="F109" s="37">
        <v>121</v>
      </c>
      <c r="G109" s="37">
        <v>-21</v>
      </c>
      <c r="H109" s="37">
        <v>100</v>
      </c>
      <c r="I109" s="39">
        <v>7.1219512195121952</v>
      </c>
      <c r="J109" s="39">
        <v>23.414634146341463</v>
      </c>
      <c r="K109" s="39">
        <v>11.609756097560975</v>
      </c>
      <c r="L109" s="39">
        <v>11.804878048780488</v>
      </c>
      <c r="M109" s="39">
        <v>-2.0487804878048781</v>
      </c>
      <c r="N109" s="39">
        <v>9.7560975609756095</v>
      </c>
    </row>
    <row r="110" spans="1:14">
      <c r="A110" s="1">
        <v>1934</v>
      </c>
      <c r="B110" s="37">
        <v>10350</v>
      </c>
      <c r="C110" s="37">
        <v>54</v>
      </c>
      <c r="D110" s="37">
        <v>229</v>
      </c>
      <c r="E110" s="37">
        <v>102</v>
      </c>
      <c r="F110" s="37">
        <v>127</v>
      </c>
      <c r="G110" s="37">
        <v>-27</v>
      </c>
      <c r="H110" s="37">
        <v>100</v>
      </c>
      <c r="I110" s="39">
        <v>5.2173913043478262</v>
      </c>
      <c r="J110" s="39">
        <v>22.125603864734302</v>
      </c>
      <c r="K110" s="39">
        <v>9.8550724637681171</v>
      </c>
      <c r="L110" s="39">
        <v>12.270531400966185</v>
      </c>
      <c r="M110" s="39">
        <v>-2.6086956521739131</v>
      </c>
      <c r="N110" s="39">
        <v>9.6618357487922708</v>
      </c>
    </row>
    <row r="111" spans="1:14">
      <c r="A111" s="1">
        <v>1935</v>
      </c>
      <c r="B111" s="37">
        <v>10450</v>
      </c>
      <c r="C111" s="37">
        <v>55</v>
      </c>
      <c r="D111" s="37">
        <v>226</v>
      </c>
      <c r="E111" s="37">
        <v>130</v>
      </c>
      <c r="F111" s="37">
        <v>96</v>
      </c>
      <c r="G111" s="37">
        <v>4</v>
      </c>
      <c r="H111" s="37">
        <v>100</v>
      </c>
      <c r="I111" s="39">
        <v>5.2631578947368425</v>
      </c>
      <c r="J111" s="39">
        <v>21.626794258373206</v>
      </c>
      <c r="K111" s="39">
        <v>12.440191387559809</v>
      </c>
      <c r="L111" s="39">
        <v>9.1866028708133971</v>
      </c>
      <c r="M111" s="39">
        <v>0.38277511961722488</v>
      </c>
      <c r="N111" s="39">
        <v>9.5693779904306222</v>
      </c>
    </row>
    <row r="112" spans="1:14">
      <c r="A112" s="1">
        <v>1936</v>
      </c>
      <c r="B112" s="37">
        <v>10550</v>
      </c>
      <c r="C112" s="37">
        <v>65</v>
      </c>
      <c r="D112" s="37">
        <v>225</v>
      </c>
      <c r="E112" s="37">
        <v>121</v>
      </c>
      <c r="F112" s="37">
        <v>104</v>
      </c>
      <c r="G112" s="37">
        <v>-4</v>
      </c>
      <c r="H112" s="37">
        <v>100</v>
      </c>
      <c r="I112" s="39">
        <v>6.1611374407582931</v>
      </c>
      <c r="J112" s="39">
        <v>21.327014218009477</v>
      </c>
      <c r="K112" s="39">
        <v>11.469194312796208</v>
      </c>
      <c r="L112" s="39">
        <v>9.8578199052132689</v>
      </c>
      <c r="M112" s="39">
        <v>-0.37914691943127959</v>
      </c>
      <c r="N112" s="39">
        <v>9.4786729857819907</v>
      </c>
    </row>
    <row r="113" spans="1:14">
      <c r="A113" s="1">
        <v>1937</v>
      </c>
      <c r="B113" s="37">
        <v>10650</v>
      </c>
      <c r="C113" s="37">
        <v>66</v>
      </c>
      <c r="D113" s="37">
        <v>226</v>
      </c>
      <c r="E113" s="37">
        <v>145</v>
      </c>
      <c r="F113" s="37">
        <v>81</v>
      </c>
      <c r="G113" s="37">
        <v>19</v>
      </c>
      <c r="H113" s="37">
        <v>100</v>
      </c>
      <c r="I113" s="39">
        <v>6.197183098591549</v>
      </c>
      <c r="J113" s="39">
        <v>21.220657276995304</v>
      </c>
      <c r="K113" s="39">
        <v>13.615023474178404</v>
      </c>
      <c r="L113" s="39">
        <v>7.605633802816901</v>
      </c>
      <c r="M113" s="39">
        <v>1.784037558685446</v>
      </c>
      <c r="N113" s="39">
        <v>9.3896713615023479</v>
      </c>
    </row>
    <row r="114" spans="1:14">
      <c r="A114" s="1">
        <v>1938</v>
      </c>
      <c r="B114" s="37">
        <v>10760</v>
      </c>
      <c r="C114" s="37">
        <v>88</v>
      </c>
      <c r="D114" s="37">
        <v>213</v>
      </c>
      <c r="E114" s="37">
        <v>136</v>
      </c>
      <c r="F114" s="37">
        <v>77</v>
      </c>
      <c r="G114" s="37">
        <v>33</v>
      </c>
      <c r="H114" s="37">
        <v>110</v>
      </c>
      <c r="I114" s="39">
        <v>8.1784386617100377</v>
      </c>
      <c r="J114" s="39">
        <v>19.795539033457249</v>
      </c>
      <c r="K114" s="39">
        <v>12.639405204460967</v>
      </c>
      <c r="L114" s="39">
        <v>7.1561338289962828</v>
      </c>
      <c r="M114" s="39">
        <v>3.0669144981412639</v>
      </c>
      <c r="N114" s="39">
        <v>10.223048327137546</v>
      </c>
    </row>
    <row r="115" spans="1:14">
      <c r="A115" s="1">
        <v>1939</v>
      </c>
      <c r="B115" s="37">
        <v>10870</v>
      </c>
      <c r="C115" s="37">
        <v>85</v>
      </c>
      <c r="D115" s="37">
        <v>255</v>
      </c>
      <c r="E115" s="37">
        <v>136</v>
      </c>
      <c r="F115" s="37">
        <v>119</v>
      </c>
      <c r="G115" s="37">
        <v>-9</v>
      </c>
      <c r="H115" s="37">
        <v>110</v>
      </c>
      <c r="I115" s="39">
        <v>7.8196872125115</v>
      </c>
      <c r="J115" s="39">
        <v>23.4590616375345</v>
      </c>
      <c r="K115" s="39">
        <v>12.5114995400184</v>
      </c>
      <c r="L115" s="39">
        <v>10.9475620975161</v>
      </c>
      <c r="M115" s="39">
        <v>-0.82796688132474705</v>
      </c>
      <c r="N115" s="39">
        <v>10.119595216191353</v>
      </c>
    </row>
    <row r="116" spans="1:14">
      <c r="A116" s="1">
        <v>1940</v>
      </c>
      <c r="B116" s="37">
        <v>10980</v>
      </c>
      <c r="C116" s="37">
        <v>95</v>
      </c>
      <c r="D116" s="37">
        <v>281</v>
      </c>
      <c r="E116" s="37">
        <v>119</v>
      </c>
      <c r="F116" s="37">
        <v>162</v>
      </c>
      <c r="G116" s="37">
        <v>-52</v>
      </c>
      <c r="H116" s="37">
        <v>110</v>
      </c>
      <c r="I116" s="39">
        <v>8.6520947176684881</v>
      </c>
      <c r="J116" s="39">
        <v>25.591985428051</v>
      </c>
      <c r="K116" s="39">
        <v>10.837887067395263</v>
      </c>
      <c r="L116" s="39">
        <v>14.754098360655737</v>
      </c>
      <c r="M116" s="39">
        <v>-4.7358834244080148</v>
      </c>
      <c r="N116" s="39">
        <v>10.018214936247723</v>
      </c>
    </row>
    <row r="117" spans="1:14" s="2" customFormat="1">
      <c r="A117" s="2">
        <v>1941</v>
      </c>
      <c r="B117" s="37">
        <v>11094</v>
      </c>
      <c r="C117" s="37">
        <v>73</v>
      </c>
      <c r="D117" s="37">
        <v>249</v>
      </c>
      <c r="E117" s="37">
        <v>117</v>
      </c>
      <c r="F117" s="37">
        <v>132</v>
      </c>
      <c r="G117" s="37">
        <v>-18</v>
      </c>
      <c r="H117" s="37">
        <v>114</v>
      </c>
      <c r="I117" s="41">
        <v>6.5801334054443847</v>
      </c>
      <c r="J117" s="41">
        <v>22.444564629529477</v>
      </c>
      <c r="K117" s="41">
        <v>10.546241211465658</v>
      </c>
      <c r="L117" s="41">
        <v>11.89832341806382</v>
      </c>
      <c r="M117" s="41">
        <v>-1.6224986479177934</v>
      </c>
      <c r="N117" s="41">
        <v>10.275824770146025</v>
      </c>
    </row>
    <row r="118" spans="1:14">
      <c r="A118" s="1">
        <v>1942</v>
      </c>
      <c r="B118" s="37">
        <v>11350</v>
      </c>
      <c r="C118" s="37">
        <v>77</v>
      </c>
      <c r="D118" s="37">
        <v>284</v>
      </c>
      <c r="E118" s="37">
        <v>141</v>
      </c>
      <c r="F118" s="37">
        <v>143</v>
      </c>
      <c r="G118" s="37">
        <v>113</v>
      </c>
      <c r="H118" s="37">
        <v>256</v>
      </c>
      <c r="I118" s="39">
        <v>6.7841409691629959</v>
      </c>
      <c r="J118" s="39">
        <v>25.022026431718061</v>
      </c>
      <c r="K118" s="39">
        <v>12.422907488986784</v>
      </c>
      <c r="L118" s="39">
        <v>12.599118942731279</v>
      </c>
      <c r="M118" s="39">
        <v>9.9559471365638768</v>
      </c>
      <c r="N118" s="39">
        <v>22.555066079295155</v>
      </c>
    </row>
    <row r="119" spans="1:14">
      <c r="A119" s="1">
        <v>1943</v>
      </c>
      <c r="B119" s="37">
        <v>11610</v>
      </c>
      <c r="C119" s="37">
        <v>110</v>
      </c>
      <c r="D119" s="37">
        <v>301</v>
      </c>
      <c r="E119" s="37">
        <v>128</v>
      </c>
      <c r="F119" s="37">
        <v>173</v>
      </c>
      <c r="G119" s="37">
        <v>87</v>
      </c>
      <c r="H119" s="37">
        <v>260</v>
      </c>
      <c r="I119" s="39">
        <v>9.474590869939707</v>
      </c>
      <c r="J119" s="39">
        <v>25.925925925925927</v>
      </c>
      <c r="K119" s="39">
        <v>11.024978466838933</v>
      </c>
      <c r="L119" s="39">
        <v>14.900947459086995</v>
      </c>
      <c r="M119" s="39">
        <v>7.4935400516795871</v>
      </c>
      <c r="N119" s="39">
        <v>22.394487510766581</v>
      </c>
    </row>
    <row r="120" spans="1:14">
      <c r="A120" s="1">
        <v>1944</v>
      </c>
      <c r="B120" s="37">
        <v>11870</v>
      </c>
      <c r="C120" s="37">
        <v>89</v>
      </c>
      <c r="D120" s="37">
        <v>342</v>
      </c>
      <c r="E120" s="37">
        <v>120</v>
      </c>
      <c r="F120" s="37">
        <v>222</v>
      </c>
      <c r="G120" s="37">
        <v>38</v>
      </c>
      <c r="H120" s="37">
        <v>260</v>
      </c>
      <c r="I120" s="39">
        <v>7.4978938500421233</v>
      </c>
      <c r="J120" s="39">
        <v>28.812131423757375</v>
      </c>
      <c r="K120" s="39">
        <v>10.109519797809604</v>
      </c>
      <c r="L120" s="39">
        <v>18.702611625947767</v>
      </c>
      <c r="M120" s="39">
        <v>3.2013479359730415</v>
      </c>
      <c r="N120" s="39">
        <v>21.903959561920811</v>
      </c>
    </row>
    <row r="121" spans="1:14">
      <c r="A121" s="1">
        <v>1945</v>
      </c>
      <c r="B121" s="37">
        <v>12141</v>
      </c>
      <c r="C121" s="37">
        <v>93</v>
      </c>
      <c r="D121" s="37">
        <v>324</v>
      </c>
      <c r="E121" s="37">
        <v>148</v>
      </c>
      <c r="F121" s="37">
        <v>176</v>
      </c>
      <c r="G121" s="37">
        <v>95</v>
      </c>
      <c r="H121" s="37">
        <v>271</v>
      </c>
      <c r="I121" s="39">
        <v>7.6599950580677048</v>
      </c>
      <c r="J121" s="39">
        <v>26.686434395848778</v>
      </c>
      <c r="K121" s="39">
        <v>12.190099662301293</v>
      </c>
      <c r="L121" s="39">
        <v>14.496334733547483</v>
      </c>
      <c r="M121" s="39">
        <v>7.8247261345852896</v>
      </c>
      <c r="N121" s="39">
        <v>22.321060868132772</v>
      </c>
    </row>
    <row r="122" spans="1:14">
      <c r="A122" s="1">
        <v>1946</v>
      </c>
      <c r="B122" s="37">
        <v>12390</v>
      </c>
      <c r="C122" s="37">
        <v>94</v>
      </c>
      <c r="D122" s="37">
        <v>351</v>
      </c>
      <c r="E122" s="37">
        <v>139</v>
      </c>
      <c r="F122" s="37">
        <v>212</v>
      </c>
      <c r="G122" s="37">
        <v>37</v>
      </c>
      <c r="H122" s="37">
        <v>249</v>
      </c>
      <c r="I122" s="39">
        <v>7.586763518966908</v>
      </c>
      <c r="J122" s="39">
        <v>28.329297820823243</v>
      </c>
      <c r="K122" s="39">
        <v>11.218724778046811</v>
      </c>
      <c r="L122" s="39">
        <v>17.110573042776434</v>
      </c>
      <c r="M122" s="39">
        <v>2.9862792574656982</v>
      </c>
      <c r="N122" s="39">
        <v>20.09685230024213</v>
      </c>
    </row>
    <row r="123" spans="1:14">
      <c r="A123" s="1">
        <v>1947</v>
      </c>
      <c r="B123" s="37">
        <v>12720</v>
      </c>
      <c r="C123" s="37">
        <v>86</v>
      </c>
      <c r="D123" s="37">
        <v>314</v>
      </c>
      <c r="E123" s="37">
        <v>174</v>
      </c>
      <c r="F123" s="37">
        <v>140</v>
      </c>
      <c r="G123" s="37">
        <v>190</v>
      </c>
      <c r="H123" s="37">
        <v>330</v>
      </c>
      <c r="I123" s="39">
        <v>6.7610062893081757</v>
      </c>
      <c r="J123" s="39">
        <v>24.685534591194969</v>
      </c>
      <c r="K123" s="39">
        <v>13.679245283018867</v>
      </c>
      <c r="L123" s="39">
        <v>11.0062893081761</v>
      </c>
      <c r="M123" s="39">
        <v>14.937106918238992</v>
      </c>
      <c r="N123" s="39">
        <v>25.943396226415093</v>
      </c>
    </row>
    <row r="124" spans="1:14">
      <c r="A124" s="1">
        <v>1948</v>
      </c>
      <c r="B124" s="37">
        <v>13100</v>
      </c>
      <c r="C124" s="37">
        <v>89</v>
      </c>
      <c r="D124" s="37">
        <v>366</v>
      </c>
      <c r="E124" s="37">
        <v>135</v>
      </c>
      <c r="F124" s="37">
        <v>231</v>
      </c>
      <c r="G124" s="37">
        <v>149</v>
      </c>
      <c r="H124" s="37">
        <v>380</v>
      </c>
      <c r="I124" s="39">
        <v>6.7938931297709928</v>
      </c>
      <c r="J124" s="39">
        <v>27.938931297709924</v>
      </c>
      <c r="K124" s="39">
        <v>10.305343511450381</v>
      </c>
      <c r="L124" s="39">
        <v>17.633587786259543</v>
      </c>
      <c r="M124" s="39">
        <v>11.374045801526718</v>
      </c>
      <c r="N124" s="39">
        <v>29.007633587786259</v>
      </c>
    </row>
    <row r="125" spans="1:14">
      <c r="A125" s="1">
        <v>1949</v>
      </c>
      <c r="B125" s="37">
        <v>13420</v>
      </c>
      <c r="C125" s="37">
        <v>93</v>
      </c>
      <c r="D125" s="37">
        <v>311</v>
      </c>
      <c r="E125" s="37">
        <v>131</v>
      </c>
      <c r="F125" s="37">
        <v>180</v>
      </c>
      <c r="G125" s="37">
        <v>140</v>
      </c>
      <c r="H125" s="37">
        <v>320</v>
      </c>
      <c r="I125" s="39">
        <v>6.9299552906110282</v>
      </c>
      <c r="J125" s="39">
        <v>23.17436661698957</v>
      </c>
      <c r="K125" s="39">
        <v>9.761549925484351</v>
      </c>
      <c r="L125" s="39">
        <v>13.412816691505217</v>
      </c>
      <c r="M125" s="39">
        <v>10.432190760059612</v>
      </c>
      <c r="N125" s="39">
        <v>23.845007451564829</v>
      </c>
    </row>
    <row r="126" spans="1:14">
      <c r="A126" s="1">
        <v>1950</v>
      </c>
      <c r="B126" s="37">
        <v>13757</v>
      </c>
      <c r="C126" s="37">
        <v>85</v>
      </c>
      <c r="D126" s="37">
        <v>275</v>
      </c>
      <c r="E126" s="37">
        <v>105</v>
      </c>
      <c r="F126" s="37">
        <v>170</v>
      </c>
      <c r="G126" s="37">
        <v>167</v>
      </c>
      <c r="H126" s="37">
        <v>337</v>
      </c>
      <c r="I126" s="39">
        <v>6.1786726757287198</v>
      </c>
      <c r="J126" s="39">
        <v>19.989823362651741</v>
      </c>
      <c r="K126" s="39">
        <v>7.6324780111943014</v>
      </c>
      <c r="L126" s="39">
        <v>12.35734535145744</v>
      </c>
      <c r="M126" s="39">
        <v>12.139274551137603</v>
      </c>
      <c r="N126" s="39">
        <v>24.496619902595043</v>
      </c>
    </row>
    <row r="127" spans="1:14">
      <c r="A127" s="1">
        <v>1951</v>
      </c>
      <c r="B127" s="37">
        <v>13980</v>
      </c>
      <c r="C127" s="37">
        <v>105</v>
      </c>
      <c r="D127" s="37">
        <v>290</v>
      </c>
      <c r="E127" s="37">
        <v>114</v>
      </c>
      <c r="F127" s="37">
        <v>176</v>
      </c>
      <c r="G127" s="37">
        <v>47</v>
      </c>
      <c r="H127" s="37">
        <v>223</v>
      </c>
      <c r="I127" s="39">
        <v>7.510729613733905</v>
      </c>
      <c r="J127" s="39">
        <v>20.743919885550785</v>
      </c>
      <c r="K127" s="39">
        <v>8.1545064377682408</v>
      </c>
      <c r="L127" s="39">
        <v>12.589413447782546</v>
      </c>
      <c r="M127" s="39">
        <v>3.3619456366237479</v>
      </c>
      <c r="N127" s="39">
        <v>15.951359084406294</v>
      </c>
    </row>
    <row r="128" spans="1:14">
      <c r="A128" s="1">
        <v>1952</v>
      </c>
      <c r="B128" s="37">
        <v>14200</v>
      </c>
      <c r="C128" s="37">
        <v>101</v>
      </c>
      <c r="D128" s="37">
        <v>303</v>
      </c>
      <c r="E128" s="37">
        <v>132</v>
      </c>
      <c r="F128" s="37">
        <v>171</v>
      </c>
      <c r="G128" s="37">
        <v>49</v>
      </c>
      <c r="H128" s="37">
        <v>220</v>
      </c>
      <c r="I128" s="39">
        <v>7.1126760563380289</v>
      </c>
      <c r="J128" s="39">
        <v>21.338028169014084</v>
      </c>
      <c r="K128" s="39">
        <v>9.295774647887324</v>
      </c>
      <c r="L128" s="39">
        <v>12.042253521126762</v>
      </c>
      <c r="M128" s="39">
        <v>3.450704225352113</v>
      </c>
      <c r="N128" s="39">
        <v>15.492957746478874</v>
      </c>
    </row>
    <row r="129" spans="1:14">
      <c r="A129" s="1">
        <v>1953</v>
      </c>
      <c r="B129" s="37">
        <v>14420</v>
      </c>
      <c r="C129" s="37">
        <v>86</v>
      </c>
      <c r="D129" s="37">
        <v>317</v>
      </c>
      <c r="E129" s="37">
        <v>137</v>
      </c>
      <c r="F129" s="37">
        <v>180</v>
      </c>
      <c r="G129" s="37">
        <v>40</v>
      </c>
      <c r="H129" s="37">
        <v>220</v>
      </c>
      <c r="I129" s="39">
        <v>5.9639389736477115</v>
      </c>
      <c r="J129" s="39">
        <v>21.983356449375869</v>
      </c>
      <c r="K129" s="39">
        <v>9.5006934812760058</v>
      </c>
      <c r="L129" s="39">
        <v>12.482662968099861</v>
      </c>
      <c r="M129" s="39">
        <v>2.7739251040221915</v>
      </c>
      <c r="N129" s="39">
        <v>15.256588072122053</v>
      </c>
    </row>
    <row r="130" spans="1:14">
      <c r="A130" s="1">
        <v>1954</v>
      </c>
      <c r="B130" s="37">
        <v>14640</v>
      </c>
      <c r="C130" s="37">
        <v>85</v>
      </c>
      <c r="D130" s="37">
        <v>316</v>
      </c>
      <c r="E130" s="37">
        <v>127</v>
      </c>
      <c r="F130" s="37">
        <v>189</v>
      </c>
      <c r="G130" s="37">
        <v>31</v>
      </c>
      <c r="H130" s="37">
        <v>220</v>
      </c>
      <c r="I130" s="39">
        <v>5.8060109289617481</v>
      </c>
      <c r="J130" s="39">
        <v>21.584699453551913</v>
      </c>
      <c r="K130" s="39">
        <v>8.6748633879781423</v>
      </c>
      <c r="L130" s="39">
        <v>12.909836065573771</v>
      </c>
      <c r="M130" s="39">
        <v>2.1174863387978142</v>
      </c>
      <c r="N130" s="39">
        <v>15.027322404371585</v>
      </c>
    </row>
    <row r="131" spans="1:14">
      <c r="A131" s="1">
        <v>1955</v>
      </c>
      <c r="B131" s="37">
        <v>14861</v>
      </c>
      <c r="C131" s="37">
        <v>84</v>
      </c>
      <c r="D131" s="37">
        <v>300</v>
      </c>
      <c r="E131" s="37">
        <v>125</v>
      </c>
      <c r="F131" s="37">
        <v>175</v>
      </c>
      <c r="G131" s="37">
        <v>46</v>
      </c>
      <c r="H131" s="37">
        <v>221</v>
      </c>
      <c r="I131" s="39">
        <v>5.6523787093735276</v>
      </c>
      <c r="J131" s="39">
        <v>20.18706681919117</v>
      </c>
      <c r="K131" s="39">
        <v>8.4112778413296549</v>
      </c>
      <c r="L131" s="39">
        <v>11.775788977861517</v>
      </c>
      <c r="M131" s="39">
        <v>3.0953502456093127</v>
      </c>
      <c r="N131" s="39">
        <v>14.871139223470829</v>
      </c>
    </row>
    <row r="132" spans="1:14">
      <c r="A132" s="1">
        <v>1956</v>
      </c>
      <c r="B132" s="37">
        <v>15051</v>
      </c>
      <c r="C132" s="37">
        <v>82</v>
      </c>
      <c r="D132" s="37">
        <v>317</v>
      </c>
      <c r="E132" s="37">
        <v>133</v>
      </c>
      <c r="F132" s="37">
        <v>184</v>
      </c>
      <c r="G132" s="37">
        <v>6</v>
      </c>
      <c r="H132" s="37">
        <v>190</v>
      </c>
      <c r="I132" s="39">
        <v>5.4481429805328547</v>
      </c>
      <c r="J132" s="39">
        <v>21.061723473523354</v>
      </c>
      <c r="K132" s="39">
        <v>8.8366221513520689</v>
      </c>
      <c r="L132" s="39">
        <v>12.225101322171284</v>
      </c>
      <c r="M132" s="39">
        <v>0.39864460833167231</v>
      </c>
      <c r="N132" s="39">
        <v>12.623745930502956</v>
      </c>
    </row>
    <row r="133" spans="1:14">
      <c r="A133" s="1">
        <v>1957</v>
      </c>
      <c r="B133" s="37">
        <v>15361</v>
      </c>
      <c r="C133" s="37">
        <v>89</v>
      </c>
      <c r="D133" s="37">
        <v>351</v>
      </c>
      <c r="E133" s="37">
        <v>127</v>
      </c>
      <c r="F133" s="37">
        <v>224</v>
      </c>
      <c r="G133" s="37">
        <v>86</v>
      </c>
      <c r="H133" s="37">
        <v>310</v>
      </c>
      <c r="I133" s="39">
        <v>5.7938936267170105</v>
      </c>
      <c r="J133" s="39">
        <v>22.850074864917648</v>
      </c>
      <c r="K133" s="39">
        <v>8.2676909055400039</v>
      </c>
      <c r="L133" s="39">
        <v>14.582383959377644</v>
      </c>
      <c r="M133" s="39">
        <v>5.5985938415467738</v>
      </c>
      <c r="N133" s="39">
        <v>20.180977800924417</v>
      </c>
    </row>
    <row r="134" spans="1:14">
      <c r="A134" s="1">
        <v>1958</v>
      </c>
      <c r="B134" s="37">
        <v>15752</v>
      </c>
      <c r="C134" s="37">
        <v>96</v>
      </c>
      <c r="D134" s="37">
        <v>372</v>
      </c>
      <c r="E134" s="37">
        <v>142</v>
      </c>
      <c r="F134" s="37">
        <v>230</v>
      </c>
      <c r="G134" s="37">
        <v>161</v>
      </c>
      <c r="H134" s="37">
        <v>391</v>
      </c>
      <c r="I134" s="39">
        <v>6.0905976398934145</v>
      </c>
      <c r="J134" s="39">
        <v>23.601065854586981</v>
      </c>
      <c r="K134" s="39">
        <v>9.0090090090090094</v>
      </c>
      <c r="L134" s="39">
        <v>14.592056845577972</v>
      </c>
      <c r="M134" s="39">
        <v>10.21443979190458</v>
      </c>
      <c r="N134" s="39">
        <v>24.806496637482553</v>
      </c>
    </row>
    <row r="135" spans="1:14">
      <c r="A135" s="1">
        <v>1959</v>
      </c>
      <c r="B135" s="37">
        <v>16274</v>
      </c>
      <c r="C135" s="37">
        <v>91</v>
      </c>
      <c r="D135" s="37">
        <v>345</v>
      </c>
      <c r="E135" s="37">
        <v>127</v>
      </c>
      <c r="F135" s="37">
        <v>218</v>
      </c>
      <c r="G135" s="37">
        <v>304</v>
      </c>
      <c r="H135" s="37">
        <v>522</v>
      </c>
      <c r="I135" s="39">
        <v>5.5917414280447337</v>
      </c>
      <c r="J135" s="39">
        <v>21.199459260169593</v>
      </c>
      <c r="K135" s="39">
        <v>7.8038589160624303</v>
      </c>
      <c r="L135" s="39">
        <v>13.395600344107164</v>
      </c>
      <c r="M135" s="39">
        <v>18.680103232149438</v>
      </c>
      <c r="N135" s="39">
        <v>32.075703576256601</v>
      </c>
    </row>
    <row r="136" spans="1:14" s="2" customFormat="1">
      <c r="A136" s="2">
        <v>1960</v>
      </c>
      <c r="B136" s="37">
        <v>16628</v>
      </c>
      <c r="C136" s="37">
        <v>94</v>
      </c>
      <c r="D136" s="37">
        <v>380</v>
      </c>
      <c r="E136" s="37">
        <v>123</v>
      </c>
      <c r="F136" s="37">
        <v>257</v>
      </c>
      <c r="G136" s="37">
        <v>97</v>
      </c>
      <c r="H136" s="37">
        <v>354</v>
      </c>
      <c r="I136" s="41">
        <v>5.6531152273273992</v>
      </c>
      <c r="J136" s="41">
        <v>22.853019004089486</v>
      </c>
      <c r="K136" s="41">
        <v>7.3971614144815971</v>
      </c>
      <c r="L136" s="41">
        <v>15.45585758960789</v>
      </c>
      <c r="M136" s="41">
        <v>5.8335337984123168</v>
      </c>
      <c r="N136" s="41">
        <v>21.289391388020206</v>
      </c>
    </row>
    <row r="137" spans="1:14">
      <c r="A137" s="1">
        <v>1961</v>
      </c>
      <c r="B137" s="37">
        <v>17125</v>
      </c>
      <c r="C137" s="37">
        <v>121</v>
      </c>
      <c r="D137" s="37">
        <v>359</v>
      </c>
      <c r="E137" s="37">
        <v>131</v>
      </c>
      <c r="F137" s="37">
        <v>228</v>
      </c>
      <c r="G137" s="37">
        <v>269</v>
      </c>
      <c r="H137" s="37">
        <v>497</v>
      </c>
      <c r="I137" s="39">
        <v>7.0656934306569346</v>
      </c>
      <c r="J137" s="39">
        <v>20.963503649635037</v>
      </c>
      <c r="K137" s="39">
        <v>7.6496350364963508</v>
      </c>
      <c r="L137" s="39">
        <v>13.313868613138686</v>
      </c>
      <c r="M137" s="39">
        <v>15.708029197080291</v>
      </c>
      <c r="N137" s="39">
        <v>29.021897810218977</v>
      </c>
    </row>
    <row r="138" spans="1:14">
      <c r="A138" s="1">
        <v>1962</v>
      </c>
      <c r="B138" s="37">
        <v>17761</v>
      </c>
      <c r="C138" s="37">
        <v>117</v>
      </c>
      <c r="D138" s="37">
        <v>360</v>
      </c>
      <c r="E138" s="37">
        <v>166</v>
      </c>
      <c r="F138" s="37">
        <v>194</v>
      </c>
      <c r="G138" s="37">
        <v>442</v>
      </c>
      <c r="H138" s="37">
        <v>636</v>
      </c>
      <c r="I138" s="39">
        <v>6.5874669219075503</v>
      </c>
      <c r="J138" s="39">
        <v>20.26912899048477</v>
      </c>
      <c r="K138" s="39">
        <v>9.346320590056866</v>
      </c>
      <c r="L138" s="39">
        <v>10.922808400427904</v>
      </c>
      <c r="M138" s="39">
        <v>24.885986149428525</v>
      </c>
      <c r="N138" s="39">
        <v>35.80879454985643</v>
      </c>
    </row>
    <row r="139" spans="1:14">
      <c r="A139" s="1">
        <v>1963</v>
      </c>
      <c r="B139" s="37">
        <v>18425</v>
      </c>
      <c r="C139" s="37">
        <v>104</v>
      </c>
      <c r="D139" s="37">
        <v>398</v>
      </c>
      <c r="E139" s="37">
        <v>146</v>
      </c>
      <c r="F139" s="37">
        <v>252</v>
      </c>
      <c r="G139" s="37">
        <v>412</v>
      </c>
      <c r="H139" s="37">
        <v>664</v>
      </c>
      <c r="I139" s="39">
        <v>5.644504748982361</v>
      </c>
      <c r="J139" s="39">
        <v>21.601085481682496</v>
      </c>
      <c r="K139" s="39">
        <v>7.9240162822252369</v>
      </c>
      <c r="L139" s="39">
        <v>13.677069199457259</v>
      </c>
      <c r="M139" s="39">
        <v>22.36092265943012</v>
      </c>
      <c r="N139" s="39">
        <v>36.037991858887381</v>
      </c>
    </row>
    <row r="140" spans="1:14">
      <c r="A140" s="1">
        <v>1964</v>
      </c>
      <c r="B140" s="37">
        <v>19085</v>
      </c>
      <c r="C140" s="37">
        <v>143</v>
      </c>
      <c r="D140" s="37">
        <v>386</v>
      </c>
      <c r="E140" s="37">
        <v>148</v>
      </c>
      <c r="F140" s="37">
        <v>238</v>
      </c>
      <c r="G140" s="37">
        <v>422</v>
      </c>
      <c r="H140" s="37">
        <v>660</v>
      </c>
      <c r="I140" s="39">
        <v>7.4927953890489913</v>
      </c>
      <c r="J140" s="39">
        <v>20.225307833376998</v>
      </c>
      <c r="K140" s="39">
        <v>7.7547812418129416</v>
      </c>
      <c r="L140" s="39">
        <v>12.470526591564054</v>
      </c>
      <c r="M140" s="39">
        <v>22.111605973277442</v>
      </c>
      <c r="N140" s="39">
        <v>34.582132564841494</v>
      </c>
    </row>
    <row r="141" spans="1:14">
      <c r="A141" s="1">
        <v>1965</v>
      </c>
      <c r="B141" s="37">
        <v>19304</v>
      </c>
      <c r="C141" s="37">
        <v>132</v>
      </c>
      <c r="D141" s="37">
        <v>395</v>
      </c>
      <c r="E141" s="37">
        <v>156</v>
      </c>
      <c r="F141" s="37">
        <v>239</v>
      </c>
      <c r="G141" s="37">
        <v>-20</v>
      </c>
      <c r="H141" s="37">
        <v>219</v>
      </c>
      <c r="I141" s="39">
        <v>6.8379610443431416</v>
      </c>
      <c r="J141" s="39">
        <v>20.462080397845007</v>
      </c>
      <c r="K141" s="39">
        <v>8.0812266887691671</v>
      </c>
      <c r="L141" s="39">
        <v>12.38085370907584</v>
      </c>
      <c r="M141" s="39">
        <v>-1.0360547036883547</v>
      </c>
      <c r="N141" s="39">
        <v>11.344799005387486</v>
      </c>
    </row>
    <row r="142" spans="1:14">
      <c r="A142" s="1">
        <v>1966</v>
      </c>
      <c r="B142" s="37">
        <v>19916</v>
      </c>
      <c r="C142" s="37">
        <v>117</v>
      </c>
      <c r="D142" s="37">
        <v>370</v>
      </c>
      <c r="E142" s="37">
        <v>152</v>
      </c>
      <c r="F142" s="37">
        <v>218</v>
      </c>
      <c r="G142" s="37">
        <v>394</v>
      </c>
      <c r="H142" s="37">
        <v>612</v>
      </c>
      <c r="I142" s="39">
        <v>5.8746736292428201</v>
      </c>
      <c r="J142" s="39">
        <v>18.578027716408918</v>
      </c>
      <c r="K142" s="39">
        <v>7.6320546294436635</v>
      </c>
      <c r="L142" s="39">
        <v>10.945973086965253</v>
      </c>
      <c r="M142" s="39">
        <v>19.783088973689495</v>
      </c>
      <c r="N142" s="39">
        <v>30.729062060654748</v>
      </c>
    </row>
    <row r="143" spans="1:14">
      <c r="A143" s="1">
        <v>1967</v>
      </c>
      <c r="B143" s="37">
        <v>20433</v>
      </c>
      <c r="C143" s="37">
        <v>142</v>
      </c>
      <c r="D143" s="37">
        <v>411</v>
      </c>
      <c r="E143" s="37">
        <v>158</v>
      </c>
      <c r="F143" s="37">
        <v>253</v>
      </c>
      <c r="G143" s="37">
        <v>264</v>
      </c>
      <c r="H143" s="37">
        <v>517</v>
      </c>
      <c r="I143" s="39">
        <v>6.9495424068908136</v>
      </c>
      <c r="J143" s="39">
        <v>20.114520628395244</v>
      </c>
      <c r="K143" s="39">
        <v>7.7325894386531591</v>
      </c>
      <c r="L143" s="39">
        <v>12.381931189742083</v>
      </c>
      <c r="M143" s="39">
        <v>12.920276024078696</v>
      </c>
      <c r="N143" s="39">
        <v>25.302207213820779</v>
      </c>
    </row>
    <row r="144" spans="1:14">
      <c r="A144" s="1">
        <v>1968</v>
      </c>
      <c r="B144" s="37">
        <v>21237</v>
      </c>
      <c r="C144" s="37">
        <v>154</v>
      </c>
      <c r="D144" s="37">
        <v>431</v>
      </c>
      <c r="E144" s="37">
        <v>148</v>
      </c>
      <c r="F144" s="37">
        <v>283</v>
      </c>
      <c r="G144" s="37">
        <v>521</v>
      </c>
      <c r="H144" s="37">
        <v>804</v>
      </c>
      <c r="I144" s="39">
        <v>7.2514950322550273</v>
      </c>
      <c r="J144" s="39">
        <v>20.29476856429816</v>
      </c>
      <c r="K144" s="39">
        <v>6.9689692517775583</v>
      </c>
      <c r="L144" s="39">
        <v>13.325799312520601</v>
      </c>
      <c r="M144" s="39">
        <v>24.53265527146019</v>
      </c>
      <c r="N144" s="39">
        <v>37.858454583980794</v>
      </c>
    </row>
    <row r="145" spans="1:14">
      <c r="A145" s="1">
        <v>1969</v>
      </c>
      <c r="B145" s="37">
        <v>20930</v>
      </c>
      <c r="C145" s="37">
        <v>159</v>
      </c>
      <c r="D145" s="37">
        <v>420</v>
      </c>
      <c r="E145" s="37">
        <v>168</v>
      </c>
      <c r="F145" s="37">
        <v>252</v>
      </c>
      <c r="G145" s="37">
        <v>-559</v>
      </c>
      <c r="H145" s="37">
        <v>-307</v>
      </c>
      <c r="I145" s="39">
        <v>7.5967510750119445</v>
      </c>
      <c r="J145" s="39">
        <v>20.066889632107024</v>
      </c>
      <c r="K145" s="39">
        <v>8.0267558528428093</v>
      </c>
      <c r="L145" s="39">
        <v>12.040133779264215</v>
      </c>
      <c r="M145" s="39">
        <v>-26.70807453416149</v>
      </c>
      <c r="N145" s="39">
        <v>-14.667940754897277</v>
      </c>
    </row>
    <row r="146" spans="1:14" s="2" customFormat="1">
      <c r="A146" s="2">
        <v>1970</v>
      </c>
      <c r="B146" s="37">
        <v>21350</v>
      </c>
      <c r="C146" s="37">
        <v>125</v>
      </c>
      <c r="D146" s="37">
        <v>422</v>
      </c>
      <c r="E146" s="37">
        <v>163</v>
      </c>
      <c r="F146" s="37">
        <v>259</v>
      </c>
      <c r="G146" s="37">
        <v>161</v>
      </c>
      <c r="H146" s="37">
        <v>420</v>
      </c>
      <c r="I146" s="41">
        <v>5.8548009367681493</v>
      </c>
      <c r="J146" s="41">
        <v>19.765807962529273</v>
      </c>
      <c r="K146" s="41">
        <v>7.634660421545667</v>
      </c>
      <c r="L146" s="41">
        <v>12.131147540983605</v>
      </c>
      <c r="M146" s="41">
        <v>7.5409836065573765</v>
      </c>
      <c r="N146" s="41">
        <v>19.672131147540981</v>
      </c>
    </row>
    <row r="147" spans="1:14">
      <c r="A147" s="1">
        <v>1971</v>
      </c>
      <c r="B147" s="37">
        <v>21850</v>
      </c>
      <c r="C147" s="37">
        <v>158</v>
      </c>
      <c r="D147" s="37">
        <v>350</v>
      </c>
      <c r="E147" s="37">
        <v>186</v>
      </c>
      <c r="F147" s="37">
        <v>164</v>
      </c>
      <c r="G147" s="37">
        <v>336</v>
      </c>
      <c r="H147" s="37">
        <v>500</v>
      </c>
      <c r="I147" s="39">
        <v>7.2311212814645307</v>
      </c>
      <c r="J147" s="39">
        <v>16.018306636155604</v>
      </c>
      <c r="K147" s="39">
        <v>8.5125858123569795</v>
      </c>
      <c r="L147" s="39">
        <v>7.5057208237986268</v>
      </c>
      <c r="M147" s="39">
        <v>15.377574370709381</v>
      </c>
      <c r="N147" s="39">
        <v>22.883295194508008</v>
      </c>
    </row>
    <row r="148" spans="1:14">
      <c r="A148" s="1">
        <v>1972</v>
      </c>
      <c r="B148" s="37">
        <v>22414</v>
      </c>
      <c r="C148" s="37">
        <v>150</v>
      </c>
      <c r="D148" s="37">
        <v>359</v>
      </c>
      <c r="E148" s="37">
        <v>149</v>
      </c>
      <c r="F148" s="37">
        <v>210</v>
      </c>
      <c r="G148" s="37">
        <v>354</v>
      </c>
      <c r="H148" s="37">
        <v>564</v>
      </c>
      <c r="I148" s="39">
        <v>6.6922459177299896</v>
      </c>
      <c r="J148" s="39">
        <v>16.016775229767109</v>
      </c>
      <c r="K148" s="39">
        <v>6.6476309449451234</v>
      </c>
      <c r="L148" s="39">
        <v>9.369144284821985</v>
      </c>
      <c r="M148" s="39">
        <v>15.793700365842776</v>
      </c>
      <c r="N148" s="39">
        <v>25.162844650664763</v>
      </c>
    </row>
    <row r="149" spans="1:14">
      <c r="A149" s="1">
        <v>1973</v>
      </c>
      <c r="B149" s="37">
        <v>23156</v>
      </c>
      <c r="C149" s="37">
        <v>126</v>
      </c>
      <c r="D149" s="37">
        <v>403</v>
      </c>
      <c r="E149" s="37">
        <v>178</v>
      </c>
      <c r="F149" s="37">
        <v>225</v>
      </c>
      <c r="G149" s="37">
        <v>517</v>
      </c>
      <c r="H149" s="37">
        <v>742</v>
      </c>
      <c r="I149" s="39">
        <v>5.4413542926239424</v>
      </c>
      <c r="J149" s="39">
        <v>17.403696666090863</v>
      </c>
      <c r="K149" s="39">
        <v>7.6869925721195376</v>
      </c>
      <c r="L149" s="39">
        <v>9.716704093971325</v>
      </c>
      <c r="M149" s="39">
        <v>22.326826740369668</v>
      </c>
      <c r="N149" s="39">
        <v>32.043530834340991</v>
      </c>
    </row>
    <row r="150" spans="1:14">
      <c r="A150" s="1">
        <v>1974</v>
      </c>
      <c r="B150" s="37">
        <v>23745</v>
      </c>
      <c r="C150" s="37">
        <v>134</v>
      </c>
      <c r="D150" s="37">
        <v>326</v>
      </c>
      <c r="E150" s="37">
        <v>147</v>
      </c>
      <c r="F150" s="37">
        <v>179</v>
      </c>
      <c r="G150" s="37">
        <v>410</v>
      </c>
      <c r="H150" s="37">
        <v>589</v>
      </c>
      <c r="I150" s="39">
        <v>5.6432933249105073</v>
      </c>
      <c r="J150" s="39">
        <v>13.729206148662875</v>
      </c>
      <c r="K150" s="39">
        <v>6.1907770056854075</v>
      </c>
      <c r="L150" s="39">
        <v>7.5384291429774688</v>
      </c>
      <c r="M150" s="39">
        <v>17.266793009054538</v>
      </c>
      <c r="N150" s="39">
        <v>24.805222152032005</v>
      </c>
    </row>
    <row r="151" spans="1:14">
      <c r="A151" s="1">
        <v>1975</v>
      </c>
      <c r="B151" s="37">
        <v>23947</v>
      </c>
      <c r="C151" s="37">
        <v>162</v>
      </c>
      <c r="D151" s="37">
        <v>306</v>
      </c>
      <c r="E151" s="37">
        <v>179</v>
      </c>
      <c r="F151" s="37">
        <v>127</v>
      </c>
      <c r="G151" s="37">
        <v>75</v>
      </c>
      <c r="H151" s="37">
        <v>202</v>
      </c>
      <c r="I151" s="39">
        <v>6.7649392408234856</v>
      </c>
      <c r="J151" s="39">
        <v>12.778218565999916</v>
      </c>
      <c r="K151" s="39">
        <v>7.474840272267925</v>
      </c>
      <c r="L151" s="39">
        <v>5.303378293731992</v>
      </c>
      <c r="M151" s="39">
        <v>3.1319163151960581</v>
      </c>
      <c r="N151" s="39">
        <v>8.4352946089280501</v>
      </c>
    </row>
    <row r="152" spans="1:14">
      <c r="A152" s="1">
        <v>1976</v>
      </c>
      <c r="B152" s="37">
        <v>24169</v>
      </c>
      <c r="C152" s="37">
        <v>165</v>
      </c>
      <c r="D152" s="37">
        <v>347</v>
      </c>
      <c r="E152" s="37">
        <v>178</v>
      </c>
      <c r="F152" s="37">
        <v>169</v>
      </c>
      <c r="G152" s="37">
        <v>53</v>
      </c>
      <c r="H152" s="37">
        <v>222</v>
      </c>
      <c r="I152" s="39">
        <v>6.8269270553187971</v>
      </c>
      <c r="J152" s="39">
        <v>14.357234473912863</v>
      </c>
      <c r="K152" s="39">
        <v>7.364806156646944</v>
      </c>
      <c r="L152" s="39">
        <v>6.9924283172659187</v>
      </c>
      <c r="M152" s="39">
        <v>2.1928917207993712</v>
      </c>
      <c r="N152" s="39">
        <v>9.1853200380652904</v>
      </c>
    </row>
    <row r="153" spans="1:14">
      <c r="A153" s="1">
        <v>1977</v>
      </c>
      <c r="B153" s="37">
        <v>24715</v>
      </c>
      <c r="C153" s="37">
        <v>146</v>
      </c>
      <c r="D153" s="37">
        <v>309</v>
      </c>
      <c r="E153" s="37">
        <v>148</v>
      </c>
      <c r="F153" s="37">
        <v>161</v>
      </c>
      <c r="G153" s="37">
        <v>385</v>
      </c>
      <c r="H153" s="37">
        <v>546</v>
      </c>
      <c r="I153" s="39">
        <v>5.907343718389642</v>
      </c>
      <c r="J153" s="39">
        <v>12.502528828646572</v>
      </c>
      <c r="K153" s="39">
        <v>5.9882662350799114</v>
      </c>
      <c r="L153" s="39">
        <v>6.5142625935666603</v>
      </c>
      <c r="M153" s="39">
        <v>15.577584462876796</v>
      </c>
      <c r="N153" s="39">
        <v>22.091847056443456</v>
      </c>
    </row>
    <row r="154" spans="1:14">
      <c r="A154" s="1">
        <v>1978</v>
      </c>
      <c r="B154" s="37">
        <v>25340</v>
      </c>
      <c r="C154" s="37">
        <v>150</v>
      </c>
      <c r="D154" s="37">
        <v>313</v>
      </c>
      <c r="E154" s="37">
        <v>163</v>
      </c>
      <c r="F154" s="37">
        <v>150</v>
      </c>
      <c r="G154" s="37">
        <v>475</v>
      </c>
      <c r="H154" s="37">
        <v>625</v>
      </c>
      <c r="I154" s="39">
        <v>5.9194948697711132</v>
      </c>
      <c r="J154" s="39">
        <v>12.352012628255721</v>
      </c>
      <c r="K154" s="39">
        <v>6.4325177584846092</v>
      </c>
      <c r="L154" s="39">
        <v>5.9194948697711132</v>
      </c>
      <c r="M154" s="39">
        <v>18.745067087608525</v>
      </c>
      <c r="N154" s="39">
        <v>24.664561957379636</v>
      </c>
    </row>
    <row r="155" spans="1:14">
      <c r="A155" s="1">
        <v>1979</v>
      </c>
      <c r="B155" s="37">
        <v>25808</v>
      </c>
      <c r="C155" s="37">
        <v>155</v>
      </c>
      <c r="D155" s="37">
        <v>370</v>
      </c>
      <c r="E155" s="37">
        <v>173</v>
      </c>
      <c r="F155" s="37">
        <v>197</v>
      </c>
      <c r="G155" s="37">
        <v>271</v>
      </c>
      <c r="H155" s="37">
        <v>468</v>
      </c>
      <c r="I155" s="39">
        <v>6.0058896466212026</v>
      </c>
      <c r="J155" s="39">
        <v>14.336639801611904</v>
      </c>
      <c r="K155" s="39">
        <v>6.703347799132052</v>
      </c>
      <c r="L155" s="39">
        <v>7.633292002479851</v>
      </c>
      <c r="M155" s="39">
        <v>10.500619962802231</v>
      </c>
      <c r="N155" s="39">
        <v>18.133911965282085</v>
      </c>
    </row>
    <row r="156" spans="1:14" s="2" customFormat="1">
      <c r="A156" s="2">
        <v>1980</v>
      </c>
      <c r="B156" s="37">
        <v>25215</v>
      </c>
      <c r="C156" s="37">
        <v>180</v>
      </c>
      <c r="D156" s="37">
        <v>393</v>
      </c>
      <c r="E156" s="37">
        <v>175</v>
      </c>
      <c r="F156" s="37">
        <v>218</v>
      </c>
      <c r="G156" s="37">
        <v>-811</v>
      </c>
      <c r="H156" s="37">
        <v>-593</v>
      </c>
      <c r="I156" s="41">
        <v>7.1386079714455679</v>
      </c>
      <c r="J156" s="41">
        <v>15.585960737656157</v>
      </c>
      <c r="K156" s="41">
        <v>6.9403133055720803</v>
      </c>
      <c r="L156" s="41">
        <v>8.6456474320840773</v>
      </c>
      <c r="M156" s="41">
        <v>-32.163394804679754</v>
      </c>
      <c r="N156" s="41">
        <v>-23.517747372595679</v>
      </c>
    </row>
    <row r="157" spans="1:14">
      <c r="A157" s="1">
        <v>1981</v>
      </c>
      <c r="B157" s="37">
        <v>26130</v>
      </c>
      <c r="C157" s="37">
        <v>166</v>
      </c>
      <c r="D157" s="37">
        <v>369</v>
      </c>
      <c r="E157" s="37">
        <v>161</v>
      </c>
      <c r="F157" s="37">
        <v>208</v>
      </c>
      <c r="G157" s="37">
        <v>707</v>
      </c>
      <c r="H157" s="37">
        <v>915</v>
      </c>
      <c r="I157" s="39">
        <v>6.3528511289705323</v>
      </c>
      <c r="J157" s="39">
        <v>14.121699196326063</v>
      </c>
      <c r="K157" s="39">
        <v>6.161500191350938</v>
      </c>
      <c r="L157" s="39">
        <v>7.9601990049751246</v>
      </c>
      <c r="M157" s="39">
        <v>27.057022579410638</v>
      </c>
      <c r="N157" s="39">
        <v>35.017221584385766</v>
      </c>
    </row>
    <row r="158" spans="1:14">
      <c r="A158" s="1">
        <v>1982</v>
      </c>
      <c r="B158" s="37">
        <v>26380</v>
      </c>
      <c r="C158" s="37">
        <v>168</v>
      </c>
      <c r="D158" s="37">
        <v>384</v>
      </c>
      <c r="E158" s="37">
        <v>167</v>
      </c>
      <c r="F158" s="37">
        <v>217</v>
      </c>
      <c r="G158" s="37">
        <v>33</v>
      </c>
      <c r="H158" s="37">
        <v>250</v>
      </c>
      <c r="I158" s="39">
        <v>6.3684609552691436</v>
      </c>
      <c r="J158" s="39">
        <v>14.556482183472328</v>
      </c>
      <c r="K158" s="39">
        <v>6.330553449583018</v>
      </c>
      <c r="L158" s="39">
        <v>8.2259287338893099</v>
      </c>
      <c r="M158" s="39">
        <v>1.2509476876421532</v>
      </c>
      <c r="N158" s="39">
        <v>9.4768764215314629</v>
      </c>
    </row>
    <row r="159" spans="1:14">
      <c r="A159" s="1">
        <v>1983</v>
      </c>
      <c r="B159" s="37">
        <v>26512</v>
      </c>
      <c r="C159" s="37">
        <v>186</v>
      </c>
      <c r="D159" s="37">
        <v>348</v>
      </c>
      <c r="E159" s="37">
        <v>151</v>
      </c>
      <c r="F159" s="37">
        <v>197</v>
      </c>
      <c r="G159" s="37">
        <v>-65</v>
      </c>
      <c r="H159" s="37">
        <v>132</v>
      </c>
      <c r="I159" s="39">
        <v>7.0156910078455041</v>
      </c>
      <c r="J159" s="39">
        <v>13.126131563065782</v>
      </c>
      <c r="K159" s="39">
        <v>5.695534097767049</v>
      </c>
      <c r="L159" s="39">
        <v>7.4305974652987326</v>
      </c>
      <c r="M159" s="39">
        <v>-2.4517199758599877</v>
      </c>
      <c r="N159" s="39">
        <v>4.9788774894387444</v>
      </c>
    </row>
    <row r="160" spans="1:14">
      <c r="A160" s="1">
        <v>1984</v>
      </c>
      <c r="B160" s="37">
        <v>26680</v>
      </c>
      <c r="C160" s="37">
        <v>194</v>
      </c>
      <c r="D160" s="37">
        <v>405</v>
      </c>
      <c r="E160" s="37">
        <v>177</v>
      </c>
      <c r="F160" s="37">
        <v>228</v>
      </c>
      <c r="G160" s="37">
        <v>-60</v>
      </c>
      <c r="H160" s="37">
        <v>168</v>
      </c>
      <c r="I160" s="39">
        <v>7.2713643178410798</v>
      </c>
      <c r="J160" s="39">
        <v>15.179910044977511</v>
      </c>
      <c r="K160" s="39">
        <v>6.6341829085457276</v>
      </c>
      <c r="L160" s="39">
        <v>8.5457271364317844</v>
      </c>
      <c r="M160" s="39">
        <v>-2.2488755622188905</v>
      </c>
      <c r="N160" s="39">
        <v>6.2968515742128934</v>
      </c>
    </row>
    <row r="161" spans="1:14">
      <c r="A161" s="1">
        <v>1985</v>
      </c>
      <c r="B161" s="37">
        <v>27076</v>
      </c>
      <c r="C161" s="37">
        <v>175</v>
      </c>
      <c r="D161" s="37">
        <v>373</v>
      </c>
      <c r="E161" s="37">
        <v>171</v>
      </c>
      <c r="F161" s="37">
        <v>202</v>
      </c>
      <c r="G161" s="37">
        <v>194</v>
      </c>
      <c r="H161" s="37">
        <v>396</v>
      </c>
      <c r="I161" s="39">
        <v>6.4632885211995861</v>
      </c>
      <c r="J161" s="39">
        <v>13.776037819471117</v>
      </c>
      <c r="K161" s="39">
        <v>6.315556212143596</v>
      </c>
      <c r="L161" s="39">
        <v>7.4604816073275222</v>
      </c>
      <c r="M161" s="39">
        <v>7.1650169892155411</v>
      </c>
      <c r="N161" s="39">
        <v>14.625498596543064</v>
      </c>
    </row>
    <row r="162" spans="1:14">
      <c r="A162" s="1">
        <v>1986</v>
      </c>
      <c r="B162" s="37">
        <v>27399</v>
      </c>
      <c r="C162" s="37">
        <v>147</v>
      </c>
      <c r="D162" s="37">
        <v>351</v>
      </c>
      <c r="E162" s="37">
        <v>188</v>
      </c>
      <c r="F162" s="37">
        <v>163</v>
      </c>
      <c r="G162" s="37">
        <v>160</v>
      </c>
      <c r="H162" s="37">
        <v>323</v>
      </c>
      <c r="I162" s="39">
        <v>5.3651593123836632</v>
      </c>
      <c r="J162" s="39">
        <v>12.81068652140589</v>
      </c>
      <c r="K162" s="39">
        <v>6.861564290667542</v>
      </c>
      <c r="L162" s="39">
        <v>5.9491222307383476</v>
      </c>
      <c r="M162" s="39">
        <v>5.8396291835468448</v>
      </c>
      <c r="N162" s="39">
        <v>11.788751414285192</v>
      </c>
    </row>
    <row r="163" spans="1:14">
      <c r="A163" s="1">
        <v>1987</v>
      </c>
      <c r="B163" s="37">
        <v>27714</v>
      </c>
      <c r="C163" s="37">
        <v>165</v>
      </c>
      <c r="D163" s="37">
        <v>365</v>
      </c>
      <c r="E163" s="37">
        <v>180</v>
      </c>
      <c r="F163" s="37">
        <v>185</v>
      </c>
      <c r="G163" s="37">
        <v>130</v>
      </c>
      <c r="H163" s="37">
        <v>315</v>
      </c>
      <c r="I163" s="39">
        <v>5.9536696254600567</v>
      </c>
      <c r="J163" s="39">
        <v>13.170238868441944</v>
      </c>
      <c r="K163" s="39">
        <v>6.4949123186836983</v>
      </c>
      <c r="L163" s="39">
        <v>6.6753265497582452</v>
      </c>
      <c r="M163" s="39">
        <v>4.6907700079382266</v>
      </c>
      <c r="N163" s="39">
        <v>11.366096557696471</v>
      </c>
    </row>
    <row r="164" spans="1:14">
      <c r="A164" s="1">
        <v>1988</v>
      </c>
      <c r="B164" s="37">
        <v>28181</v>
      </c>
      <c r="C164" s="37">
        <v>178</v>
      </c>
      <c r="D164" s="37">
        <v>416</v>
      </c>
      <c r="E164" s="37">
        <v>195</v>
      </c>
      <c r="F164" s="37">
        <v>221</v>
      </c>
      <c r="G164" s="37">
        <v>246</v>
      </c>
      <c r="H164" s="37">
        <v>467</v>
      </c>
      <c r="I164" s="39">
        <v>6.3163124090699405</v>
      </c>
      <c r="J164" s="39">
        <v>14.761718888612895</v>
      </c>
      <c r="K164" s="39">
        <v>6.9195557290372944</v>
      </c>
      <c r="L164" s="39">
        <v>7.8421631595756001</v>
      </c>
      <c r="M164" s="39">
        <v>8.7292856889393562</v>
      </c>
      <c r="N164" s="39">
        <v>16.571448848514958</v>
      </c>
    </row>
    <row r="165" spans="1:14">
      <c r="A165" s="1">
        <v>1989</v>
      </c>
      <c r="B165" s="37">
        <v>28452</v>
      </c>
      <c r="C165" s="37">
        <v>161</v>
      </c>
      <c r="D165" s="37">
        <v>373</v>
      </c>
      <c r="E165" s="37">
        <v>172</v>
      </c>
      <c r="F165" s="37">
        <v>201</v>
      </c>
      <c r="G165" s="37">
        <v>70</v>
      </c>
      <c r="H165" s="37">
        <v>271</v>
      </c>
      <c r="I165" s="39">
        <v>5.6586531702516512</v>
      </c>
      <c r="J165" s="39">
        <v>13.109798959651341</v>
      </c>
      <c r="K165" s="39">
        <v>6.0452692253620128</v>
      </c>
      <c r="L165" s="39">
        <v>7.0645297342893292</v>
      </c>
      <c r="M165" s="39">
        <v>2.4602839870659357</v>
      </c>
      <c r="N165" s="39">
        <v>9.5248137213552653</v>
      </c>
    </row>
    <row r="166" spans="1:14" s="2" customFormat="1">
      <c r="A166" s="2">
        <v>1990</v>
      </c>
      <c r="B166" s="37">
        <v>29032</v>
      </c>
      <c r="C166" s="37">
        <v>162</v>
      </c>
      <c r="D166" s="37">
        <v>379</v>
      </c>
      <c r="E166" s="37">
        <v>195</v>
      </c>
      <c r="F166" s="37">
        <v>184</v>
      </c>
      <c r="G166" s="37">
        <v>396</v>
      </c>
      <c r="H166" s="37">
        <v>580</v>
      </c>
      <c r="I166" s="41">
        <v>5.5800496004408924</v>
      </c>
      <c r="J166" s="41">
        <v>13.054560484982089</v>
      </c>
      <c r="K166" s="41">
        <v>6.7167263709010747</v>
      </c>
      <c r="L166" s="41">
        <v>6.3378341140810139</v>
      </c>
      <c r="M166" s="41">
        <v>13.640121245522183</v>
      </c>
      <c r="N166" s="41">
        <v>19.977955359603197</v>
      </c>
    </row>
    <row r="167" spans="1:14">
      <c r="A167" s="1">
        <v>1991</v>
      </c>
      <c r="B167" s="37">
        <v>29386</v>
      </c>
      <c r="C167" s="37">
        <v>183</v>
      </c>
      <c r="D167" s="37">
        <v>416</v>
      </c>
      <c r="E167" s="37">
        <v>187</v>
      </c>
      <c r="F167" s="37">
        <v>229</v>
      </c>
      <c r="G167" s="37">
        <v>125</v>
      </c>
      <c r="H167" s="37">
        <v>354</v>
      </c>
      <c r="I167" s="39">
        <v>6.227455250799701</v>
      </c>
      <c r="J167" s="39">
        <v>14.15640100728238</v>
      </c>
      <c r="K167" s="39">
        <v>6.3635744912543393</v>
      </c>
      <c r="L167" s="39">
        <v>7.7928265160280406</v>
      </c>
      <c r="M167" s="39">
        <v>4.2537262642074456</v>
      </c>
      <c r="N167" s="39">
        <v>12.046552780235487</v>
      </c>
    </row>
    <row r="168" spans="1:14">
      <c r="A168" s="1">
        <v>1992</v>
      </c>
      <c r="B168" s="37">
        <v>29868</v>
      </c>
      <c r="C168" s="37">
        <v>202</v>
      </c>
      <c r="D168" s="37">
        <v>375</v>
      </c>
      <c r="E168" s="37">
        <v>180</v>
      </c>
      <c r="F168" s="37">
        <v>195</v>
      </c>
      <c r="G168" s="37">
        <v>287</v>
      </c>
      <c r="H168" s="37">
        <v>482</v>
      </c>
      <c r="I168" s="39">
        <v>6.7630909334404716</v>
      </c>
      <c r="J168" s="39">
        <v>12.555243069505826</v>
      </c>
      <c r="K168" s="39">
        <v>6.0265166733627966</v>
      </c>
      <c r="L168" s="39">
        <v>6.5287263961430293</v>
      </c>
      <c r="M168" s="39">
        <v>9.6089460291951259</v>
      </c>
      <c r="N168" s="39">
        <v>16.137672425338156</v>
      </c>
    </row>
    <row r="169" spans="1:14">
      <c r="A169" s="1">
        <v>1993</v>
      </c>
      <c r="B169" s="37">
        <v>30310</v>
      </c>
      <c r="C169" s="37">
        <v>225</v>
      </c>
      <c r="D169" s="37">
        <v>415</v>
      </c>
      <c r="E169" s="37">
        <v>178</v>
      </c>
      <c r="F169" s="37">
        <v>237</v>
      </c>
      <c r="G169" s="37">
        <v>205</v>
      </c>
      <c r="H169" s="37">
        <v>442</v>
      </c>
      <c r="I169" s="39">
        <v>7.4232926426921813</v>
      </c>
      <c r="J169" s="39">
        <v>13.691850874298911</v>
      </c>
      <c r="K169" s="39">
        <v>5.8726492906631478</v>
      </c>
      <c r="L169" s="39">
        <v>7.8192015836357642</v>
      </c>
      <c r="M169" s="39">
        <v>6.763444407786209</v>
      </c>
      <c r="N169" s="39">
        <v>14.582645991421973</v>
      </c>
    </row>
    <row r="170" spans="1:14">
      <c r="A170" s="1">
        <v>1994</v>
      </c>
      <c r="B170" s="37">
        <v>30629</v>
      </c>
      <c r="C170" s="37">
        <v>200</v>
      </c>
      <c r="D170" s="37">
        <v>358</v>
      </c>
      <c r="E170" s="37">
        <v>206</v>
      </c>
      <c r="F170" s="37">
        <v>152</v>
      </c>
      <c r="G170" s="37">
        <v>167</v>
      </c>
      <c r="H170" s="37">
        <v>319</v>
      </c>
      <c r="I170" s="39">
        <v>6.529759378366907</v>
      </c>
      <c r="J170" s="39">
        <v>11.688269287276764</v>
      </c>
      <c r="K170" s="39">
        <v>6.7256521597179137</v>
      </c>
      <c r="L170" s="39">
        <v>4.9626171275588495</v>
      </c>
      <c r="M170" s="39">
        <v>5.4523490809363668</v>
      </c>
      <c r="N170" s="39">
        <v>10.414966208495217</v>
      </c>
    </row>
    <row r="171" spans="1:14">
      <c r="A171" s="1">
        <v>1995</v>
      </c>
      <c r="B171" s="37">
        <v>30923</v>
      </c>
      <c r="C171" s="37">
        <v>206</v>
      </c>
      <c r="D171" s="37">
        <v>425</v>
      </c>
      <c r="E171" s="37">
        <v>225</v>
      </c>
      <c r="F171" s="37">
        <v>200</v>
      </c>
      <c r="G171" s="37">
        <v>94</v>
      </c>
      <c r="H171" s="37">
        <v>294</v>
      </c>
      <c r="I171" s="39">
        <v>6.661708113701776</v>
      </c>
      <c r="J171" s="39">
        <v>13.743815283122595</v>
      </c>
      <c r="K171" s="39">
        <v>7.2761375028296094</v>
      </c>
      <c r="L171" s="39">
        <v>6.4676777802929859</v>
      </c>
      <c r="M171" s="39">
        <v>3.0398085567377033</v>
      </c>
      <c r="N171" s="39">
        <v>9.5074863370306897</v>
      </c>
    </row>
    <row r="172" spans="1:14">
      <c r="A172" s="1">
        <v>1996</v>
      </c>
      <c r="B172" s="37">
        <v>31143</v>
      </c>
      <c r="C172" s="37">
        <v>221</v>
      </c>
      <c r="D172" s="37">
        <v>405</v>
      </c>
      <c r="E172" s="37">
        <v>230</v>
      </c>
      <c r="F172" s="37">
        <v>175</v>
      </c>
      <c r="G172" s="37">
        <v>45</v>
      </c>
      <c r="H172" s="37">
        <v>220</v>
      </c>
      <c r="I172" s="39">
        <v>7.0962977234049385</v>
      </c>
      <c r="J172" s="39">
        <v>13.004527502167422</v>
      </c>
      <c r="K172" s="39">
        <v>7.3852872234531031</v>
      </c>
      <c r="L172" s="39">
        <v>5.6192402787143179</v>
      </c>
      <c r="M172" s="39">
        <v>1.4449475002408245</v>
      </c>
      <c r="N172" s="39">
        <v>7.0641877789551426</v>
      </c>
    </row>
    <row r="173" spans="1:14">
      <c r="A173" s="1">
        <v>1997</v>
      </c>
      <c r="B173" s="37">
        <v>31320</v>
      </c>
      <c r="C173" s="37">
        <v>203</v>
      </c>
      <c r="D173" s="37">
        <v>435</v>
      </c>
      <c r="E173" s="37">
        <v>230</v>
      </c>
      <c r="F173" s="37">
        <v>205</v>
      </c>
      <c r="G173" s="37">
        <v>-28</v>
      </c>
      <c r="H173" s="37">
        <v>177</v>
      </c>
      <c r="I173" s="39">
        <v>6.4814814814814818</v>
      </c>
      <c r="J173" s="39">
        <v>13.888888888888889</v>
      </c>
      <c r="K173" s="39">
        <v>7.3435504469987229</v>
      </c>
      <c r="L173" s="39">
        <v>6.5453384418901663</v>
      </c>
      <c r="M173" s="39">
        <v>-0.89399744572158368</v>
      </c>
      <c r="N173" s="39">
        <v>5.6513409961685825</v>
      </c>
    </row>
    <row r="174" spans="1:14">
      <c r="A174" s="1">
        <v>1998</v>
      </c>
      <c r="B174" s="37">
        <v>32015</v>
      </c>
      <c r="C174" s="37">
        <v>210</v>
      </c>
      <c r="D174" s="37">
        <v>382</v>
      </c>
      <c r="E174" s="37">
        <v>208</v>
      </c>
      <c r="F174" s="37">
        <v>174</v>
      </c>
      <c r="G174" s="37">
        <v>521</v>
      </c>
      <c r="H174" s="37">
        <v>695</v>
      </c>
      <c r="I174" s="39">
        <v>6.559425269404966</v>
      </c>
      <c r="J174" s="39">
        <v>11.93190691863189</v>
      </c>
      <c r="K174" s="39">
        <v>6.4969545525534906</v>
      </c>
      <c r="L174" s="39">
        <v>5.4349523660784005</v>
      </c>
      <c r="M174" s="39">
        <v>16.273621739809464</v>
      </c>
      <c r="N174" s="39">
        <v>21.708574105887866</v>
      </c>
    </row>
    <row r="175" spans="1:14">
      <c r="A175" s="1">
        <v>1999</v>
      </c>
      <c r="B175" s="37">
        <v>32426</v>
      </c>
      <c r="C175" s="37">
        <v>226</v>
      </c>
      <c r="D175" s="37">
        <v>430</v>
      </c>
      <c r="E175" s="37">
        <v>206</v>
      </c>
      <c r="F175" s="37">
        <v>224</v>
      </c>
      <c r="G175" s="37">
        <v>187</v>
      </c>
      <c r="H175" s="37">
        <v>411</v>
      </c>
      <c r="I175" s="39">
        <v>6.9697156602726205</v>
      </c>
      <c r="J175" s="39">
        <v>13.260963424412507</v>
      </c>
      <c r="K175" s="39">
        <v>6.3529266637883177</v>
      </c>
      <c r="L175" s="39">
        <v>6.9080367606241904</v>
      </c>
      <c r="M175" s="39">
        <v>5.7669771171282305</v>
      </c>
      <c r="N175" s="39">
        <v>12.67501387775242</v>
      </c>
    </row>
    <row r="176" spans="1:14">
      <c r="A176" s="2">
        <v>2000</v>
      </c>
      <c r="B176" s="37">
        <v>32863</v>
      </c>
      <c r="C176" s="37">
        <v>236</v>
      </c>
      <c r="D176" s="37">
        <v>420</v>
      </c>
      <c r="E176" s="37">
        <v>239</v>
      </c>
      <c r="F176" s="37">
        <v>181</v>
      </c>
      <c r="G176" s="37">
        <v>256</v>
      </c>
      <c r="H176" s="37">
        <v>437</v>
      </c>
      <c r="I176" s="41">
        <v>7.1813285457809695</v>
      </c>
      <c r="J176" s="41">
        <v>12.780330462830539</v>
      </c>
      <c r="K176" s="41">
        <v>7.2726166205154739</v>
      </c>
      <c r="L176" s="41">
        <v>5.50771384231507</v>
      </c>
      <c r="M176" s="41">
        <v>7.7899157106776622</v>
      </c>
      <c r="N176" s="41">
        <v>13.297629552992728</v>
      </c>
    </row>
    <row r="177" spans="1:14">
      <c r="A177" s="1">
        <v>2001</v>
      </c>
      <c r="B177" s="37">
        <v>33525</v>
      </c>
      <c r="C177" s="37">
        <v>199</v>
      </c>
      <c r="D177" s="37">
        <v>401</v>
      </c>
      <c r="E177" s="37">
        <v>220</v>
      </c>
      <c r="F177" s="37">
        <v>181</v>
      </c>
      <c r="G177" s="37">
        <v>481</v>
      </c>
      <c r="H177" s="37">
        <v>662</v>
      </c>
      <c r="I177" s="39">
        <v>5.9358687546607012</v>
      </c>
      <c r="J177" s="39">
        <v>11.961222967934377</v>
      </c>
      <c r="K177" s="39">
        <v>6.5622669649515286</v>
      </c>
      <c r="L177" s="39">
        <v>5.3989560029828496</v>
      </c>
      <c r="M177" s="39">
        <v>14.347501864280389</v>
      </c>
      <c r="N177" s="39">
        <v>19.746457867263238</v>
      </c>
    </row>
    <row r="178" spans="1:14">
      <c r="A178" s="1">
        <v>2002</v>
      </c>
      <c r="B178" s="37">
        <v>33863</v>
      </c>
      <c r="C178" s="37">
        <v>175</v>
      </c>
      <c r="D178" s="37">
        <v>395</v>
      </c>
      <c r="E178" s="37">
        <v>215</v>
      </c>
      <c r="F178" s="37">
        <v>180</v>
      </c>
      <c r="G178" s="37">
        <v>158</v>
      </c>
      <c r="H178" s="37">
        <v>338</v>
      </c>
      <c r="I178" s="39">
        <v>5.1678823494669697</v>
      </c>
      <c r="J178" s="39">
        <v>11.664648731654017</v>
      </c>
      <c r="K178" s="39">
        <v>6.3491126007737062</v>
      </c>
      <c r="L178" s="39">
        <v>5.3155361308803117</v>
      </c>
      <c r="M178" s="39">
        <v>4.6658594926616068</v>
      </c>
      <c r="N178" s="39">
        <v>9.9813956235419194</v>
      </c>
    </row>
    <row r="179" spans="1:14">
      <c r="A179" s="1">
        <v>2003</v>
      </c>
      <c r="B179" s="37">
        <v>34294</v>
      </c>
      <c r="C179" s="37">
        <v>149</v>
      </c>
      <c r="D179" s="37">
        <v>347</v>
      </c>
      <c r="E179" s="37">
        <v>217</v>
      </c>
      <c r="F179" s="37">
        <v>130</v>
      </c>
      <c r="G179" s="37">
        <v>301</v>
      </c>
      <c r="H179" s="37">
        <v>431</v>
      </c>
      <c r="I179" s="39">
        <v>4.3447833440251946</v>
      </c>
      <c r="J179" s="39">
        <v>10.118388056219748</v>
      </c>
      <c r="K179" s="39">
        <v>6.3276374876071619</v>
      </c>
      <c r="L179" s="39">
        <v>3.7907505686125855</v>
      </c>
      <c r="M179" s="39">
        <v>8.7770455473260629</v>
      </c>
      <c r="N179" s="39">
        <v>12.567796115938648</v>
      </c>
    </row>
    <row r="180" spans="1:14">
      <c r="A180" s="1">
        <v>2004</v>
      </c>
      <c r="B180" s="37">
        <v>34600</v>
      </c>
      <c r="C180" s="37">
        <v>164</v>
      </c>
      <c r="D180" s="37">
        <v>372</v>
      </c>
      <c r="E180" s="37">
        <v>198</v>
      </c>
      <c r="F180" s="37">
        <v>174</v>
      </c>
      <c r="G180" s="37">
        <v>132</v>
      </c>
      <c r="H180" s="37">
        <v>306</v>
      </c>
      <c r="I180" s="39">
        <v>4.7398843930635834</v>
      </c>
      <c r="J180" s="39">
        <v>10.751445086705202</v>
      </c>
      <c r="K180" s="39">
        <v>5.7225433526011562</v>
      </c>
      <c r="L180" s="39">
        <v>5.0289017341040463</v>
      </c>
      <c r="M180" s="39">
        <v>3.8150289017341037</v>
      </c>
      <c r="N180" s="39">
        <v>8.8439306358381504</v>
      </c>
    </row>
    <row r="181" spans="1:14">
      <c r="A181" s="22">
        <v>2005</v>
      </c>
      <c r="B181" s="37">
        <v>34905</v>
      </c>
      <c r="C181" s="37">
        <v>187</v>
      </c>
      <c r="D181" s="37">
        <v>381</v>
      </c>
      <c r="E181" s="37">
        <v>215</v>
      </c>
      <c r="F181" s="37">
        <v>166</v>
      </c>
      <c r="G181" s="37">
        <v>139</v>
      </c>
      <c r="H181" s="37">
        <v>305</v>
      </c>
      <c r="I181" s="39">
        <v>5.3573986534880387</v>
      </c>
      <c r="J181" s="39">
        <v>10.915341641598625</v>
      </c>
      <c r="K181" s="39">
        <v>6.159575991978226</v>
      </c>
      <c r="L181" s="39">
        <v>4.7557656496203977</v>
      </c>
      <c r="M181" s="39">
        <v>3.9822375017905745</v>
      </c>
      <c r="N181" s="39">
        <v>8.7380031514109717</v>
      </c>
    </row>
    <row r="182" spans="1:14">
      <c r="A182" s="22">
        <v>2006</v>
      </c>
      <c r="B182" s="37">
        <v>35168</v>
      </c>
      <c r="C182" s="37">
        <v>151</v>
      </c>
      <c r="D182" s="37">
        <v>361</v>
      </c>
      <c r="E182" s="37">
        <v>220</v>
      </c>
      <c r="F182" s="37">
        <v>141</v>
      </c>
      <c r="G182" s="37">
        <v>122</v>
      </c>
      <c r="H182" s="37">
        <v>263</v>
      </c>
      <c r="I182" s="39">
        <v>4.3</v>
      </c>
      <c r="J182" s="39">
        <v>10.3</v>
      </c>
      <c r="K182" s="39">
        <v>6.3</v>
      </c>
      <c r="L182" s="39">
        <v>4.0093266606005464</v>
      </c>
      <c r="M182" s="39">
        <v>3.4690627843494086</v>
      </c>
      <c r="N182" s="39">
        <v>7.4783894449499551</v>
      </c>
    </row>
    <row r="183" spans="1:14">
      <c r="A183" s="22">
        <v>2007</v>
      </c>
      <c r="B183" s="37">
        <v>35356</v>
      </c>
      <c r="C183" s="37">
        <v>182</v>
      </c>
      <c r="D183" s="37">
        <v>351</v>
      </c>
      <c r="E183" s="37">
        <v>227</v>
      </c>
      <c r="F183" s="37">
        <v>124</v>
      </c>
      <c r="G183" s="37">
        <v>64</v>
      </c>
      <c r="H183" s="37">
        <v>188</v>
      </c>
      <c r="I183" s="39">
        <v>5.2</v>
      </c>
      <c r="J183" s="39">
        <v>10</v>
      </c>
      <c r="K183" s="39">
        <v>6.4</v>
      </c>
      <c r="L183" s="39">
        <v>3.6</v>
      </c>
      <c r="M183" s="39">
        <v>1.810159520307727</v>
      </c>
      <c r="N183" s="39">
        <v>5.4</v>
      </c>
    </row>
    <row r="184" spans="1:14">
      <c r="A184" s="22">
        <v>2008</v>
      </c>
      <c r="B184" s="37">
        <v>35589</v>
      </c>
      <c r="C184" s="37">
        <v>205</v>
      </c>
      <c r="D184" s="37">
        <v>350</v>
      </c>
      <c r="E184" s="37">
        <v>205</v>
      </c>
      <c r="F184" s="37">
        <v>145</v>
      </c>
      <c r="G184" s="37">
        <v>88</v>
      </c>
      <c r="H184" s="37">
        <v>233</v>
      </c>
      <c r="I184" s="39">
        <v>5.8</v>
      </c>
      <c r="J184" s="39">
        <v>9.9</v>
      </c>
      <c r="K184" s="39">
        <v>5.8</v>
      </c>
      <c r="L184" s="39">
        <v>4.0999999999999996</v>
      </c>
      <c r="M184" s="39">
        <v>2.4</v>
      </c>
      <c r="N184" s="39">
        <v>6.5</v>
      </c>
    </row>
    <row r="185" spans="1:14">
      <c r="A185" s="22">
        <v>2009</v>
      </c>
      <c r="B185" s="37">
        <v>35894</v>
      </c>
      <c r="C185" s="37">
        <v>154</v>
      </c>
      <c r="D185" s="37">
        <v>406</v>
      </c>
      <c r="E185" s="37">
        <v>229</v>
      </c>
      <c r="F185" s="37">
        <v>177</v>
      </c>
      <c r="G185" s="37">
        <v>128</v>
      </c>
      <c r="H185" s="37">
        <v>305</v>
      </c>
      <c r="I185" s="39">
        <v>4.3</v>
      </c>
      <c r="J185" s="39">
        <v>11.4</v>
      </c>
      <c r="K185" s="39">
        <v>6.4</v>
      </c>
      <c r="L185" s="39">
        <v>5</v>
      </c>
      <c r="M185" s="39">
        <v>3.5</v>
      </c>
      <c r="N185" s="39">
        <v>8.4972418788655482</v>
      </c>
    </row>
    <row r="186" spans="1:14" s="2" customFormat="1">
      <c r="A186" s="24">
        <v>2010</v>
      </c>
      <c r="B186" s="37">
        <v>36149</v>
      </c>
      <c r="C186" s="37">
        <v>186</v>
      </c>
      <c r="D186" s="37">
        <v>329</v>
      </c>
      <c r="E186" s="37">
        <v>238</v>
      </c>
      <c r="F186" s="37">
        <v>91</v>
      </c>
      <c r="G186" s="37">
        <v>164</v>
      </c>
      <c r="H186" s="37">
        <v>255</v>
      </c>
      <c r="I186" s="41">
        <v>5.2</v>
      </c>
      <c r="J186" s="41">
        <v>9.1</v>
      </c>
      <c r="K186" s="41">
        <v>6.6</v>
      </c>
      <c r="L186" s="41">
        <v>2.5</v>
      </c>
      <c r="M186" s="41">
        <v>4.5999999999999996</v>
      </c>
      <c r="N186" s="41">
        <v>7.1</v>
      </c>
    </row>
    <row r="187" spans="1:14">
      <c r="A187" s="1">
        <v>2011</v>
      </c>
      <c r="B187" s="37">
        <v>36475</v>
      </c>
      <c r="C187" s="37">
        <v>163</v>
      </c>
      <c r="D187" s="37">
        <v>395</v>
      </c>
      <c r="E187" s="37">
        <v>248</v>
      </c>
      <c r="F187" s="37">
        <v>147</v>
      </c>
      <c r="G187" s="37">
        <v>179</v>
      </c>
      <c r="H187" s="37">
        <v>326</v>
      </c>
      <c r="I187" s="39">
        <v>4.4688142563399582</v>
      </c>
      <c r="J187" s="39">
        <v>10.9</v>
      </c>
      <c r="K187" s="39">
        <v>6.7991775188485271</v>
      </c>
      <c r="L187" s="39">
        <v>4</v>
      </c>
      <c r="M187" s="39">
        <v>4.9000000000000004</v>
      </c>
      <c r="N187" s="39">
        <v>8.9376285126799164</v>
      </c>
    </row>
    <row r="188" spans="1:14">
      <c r="A188" s="1">
        <v>2012</v>
      </c>
      <c r="B188" s="37">
        <v>36838</v>
      </c>
      <c r="C188" s="37">
        <v>185</v>
      </c>
      <c r="D188" s="37">
        <v>357</v>
      </c>
      <c r="E188" s="37">
        <v>224</v>
      </c>
      <c r="F188" s="37">
        <v>133</v>
      </c>
      <c r="G188" s="37">
        <v>230</v>
      </c>
      <c r="H188" s="37">
        <v>363</v>
      </c>
      <c r="I188" s="39">
        <v>5.0219881643954611</v>
      </c>
      <c r="J188" s="39">
        <v>9.6910798631847541</v>
      </c>
      <c r="K188" s="39">
        <v>6.1</v>
      </c>
      <c r="L188" s="39">
        <v>3.6104023019707912</v>
      </c>
      <c r="M188" s="39">
        <v>6.2435528530321944</v>
      </c>
      <c r="N188" s="39">
        <v>9.8539551550029856</v>
      </c>
    </row>
    <row r="189" spans="1:14">
      <c r="A189" s="1">
        <v>2013</v>
      </c>
      <c r="B189" s="37">
        <v>37129</v>
      </c>
      <c r="C189" s="37">
        <v>211</v>
      </c>
      <c r="D189" s="37">
        <v>339</v>
      </c>
      <c r="E189" s="37">
        <v>246</v>
      </c>
      <c r="F189" s="37">
        <v>93</v>
      </c>
      <c r="G189" s="37">
        <v>198</v>
      </c>
      <c r="H189" s="37">
        <v>291</v>
      </c>
      <c r="I189" s="39">
        <v>5.7</v>
      </c>
      <c r="J189" s="39">
        <v>9.1303293921193678</v>
      </c>
      <c r="K189" s="39">
        <v>6.6255487624229037</v>
      </c>
      <c r="L189" s="39">
        <v>2.5047806296964636</v>
      </c>
      <c r="M189" s="39">
        <v>5.3327587599989226</v>
      </c>
      <c r="N189" s="39">
        <v>7.8375393896953867</v>
      </c>
    </row>
    <row r="190" spans="1:14">
      <c r="A190" s="1">
        <v>2014</v>
      </c>
      <c r="B190" s="37">
        <v>37366</v>
      </c>
      <c r="C190" s="37">
        <v>208</v>
      </c>
      <c r="D190" s="37">
        <v>372</v>
      </c>
      <c r="E190" s="37">
        <v>268</v>
      </c>
      <c r="F190" s="37">
        <v>104</v>
      </c>
      <c r="G190" s="37">
        <v>133</v>
      </c>
      <c r="H190" s="37">
        <v>237</v>
      </c>
      <c r="I190" s="39">
        <v>5.6</v>
      </c>
      <c r="J190" s="39">
        <v>10</v>
      </c>
      <c r="K190" s="39">
        <v>7.2</v>
      </c>
      <c r="L190" s="39">
        <v>2.8</v>
      </c>
      <c r="M190" s="39">
        <v>3.5593855376545522</v>
      </c>
      <c r="N190" s="39">
        <v>6.3426644543167585</v>
      </c>
    </row>
    <row r="191" spans="1:14">
      <c r="A191" s="1">
        <v>2015</v>
      </c>
      <c r="B191" s="37">
        <v>37622</v>
      </c>
      <c r="C191" s="37">
        <v>205</v>
      </c>
      <c r="D191" s="37">
        <v>325</v>
      </c>
      <c r="E191" s="37">
        <v>252</v>
      </c>
      <c r="F191" s="37">
        <v>73</v>
      </c>
      <c r="G191" s="37">
        <v>183</v>
      </c>
      <c r="H191" s="37">
        <v>256</v>
      </c>
      <c r="I191" s="39">
        <v>5.5</v>
      </c>
      <c r="J191" s="39">
        <v>8.6999999999999993</v>
      </c>
      <c r="K191" s="39">
        <v>6.7</v>
      </c>
      <c r="L191" s="39">
        <v>1.9</v>
      </c>
      <c r="M191" s="39">
        <v>4.8641752166285688</v>
      </c>
      <c r="N191" s="39">
        <v>6.8045292647918769</v>
      </c>
    </row>
    <row r="192" spans="1:14">
      <c r="A192" s="1">
        <v>2016</v>
      </c>
      <c r="B192" s="37">
        <v>37810</v>
      </c>
      <c r="C192" s="37">
        <v>198</v>
      </c>
      <c r="D192" s="37">
        <v>378</v>
      </c>
      <c r="E192" s="37">
        <v>271</v>
      </c>
      <c r="F192" s="37">
        <v>107</v>
      </c>
      <c r="G192" s="37">
        <v>81</v>
      </c>
      <c r="H192" s="37">
        <v>188</v>
      </c>
      <c r="I192" s="39">
        <v>5.2</v>
      </c>
      <c r="J192" s="39">
        <v>10</v>
      </c>
      <c r="K192" s="39">
        <v>7.2</v>
      </c>
      <c r="L192" s="39">
        <v>2.8</v>
      </c>
      <c r="M192" s="39">
        <v>2.1422903993652471</v>
      </c>
      <c r="N192" s="39">
        <v>4.9722295688971165</v>
      </c>
    </row>
    <row r="193" spans="1:14">
      <c r="A193" s="1">
        <v>2017</v>
      </c>
      <c r="B193" s="37">
        <v>38114</v>
      </c>
      <c r="C193" s="37">
        <v>229</v>
      </c>
      <c r="D193" s="37">
        <v>338</v>
      </c>
      <c r="E193" s="37">
        <v>249</v>
      </c>
      <c r="F193" s="37">
        <v>89</v>
      </c>
      <c r="G193" s="37">
        <v>215</v>
      </c>
      <c r="H193" s="37">
        <v>304</v>
      </c>
      <c r="I193" s="39">
        <v>6</v>
      </c>
      <c r="J193" s="39">
        <v>8.9</v>
      </c>
      <c r="K193" s="39">
        <v>6.6</v>
      </c>
      <c r="L193" s="39">
        <v>2.2999999999999998</v>
      </c>
      <c r="M193" s="39">
        <v>5.6409718213779714</v>
      </c>
      <c r="N193" s="39">
        <v>7.9760717846460611</v>
      </c>
    </row>
    <row r="194" spans="1:14">
      <c r="A194" s="1">
        <v>2018</v>
      </c>
      <c r="B194" s="37">
        <v>38378</v>
      </c>
      <c r="C194" s="37">
        <v>242</v>
      </c>
      <c r="D194" s="37">
        <v>378</v>
      </c>
      <c r="E194" s="37">
        <v>274</v>
      </c>
      <c r="F194" s="37">
        <v>104</v>
      </c>
      <c r="G194" s="37">
        <v>160</v>
      </c>
      <c r="H194" s="37">
        <v>264</v>
      </c>
      <c r="I194" s="39">
        <v>6.3</v>
      </c>
      <c r="J194" s="39">
        <v>9.8000000000000007</v>
      </c>
      <c r="K194" s="39">
        <v>7.1</v>
      </c>
      <c r="L194" s="39">
        <v>2.7</v>
      </c>
      <c r="M194" s="39">
        <v>4.2</v>
      </c>
      <c r="N194" s="39">
        <v>6.9</v>
      </c>
    </row>
    <row r="195" spans="1:14">
      <c r="A195" s="1">
        <v>2019</v>
      </c>
      <c r="B195" s="37">
        <v>38747</v>
      </c>
      <c r="C195" s="37">
        <v>226</v>
      </c>
      <c r="D195" s="37">
        <v>356</v>
      </c>
      <c r="E195" s="37">
        <v>263</v>
      </c>
      <c r="F195" s="37">
        <v>93</v>
      </c>
      <c r="G195" s="37">
        <v>276</v>
      </c>
      <c r="H195" s="37">
        <v>369</v>
      </c>
      <c r="I195" s="39">
        <v>5.8327096291325775</v>
      </c>
      <c r="J195" s="39">
        <v>9.187808088368131</v>
      </c>
      <c r="K195" s="39">
        <v>6.7876222675303897</v>
      </c>
      <c r="L195" s="39">
        <v>2.4001858208377422</v>
      </c>
      <c r="M195" s="39">
        <v>7.1231321134539449</v>
      </c>
      <c r="N195" s="39">
        <v>9.523317934291688</v>
      </c>
    </row>
    <row r="196" spans="1:14" s="2" customFormat="1">
      <c r="A196" s="2">
        <v>2020</v>
      </c>
      <c r="B196" s="37">
        <v>39055</v>
      </c>
      <c r="C196" s="37">
        <v>215</v>
      </c>
      <c r="D196" s="37">
        <v>353</v>
      </c>
      <c r="E196" s="37">
        <v>319</v>
      </c>
      <c r="F196" s="37">
        <v>34</v>
      </c>
      <c r="G196" s="37">
        <v>274</v>
      </c>
      <c r="H196" s="37">
        <v>308</v>
      </c>
      <c r="I196" s="39">
        <v>5.5050569709384201</v>
      </c>
      <c r="J196" s="39">
        <v>9.0385353987965686</v>
      </c>
      <c r="K196" s="39">
        <v>8.2003033341045217</v>
      </c>
      <c r="L196" s="39">
        <v>0.87056714889258746</v>
      </c>
      <c r="M196" s="39">
        <v>7.0157470234284975</v>
      </c>
      <c r="N196" s="39">
        <v>7.8863141723210868</v>
      </c>
    </row>
    <row r="197" spans="1:14" s="2" customFormat="1">
      <c r="A197" s="1">
        <v>2021</v>
      </c>
      <c r="B197" s="37">
        <v>39308</v>
      </c>
      <c r="C197" s="37">
        <v>194</v>
      </c>
      <c r="D197" s="37">
        <v>375</v>
      </c>
      <c r="E197" s="37">
        <v>271</v>
      </c>
      <c r="F197" s="37">
        <f>+D197-E197</f>
        <v>104</v>
      </c>
      <c r="G197" s="37">
        <f>+H197-F197</f>
        <v>149</v>
      </c>
      <c r="H197" s="37">
        <f>+B197-B196</f>
        <v>253</v>
      </c>
      <c r="I197" s="39">
        <f t="shared" ref="I197:N198" si="0">+C197/$B197*1000</f>
        <v>4.9353821105118554</v>
      </c>
      <c r="J197" s="39">
        <f t="shared" si="0"/>
        <v>9.5400427393914722</v>
      </c>
      <c r="K197" s="39">
        <f t="shared" si="0"/>
        <v>6.8942708863335707</v>
      </c>
      <c r="L197" s="39">
        <f t="shared" si="0"/>
        <v>2.6457718530579015</v>
      </c>
      <c r="M197" s="39">
        <f t="shared" si="0"/>
        <v>3.7905769817848785</v>
      </c>
      <c r="N197" s="39">
        <f t="shared" si="0"/>
        <v>6.4363488348427795</v>
      </c>
    </row>
    <row r="198" spans="1:14" s="2" customFormat="1">
      <c r="A198" s="1">
        <v>2022</v>
      </c>
      <c r="B198" s="37">
        <v>39677</v>
      </c>
      <c r="C198" s="37">
        <v>203</v>
      </c>
      <c r="D198" s="37">
        <v>364</v>
      </c>
      <c r="E198" s="37">
        <v>279</v>
      </c>
      <c r="F198" s="37">
        <f>+D198-E198</f>
        <v>85</v>
      </c>
      <c r="G198" s="37">
        <f>+H198-F198</f>
        <v>284</v>
      </c>
      <c r="H198" s="37">
        <f>+B198-B197</f>
        <v>369</v>
      </c>
      <c r="I198" s="39">
        <f t="shared" si="0"/>
        <v>5.1163142374675505</v>
      </c>
      <c r="J198" s="39">
        <f t="shared" si="0"/>
        <v>9.174080701665952</v>
      </c>
      <c r="K198" s="39">
        <f t="shared" si="0"/>
        <v>7.0317816367164863</v>
      </c>
      <c r="L198" s="39">
        <f t="shared" si="0"/>
        <v>2.1422990649494671</v>
      </c>
      <c r="M198" s="39">
        <f t="shared" si="0"/>
        <v>7.157799228772336</v>
      </c>
      <c r="N198" s="39">
        <f t="shared" si="0"/>
        <v>9.3000982937218026</v>
      </c>
    </row>
    <row r="199" spans="1:14" s="2" customFormat="1">
      <c r="A199" s="1">
        <v>2023</v>
      </c>
      <c r="B199" s="37">
        <v>40015</v>
      </c>
      <c r="C199" s="37">
        <v>199</v>
      </c>
      <c r="D199" s="37">
        <v>361</v>
      </c>
      <c r="E199" s="37">
        <v>270</v>
      </c>
      <c r="F199" s="37">
        <f>+D199-E199</f>
        <v>91</v>
      </c>
      <c r="G199" s="37">
        <f>+H199-F199</f>
        <v>247</v>
      </c>
      <c r="H199" s="37">
        <f>+B199-B198</f>
        <v>338</v>
      </c>
      <c r="I199" s="39">
        <f t="shared" ref="I199:I200" si="1">+C199/$B199*1000</f>
        <v>4.9731350743471197</v>
      </c>
      <c r="J199" s="39">
        <f t="shared" ref="J199:J200" si="2">+D199/$B199*1000</f>
        <v>9.0216168936648753</v>
      </c>
      <c r="K199" s="39">
        <f t="shared" ref="K199:K200" si="3">+E199/$B199*1000</f>
        <v>6.7474696988629264</v>
      </c>
      <c r="L199" s="39">
        <f t="shared" ref="L199" si="4">+F199/$B199*1000</f>
        <v>2.2741471948019489</v>
      </c>
      <c r="M199" s="39">
        <f t="shared" ref="M199" si="5">+G199/$B199*1000</f>
        <v>6.1726852430338619</v>
      </c>
      <c r="N199" s="39">
        <f t="shared" ref="N199" si="6">+H199/$B199*1000</f>
        <v>8.4468324378358126</v>
      </c>
    </row>
    <row r="200" spans="1:14" s="2" customFormat="1">
      <c r="A200" s="1">
        <v>2024</v>
      </c>
      <c r="B200" s="37">
        <v>40886</v>
      </c>
      <c r="C200" s="37">
        <v>180</v>
      </c>
      <c r="D200" s="37">
        <v>341</v>
      </c>
      <c r="E200" s="37">
        <v>302</v>
      </c>
      <c r="F200" s="37">
        <f>+D200-E200</f>
        <v>39</v>
      </c>
      <c r="G200" s="37">
        <f>+H200-F200</f>
        <v>832</v>
      </c>
      <c r="H200" s="37">
        <f>+B200-B199</f>
        <v>871</v>
      </c>
      <c r="I200" s="39">
        <f t="shared" si="1"/>
        <v>4.4024849581763927</v>
      </c>
      <c r="J200" s="39">
        <f t="shared" si="2"/>
        <v>8.3402631707674999</v>
      </c>
      <c r="K200" s="39">
        <f t="shared" si="3"/>
        <v>7.3863914298292812</v>
      </c>
      <c r="L200" s="39">
        <f>+F200/$B200*1000</f>
        <v>0.95387174093821847</v>
      </c>
      <c r="M200" s="39">
        <f>+G200/$B200*1000</f>
        <v>20.349263806681996</v>
      </c>
      <c r="N200" s="39">
        <f>+H200/$B200*1000</f>
        <v>21.303135547620215</v>
      </c>
    </row>
    <row r="201" spans="1:14">
      <c r="H201" s="38"/>
    </row>
    <row r="202" spans="1:14" ht="12.75" customHeight="1">
      <c r="A202" s="32" t="s">
        <v>988</v>
      </c>
      <c r="B202" s="32"/>
    </row>
    <row r="203" spans="1:14" ht="12.75" customHeight="1">
      <c r="A203" s="32"/>
      <c r="B203" s="32"/>
    </row>
    <row r="204" spans="1:14" ht="12.75" customHeight="1">
      <c r="A204" s="36" t="s">
        <v>989</v>
      </c>
      <c r="B204" s="36"/>
    </row>
    <row r="205" spans="1:14" ht="12.75" customHeight="1">
      <c r="A205" s="1" t="s">
        <v>370</v>
      </c>
    </row>
    <row r="207" spans="1:14" ht="12.75" customHeight="1">
      <c r="A207" s="2" t="s">
        <v>15</v>
      </c>
    </row>
    <row r="208" spans="1:14" ht="12.75" customHeight="1">
      <c r="A208" s="1" t="s">
        <v>955</v>
      </c>
    </row>
    <row r="209" spans="1:1" ht="12.75" customHeight="1">
      <c r="A209" s="1" t="s">
        <v>956</v>
      </c>
    </row>
    <row r="210" spans="1:1" ht="12.75" customHeight="1">
      <c r="A210" s="1" t="s">
        <v>957</v>
      </c>
    </row>
    <row r="211" spans="1:1">
      <c r="A211" s="1" t="s">
        <v>958</v>
      </c>
    </row>
    <row r="212" spans="1:1" ht="12.75" customHeight="1">
      <c r="A212" s="1" t="s">
        <v>0</v>
      </c>
    </row>
    <row r="213" spans="1:1" ht="12.75" customHeight="1">
      <c r="A213" s="1" t="s">
        <v>358</v>
      </c>
    </row>
    <row r="214" spans="1:1" ht="12.75" customHeight="1">
      <c r="A214" s="1" t="s">
        <v>829</v>
      </c>
    </row>
    <row r="215" spans="1:1" ht="12.75" customHeight="1">
      <c r="A215" s="1" t="s">
        <v>651</v>
      </c>
    </row>
    <row r="216" spans="1:1" ht="12.75" customHeight="1">
      <c r="A216" s="1" t="s">
        <v>652</v>
      </c>
    </row>
    <row r="217" spans="1:1" ht="12.75" customHeight="1">
      <c r="A217" s="1" t="s">
        <v>1232</v>
      </c>
    </row>
    <row r="218" spans="1:1" ht="12.75" customHeight="1">
      <c r="A218" s="1" t="s">
        <v>1233</v>
      </c>
    </row>
    <row r="219" spans="1:1" ht="12.75" customHeight="1">
      <c r="A219" s="69"/>
    </row>
  </sheetData>
  <phoneticPr fontId="0" type="noConversion"/>
  <hyperlinks>
    <hyperlink ref="A202" location="Metadaten!A1" display="Metadaten &lt;&lt;&lt;" xr:uid="{15C333B5-F57F-47FB-846C-C66848F0F7B8}"/>
    <hyperlink ref="A4" location="Inhalt!A1" display="&lt;&lt;&lt; Inhalt" xr:uid="{CD49C2D1-C85B-4242-BB1C-4F9DCB9DE0A8}"/>
  </hyperlinks>
  <pageMargins left="0.78740157499999996" right="0.78740157499999996" top="0.984251969" bottom="0.984251969" header="0.4921259845" footer="0.4921259845"/>
  <pageSetup paperSize="9" scale="2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heetPr>
  <dimension ref="A1:N653"/>
  <sheetViews>
    <sheetView zoomScaleNormal="100" workbookViewId="0">
      <pane ySplit="9" topLeftCell="A10" activePane="bottomLeft" state="frozen"/>
      <selection pane="bottomLeft" activeCell="A4" sqref="A4"/>
    </sheetView>
  </sheetViews>
  <sheetFormatPr baseColWidth="10" defaultColWidth="11.42578125" defaultRowHeight="12.75" customHeight="1" outlineLevelRow="1"/>
  <cols>
    <col min="1" max="1" width="16.5703125" style="1" customWidth="1"/>
    <col min="2" max="2" width="16.42578125" style="1" customWidth="1"/>
    <col min="3" max="3" width="12.42578125" style="1" bestFit="1" customWidth="1"/>
    <col min="4" max="4" width="14.42578125" style="1" bestFit="1" customWidth="1"/>
    <col min="5" max="5" width="10.42578125" style="1" bestFit="1" customWidth="1"/>
    <col min="6" max="6" width="17.42578125" style="1" bestFit="1" customWidth="1"/>
    <col min="7" max="7" width="20.5703125" style="1" bestFit="1" customWidth="1"/>
    <col min="8" max="8" width="17.42578125" style="1" bestFit="1" customWidth="1"/>
    <col min="9" max="9" width="18" style="1" bestFit="1" customWidth="1"/>
    <col min="10" max="10" width="9.5703125" style="1" bestFit="1" customWidth="1"/>
    <col min="11" max="16384" width="11.42578125" style="1"/>
  </cols>
  <sheetData>
    <row r="1" spans="1:12" ht="15.75">
      <c r="A1" s="5" t="s">
        <v>340</v>
      </c>
      <c r="B1" s="5"/>
    </row>
    <row r="2" spans="1:12" ht="12.75" customHeight="1">
      <c r="A2" s="1" t="s">
        <v>1261</v>
      </c>
    </row>
    <row r="3" spans="1:12"/>
    <row r="4" spans="1:12">
      <c r="A4" s="30" t="s">
        <v>987</v>
      </c>
      <c r="B4" s="30"/>
      <c r="L4" s="1" t="s">
        <v>812</v>
      </c>
    </row>
    <row r="5" spans="1:12">
      <c r="A5" s="11"/>
      <c r="B5" s="11"/>
    </row>
    <row r="6" spans="1:12">
      <c r="A6" s="31" t="s">
        <v>1068</v>
      </c>
      <c r="B6" s="31"/>
    </row>
    <row r="7" spans="1:12">
      <c r="A7" s="31"/>
      <c r="B7" s="31"/>
    </row>
    <row r="8" spans="1:12" s="6" customFormat="1">
      <c r="A8" s="6" t="s">
        <v>359</v>
      </c>
      <c r="B8" s="6" t="s">
        <v>527</v>
      </c>
      <c r="D8" s="6" t="s">
        <v>360</v>
      </c>
      <c r="E8" s="6" t="s">
        <v>361</v>
      </c>
      <c r="F8" s="6" t="s">
        <v>345</v>
      </c>
      <c r="G8" s="6" t="s">
        <v>787</v>
      </c>
      <c r="H8" s="6" t="s">
        <v>363</v>
      </c>
      <c r="I8" s="6" t="s">
        <v>23</v>
      </c>
    </row>
    <row r="9" spans="1:12" s="6" customFormat="1">
      <c r="B9" s="6" t="s">
        <v>364</v>
      </c>
      <c r="C9" s="6" t="s">
        <v>365</v>
      </c>
      <c r="I9" s="6" t="s">
        <v>366</v>
      </c>
      <c r="J9" s="6" t="s">
        <v>367</v>
      </c>
    </row>
    <row r="10" spans="1:12">
      <c r="A10" s="2" t="s">
        <v>341</v>
      </c>
    </row>
    <row r="11" spans="1:12" collapsed="1">
      <c r="A11" s="1" t="s">
        <v>555</v>
      </c>
      <c r="B11" s="37">
        <v>451</v>
      </c>
      <c r="C11" s="37">
        <v>226</v>
      </c>
      <c r="D11" s="37">
        <v>430</v>
      </c>
      <c r="E11" s="37">
        <v>206</v>
      </c>
      <c r="F11" s="37">
        <v>224</v>
      </c>
      <c r="G11" s="37">
        <v>187</v>
      </c>
      <c r="H11" s="37">
        <v>411</v>
      </c>
      <c r="I11" s="37">
        <v>32015</v>
      </c>
      <c r="J11" s="37">
        <v>32426</v>
      </c>
    </row>
    <row r="12" spans="1:12" hidden="1" outlineLevel="1">
      <c r="A12" s="1" t="s">
        <v>5</v>
      </c>
      <c r="B12" s="37">
        <v>67</v>
      </c>
      <c r="C12" s="37">
        <v>33</v>
      </c>
      <c r="D12" s="37">
        <v>65</v>
      </c>
      <c r="E12" s="37">
        <v>37</v>
      </c>
      <c r="F12" s="37">
        <v>28</v>
      </c>
      <c r="G12" s="37">
        <v>-91</v>
      </c>
      <c r="H12" s="37">
        <v>-63</v>
      </c>
      <c r="I12" s="37">
        <v>5106</v>
      </c>
      <c r="J12" s="37">
        <v>5043</v>
      </c>
    </row>
    <row r="13" spans="1:12" hidden="1" outlineLevel="1">
      <c r="A13" s="1" t="s">
        <v>6</v>
      </c>
      <c r="B13" s="37">
        <v>63</v>
      </c>
      <c r="C13" s="37">
        <v>34</v>
      </c>
      <c r="D13" s="37">
        <v>66</v>
      </c>
      <c r="E13" s="37">
        <v>32</v>
      </c>
      <c r="F13" s="37">
        <v>34</v>
      </c>
      <c r="G13" s="37">
        <v>90</v>
      </c>
      <c r="H13" s="37">
        <v>124</v>
      </c>
      <c r="I13" s="37">
        <v>4168</v>
      </c>
      <c r="J13" s="37">
        <v>4292</v>
      </c>
    </row>
    <row r="14" spans="1:12" hidden="1" outlineLevel="1">
      <c r="A14" s="1" t="s">
        <v>7</v>
      </c>
      <c r="B14" s="37">
        <v>50</v>
      </c>
      <c r="C14" s="37">
        <v>28</v>
      </c>
      <c r="D14" s="37">
        <v>64</v>
      </c>
      <c r="E14" s="37">
        <v>27</v>
      </c>
      <c r="F14" s="37">
        <v>37</v>
      </c>
      <c r="G14" s="37">
        <v>28</v>
      </c>
      <c r="H14" s="37">
        <v>65</v>
      </c>
      <c r="I14" s="37">
        <v>4118</v>
      </c>
      <c r="J14" s="37">
        <v>4183</v>
      </c>
    </row>
    <row r="15" spans="1:12" hidden="1" outlineLevel="1">
      <c r="A15" s="1" t="s">
        <v>27</v>
      </c>
      <c r="B15" s="37">
        <v>24</v>
      </c>
      <c r="C15" s="37">
        <v>13</v>
      </c>
      <c r="D15" s="37">
        <v>25</v>
      </c>
      <c r="E15" s="37">
        <v>10</v>
      </c>
      <c r="F15" s="37">
        <v>15</v>
      </c>
      <c r="G15" s="37">
        <v>-18</v>
      </c>
      <c r="H15" s="37">
        <v>-3</v>
      </c>
      <c r="I15" s="37">
        <v>2508</v>
      </c>
      <c r="J15" s="37">
        <v>2505</v>
      </c>
    </row>
    <row r="16" spans="1:12" hidden="1" outlineLevel="1">
      <c r="A16" s="1" t="s">
        <v>8</v>
      </c>
      <c r="B16" s="37">
        <v>79</v>
      </c>
      <c r="C16" s="37">
        <v>36</v>
      </c>
      <c r="D16" s="37">
        <v>57</v>
      </c>
      <c r="E16" s="37">
        <v>33</v>
      </c>
      <c r="F16" s="37">
        <v>24</v>
      </c>
      <c r="G16" s="37">
        <v>60</v>
      </c>
      <c r="H16" s="37">
        <v>84</v>
      </c>
      <c r="I16" s="37">
        <v>5262</v>
      </c>
      <c r="J16" s="37">
        <v>5346</v>
      </c>
    </row>
    <row r="17" spans="1:10" hidden="1" outlineLevel="1">
      <c r="A17" s="1" t="s">
        <v>9</v>
      </c>
      <c r="B17" s="37">
        <v>7</v>
      </c>
      <c r="C17" s="37">
        <v>4</v>
      </c>
      <c r="D17" s="37">
        <v>5</v>
      </c>
      <c r="E17" s="37">
        <v>1</v>
      </c>
      <c r="F17" s="37">
        <v>4</v>
      </c>
      <c r="G17" s="37">
        <v>1</v>
      </c>
      <c r="H17" s="37">
        <v>5</v>
      </c>
      <c r="I17" s="37">
        <v>347</v>
      </c>
      <c r="J17" s="37">
        <v>352</v>
      </c>
    </row>
    <row r="18" spans="1:10" hidden="1" outlineLevel="1">
      <c r="A18" s="1" t="s">
        <v>10</v>
      </c>
      <c r="B18" s="37">
        <v>52</v>
      </c>
      <c r="C18" s="37">
        <v>24</v>
      </c>
      <c r="D18" s="37">
        <v>60</v>
      </c>
      <c r="E18" s="37">
        <v>30</v>
      </c>
      <c r="F18" s="37">
        <v>30</v>
      </c>
      <c r="G18" s="37">
        <v>60</v>
      </c>
      <c r="H18" s="37">
        <v>90</v>
      </c>
      <c r="I18" s="37">
        <v>3571</v>
      </c>
      <c r="J18" s="37">
        <v>3661</v>
      </c>
    </row>
    <row r="19" spans="1:10" hidden="1" outlineLevel="1">
      <c r="A19" s="1" t="s">
        <v>11</v>
      </c>
      <c r="B19" s="37">
        <v>58</v>
      </c>
      <c r="C19" s="37">
        <v>29</v>
      </c>
      <c r="D19" s="37">
        <v>43</v>
      </c>
      <c r="E19" s="37">
        <v>21</v>
      </c>
      <c r="F19" s="37">
        <v>22</v>
      </c>
      <c r="G19" s="37">
        <v>80</v>
      </c>
      <c r="H19" s="37">
        <v>102</v>
      </c>
      <c r="I19" s="37">
        <v>3114</v>
      </c>
      <c r="J19" s="37">
        <v>3216</v>
      </c>
    </row>
    <row r="20" spans="1:10" hidden="1" outlineLevel="1">
      <c r="A20" s="1" t="s">
        <v>12</v>
      </c>
      <c r="B20" s="37">
        <v>7</v>
      </c>
      <c r="C20" s="37">
        <v>4</v>
      </c>
      <c r="D20" s="37">
        <v>12</v>
      </c>
      <c r="E20" s="37">
        <v>6</v>
      </c>
      <c r="F20" s="37">
        <v>6</v>
      </c>
      <c r="G20" s="37">
        <v>-21</v>
      </c>
      <c r="H20" s="37">
        <v>-15</v>
      </c>
      <c r="I20" s="37">
        <v>1173</v>
      </c>
      <c r="J20" s="37">
        <v>1158</v>
      </c>
    </row>
    <row r="21" spans="1:10" hidden="1" outlineLevel="1">
      <c r="A21" s="1" t="s">
        <v>13</v>
      </c>
      <c r="B21" s="37">
        <v>25</v>
      </c>
      <c r="C21" s="37">
        <v>13</v>
      </c>
      <c r="D21" s="37">
        <v>13</v>
      </c>
      <c r="E21" s="37">
        <v>4</v>
      </c>
      <c r="F21" s="37">
        <v>9</v>
      </c>
      <c r="G21" s="37">
        <v>-15</v>
      </c>
      <c r="H21" s="37">
        <v>-6</v>
      </c>
      <c r="I21" s="37">
        <v>1693</v>
      </c>
      <c r="J21" s="37">
        <v>1687</v>
      </c>
    </row>
    <row r="22" spans="1:10" hidden="1" outlineLevel="1">
      <c r="A22" s="1" t="s">
        <v>28</v>
      </c>
      <c r="B22" s="37">
        <v>19</v>
      </c>
      <c r="C22" s="37">
        <v>8</v>
      </c>
      <c r="D22" s="37">
        <v>20</v>
      </c>
      <c r="E22" s="37">
        <v>5</v>
      </c>
      <c r="F22" s="37">
        <v>15</v>
      </c>
      <c r="G22" s="37">
        <v>13</v>
      </c>
      <c r="H22" s="37">
        <v>28</v>
      </c>
      <c r="I22" s="37">
        <v>955</v>
      </c>
      <c r="J22" s="37">
        <v>983</v>
      </c>
    </row>
    <row r="23" spans="1:10" collapsed="1">
      <c r="A23" s="1" t="s">
        <v>557</v>
      </c>
      <c r="B23" s="37">
        <v>446</v>
      </c>
      <c r="C23" s="37">
        <v>236</v>
      </c>
      <c r="D23" s="37">
        <v>420</v>
      </c>
      <c r="E23" s="37">
        <v>239</v>
      </c>
      <c r="F23" s="37">
        <v>181</v>
      </c>
      <c r="G23" s="37">
        <v>256</v>
      </c>
      <c r="H23" s="37">
        <v>437</v>
      </c>
      <c r="I23" s="37">
        <v>32426</v>
      </c>
      <c r="J23" s="37">
        <v>32863</v>
      </c>
    </row>
    <row r="24" spans="1:10" hidden="1" outlineLevel="1">
      <c r="A24" s="1" t="s">
        <v>5</v>
      </c>
      <c r="B24" s="37">
        <v>59</v>
      </c>
      <c r="C24" s="37">
        <v>34</v>
      </c>
      <c r="D24" s="37">
        <v>42</v>
      </c>
      <c r="E24" s="37">
        <v>37</v>
      </c>
      <c r="F24" s="37">
        <v>5</v>
      </c>
      <c r="G24" s="37">
        <v>-121</v>
      </c>
      <c r="H24" s="37">
        <v>-116</v>
      </c>
      <c r="I24" s="37">
        <v>5043</v>
      </c>
      <c r="J24" s="37">
        <v>4927</v>
      </c>
    </row>
    <row r="25" spans="1:10" hidden="1" outlineLevel="1">
      <c r="A25" s="1" t="s">
        <v>6</v>
      </c>
      <c r="B25" s="37">
        <v>63</v>
      </c>
      <c r="C25" s="37">
        <v>35</v>
      </c>
      <c r="D25" s="37">
        <v>64</v>
      </c>
      <c r="E25" s="37">
        <v>41</v>
      </c>
      <c r="F25" s="37">
        <v>23</v>
      </c>
      <c r="G25" s="37">
        <v>66</v>
      </c>
      <c r="H25" s="37">
        <v>89</v>
      </c>
      <c r="I25" s="37">
        <v>4292</v>
      </c>
      <c r="J25" s="37">
        <v>4381</v>
      </c>
    </row>
    <row r="26" spans="1:10" hidden="1" outlineLevel="1">
      <c r="A26" s="1" t="s">
        <v>7</v>
      </c>
      <c r="B26" s="37">
        <v>52</v>
      </c>
      <c r="C26" s="37">
        <v>28</v>
      </c>
      <c r="D26" s="37">
        <v>46</v>
      </c>
      <c r="E26" s="37">
        <v>29</v>
      </c>
      <c r="F26" s="37">
        <v>17</v>
      </c>
      <c r="G26" s="37">
        <v>33</v>
      </c>
      <c r="H26" s="37">
        <v>50</v>
      </c>
      <c r="I26" s="37">
        <v>4183</v>
      </c>
      <c r="J26" s="37">
        <v>4233</v>
      </c>
    </row>
    <row r="27" spans="1:10" hidden="1" outlineLevel="1">
      <c r="A27" s="1" t="s">
        <v>27</v>
      </c>
      <c r="B27" s="37">
        <v>39</v>
      </c>
      <c r="C27" s="37">
        <v>20</v>
      </c>
      <c r="D27" s="37">
        <v>25</v>
      </c>
      <c r="E27" s="37">
        <v>13</v>
      </c>
      <c r="F27" s="37">
        <v>12</v>
      </c>
      <c r="G27" s="37">
        <v>39</v>
      </c>
      <c r="H27" s="37">
        <v>51</v>
      </c>
      <c r="I27" s="37">
        <v>2505</v>
      </c>
      <c r="J27" s="37">
        <v>2556</v>
      </c>
    </row>
    <row r="28" spans="1:10" hidden="1" outlineLevel="1">
      <c r="A28" s="1" t="s">
        <v>8</v>
      </c>
      <c r="B28" s="37">
        <v>91</v>
      </c>
      <c r="C28" s="37">
        <v>47</v>
      </c>
      <c r="D28" s="37">
        <v>72</v>
      </c>
      <c r="E28" s="37">
        <v>28</v>
      </c>
      <c r="F28" s="37">
        <v>44</v>
      </c>
      <c r="G28" s="37">
        <v>64</v>
      </c>
      <c r="H28" s="37">
        <v>108</v>
      </c>
      <c r="I28" s="37">
        <v>5346</v>
      </c>
      <c r="J28" s="37">
        <v>5454</v>
      </c>
    </row>
    <row r="29" spans="1:10" hidden="1" outlineLevel="1">
      <c r="A29" s="1" t="s">
        <v>9</v>
      </c>
      <c r="B29" s="37">
        <v>4</v>
      </c>
      <c r="C29" s="37">
        <v>2</v>
      </c>
      <c r="D29" s="37">
        <v>6</v>
      </c>
      <c r="E29" s="37">
        <v>3</v>
      </c>
      <c r="F29" s="37">
        <v>3</v>
      </c>
      <c r="G29" s="37">
        <v>0</v>
      </c>
      <c r="H29" s="37">
        <v>3</v>
      </c>
      <c r="I29" s="37">
        <v>352</v>
      </c>
      <c r="J29" s="37">
        <v>355</v>
      </c>
    </row>
    <row r="30" spans="1:10" hidden="1" outlineLevel="1">
      <c r="A30" s="1" t="s">
        <v>10</v>
      </c>
      <c r="B30" s="37">
        <v>40</v>
      </c>
      <c r="C30" s="37">
        <v>22</v>
      </c>
      <c r="D30" s="37">
        <v>61</v>
      </c>
      <c r="E30" s="37">
        <v>41</v>
      </c>
      <c r="F30" s="37">
        <v>20</v>
      </c>
      <c r="G30" s="37">
        <v>110</v>
      </c>
      <c r="H30" s="37">
        <v>130</v>
      </c>
      <c r="I30" s="37">
        <v>3661</v>
      </c>
      <c r="J30" s="37">
        <v>3791</v>
      </c>
    </row>
    <row r="31" spans="1:10" hidden="1" outlineLevel="1">
      <c r="A31" s="1" t="s">
        <v>11</v>
      </c>
      <c r="B31" s="37">
        <v>60</v>
      </c>
      <c r="C31" s="37">
        <v>30</v>
      </c>
      <c r="D31" s="37">
        <v>53</v>
      </c>
      <c r="E31" s="37">
        <v>19</v>
      </c>
      <c r="F31" s="37">
        <v>34</v>
      </c>
      <c r="G31" s="37">
        <v>38</v>
      </c>
      <c r="H31" s="37">
        <v>72</v>
      </c>
      <c r="I31" s="37">
        <v>3216</v>
      </c>
      <c r="J31" s="37">
        <v>3288</v>
      </c>
    </row>
    <row r="32" spans="1:10" hidden="1" outlineLevel="1">
      <c r="A32" s="1" t="s">
        <v>12</v>
      </c>
      <c r="B32" s="37">
        <v>14</v>
      </c>
      <c r="C32" s="37">
        <v>8</v>
      </c>
      <c r="D32" s="37">
        <v>14</v>
      </c>
      <c r="E32" s="37">
        <v>8</v>
      </c>
      <c r="F32" s="37">
        <v>6</v>
      </c>
      <c r="G32" s="37">
        <v>-5</v>
      </c>
      <c r="H32" s="37">
        <v>1</v>
      </c>
      <c r="I32" s="37">
        <v>1158</v>
      </c>
      <c r="J32" s="37">
        <v>1159</v>
      </c>
    </row>
    <row r="33" spans="1:10" hidden="1" outlineLevel="1">
      <c r="A33" s="1" t="s">
        <v>13</v>
      </c>
      <c r="B33" s="37">
        <v>15</v>
      </c>
      <c r="C33" s="37">
        <v>8</v>
      </c>
      <c r="D33" s="37">
        <v>20</v>
      </c>
      <c r="E33" s="37">
        <v>15</v>
      </c>
      <c r="F33" s="37">
        <v>5</v>
      </c>
      <c r="G33" s="37">
        <v>52</v>
      </c>
      <c r="H33" s="37">
        <v>57</v>
      </c>
      <c r="I33" s="37">
        <v>1687</v>
      </c>
      <c r="J33" s="37">
        <v>1744</v>
      </c>
    </row>
    <row r="34" spans="1:10" hidden="1" outlineLevel="1">
      <c r="A34" s="1" t="s">
        <v>28</v>
      </c>
      <c r="B34" s="37">
        <v>9</v>
      </c>
      <c r="C34" s="37">
        <v>2</v>
      </c>
      <c r="D34" s="37">
        <v>17</v>
      </c>
      <c r="E34" s="37">
        <v>5</v>
      </c>
      <c r="F34" s="37">
        <v>12</v>
      </c>
      <c r="G34" s="37">
        <v>-20</v>
      </c>
      <c r="H34" s="37">
        <v>-8</v>
      </c>
      <c r="I34" s="37">
        <v>983</v>
      </c>
      <c r="J34" s="37">
        <v>975</v>
      </c>
    </row>
    <row r="35" spans="1:10" collapsed="1">
      <c r="A35" s="1" t="s">
        <v>556</v>
      </c>
      <c r="B35" s="37">
        <v>384</v>
      </c>
      <c r="C35" s="37">
        <v>199</v>
      </c>
      <c r="D35" s="37">
        <v>401</v>
      </c>
      <c r="E35" s="37">
        <v>220</v>
      </c>
      <c r="F35" s="37">
        <v>181</v>
      </c>
      <c r="G35" s="37">
        <v>481</v>
      </c>
      <c r="H35" s="37">
        <v>662</v>
      </c>
      <c r="I35" s="37">
        <v>32863</v>
      </c>
      <c r="J35" s="37">
        <v>33525</v>
      </c>
    </row>
    <row r="36" spans="1:10" hidden="1" outlineLevel="1">
      <c r="A36" s="1" t="s">
        <v>5</v>
      </c>
      <c r="B36" s="37">
        <v>56</v>
      </c>
      <c r="C36" s="37">
        <v>30</v>
      </c>
      <c r="D36" s="37">
        <v>44</v>
      </c>
      <c r="E36" s="37">
        <v>43</v>
      </c>
      <c r="F36" s="37">
        <v>1</v>
      </c>
      <c r="G36" s="37">
        <v>21</v>
      </c>
      <c r="H36" s="37">
        <v>22</v>
      </c>
      <c r="I36" s="37">
        <v>4927</v>
      </c>
      <c r="J36" s="37">
        <v>4949</v>
      </c>
    </row>
    <row r="37" spans="1:10" hidden="1" outlineLevel="1">
      <c r="A37" s="1" t="s">
        <v>6</v>
      </c>
      <c r="B37" s="37">
        <v>58</v>
      </c>
      <c r="C37" s="37">
        <v>29</v>
      </c>
      <c r="D37" s="37">
        <v>60</v>
      </c>
      <c r="E37" s="37">
        <v>39</v>
      </c>
      <c r="F37" s="37">
        <v>21</v>
      </c>
      <c r="G37" s="37">
        <v>107</v>
      </c>
      <c r="H37" s="37">
        <v>128</v>
      </c>
      <c r="I37" s="37">
        <v>4381</v>
      </c>
      <c r="J37" s="37">
        <v>4509</v>
      </c>
    </row>
    <row r="38" spans="1:10" hidden="1" outlineLevel="1">
      <c r="A38" s="1" t="s">
        <v>7</v>
      </c>
      <c r="B38" s="37">
        <v>48</v>
      </c>
      <c r="C38" s="37">
        <v>26</v>
      </c>
      <c r="D38" s="37">
        <v>48</v>
      </c>
      <c r="E38" s="37">
        <v>28</v>
      </c>
      <c r="F38" s="37">
        <v>20</v>
      </c>
      <c r="G38" s="37">
        <v>46</v>
      </c>
      <c r="H38" s="37">
        <v>66</v>
      </c>
      <c r="I38" s="37">
        <v>4233</v>
      </c>
      <c r="J38" s="37">
        <v>4299</v>
      </c>
    </row>
    <row r="39" spans="1:10" hidden="1" outlineLevel="1">
      <c r="A39" s="1" t="s">
        <v>27</v>
      </c>
      <c r="B39" s="37">
        <v>28</v>
      </c>
      <c r="C39" s="37">
        <v>16</v>
      </c>
      <c r="D39" s="37">
        <v>44</v>
      </c>
      <c r="E39" s="37">
        <v>19</v>
      </c>
      <c r="F39" s="37">
        <v>25</v>
      </c>
      <c r="G39" s="37">
        <v>15</v>
      </c>
      <c r="H39" s="37">
        <v>40</v>
      </c>
      <c r="I39" s="37">
        <v>2556</v>
      </c>
      <c r="J39" s="37">
        <v>2596</v>
      </c>
    </row>
    <row r="40" spans="1:10" hidden="1" outlineLevel="1">
      <c r="A40" s="1" t="s">
        <v>8</v>
      </c>
      <c r="B40" s="37">
        <v>65</v>
      </c>
      <c r="C40" s="37">
        <v>31</v>
      </c>
      <c r="D40" s="37">
        <v>62</v>
      </c>
      <c r="E40" s="37">
        <v>28</v>
      </c>
      <c r="F40" s="37">
        <v>34</v>
      </c>
      <c r="G40" s="37">
        <v>68</v>
      </c>
      <c r="H40" s="37">
        <v>102</v>
      </c>
      <c r="I40" s="37">
        <v>5454</v>
      </c>
      <c r="J40" s="37">
        <v>5556</v>
      </c>
    </row>
    <row r="41" spans="1:10" hidden="1" outlineLevel="1">
      <c r="A41" s="1" t="s">
        <v>9</v>
      </c>
      <c r="B41" s="37">
        <v>4</v>
      </c>
      <c r="C41" s="37">
        <v>2</v>
      </c>
      <c r="D41" s="37">
        <v>4</v>
      </c>
      <c r="E41" s="37">
        <v>3</v>
      </c>
      <c r="F41" s="37">
        <v>1</v>
      </c>
      <c r="G41" s="37">
        <v>1</v>
      </c>
      <c r="H41" s="37">
        <v>2</v>
      </c>
      <c r="I41" s="37">
        <v>355</v>
      </c>
      <c r="J41" s="37">
        <v>357</v>
      </c>
    </row>
    <row r="42" spans="1:10" hidden="1" outlineLevel="1">
      <c r="A42" s="1" t="s">
        <v>10</v>
      </c>
      <c r="B42" s="37">
        <v>44</v>
      </c>
      <c r="C42" s="37">
        <v>20</v>
      </c>
      <c r="D42" s="37">
        <v>51</v>
      </c>
      <c r="E42" s="37">
        <v>24</v>
      </c>
      <c r="F42" s="37">
        <v>27</v>
      </c>
      <c r="G42" s="37">
        <v>45</v>
      </c>
      <c r="H42" s="37">
        <v>72</v>
      </c>
      <c r="I42" s="37">
        <v>3791</v>
      </c>
      <c r="J42" s="37">
        <v>3863</v>
      </c>
    </row>
    <row r="43" spans="1:10" hidden="1" outlineLevel="1">
      <c r="A43" s="1" t="s">
        <v>11</v>
      </c>
      <c r="B43" s="37">
        <v>45</v>
      </c>
      <c r="C43" s="37">
        <v>25</v>
      </c>
      <c r="D43" s="37">
        <v>44</v>
      </c>
      <c r="E43" s="37">
        <v>14</v>
      </c>
      <c r="F43" s="37">
        <v>30</v>
      </c>
      <c r="G43" s="37">
        <v>139</v>
      </c>
      <c r="H43" s="37">
        <v>169</v>
      </c>
      <c r="I43" s="37">
        <v>3288</v>
      </c>
      <c r="J43" s="37">
        <v>3457</v>
      </c>
    </row>
    <row r="44" spans="1:10" hidden="1" outlineLevel="1">
      <c r="A44" s="1" t="s">
        <v>12</v>
      </c>
      <c r="B44" s="37">
        <v>9</v>
      </c>
      <c r="C44" s="37">
        <v>5</v>
      </c>
      <c r="D44" s="37">
        <v>10</v>
      </c>
      <c r="E44" s="37">
        <v>6</v>
      </c>
      <c r="F44" s="37">
        <v>4</v>
      </c>
      <c r="G44" s="37">
        <v>44</v>
      </c>
      <c r="H44" s="37">
        <v>48</v>
      </c>
      <c r="I44" s="37">
        <v>1159</v>
      </c>
      <c r="J44" s="37">
        <v>1207</v>
      </c>
    </row>
    <row r="45" spans="1:10" hidden="1" outlineLevel="1">
      <c r="A45" s="1" t="s">
        <v>13</v>
      </c>
      <c r="B45" s="37">
        <v>20</v>
      </c>
      <c r="C45" s="37">
        <v>11</v>
      </c>
      <c r="D45" s="37">
        <v>17</v>
      </c>
      <c r="E45" s="37">
        <v>4</v>
      </c>
      <c r="F45" s="37">
        <v>13</v>
      </c>
      <c r="G45" s="37">
        <v>-3</v>
      </c>
      <c r="H45" s="37">
        <v>10</v>
      </c>
      <c r="I45" s="37">
        <v>1744</v>
      </c>
      <c r="J45" s="37">
        <v>1754</v>
      </c>
    </row>
    <row r="46" spans="1:10" hidden="1" outlineLevel="1">
      <c r="A46" s="1" t="s">
        <v>28</v>
      </c>
      <c r="B46" s="37">
        <v>7</v>
      </c>
      <c r="C46" s="37">
        <v>4</v>
      </c>
      <c r="D46" s="37">
        <v>17</v>
      </c>
      <c r="E46" s="37">
        <v>12</v>
      </c>
      <c r="F46" s="37">
        <v>5</v>
      </c>
      <c r="G46" s="37">
        <v>-2</v>
      </c>
      <c r="H46" s="37">
        <v>3</v>
      </c>
      <c r="I46" s="37">
        <v>975</v>
      </c>
      <c r="J46" s="37">
        <v>978</v>
      </c>
    </row>
    <row r="47" spans="1:10" collapsed="1">
      <c r="A47" s="1" t="s">
        <v>550</v>
      </c>
      <c r="B47" s="37">
        <v>339</v>
      </c>
      <c r="C47" s="37">
        <v>175</v>
      </c>
      <c r="D47" s="37">
        <v>395</v>
      </c>
      <c r="E47" s="37">
        <v>215</v>
      </c>
      <c r="F47" s="37">
        <v>180</v>
      </c>
      <c r="G47" s="37">
        <v>158</v>
      </c>
      <c r="H47" s="37">
        <v>338</v>
      </c>
      <c r="I47" s="37">
        <v>33525</v>
      </c>
      <c r="J47" s="37">
        <v>33863</v>
      </c>
    </row>
    <row r="48" spans="1:10" hidden="1" outlineLevel="1">
      <c r="A48" s="1" t="s">
        <v>5</v>
      </c>
      <c r="B48" s="37">
        <v>49</v>
      </c>
      <c r="C48" s="37">
        <v>25</v>
      </c>
      <c r="D48" s="37">
        <v>47</v>
      </c>
      <c r="E48" s="37">
        <v>49</v>
      </c>
      <c r="F48" s="37">
        <v>-2</v>
      </c>
      <c r="G48" s="37">
        <v>91</v>
      </c>
      <c r="H48" s="37">
        <v>89</v>
      </c>
      <c r="I48" s="37">
        <v>4949</v>
      </c>
      <c r="J48" s="37">
        <v>5038</v>
      </c>
    </row>
    <row r="49" spans="1:10" hidden="1" outlineLevel="1">
      <c r="A49" s="1" t="s">
        <v>6</v>
      </c>
      <c r="B49" s="37">
        <v>66</v>
      </c>
      <c r="C49" s="37">
        <v>32</v>
      </c>
      <c r="D49" s="37">
        <v>51</v>
      </c>
      <c r="E49" s="37">
        <v>31</v>
      </c>
      <c r="F49" s="37">
        <v>20</v>
      </c>
      <c r="G49" s="37">
        <v>29</v>
      </c>
      <c r="H49" s="37">
        <v>49</v>
      </c>
      <c r="I49" s="37">
        <v>4509</v>
      </c>
      <c r="J49" s="37">
        <v>4558</v>
      </c>
    </row>
    <row r="50" spans="1:10" hidden="1" outlineLevel="1">
      <c r="A50" s="1" t="s">
        <v>7</v>
      </c>
      <c r="B50" s="37">
        <v>42</v>
      </c>
      <c r="C50" s="37">
        <v>22</v>
      </c>
      <c r="D50" s="37">
        <v>61</v>
      </c>
      <c r="E50" s="37">
        <v>32</v>
      </c>
      <c r="F50" s="37">
        <v>29</v>
      </c>
      <c r="G50" s="37">
        <v>-16</v>
      </c>
      <c r="H50" s="37">
        <v>13</v>
      </c>
      <c r="I50" s="37">
        <v>4299</v>
      </c>
      <c r="J50" s="37">
        <v>4312</v>
      </c>
    </row>
    <row r="51" spans="1:10" hidden="1" outlineLevel="1">
      <c r="A51" s="1" t="s">
        <v>27</v>
      </c>
      <c r="B51" s="37">
        <v>25</v>
      </c>
      <c r="C51" s="37">
        <v>15</v>
      </c>
      <c r="D51" s="37">
        <v>20</v>
      </c>
      <c r="E51" s="37">
        <v>20</v>
      </c>
      <c r="F51" s="37">
        <v>0</v>
      </c>
      <c r="G51" s="37">
        <v>11</v>
      </c>
      <c r="H51" s="37">
        <v>11</v>
      </c>
      <c r="I51" s="37">
        <v>2596</v>
      </c>
      <c r="J51" s="37">
        <v>2607</v>
      </c>
    </row>
    <row r="52" spans="1:10" hidden="1" outlineLevel="1">
      <c r="A52" s="1" t="s">
        <v>8</v>
      </c>
      <c r="B52" s="37">
        <v>56</v>
      </c>
      <c r="C52" s="37">
        <v>29</v>
      </c>
      <c r="D52" s="37">
        <v>69</v>
      </c>
      <c r="E52" s="37">
        <v>26</v>
      </c>
      <c r="F52" s="37">
        <v>43</v>
      </c>
      <c r="G52" s="37">
        <v>-26</v>
      </c>
      <c r="H52" s="37">
        <v>17</v>
      </c>
      <c r="I52" s="37">
        <v>5556</v>
      </c>
      <c r="J52" s="37">
        <v>5573</v>
      </c>
    </row>
    <row r="53" spans="1:10" hidden="1" outlineLevel="1">
      <c r="A53" s="1" t="s">
        <v>9</v>
      </c>
      <c r="B53" s="37">
        <v>2</v>
      </c>
      <c r="C53" s="37">
        <v>0</v>
      </c>
      <c r="D53" s="37">
        <v>3</v>
      </c>
      <c r="E53" s="37">
        <v>1</v>
      </c>
      <c r="F53" s="37">
        <v>2</v>
      </c>
      <c r="G53" s="37">
        <v>7</v>
      </c>
      <c r="H53" s="37">
        <v>9</v>
      </c>
      <c r="I53" s="37">
        <v>357</v>
      </c>
      <c r="J53" s="37">
        <v>366</v>
      </c>
    </row>
    <row r="54" spans="1:10" hidden="1" outlineLevel="1">
      <c r="A54" s="1" t="s">
        <v>10</v>
      </c>
      <c r="B54" s="37">
        <v>23</v>
      </c>
      <c r="C54" s="37">
        <v>14</v>
      </c>
      <c r="D54" s="37">
        <v>41</v>
      </c>
      <c r="E54" s="37">
        <v>28</v>
      </c>
      <c r="F54" s="37">
        <v>13</v>
      </c>
      <c r="G54" s="37">
        <v>10</v>
      </c>
      <c r="H54" s="37">
        <v>23</v>
      </c>
      <c r="I54" s="37">
        <v>3863</v>
      </c>
      <c r="J54" s="37">
        <v>3886</v>
      </c>
    </row>
    <row r="55" spans="1:10" hidden="1" outlineLevel="1">
      <c r="A55" s="1" t="s">
        <v>11</v>
      </c>
      <c r="B55" s="37">
        <v>31</v>
      </c>
      <c r="C55" s="37">
        <v>15</v>
      </c>
      <c r="D55" s="37">
        <v>58</v>
      </c>
      <c r="E55" s="37">
        <v>10</v>
      </c>
      <c r="F55" s="37">
        <v>48</v>
      </c>
      <c r="G55" s="37">
        <v>11</v>
      </c>
      <c r="H55" s="37">
        <v>59</v>
      </c>
      <c r="I55" s="37">
        <v>3457</v>
      </c>
      <c r="J55" s="37">
        <v>3516</v>
      </c>
    </row>
    <row r="56" spans="1:10" hidden="1" outlineLevel="1">
      <c r="A56" s="1" t="s">
        <v>12</v>
      </c>
      <c r="B56" s="37">
        <v>18</v>
      </c>
      <c r="C56" s="37">
        <v>9</v>
      </c>
      <c r="D56" s="37">
        <v>13</v>
      </c>
      <c r="E56" s="37">
        <v>3</v>
      </c>
      <c r="F56" s="37">
        <v>10</v>
      </c>
      <c r="G56" s="37">
        <v>12</v>
      </c>
      <c r="H56" s="37">
        <v>22</v>
      </c>
      <c r="I56" s="37">
        <v>1207</v>
      </c>
      <c r="J56" s="37">
        <v>1229</v>
      </c>
    </row>
    <row r="57" spans="1:10" hidden="1" outlineLevel="1">
      <c r="A57" s="1" t="s">
        <v>13</v>
      </c>
      <c r="B57" s="37">
        <v>22</v>
      </c>
      <c r="C57" s="37">
        <v>11</v>
      </c>
      <c r="D57" s="37">
        <v>23</v>
      </c>
      <c r="E57" s="37">
        <v>7</v>
      </c>
      <c r="F57" s="37">
        <v>16</v>
      </c>
      <c r="G57" s="37">
        <v>35</v>
      </c>
      <c r="H57" s="37">
        <v>51</v>
      </c>
      <c r="I57" s="37">
        <v>1754</v>
      </c>
      <c r="J57" s="37">
        <v>1805</v>
      </c>
    </row>
    <row r="58" spans="1:10" hidden="1" outlineLevel="1">
      <c r="A58" s="1" t="s">
        <v>28</v>
      </c>
      <c r="B58" s="37">
        <v>5</v>
      </c>
      <c r="C58" s="37">
        <v>3</v>
      </c>
      <c r="D58" s="37">
        <v>9</v>
      </c>
      <c r="E58" s="37">
        <v>8</v>
      </c>
      <c r="F58" s="37">
        <v>1</v>
      </c>
      <c r="G58" s="37">
        <v>-6</v>
      </c>
      <c r="H58" s="37">
        <v>-5</v>
      </c>
      <c r="I58" s="37">
        <v>978</v>
      </c>
      <c r="J58" s="37">
        <v>973</v>
      </c>
    </row>
    <row r="59" spans="1:10" collapsed="1">
      <c r="A59" s="1" t="s">
        <v>551</v>
      </c>
      <c r="B59" s="37">
        <v>286</v>
      </c>
      <c r="C59" s="37">
        <v>149</v>
      </c>
      <c r="D59" s="37">
        <v>347</v>
      </c>
      <c r="E59" s="37">
        <v>217</v>
      </c>
      <c r="F59" s="37">
        <v>130</v>
      </c>
      <c r="G59" s="37">
        <v>301</v>
      </c>
      <c r="H59" s="37">
        <v>431</v>
      </c>
      <c r="I59" s="37">
        <v>33863</v>
      </c>
      <c r="J59" s="37">
        <v>34294</v>
      </c>
    </row>
    <row r="60" spans="1:10" hidden="1" outlineLevel="1">
      <c r="A60" s="1" t="s">
        <v>5</v>
      </c>
      <c r="B60" s="37">
        <v>41</v>
      </c>
      <c r="C60" s="37">
        <v>17</v>
      </c>
      <c r="D60" s="37">
        <v>50</v>
      </c>
      <c r="E60" s="37">
        <v>45</v>
      </c>
      <c r="F60" s="37">
        <v>5</v>
      </c>
      <c r="G60" s="37">
        <v>-38</v>
      </c>
      <c r="H60" s="37">
        <v>-33</v>
      </c>
      <c r="I60" s="37">
        <v>5038</v>
      </c>
      <c r="J60" s="37">
        <v>5005</v>
      </c>
    </row>
    <row r="61" spans="1:10" hidden="1" outlineLevel="1">
      <c r="A61" s="1" t="s">
        <v>6</v>
      </c>
      <c r="B61" s="37">
        <v>47</v>
      </c>
      <c r="C61" s="37">
        <v>22</v>
      </c>
      <c r="D61" s="37">
        <v>58</v>
      </c>
      <c r="E61" s="37">
        <v>35</v>
      </c>
      <c r="F61" s="37">
        <v>23</v>
      </c>
      <c r="G61" s="37">
        <v>52</v>
      </c>
      <c r="H61" s="37">
        <v>75</v>
      </c>
      <c r="I61" s="37">
        <v>4558</v>
      </c>
      <c r="J61" s="37">
        <v>4633</v>
      </c>
    </row>
    <row r="62" spans="1:10" hidden="1" outlineLevel="1">
      <c r="A62" s="1" t="s">
        <v>7</v>
      </c>
      <c r="B62" s="37">
        <v>38</v>
      </c>
      <c r="C62" s="37">
        <v>21</v>
      </c>
      <c r="D62" s="37">
        <v>38</v>
      </c>
      <c r="E62" s="37">
        <v>30</v>
      </c>
      <c r="F62" s="37">
        <v>8</v>
      </c>
      <c r="G62" s="37">
        <v>33</v>
      </c>
      <c r="H62" s="37">
        <v>41</v>
      </c>
      <c r="I62" s="37">
        <v>4312</v>
      </c>
      <c r="J62" s="37">
        <v>4353</v>
      </c>
    </row>
    <row r="63" spans="1:10" hidden="1" outlineLevel="1">
      <c r="A63" s="1" t="s">
        <v>27</v>
      </c>
      <c r="B63" s="37">
        <v>14</v>
      </c>
      <c r="C63" s="37">
        <v>9</v>
      </c>
      <c r="D63" s="37">
        <v>32</v>
      </c>
      <c r="E63" s="37">
        <v>15</v>
      </c>
      <c r="F63" s="37">
        <v>17</v>
      </c>
      <c r="G63" s="37">
        <v>-33</v>
      </c>
      <c r="H63" s="37">
        <v>-16</v>
      </c>
      <c r="I63" s="37">
        <v>2607</v>
      </c>
      <c r="J63" s="37">
        <v>2591</v>
      </c>
    </row>
    <row r="64" spans="1:10" hidden="1" outlineLevel="1">
      <c r="A64" s="1" t="s">
        <v>8</v>
      </c>
      <c r="B64" s="37">
        <v>53</v>
      </c>
      <c r="C64" s="37">
        <v>31</v>
      </c>
      <c r="D64" s="37">
        <v>42</v>
      </c>
      <c r="E64" s="37">
        <v>36</v>
      </c>
      <c r="F64" s="37">
        <v>6</v>
      </c>
      <c r="G64" s="37">
        <v>60</v>
      </c>
      <c r="H64" s="37">
        <v>66</v>
      </c>
      <c r="I64" s="37">
        <v>5573</v>
      </c>
      <c r="J64" s="37">
        <v>5639</v>
      </c>
    </row>
    <row r="65" spans="1:10" hidden="1" outlineLevel="1">
      <c r="A65" s="1" t="s">
        <v>9</v>
      </c>
      <c r="B65" s="37">
        <v>4</v>
      </c>
      <c r="C65" s="37">
        <v>3</v>
      </c>
      <c r="D65" s="37">
        <v>3</v>
      </c>
      <c r="E65" s="37">
        <v>2</v>
      </c>
      <c r="F65" s="37">
        <v>1</v>
      </c>
      <c r="G65" s="37">
        <v>6</v>
      </c>
      <c r="H65" s="37">
        <v>7</v>
      </c>
      <c r="I65" s="37">
        <v>366</v>
      </c>
      <c r="J65" s="37">
        <v>373</v>
      </c>
    </row>
    <row r="66" spans="1:10" hidden="1" outlineLevel="1">
      <c r="A66" s="1" t="s">
        <v>10</v>
      </c>
      <c r="B66" s="37">
        <v>29</v>
      </c>
      <c r="C66" s="37">
        <v>16</v>
      </c>
      <c r="D66" s="37">
        <v>44</v>
      </c>
      <c r="E66" s="37">
        <v>25</v>
      </c>
      <c r="F66" s="37">
        <v>19</v>
      </c>
      <c r="G66" s="37">
        <v>88</v>
      </c>
      <c r="H66" s="37">
        <v>107</v>
      </c>
      <c r="I66" s="37">
        <v>3886</v>
      </c>
      <c r="J66" s="37">
        <v>3993</v>
      </c>
    </row>
    <row r="67" spans="1:10" hidden="1" outlineLevel="1">
      <c r="A67" s="1" t="s">
        <v>11</v>
      </c>
      <c r="B67" s="37">
        <v>18</v>
      </c>
      <c r="C67" s="37">
        <v>9</v>
      </c>
      <c r="D67" s="37">
        <v>36</v>
      </c>
      <c r="E67" s="37">
        <v>13</v>
      </c>
      <c r="F67" s="37">
        <v>23</v>
      </c>
      <c r="G67" s="37">
        <v>86</v>
      </c>
      <c r="H67" s="37">
        <v>109</v>
      </c>
      <c r="I67" s="37">
        <v>3516</v>
      </c>
      <c r="J67" s="37">
        <v>3625</v>
      </c>
    </row>
    <row r="68" spans="1:10" hidden="1" outlineLevel="1">
      <c r="A68" s="1" t="s">
        <v>12</v>
      </c>
      <c r="B68" s="37">
        <v>22</v>
      </c>
      <c r="C68" s="37">
        <v>11</v>
      </c>
      <c r="D68" s="37">
        <v>20</v>
      </c>
      <c r="E68" s="37">
        <v>5</v>
      </c>
      <c r="F68" s="37">
        <v>15</v>
      </c>
      <c r="G68" s="37">
        <v>57</v>
      </c>
      <c r="H68" s="37">
        <v>72</v>
      </c>
      <c r="I68" s="37">
        <v>1229</v>
      </c>
      <c r="J68" s="37">
        <v>1301</v>
      </c>
    </row>
    <row r="69" spans="1:10" hidden="1" outlineLevel="1">
      <c r="A69" s="1" t="s">
        <v>13</v>
      </c>
      <c r="B69" s="37">
        <v>11</v>
      </c>
      <c r="C69" s="37">
        <v>6</v>
      </c>
      <c r="D69" s="37">
        <v>15</v>
      </c>
      <c r="E69" s="37">
        <v>5</v>
      </c>
      <c r="F69" s="37">
        <v>10</v>
      </c>
      <c r="G69" s="37">
        <v>19</v>
      </c>
      <c r="H69" s="37">
        <v>29</v>
      </c>
      <c r="I69" s="37">
        <v>1805</v>
      </c>
      <c r="J69" s="37">
        <v>1834</v>
      </c>
    </row>
    <row r="70" spans="1:10" hidden="1" outlineLevel="1">
      <c r="A70" s="1" t="s">
        <v>28</v>
      </c>
      <c r="B70" s="37">
        <v>9</v>
      </c>
      <c r="C70" s="37">
        <v>4</v>
      </c>
      <c r="D70" s="37">
        <v>9</v>
      </c>
      <c r="E70" s="37">
        <v>6</v>
      </c>
      <c r="F70" s="37">
        <v>3</v>
      </c>
      <c r="G70" s="37">
        <v>-29</v>
      </c>
      <c r="H70" s="37">
        <v>-26</v>
      </c>
      <c r="I70" s="37">
        <v>973</v>
      </c>
      <c r="J70" s="37">
        <v>947</v>
      </c>
    </row>
    <row r="71" spans="1:10" collapsed="1">
      <c r="A71" s="1" t="s">
        <v>552</v>
      </c>
      <c r="B71" s="37">
        <v>339</v>
      </c>
      <c r="C71" s="37">
        <v>164</v>
      </c>
      <c r="D71" s="37">
        <v>372</v>
      </c>
      <c r="E71" s="37">
        <v>198</v>
      </c>
      <c r="F71" s="37">
        <v>174</v>
      </c>
      <c r="G71" s="37">
        <v>132</v>
      </c>
      <c r="H71" s="37">
        <v>306</v>
      </c>
      <c r="I71" s="37">
        <v>34294</v>
      </c>
      <c r="J71" s="37">
        <v>34600</v>
      </c>
    </row>
    <row r="72" spans="1:10" hidden="1" outlineLevel="1">
      <c r="A72" s="1" t="s">
        <v>5</v>
      </c>
      <c r="B72" s="37">
        <v>52</v>
      </c>
      <c r="C72" s="37">
        <v>21</v>
      </c>
      <c r="D72" s="37">
        <v>44</v>
      </c>
      <c r="E72" s="37">
        <v>35</v>
      </c>
      <c r="F72" s="37">
        <v>9</v>
      </c>
      <c r="G72" s="37">
        <v>39</v>
      </c>
      <c r="H72" s="37">
        <v>48</v>
      </c>
      <c r="I72" s="37">
        <v>5005</v>
      </c>
      <c r="J72" s="37">
        <v>5053</v>
      </c>
    </row>
    <row r="73" spans="1:10" hidden="1" outlineLevel="1">
      <c r="A73" s="1" t="s">
        <v>6</v>
      </c>
      <c r="B73" s="37">
        <v>45</v>
      </c>
      <c r="C73" s="37">
        <v>18</v>
      </c>
      <c r="D73" s="37">
        <v>38</v>
      </c>
      <c r="E73" s="37">
        <v>26</v>
      </c>
      <c r="F73" s="37">
        <v>12</v>
      </c>
      <c r="G73" s="37">
        <v>-67</v>
      </c>
      <c r="H73" s="37">
        <v>-55</v>
      </c>
      <c r="I73" s="37">
        <v>4633</v>
      </c>
      <c r="J73" s="37">
        <v>4578</v>
      </c>
    </row>
    <row r="74" spans="1:10" hidden="1" outlineLevel="1">
      <c r="A74" s="1" t="s">
        <v>7</v>
      </c>
      <c r="B74" s="37">
        <v>39</v>
      </c>
      <c r="C74" s="37">
        <v>20</v>
      </c>
      <c r="D74" s="37">
        <v>50</v>
      </c>
      <c r="E74" s="37">
        <v>27</v>
      </c>
      <c r="F74" s="37">
        <v>23</v>
      </c>
      <c r="G74" s="37">
        <v>47</v>
      </c>
      <c r="H74" s="37">
        <v>70</v>
      </c>
      <c r="I74" s="37">
        <v>4353</v>
      </c>
      <c r="J74" s="37">
        <v>4423</v>
      </c>
    </row>
    <row r="75" spans="1:10" hidden="1" outlineLevel="1">
      <c r="A75" s="1" t="s">
        <v>27</v>
      </c>
      <c r="B75" s="37">
        <v>23</v>
      </c>
      <c r="C75" s="37">
        <v>12</v>
      </c>
      <c r="D75" s="37">
        <v>22</v>
      </c>
      <c r="E75" s="37">
        <v>20</v>
      </c>
      <c r="F75" s="37">
        <v>2</v>
      </c>
      <c r="G75" s="37">
        <v>-29</v>
      </c>
      <c r="H75" s="37">
        <v>-27</v>
      </c>
      <c r="I75" s="37">
        <v>2591</v>
      </c>
      <c r="J75" s="37">
        <v>2564</v>
      </c>
    </row>
    <row r="76" spans="1:10" hidden="1" outlineLevel="1">
      <c r="A76" s="1" t="s">
        <v>8</v>
      </c>
      <c r="B76" s="37">
        <v>61</v>
      </c>
      <c r="C76" s="37">
        <v>31</v>
      </c>
      <c r="D76" s="37">
        <v>63</v>
      </c>
      <c r="E76" s="37">
        <v>21</v>
      </c>
      <c r="F76" s="37">
        <v>42</v>
      </c>
      <c r="G76" s="37">
        <v>71</v>
      </c>
      <c r="H76" s="37">
        <v>113</v>
      </c>
      <c r="I76" s="37">
        <v>5639</v>
      </c>
      <c r="J76" s="37">
        <v>5752</v>
      </c>
    </row>
    <row r="77" spans="1:10" hidden="1" outlineLevel="1">
      <c r="A77" s="1" t="s">
        <v>9</v>
      </c>
      <c r="B77" s="37">
        <v>8</v>
      </c>
      <c r="C77" s="37">
        <v>5</v>
      </c>
      <c r="D77" s="37">
        <v>3</v>
      </c>
      <c r="E77" s="37">
        <v>1</v>
      </c>
      <c r="F77" s="37">
        <v>2</v>
      </c>
      <c r="G77" s="37">
        <v>-7</v>
      </c>
      <c r="H77" s="37">
        <v>-5</v>
      </c>
      <c r="I77" s="37">
        <v>373</v>
      </c>
      <c r="J77" s="37">
        <v>368</v>
      </c>
    </row>
    <row r="78" spans="1:10" hidden="1" outlineLevel="1">
      <c r="A78" s="1" t="s">
        <v>10</v>
      </c>
      <c r="B78" s="37">
        <v>42</v>
      </c>
      <c r="C78" s="37">
        <v>22</v>
      </c>
      <c r="D78" s="37">
        <v>42</v>
      </c>
      <c r="E78" s="37">
        <v>27</v>
      </c>
      <c r="F78" s="37">
        <v>15</v>
      </c>
      <c r="G78" s="37">
        <v>-12</v>
      </c>
      <c r="H78" s="37">
        <v>3</v>
      </c>
      <c r="I78" s="37">
        <v>3993</v>
      </c>
      <c r="J78" s="37">
        <v>3996</v>
      </c>
    </row>
    <row r="79" spans="1:10" hidden="1" outlineLevel="1">
      <c r="A79" s="1" t="s">
        <v>11</v>
      </c>
      <c r="B79" s="37">
        <v>34</v>
      </c>
      <c r="C79" s="37">
        <v>17</v>
      </c>
      <c r="D79" s="37">
        <v>49</v>
      </c>
      <c r="E79" s="37">
        <v>19</v>
      </c>
      <c r="F79" s="37">
        <v>30</v>
      </c>
      <c r="G79" s="37">
        <v>-21</v>
      </c>
      <c r="H79" s="37">
        <v>9</v>
      </c>
      <c r="I79" s="37">
        <v>3625</v>
      </c>
      <c r="J79" s="37">
        <v>3634</v>
      </c>
    </row>
    <row r="80" spans="1:10" hidden="1" outlineLevel="1">
      <c r="A80" s="1" t="s">
        <v>12</v>
      </c>
      <c r="B80" s="37">
        <v>11</v>
      </c>
      <c r="C80" s="37">
        <v>5</v>
      </c>
      <c r="D80" s="37">
        <v>16</v>
      </c>
      <c r="E80" s="37">
        <v>4</v>
      </c>
      <c r="F80" s="37">
        <v>12</v>
      </c>
      <c r="G80" s="37">
        <v>101</v>
      </c>
      <c r="H80" s="37">
        <v>113</v>
      </c>
      <c r="I80" s="37">
        <v>1301</v>
      </c>
      <c r="J80" s="37">
        <v>1414</v>
      </c>
    </row>
    <row r="81" spans="1:10" hidden="1" outlineLevel="1">
      <c r="A81" s="1" t="s">
        <v>13</v>
      </c>
      <c r="B81" s="37">
        <v>14</v>
      </c>
      <c r="C81" s="37">
        <v>7</v>
      </c>
      <c r="D81" s="37">
        <v>31</v>
      </c>
      <c r="E81" s="37">
        <v>12</v>
      </c>
      <c r="F81" s="37">
        <v>19</v>
      </c>
      <c r="G81" s="37">
        <v>19</v>
      </c>
      <c r="H81" s="37">
        <v>38</v>
      </c>
      <c r="I81" s="37">
        <v>1834</v>
      </c>
      <c r="J81" s="37">
        <v>1872</v>
      </c>
    </row>
    <row r="82" spans="1:10" hidden="1" outlineLevel="1">
      <c r="A82" s="1" t="s">
        <v>28</v>
      </c>
      <c r="B82" s="37">
        <v>10</v>
      </c>
      <c r="C82" s="37">
        <v>6</v>
      </c>
      <c r="D82" s="37">
        <v>14</v>
      </c>
      <c r="E82" s="37">
        <v>6</v>
      </c>
      <c r="F82" s="37">
        <v>8</v>
      </c>
      <c r="G82" s="37">
        <v>-9</v>
      </c>
      <c r="H82" s="37">
        <v>-1</v>
      </c>
      <c r="I82" s="37">
        <v>947</v>
      </c>
      <c r="J82" s="37">
        <v>946</v>
      </c>
    </row>
    <row r="83" spans="1:10" collapsed="1">
      <c r="A83" s="1" t="s">
        <v>553</v>
      </c>
      <c r="B83" s="37">
        <v>349</v>
      </c>
      <c r="C83" s="37">
        <v>187</v>
      </c>
      <c r="D83" s="37">
        <v>381</v>
      </c>
      <c r="E83" s="37">
        <v>215</v>
      </c>
      <c r="F83" s="37">
        <v>166</v>
      </c>
      <c r="G83" s="37">
        <v>139</v>
      </c>
      <c r="H83" s="37">
        <v>305</v>
      </c>
      <c r="I83" s="37">
        <v>34600</v>
      </c>
      <c r="J83" s="37">
        <v>34905</v>
      </c>
    </row>
    <row r="84" spans="1:10" hidden="1" outlineLevel="1">
      <c r="A84" s="1" t="s">
        <v>5</v>
      </c>
      <c r="B84" s="37">
        <v>46</v>
      </c>
      <c r="C84" s="37">
        <v>19</v>
      </c>
      <c r="D84" s="37">
        <v>43</v>
      </c>
      <c r="E84" s="37">
        <v>35</v>
      </c>
      <c r="F84" s="37">
        <v>8</v>
      </c>
      <c r="G84" s="37">
        <v>-14</v>
      </c>
      <c r="H84" s="37">
        <v>-6</v>
      </c>
      <c r="I84" s="37">
        <v>5053</v>
      </c>
      <c r="J84" s="37">
        <v>5047</v>
      </c>
    </row>
    <row r="85" spans="1:10" hidden="1" outlineLevel="1">
      <c r="A85" s="1" t="s">
        <v>6</v>
      </c>
      <c r="B85" s="37">
        <v>59</v>
      </c>
      <c r="C85" s="37">
        <v>31</v>
      </c>
      <c r="D85" s="37">
        <v>59</v>
      </c>
      <c r="E85" s="37">
        <v>23</v>
      </c>
      <c r="F85" s="37">
        <v>36</v>
      </c>
      <c r="G85" s="37">
        <v>29</v>
      </c>
      <c r="H85" s="37">
        <v>65</v>
      </c>
      <c r="I85" s="37">
        <v>4578</v>
      </c>
      <c r="J85" s="37">
        <v>4643</v>
      </c>
    </row>
    <row r="86" spans="1:10" hidden="1" outlineLevel="1">
      <c r="A86" s="1" t="s">
        <v>7</v>
      </c>
      <c r="B86" s="37">
        <v>37</v>
      </c>
      <c r="C86" s="37">
        <v>22</v>
      </c>
      <c r="D86" s="37">
        <v>52</v>
      </c>
      <c r="E86" s="37">
        <v>26</v>
      </c>
      <c r="F86" s="37">
        <v>26</v>
      </c>
      <c r="G86" s="37">
        <v>-13</v>
      </c>
      <c r="H86" s="37">
        <v>13</v>
      </c>
      <c r="I86" s="37">
        <v>4423</v>
      </c>
      <c r="J86" s="37">
        <v>4436</v>
      </c>
    </row>
    <row r="87" spans="1:10" hidden="1" outlineLevel="1">
      <c r="A87" s="1" t="s">
        <v>27</v>
      </c>
      <c r="B87" s="37">
        <v>23</v>
      </c>
      <c r="C87" s="37">
        <v>13</v>
      </c>
      <c r="D87" s="37">
        <v>23</v>
      </c>
      <c r="E87" s="37">
        <v>17</v>
      </c>
      <c r="F87" s="37">
        <v>6</v>
      </c>
      <c r="G87" s="37">
        <v>-28</v>
      </c>
      <c r="H87" s="37">
        <v>-22</v>
      </c>
      <c r="I87" s="37">
        <v>2564</v>
      </c>
      <c r="J87" s="37">
        <v>2542</v>
      </c>
    </row>
    <row r="88" spans="1:10" hidden="1" outlineLevel="1">
      <c r="A88" s="1" t="s">
        <v>8</v>
      </c>
      <c r="B88" s="37">
        <v>69</v>
      </c>
      <c r="C88" s="37">
        <v>35</v>
      </c>
      <c r="D88" s="37">
        <v>64</v>
      </c>
      <c r="E88" s="37">
        <v>37</v>
      </c>
      <c r="F88" s="37">
        <v>27</v>
      </c>
      <c r="G88" s="37">
        <v>32</v>
      </c>
      <c r="H88" s="37">
        <v>59</v>
      </c>
      <c r="I88" s="37">
        <v>5752</v>
      </c>
      <c r="J88" s="37">
        <v>5811</v>
      </c>
    </row>
    <row r="89" spans="1:10" hidden="1" outlineLevel="1">
      <c r="A89" s="1" t="s">
        <v>9</v>
      </c>
      <c r="B89" s="37">
        <v>6</v>
      </c>
      <c r="C89" s="37">
        <v>3</v>
      </c>
      <c r="D89" s="37">
        <v>2</v>
      </c>
      <c r="E89" s="37">
        <v>2</v>
      </c>
      <c r="F89" s="37">
        <v>0</v>
      </c>
      <c r="G89" s="37">
        <v>-2</v>
      </c>
      <c r="H89" s="37">
        <v>-2</v>
      </c>
      <c r="I89" s="37">
        <v>368</v>
      </c>
      <c r="J89" s="37">
        <v>366</v>
      </c>
    </row>
    <row r="90" spans="1:10" hidden="1" outlineLevel="1">
      <c r="A90" s="1" t="s">
        <v>10</v>
      </c>
      <c r="B90" s="37">
        <v>40</v>
      </c>
      <c r="C90" s="37">
        <v>23</v>
      </c>
      <c r="D90" s="37">
        <v>50</v>
      </c>
      <c r="E90" s="37">
        <v>37</v>
      </c>
      <c r="F90" s="37">
        <v>13</v>
      </c>
      <c r="G90" s="37">
        <v>67</v>
      </c>
      <c r="H90" s="37">
        <v>80</v>
      </c>
      <c r="I90" s="37">
        <v>3996</v>
      </c>
      <c r="J90" s="37">
        <v>4076</v>
      </c>
    </row>
    <row r="91" spans="1:10" hidden="1" outlineLevel="1">
      <c r="A91" s="1" t="s">
        <v>11</v>
      </c>
      <c r="B91" s="37">
        <v>30</v>
      </c>
      <c r="C91" s="37">
        <v>19</v>
      </c>
      <c r="D91" s="37">
        <v>40</v>
      </c>
      <c r="E91" s="37">
        <v>12</v>
      </c>
      <c r="F91" s="37">
        <v>28</v>
      </c>
      <c r="G91" s="37">
        <v>-13</v>
      </c>
      <c r="H91" s="37">
        <v>15</v>
      </c>
      <c r="I91" s="37">
        <v>3634</v>
      </c>
      <c r="J91" s="37">
        <v>3649</v>
      </c>
    </row>
    <row r="92" spans="1:10" hidden="1" outlineLevel="1">
      <c r="A92" s="1" t="s">
        <v>12</v>
      </c>
      <c r="B92" s="37">
        <v>18</v>
      </c>
      <c r="C92" s="37">
        <v>13</v>
      </c>
      <c r="D92" s="37">
        <v>23</v>
      </c>
      <c r="E92" s="37">
        <v>11</v>
      </c>
      <c r="F92" s="37">
        <v>12</v>
      </c>
      <c r="G92" s="37">
        <v>10</v>
      </c>
      <c r="H92" s="37">
        <v>22</v>
      </c>
      <c r="I92" s="37">
        <v>1414</v>
      </c>
      <c r="J92" s="37">
        <v>1436</v>
      </c>
    </row>
    <row r="93" spans="1:10" hidden="1" outlineLevel="1">
      <c r="A93" s="1" t="s">
        <v>13</v>
      </c>
      <c r="B93" s="37">
        <v>16</v>
      </c>
      <c r="C93" s="37">
        <v>8</v>
      </c>
      <c r="D93" s="37">
        <v>22</v>
      </c>
      <c r="E93" s="37">
        <v>5</v>
      </c>
      <c r="F93" s="37">
        <v>17</v>
      </c>
      <c r="G93" s="37">
        <v>36</v>
      </c>
      <c r="H93" s="37">
        <v>53</v>
      </c>
      <c r="I93" s="37">
        <v>1872</v>
      </c>
      <c r="J93" s="37">
        <v>1925</v>
      </c>
    </row>
    <row r="94" spans="1:10" hidden="1" outlineLevel="1">
      <c r="A94" s="1" t="s">
        <v>28</v>
      </c>
      <c r="B94" s="37">
        <v>5</v>
      </c>
      <c r="C94" s="37">
        <v>1</v>
      </c>
      <c r="D94" s="37">
        <v>3</v>
      </c>
      <c r="E94" s="37">
        <v>10</v>
      </c>
      <c r="F94" s="37">
        <v>-7</v>
      </c>
      <c r="G94" s="37">
        <v>35</v>
      </c>
      <c r="H94" s="37">
        <v>28</v>
      </c>
      <c r="I94" s="37">
        <v>946</v>
      </c>
      <c r="J94" s="37">
        <v>974</v>
      </c>
    </row>
    <row r="95" spans="1:10" collapsed="1">
      <c r="A95" s="1" t="s">
        <v>554</v>
      </c>
      <c r="B95" s="37">
        <v>290</v>
      </c>
      <c r="C95" s="37">
        <v>151</v>
      </c>
      <c r="D95" s="37">
        <v>361</v>
      </c>
      <c r="E95" s="37">
        <v>220</v>
      </c>
      <c r="F95" s="37">
        <v>141</v>
      </c>
      <c r="G95" s="37">
        <v>122</v>
      </c>
      <c r="H95" s="37">
        <v>263</v>
      </c>
      <c r="I95" s="37">
        <v>34905</v>
      </c>
      <c r="J95" s="37">
        <v>35168</v>
      </c>
    </row>
    <row r="96" spans="1:10" hidden="1" outlineLevel="1">
      <c r="A96" s="1" t="s">
        <v>5</v>
      </c>
      <c r="B96" s="37">
        <v>34</v>
      </c>
      <c r="C96" s="37">
        <v>16</v>
      </c>
      <c r="D96" s="37">
        <v>49</v>
      </c>
      <c r="E96" s="37">
        <v>36</v>
      </c>
      <c r="F96" s="37">
        <v>13</v>
      </c>
      <c r="G96" s="37">
        <v>10</v>
      </c>
      <c r="H96" s="37">
        <v>23</v>
      </c>
      <c r="I96" s="37">
        <v>5047</v>
      </c>
      <c r="J96" s="37">
        <v>5070</v>
      </c>
    </row>
    <row r="97" spans="1:10" hidden="1" outlineLevel="1">
      <c r="A97" s="1" t="s">
        <v>6</v>
      </c>
      <c r="B97" s="37">
        <v>41</v>
      </c>
      <c r="C97" s="37">
        <v>20</v>
      </c>
      <c r="D97" s="37">
        <v>39</v>
      </c>
      <c r="E97" s="37">
        <v>30</v>
      </c>
      <c r="F97" s="37">
        <v>9</v>
      </c>
      <c r="G97" s="37">
        <v>22</v>
      </c>
      <c r="H97" s="37">
        <v>31</v>
      </c>
      <c r="I97" s="37">
        <v>4643</v>
      </c>
      <c r="J97" s="37">
        <v>4674</v>
      </c>
    </row>
    <row r="98" spans="1:10" hidden="1" outlineLevel="1">
      <c r="A98" s="1" t="s">
        <v>7</v>
      </c>
      <c r="B98" s="37">
        <v>38</v>
      </c>
      <c r="C98" s="37">
        <v>19</v>
      </c>
      <c r="D98" s="37">
        <v>54</v>
      </c>
      <c r="E98" s="37">
        <v>40</v>
      </c>
      <c r="F98" s="37">
        <v>14</v>
      </c>
      <c r="G98" s="37">
        <v>0</v>
      </c>
      <c r="H98" s="37">
        <v>14</v>
      </c>
      <c r="I98" s="37">
        <v>4436</v>
      </c>
      <c r="J98" s="37">
        <v>4450</v>
      </c>
    </row>
    <row r="99" spans="1:10" hidden="1" outlineLevel="1">
      <c r="A99" s="1" t="s">
        <v>27</v>
      </c>
      <c r="B99" s="37">
        <v>15</v>
      </c>
      <c r="C99" s="37">
        <v>8</v>
      </c>
      <c r="D99" s="37">
        <v>23</v>
      </c>
      <c r="E99" s="37">
        <v>9</v>
      </c>
      <c r="F99" s="37">
        <v>14</v>
      </c>
      <c r="G99" s="37">
        <v>10</v>
      </c>
      <c r="H99" s="37">
        <v>24</v>
      </c>
      <c r="I99" s="37">
        <v>2542</v>
      </c>
      <c r="J99" s="37">
        <v>2566</v>
      </c>
    </row>
    <row r="100" spans="1:10" hidden="1" outlineLevel="1">
      <c r="A100" s="1" t="s">
        <v>8</v>
      </c>
      <c r="B100" s="37">
        <v>37</v>
      </c>
      <c r="C100" s="37">
        <v>21</v>
      </c>
      <c r="D100" s="37">
        <v>54</v>
      </c>
      <c r="E100" s="37">
        <v>37</v>
      </c>
      <c r="F100" s="37">
        <v>17</v>
      </c>
      <c r="G100" s="37">
        <v>-81</v>
      </c>
      <c r="H100" s="37">
        <v>-64</v>
      </c>
      <c r="I100" s="37">
        <v>5811</v>
      </c>
      <c r="J100" s="37">
        <v>5747</v>
      </c>
    </row>
    <row r="101" spans="1:10" hidden="1" outlineLevel="1">
      <c r="A101" s="1" t="s">
        <v>9</v>
      </c>
      <c r="B101" s="37">
        <v>4</v>
      </c>
      <c r="C101" s="37">
        <v>1</v>
      </c>
      <c r="D101" s="37">
        <v>4</v>
      </c>
      <c r="E101" s="37">
        <v>1</v>
      </c>
      <c r="F101" s="37">
        <v>3</v>
      </c>
      <c r="G101" s="37">
        <v>18</v>
      </c>
      <c r="H101" s="37">
        <v>21</v>
      </c>
      <c r="I101" s="37">
        <v>366</v>
      </c>
      <c r="J101" s="37">
        <v>387</v>
      </c>
    </row>
    <row r="102" spans="1:10" hidden="1" outlineLevel="1">
      <c r="A102" s="1" t="s">
        <v>10</v>
      </c>
      <c r="B102" s="37">
        <v>26</v>
      </c>
      <c r="C102" s="37">
        <v>10</v>
      </c>
      <c r="D102" s="37">
        <v>50</v>
      </c>
      <c r="E102" s="37">
        <v>27</v>
      </c>
      <c r="F102" s="37">
        <v>23</v>
      </c>
      <c r="G102" s="37">
        <v>42</v>
      </c>
      <c r="H102" s="37">
        <v>65</v>
      </c>
      <c r="I102" s="37">
        <v>4076</v>
      </c>
      <c r="J102" s="37">
        <v>4141</v>
      </c>
    </row>
    <row r="103" spans="1:10" hidden="1" outlineLevel="1">
      <c r="A103" s="1" t="s">
        <v>11</v>
      </c>
      <c r="B103" s="37">
        <v>44</v>
      </c>
      <c r="C103" s="37">
        <v>26</v>
      </c>
      <c r="D103" s="37">
        <v>32</v>
      </c>
      <c r="E103" s="37">
        <v>15</v>
      </c>
      <c r="F103" s="37">
        <v>17</v>
      </c>
      <c r="G103" s="37">
        <v>52</v>
      </c>
      <c r="H103" s="37">
        <v>69</v>
      </c>
      <c r="I103" s="37">
        <v>3649</v>
      </c>
      <c r="J103" s="37">
        <v>3718</v>
      </c>
    </row>
    <row r="104" spans="1:10" hidden="1" outlineLevel="1">
      <c r="A104" s="1" t="s">
        <v>12</v>
      </c>
      <c r="B104" s="37">
        <v>25</v>
      </c>
      <c r="C104" s="37">
        <v>15</v>
      </c>
      <c r="D104" s="37">
        <v>21</v>
      </c>
      <c r="E104" s="37">
        <v>5</v>
      </c>
      <c r="F104" s="37">
        <v>16</v>
      </c>
      <c r="G104" s="37">
        <v>11</v>
      </c>
      <c r="H104" s="37">
        <v>27</v>
      </c>
      <c r="I104" s="37">
        <v>1436</v>
      </c>
      <c r="J104" s="37">
        <v>1463</v>
      </c>
    </row>
    <row r="105" spans="1:10" hidden="1" outlineLevel="1">
      <c r="A105" s="1" t="s">
        <v>13</v>
      </c>
      <c r="B105" s="37">
        <v>20</v>
      </c>
      <c r="C105" s="37">
        <v>12</v>
      </c>
      <c r="D105" s="37">
        <v>23</v>
      </c>
      <c r="E105" s="37">
        <v>15</v>
      </c>
      <c r="F105" s="37">
        <v>8</v>
      </c>
      <c r="G105" s="37">
        <v>-13</v>
      </c>
      <c r="H105" s="37">
        <v>-5</v>
      </c>
      <c r="I105" s="37">
        <v>1925</v>
      </c>
      <c r="J105" s="37">
        <v>1920</v>
      </c>
    </row>
    <row r="106" spans="1:10" hidden="1" outlineLevel="1">
      <c r="A106" s="1" t="s">
        <v>28</v>
      </c>
      <c r="B106" s="37">
        <v>6</v>
      </c>
      <c r="C106" s="37">
        <v>3</v>
      </c>
      <c r="D106" s="37">
        <v>12</v>
      </c>
      <c r="E106" s="37">
        <v>5</v>
      </c>
      <c r="F106" s="37">
        <v>7</v>
      </c>
      <c r="G106" s="37">
        <v>51</v>
      </c>
      <c r="H106" s="37">
        <v>58</v>
      </c>
      <c r="I106" s="37">
        <v>974</v>
      </c>
      <c r="J106" s="37">
        <v>1032</v>
      </c>
    </row>
    <row r="107" spans="1:10" collapsed="1">
      <c r="A107" s="1" t="s">
        <v>368</v>
      </c>
      <c r="B107" s="37">
        <v>365</v>
      </c>
      <c r="C107" s="37">
        <v>182</v>
      </c>
      <c r="D107" s="37">
        <v>351</v>
      </c>
      <c r="E107" s="37">
        <v>227</v>
      </c>
      <c r="F107" s="37">
        <v>124</v>
      </c>
      <c r="G107" s="37">
        <v>64</v>
      </c>
      <c r="H107" s="37">
        <v>188</v>
      </c>
      <c r="I107" s="37">
        <v>35168</v>
      </c>
      <c r="J107" s="37">
        <v>35356</v>
      </c>
    </row>
    <row r="108" spans="1:10" hidden="1" outlineLevel="1">
      <c r="A108" s="1" t="s">
        <v>5</v>
      </c>
      <c r="B108" s="37">
        <v>64</v>
      </c>
      <c r="C108" s="37">
        <v>26</v>
      </c>
      <c r="D108" s="37">
        <v>49</v>
      </c>
      <c r="E108" s="37">
        <v>33</v>
      </c>
      <c r="F108" s="37">
        <v>16</v>
      </c>
      <c r="G108" s="37">
        <v>18</v>
      </c>
      <c r="H108" s="37">
        <v>34</v>
      </c>
      <c r="I108" s="37">
        <v>5070</v>
      </c>
      <c r="J108" s="37">
        <v>5104</v>
      </c>
    </row>
    <row r="109" spans="1:10" hidden="1" outlineLevel="1">
      <c r="A109" s="1" t="s">
        <v>6</v>
      </c>
      <c r="B109" s="37">
        <v>39</v>
      </c>
      <c r="C109" s="37">
        <v>18</v>
      </c>
      <c r="D109" s="37">
        <v>50</v>
      </c>
      <c r="E109" s="37">
        <v>29</v>
      </c>
      <c r="F109" s="37">
        <v>21</v>
      </c>
      <c r="G109" s="37">
        <v>17</v>
      </c>
      <c r="H109" s="37">
        <v>38</v>
      </c>
      <c r="I109" s="37">
        <v>4674</v>
      </c>
      <c r="J109" s="37">
        <v>4712</v>
      </c>
    </row>
    <row r="110" spans="1:10" hidden="1" outlineLevel="1">
      <c r="A110" s="1" t="s">
        <v>7</v>
      </c>
      <c r="B110" s="37">
        <v>35</v>
      </c>
      <c r="C110" s="37">
        <v>17</v>
      </c>
      <c r="D110" s="37">
        <v>61</v>
      </c>
      <c r="E110" s="37">
        <v>31</v>
      </c>
      <c r="F110" s="37">
        <v>30</v>
      </c>
      <c r="G110" s="37">
        <v>27</v>
      </c>
      <c r="H110" s="37">
        <v>57</v>
      </c>
      <c r="I110" s="37">
        <v>4450</v>
      </c>
      <c r="J110" s="37">
        <v>4507</v>
      </c>
    </row>
    <row r="111" spans="1:10" hidden="1" outlineLevel="1">
      <c r="A111" s="1" t="s">
        <v>27</v>
      </c>
      <c r="B111" s="37">
        <v>28</v>
      </c>
      <c r="C111" s="37">
        <v>15</v>
      </c>
      <c r="D111" s="37">
        <v>17</v>
      </c>
      <c r="E111" s="37">
        <v>16</v>
      </c>
      <c r="F111" s="37">
        <v>1</v>
      </c>
      <c r="G111" s="37">
        <v>-18</v>
      </c>
      <c r="H111" s="37">
        <v>-17</v>
      </c>
      <c r="I111" s="37">
        <v>2566</v>
      </c>
      <c r="J111" s="37">
        <v>2549</v>
      </c>
    </row>
    <row r="112" spans="1:10" hidden="1" outlineLevel="1">
      <c r="A112" s="1" t="s">
        <v>8</v>
      </c>
      <c r="B112" s="37">
        <v>51</v>
      </c>
      <c r="C112" s="37">
        <v>24</v>
      </c>
      <c r="D112" s="37">
        <v>54</v>
      </c>
      <c r="E112" s="37">
        <v>48</v>
      </c>
      <c r="F112" s="37">
        <v>6</v>
      </c>
      <c r="G112" s="37">
        <v>-62</v>
      </c>
      <c r="H112" s="37">
        <v>-56</v>
      </c>
      <c r="I112" s="37">
        <v>5747</v>
      </c>
      <c r="J112" s="37">
        <v>5691</v>
      </c>
    </row>
    <row r="113" spans="1:10" hidden="1" outlineLevel="1">
      <c r="A113" s="1" t="s">
        <v>9</v>
      </c>
      <c r="B113" s="37">
        <v>2</v>
      </c>
      <c r="C113" s="37">
        <v>1</v>
      </c>
      <c r="D113" s="37">
        <v>3</v>
      </c>
      <c r="E113" s="37">
        <v>2</v>
      </c>
      <c r="F113" s="37">
        <v>1</v>
      </c>
      <c r="G113" s="37">
        <v>19</v>
      </c>
      <c r="H113" s="37">
        <v>20</v>
      </c>
      <c r="I113" s="37">
        <v>387</v>
      </c>
      <c r="J113" s="37">
        <v>407</v>
      </c>
    </row>
    <row r="114" spans="1:10" hidden="1" outlineLevel="1">
      <c r="A114" s="1" t="s">
        <v>10</v>
      </c>
      <c r="B114" s="37">
        <v>41</v>
      </c>
      <c r="C114" s="37">
        <v>24</v>
      </c>
      <c r="D114" s="37">
        <v>36</v>
      </c>
      <c r="E114" s="37">
        <v>39</v>
      </c>
      <c r="F114" s="37">
        <v>-3</v>
      </c>
      <c r="G114" s="37">
        <v>-2</v>
      </c>
      <c r="H114" s="37">
        <v>-5</v>
      </c>
      <c r="I114" s="37">
        <v>4141</v>
      </c>
      <c r="J114" s="37">
        <v>4136</v>
      </c>
    </row>
    <row r="115" spans="1:10" hidden="1" outlineLevel="1">
      <c r="A115" s="1" t="s">
        <v>11</v>
      </c>
      <c r="B115" s="37">
        <v>40</v>
      </c>
      <c r="C115" s="37">
        <v>23</v>
      </c>
      <c r="D115" s="37">
        <v>39</v>
      </c>
      <c r="E115" s="37">
        <v>13</v>
      </c>
      <c r="F115" s="37">
        <v>26</v>
      </c>
      <c r="G115" s="37">
        <v>54</v>
      </c>
      <c r="H115" s="37">
        <v>80</v>
      </c>
      <c r="I115" s="37">
        <v>3718</v>
      </c>
      <c r="J115" s="37">
        <v>3798</v>
      </c>
    </row>
    <row r="116" spans="1:10" hidden="1" outlineLevel="1">
      <c r="A116" s="1" t="s">
        <v>12</v>
      </c>
      <c r="B116" s="37">
        <v>21</v>
      </c>
      <c r="C116" s="37">
        <v>8</v>
      </c>
      <c r="D116" s="37">
        <v>15</v>
      </c>
      <c r="E116" s="37">
        <v>5</v>
      </c>
      <c r="F116" s="37">
        <v>10</v>
      </c>
      <c r="G116" s="37">
        <v>19</v>
      </c>
      <c r="H116" s="37">
        <v>29</v>
      </c>
      <c r="I116" s="37">
        <v>1463</v>
      </c>
      <c r="J116" s="37">
        <v>1492</v>
      </c>
    </row>
    <row r="117" spans="1:10" hidden="1" outlineLevel="1">
      <c r="A117" s="1" t="s">
        <v>13</v>
      </c>
      <c r="B117" s="37">
        <v>22</v>
      </c>
      <c r="C117" s="37">
        <v>14</v>
      </c>
      <c r="D117" s="37">
        <v>21</v>
      </c>
      <c r="E117" s="37">
        <v>5</v>
      </c>
      <c r="F117" s="37">
        <v>16</v>
      </c>
      <c r="G117" s="37">
        <v>-5</v>
      </c>
      <c r="H117" s="37">
        <v>11</v>
      </c>
      <c r="I117" s="37">
        <v>1920</v>
      </c>
      <c r="J117" s="37">
        <v>1931</v>
      </c>
    </row>
    <row r="118" spans="1:10" hidden="1" outlineLevel="1">
      <c r="A118" s="1" t="s">
        <v>28</v>
      </c>
      <c r="B118" s="37">
        <v>22</v>
      </c>
      <c r="C118" s="37">
        <v>12</v>
      </c>
      <c r="D118" s="37">
        <v>6</v>
      </c>
      <c r="E118" s="37">
        <v>6</v>
      </c>
      <c r="F118" s="37">
        <v>0</v>
      </c>
      <c r="G118" s="37">
        <v>-3</v>
      </c>
      <c r="H118" s="37">
        <v>-3</v>
      </c>
      <c r="I118" s="37">
        <v>1032</v>
      </c>
      <c r="J118" s="37">
        <v>1029</v>
      </c>
    </row>
    <row r="119" spans="1:10" collapsed="1">
      <c r="A119" s="1" t="s">
        <v>369</v>
      </c>
      <c r="B119" s="37">
        <v>402</v>
      </c>
      <c r="C119" s="37">
        <v>205</v>
      </c>
      <c r="D119" s="37">
        <v>350</v>
      </c>
      <c r="E119" s="37">
        <v>205</v>
      </c>
      <c r="F119" s="37">
        <v>145</v>
      </c>
      <c r="G119" s="37">
        <v>88</v>
      </c>
      <c r="H119" s="37">
        <v>233</v>
      </c>
      <c r="I119" s="37">
        <v>35356</v>
      </c>
      <c r="J119" s="37">
        <v>35589</v>
      </c>
    </row>
    <row r="120" spans="1:10" hidden="1" outlineLevel="1">
      <c r="A120" s="1" t="s">
        <v>5</v>
      </c>
      <c r="B120" s="37">
        <v>57</v>
      </c>
      <c r="C120" s="37">
        <v>29</v>
      </c>
      <c r="D120" s="37">
        <v>47</v>
      </c>
      <c r="E120" s="37">
        <v>36</v>
      </c>
      <c r="F120" s="37">
        <v>11</v>
      </c>
      <c r="G120" s="37">
        <v>-4</v>
      </c>
      <c r="H120" s="37">
        <v>7</v>
      </c>
      <c r="I120" s="37">
        <v>5104</v>
      </c>
      <c r="J120" s="37">
        <v>5111</v>
      </c>
    </row>
    <row r="121" spans="1:10" hidden="1" outlineLevel="1">
      <c r="A121" s="1" t="s">
        <v>6</v>
      </c>
      <c r="B121" s="37">
        <v>62</v>
      </c>
      <c r="C121" s="37">
        <v>30</v>
      </c>
      <c r="D121" s="37">
        <v>43</v>
      </c>
      <c r="E121" s="37">
        <v>34</v>
      </c>
      <c r="F121" s="37">
        <v>9</v>
      </c>
      <c r="G121" s="37">
        <v>38</v>
      </c>
      <c r="H121" s="37">
        <v>47</v>
      </c>
      <c r="I121" s="37">
        <v>4712</v>
      </c>
      <c r="J121" s="37">
        <v>4759</v>
      </c>
    </row>
    <row r="122" spans="1:10" hidden="1" outlineLevel="1">
      <c r="A122" s="1" t="s">
        <v>7</v>
      </c>
      <c r="B122" s="37">
        <v>52</v>
      </c>
      <c r="C122" s="37">
        <v>26</v>
      </c>
      <c r="D122" s="37">
        <v>39</v>
      </c>
      <c r="E122" s="37">
        <v>25</v>
      </c>
      <c r="F122" s="37">
        <v>14</v>
      </c>
      <c r="G122" s="37">
        <v>-8</v>
      </c>
      <c r="H122" s="37">
        <v>6</v>
      </c>
      <c r="I122" s="37">
        <v>4507</v>
      </c>
      <c r="J122" s="37">
        <v>4513</v>
      </c>
    </row>
    <row r="123" spans="1:10" hidden="1" outlineLevel="1">
      <c r="A123" s="1" t="s">
        <v>27</v>
      </c>
      <c r="B123" s="37">
        <v>28</v>
      </c>
      <c r="C123" s="37">
        <v>14</v>
      </c>
      <c r="D123" s="37">
        <v>27</v>
      </c>
      <c r="E123" s="37">
        <v>17</v>
      </c>
      <c r="F123" s="37">
        <v>10</v>
      </c>
      <c r="G123" s="37">
        <v>-21</v>
      </c>
      <c r="H123" s="37">
        <v>-11</v>
      </c>
      <c r="I123" s="37">
        <v>2549</v>
      </c>
      <c r="J123" s="37">
        <v>2538</v>
      </c>
    </row>
    <row r="124" spans="1:10" hidden="1" outlineLevel="1">
      <c r="A124" s="1" t="s">
        <v>8</v>
      </c>
      <c r="B124" s="37">
        <v>66</v>
      </c>
      <c r="C124" s="37">
        <v>37</v>
      </c>
      <c r="D124" s="37">
        <v>50</v>
      </c>
      <c r="E124" s="37">
        <v>42</v>
      </c>
      <c r="F124" s="37">
        <v>8</v>
      </c>
      <c r="G124" s="37">
        <v>59</v>
      </c>
      <c r="H124" s="37">
        <v>67</v>
      </c>
      <c r="I124" s="37">
        <v>5691</v>
      </c>
      <c r="J124" s="37">
        <v>5758</v>
      </c>
    </row>
    <row r="125" spans="1:10" hidden="1" outlineLevel="1">
      <c r="A125" s="1" t="s">
        <v>9</v>
      </c>
      <c r="B125" s="37">
        <v>4</v>
      </c>
      <c r="C125" s="37">
        <v>2</v>
      </c>
      <c r="D125" s="37">
        <v>7</v>
      </c>
      <c r="E125" s="37">
        <v>1</v>
      </c>
      <c r="F125" s="37">
        <v>6</v>
      </c>
      <c r="G125" s="37">
        <v>8</v>
      </c>
      <c r="H125" s="37">
        <v>14</v>
      </c>
      <c r="I125" s="37">
        <v>407</v>
      </c>
      <c r="J125" s="37">
        <v>421</v>
      </c>
    </row>
    <row r="126" spans="1:10" hidden="1" outlineLevel="1">
      <c r="A126" s="1" t="s">
        <v>10</v>
      </c>
      <c r="B126" s="37">
        <v>32</v>
      </c>
      <c r="C126" s="37">
        <v>18</v>
      </c>
      <c r="D126" s="37">
        <v>35</v>
      </c>
      <c r="E126" s="37">
        <v>24</v>
      </c>
      <c r="F126" s="37">
        <v>11</v>
      </c>
      <c r="G126" s="37">
        <v>3</v>
      </c>
      <c r="H126" s="37">
        <v>14</v>
      </c>
      <c r="I126" s="37">
        <v>4136</v>
      </c>
      <c r="J126" s="37">
        <v>4150</v>
      </c>
    </row>
    <row r="127" spans="1:10" hidden="1" outlineLevel="1">
      <c r="A127" s="1" t="s">
        <v>11</v>
      </c>
      <c r="B127" s="37">
        <v>50</v>
      </c>
      <c r="C127" s="37">
        <v>25</v>
      </c>
      <c r="D127" s="37">
        <v>39</v>
      </c>
      <c r="E127" s="37">
        <v>19</v>
      </c>
      <c r="F127" s="37">
        <v>20</v>
      </c>
      <c r="G127" s="37">
        <v>18</v>
      </c>
      <c r="H127" s="37">
        <v>38</v>
      </c>
      <c r="I127" s="37">
        <v>3798</v>
      </c>
      <c r="J127" s="37">
        <v>3836</v>
      </c>
    </row>
    <row r="128" spans="1:10" hidden="1" outlineLevel="1">
      <c r="A128" s="1" t="s">
        <v>12</v>
      </c>
      <c r="B128" s="37">
        <v>23</v>
      </c>
      <c r="C128" s="37">
        <v>12</v>
      </c>
      <c r="D128" s="37">
        <v>30</v>
      </c>
      <c r="E128" s="37">
        <v>2</v>
      </c>
      <c r="F128" s="37">
        <v>28</v>
      </c>
      <c r="G128" s="37">
        <v>4</v>
      </c>
      <c r="H128" s="37">
        <v>32</v>
      </c>
      <c r="I128" s="37">
        <v>1492</v>
      </c>
      <c r="J128" s="37">
        <v>1524</v>
      </c>
    </row>
    <row r="129" spans="1:10" hidden="1" outlineLevel="1">
      <c r="A129" s="1" t="s">
        <v>13</v>
      </c>
      <c r="B129" s="37">
        <v>21</v>
      </c>
      <c r="C129" s="37">
        <v>10</v>
      </c>
      <c r="D129" s="37">
        <v>27</v>
      </c>
      <c r="E129" s="37">
        <v>4</v>
      </c>
      <c r="F129" s="37">
        <v>23</v>
      </c>
      <c r="G129" s="37">
        <v>-17</v>
      </c>
      <c r="H129" s="37">
        <v>6</v>
      </c>
      <c r="I129" s="37">
        <v>1931</v>
      </c>
      <c r="J129" s="37">
        <v>1937</v>
      </c>
    </row>
    <row r="130" spans="1:10" hidden="1" outlineLevel="1">
      <c r="A130" s="1" t="s">
        <v>28</v>
      </c>
      <c r="B130" s="37">
        <v>7</v>
      </c>
      <c r="C130" s="37">
        <v>2</v>
      </c>
      <c r="D130" s="37">
        <v>6</v>
      </c>
      <c r="E130" s="37">
        <v>1</v>
      </c>
      <c r="F130" s="37">
        <v>5</v>
      </c>
      <c r="G130" s="37">
        <v>8</v>
      </c>
      <c r="H130" s="37">
        <v>13</v>
      </c>
      <c r="I130" s="37">
        <v>1029</v>
      </c>
      <c r="J130" s="37">
        <v>1042</v>
      </c>
    </row>
    <row r="131" spans="1:10" collapsed="1">
      <c r="A131" s="1" t="s">
        <v>546</v>
      </c>
      <c r="B131" s="37">
        <v>302</v>
      </c>
      <c r="C131" s="37">
        <v>154</v>
      </c>
      <c r="D131" s="37">
        <v>406</v>
      </c>
      <c r="E131" s="37">
        <v>229</v>
      </c>
      <c r="F131" s="37">
        <v>177</v>
      </c>
      <c r="G131" s="37">
        <v>128</v>
      </c>
      <c r="H131" s="37">
        <v>305</v>
      </c>
      <c r="I131" s="37">
        <v>35589</v>
      </c>
      <c r="J131" s="37">
        <v>35894</v>
      </c>
    </row>
    <row r="132" spans="1:10" hidden="1" outlineLevel="1">
      <c r="A132" s="1" t="s">
        <v>5</v>
      </c>
      <c r="B132" s="37">
        <v>42</v>
      </c>
      <c r="C132" s="37">
        <v>25</v>
      </c>
      <c r="D132" s="37">
        <v>52</v>
      </c>
      <c r="E132" s="37">
        <v>53</v>
      </c>
      <c r="F132" s="37">
        <v>-1</v>
      </c>
      <c r="G132" s="37">
        <v>94</v>
      </c>
      <c r="H132" s="37">
        <v>93</v>
      </c>
      <c r="I132" s="37">
        <v>5111</v>
      </c>
      <c r="J132" s="37">
        <v>5204</v>
      </c>
    </row>
    <row r="133" spans="1:10" hidden="1" outlineLevel="1">
      <c r="A133" s="1" t="s">
        <v>6</v>
      </c>
      <c r="B133" s="37">
        <v>38</v>
      </c>
      <c r="C133" s="37">
        <v>17</v>
      </c>
      <c r="D133" s="37">
        <v>49</v>
      </c>
      <c r="E133" s="37">
        <v>15</v>
      </c>
      <c r="F133" s="37">
        <v>34</v>
      </c>
      <c r="G133" s="37">
        <v>13</v>
      </c>
      <c r="H133" s="37">
        <v>47</v>
      </c>
      <c r="I133" s="37">
        <v>4759</v>
      </c>
      <c r="J133" s="37">
        <v>4806</v>
      </c>
    </row>
    <row r="134" spans="1:10" hidden="1" outlineLevel="1">
      <c r="A134" s="1" t="s">
        <v>7</v>
      </c>
      <c r="B134" s="37">
        <v>30</v>
      </c>
      <c r="C134" s="37">
        <v>16</v>
      </c>
      <c r="D134" s="37">
        <v>58</v>
      </c>
      <c r="E134" s="37">
        <v>25</v>
      </c>
      <c r="F134" s="37">
        <v>33</v>
      </c>
      <c r="G134" s="37">
        <v>-35</v>
      </c>
      <c r="H134" s="37">
        <v>-2</v>
      </c>
      <c r="I134" s="37">
        <v>4513</v>
      </c>
      <c r="J134" s="37">
        <v>4511</v>
      </c>
    </row>
    <row r="135" spans="1:10" hidden="1" outlineLevel="1">
      <c r="A135" s="1" t="s">
        <v>27</v>
      </c>
      <c r="B135" s="37">
        <v>29</v>
      </c>
      <c r="C135" s="37">
        <v>13</v>
      </c>
      <c r="D135" s="37">
        <v>23</v>
      </c>
      <c r="E135" s="37">
        <v>11</v>
      </c>
      <c r="F135" s="37">
        <v>12</v>
      </c>
      <c r="G135" s="37">
        <v>-39</v>
      </c>
      <c r="H135" s="37">
        <v>-27</v>
      </c>
      <c r="I135" s="37">
        <v>2538</v>
      </c>
      <c r="J135" s="37">
        <v>2511</v>
      </c>
    </row>
    <row r="136" spans="1:10" hidden="1" outlineLevel="1">
      <c r="A136" s="1" t="s">
        <v>8</v>
      </c>
      <c r="B136" s="37">
        <v>44</v>
      </c>
      <c r="C136" s="37">
        <v>22</v>
      </c>
      <c r="D136" s="37">
        <v>61</v>
      </c>
      <c r="E136" s="37">
        <v>47</v>
      </c>
      <c r="F136" s="37">
        <v>14</v>
      </c>
      <c r="G136" s="37">
        <v>16</v>
      </c>
      <c r="H136" s="37">
        <v>30</v>
      </c>
      <c r="I136" s="37">
        <v>5758</v>
      </c>
      <c r="J136" s="37">
        <v>5788</v>
      </c>
    </row>
    <row r="137" spans="1:10" hidden="1" outlineLevel="1">
      <c r="A137" s="1" t="s">
        <v>9</v>
      </c>
      <c r="B137" s="37">
        <v>2</v>
      </c>
      <c r="C137" s="37">
        <v>1</v>
      </c>
      <c r="D137" s="37">
        <v>6</v>
      </c>
      <c r="E137" s="37">
        <v>0</v>
      </c>
      <c r="F137" s="37">
        <v>6</v>
      </c>
      <c r="G137" s="37">
        <v>-5</v>
      </c>
      <c r="H137" s="37">
        <v>1</v>
      </c>
      <c r="I137" s="37">
        <v>421</v>
      </c>
      <c r="J137" s="37">
        <v>422</v>
      </c>
    </row>
    <row r="138" spans="1:10" hidden="1" outlineLevel="1">
      <c r="A138" s="1" t="s">
        <v>10</v>
      </c>
      <c r="B138" s="37">
        <v>45</v>
      </c>
      <c r="C138" s="37">
        <v>23</v>
      </c>
      <c r="D138" s="37">
        <v>56</v>
      </c>
      <c r="E138" s="37">
        <v>40</v>
      </c>
      <c r="F138" s="37">
        <v>16</v>
      </c>
      <c r="G138" s="37">
        <v>35</v>
      </c>
      <c r="H138" s="37">
        <v>51</v>
      </c>
      <c r="I138" s="37">
        <v>4150</v>
      </c>
      <c r="J138" s="37">
        <v>4201</v>
      </c>
    </row>
    <row r="139" spans="1:10" hidden="1" outlineLevel="1">
      <c r="A139" s="1" t="s">
        <v>11</v>
      </c>
      <c r="B139" s="37">
        <v>40</v>
      </c>
      <c r="C139" s="37">
        <v>23</v>
      </c>
      <c r="D139" s="37">
        <v>43</v>
      </c>
      <c r="E139" s="37">
        <v>22</v>
      </c>
      <c r="F139" s="37">
        <v>21</v>
      </c>
      <c r="G139" s="37">
        <v>27</v>
      </c>
      <c r="H139" s="37">
        <v>48</v>
      </c>
      <c r="I139" s="37">
        <v>3836</v>
      </c>
      <c r="J139" s="37">
        <v>3884</v>
      </c>
    </row>
    <row r="140" spans="1:10" hidden="1" outlineLevel="1">
      <c r="A140" s="1" t="s">
        <v>12</v>
      </c>
      <c r="B140" s="37">
        <v>13</v>
      </c>
      <c r="C140" s="37">
        <v>5</v>
      </c>
      <c r="D140" s="37">
        <v>27</v>
      </c>
      <c r="E140" s="37">
        <v>3</v>
      </c>
      <c r="F140" s="37">
        <v>24</v>
      </c>
      <c r="G140" s="37">
        <v>35</v>
      </c>
      <c r="H140" s="37">
        <v>59</v>
      </c>
      <c r="I140" s="37">
        <v>1524</v>
      </c>
      <c r="J140" s="37">
        <v>1583</v>
      </c>
    </row>
    <row r="141" spans="1:10" hidden="1" outlineLevel="1">
      <c r="A141" s="1" t="s">
        <v>13</v>
      </c>
      <c r="B141" s="37">
        <v>8</v>
      </c>
      <c r="C141" s="37">
        <v>4</v>
      </c>
      <c r="D141" s="37">
        <v>21</v>
      </c>
      <c r="E141" s="37">
        <v>8</v>
      </c>
      <c r="F141" s="37">
        <v>13</v>
      </c>
      <c r="G141" s="37">
        <v>16</v>
      </c>
      <c r="H141" s="37">
        <v>29</v>
      </c>
      <c r="I141" s="37">
        <v>1937</v>
      </c>
      <c r="J141" s="37">
        <v>1966</v>
      </c>
    </row>
    <row r="142" spans="1:10" hidden="1" outlineLevel="1">
      <c r="A142" s="1" t="s">
        <v>28</v>
      </c>
      <c r="B142" s="37">
        <v>11</v>
      </c>
      <c r="C142" s="37">
        <v>5</v>
      </c>
      <c r="D142" s="37">
        <v>10</v>
      </c>
      <c r="E142" s="37">
        <v>5</v>
      </c>
      <c r="F142" s="37">
        <v>5</v>
      </c>
      <c r="G142" s="37">
        <v>-29</v>
      </c>
      <c r="H142" s="37">
        <v>-24</v>
      </c>
      <c r="I142" s="37">
        <v>1042</v>
      </c>
      <c r="J142" s="37">
        <v>1018</v>
      </c>
    </row>
    <row r="143" spans="1:10" collapsed="1">
      <c r="A143" s="1" t="s">
        <v>592</v>
      </c>
      <c r="B143" s="37">
        <v>356</v>
      </c>
      <c r="C143" s="37">
        <v>186</v>
      </c>
      <c r="D143" s="37">
        <v>329</v>
      </c>
      <c r="E143" s="37">
        <v>238</v>
      </c>
      <c r="F143" s="37">
        <v>91</v>
      </c>
      <c r="G143" s="37">
        <v>164</v>
      </c>
      <c r="H143" s="37">
        <v>255</v>
      </c>
      <c r="I143" s="37">
        <v>35894</v>
      </c>
      <c r="J143" s="37">
        <v>36149</v>
      </c>
    </row>
    <row r="144" spans="1:10" hidden="1" outlineLevel="1">
      <c r="A144" s="1" t="s">
        <v>5</v>
      </c>
      <c r="B144" s="37">
        <v>55</v>
      </c>
      <c r="C144" s="37">
        <v>30</v>
      </c>
      <c r="D144" s="37">
        <v>32</v>
      </c>
      <c r="E144" s="37">
        <v>52</v>
      </c>
      <c r="F144" s="37">
        <v>-20</v>
      </c>
      <c r="G144" s="37">
        <v>23</v>
      </c>
      <c r="H144" s="37">
        <v>3</v>
      </c>
      <c r="I144" s="37">
        <v>5204</v>
      </c>
      <c r="J144" s="37">
        <v>5207</v>
      </c>
    </row>
    <row r="145" spans="1:10" hidden="1" outlineLevel="1">
      <c r="A145" s="1" t="s">
        <v>6</v>
      </c>
      <c r="B145" s="37">
        <v>63</v>
      </c>
      <c r="C145" s="37">
        <v>31</v>
      </c>
      <c r="D145" s="37">
        <v>49</v>
      </c>
      <c r="E145" s="37">
        <v>29</v>
      </c>
      <c r="F145" s="37">
        <v>20</v>
      </c>
      <c r="G145" s="37">
        <v>0</v>
      </c>
      <c r="H145" s="37">
        <v>20</v>
      </c>
      <c r="I145" s="37">
        <v>4806</v>
      </c>
      <c r="J145" s="37">
        <v>4826</v>
      </c>
    </row>
    <row r="146" spans="1:10" hidden="1" outlineLevel="1">
      <c r="A146" s="1" t="s">
        <v>7</v>
      </c>
      <c r="B146" s="37">
        <v>31</v>
      </c>
      <c r="C146" s="37">
        <v>15</v>
      </c>
      <c r="D146" s="37">
        <v>46</v>
      </c>
      <c r="E146" s="37">
        <v>26</v>
      </c>
      <c r="F146" s="37">
        <v>20</v>
      </c>
      <c r="G146" s="37">
        <v>-3</v>
      </c>
      <c r="H146" s="37">
        <v>17</v>
      </c>
      <c r="I146" s="37">
        <v>4511</v>
      </c>
      <c r="J146" s="37">
        <v>4528</v>
      </c>
    </row>
    <row r="147" spans="1:10" hidden="1" outlineLevel="1">
      <c r="A147" s="1" t="s">
        <v>27</v>
      </c>
      <c r="B147" s="37">
        <v>18</v>
      </c>
      <c r="C147" s="37">
        <v>10</v>
      </c>
      <c r="D147" s="37">
        <v>12</v>
      </c>
      <c r="E147" s="37">
        <v>17</v>
      </c>
      <c r="F147" s="37">
        <v>-5</v>
      </c>
      <c r="G147" s="37">
        <v>56</v>
      </c>
      <c r="H147" s="37">
        <v>51</v>
      </c>
      <c r="I147" s="37">
        <v>2511</v>
      </c>
      <c r="J147" s="37">
        <v>2562</v>
      </c>
    </row>
    <row r="148" spans="1:10" hidden="1" outlineLevel="1">
      <c r="A148" s="1" t="s">
        <v>8</v>
      </c>
      <c r="B148" s="37">
        <v>39</v>
      </c>
      <c r="C148" s="37">
        <v>23</v>
      </c>
      <c r="D148" s="37">
        <v>46</v>
      </c>
      <c r="E148" s="37">
        <v>46</v>
      </c>
      <c r="F148" s="37">
        <v>0</v>
      </c>
      <c r="G148" s="37">
        <v>-21</v>
      </c>
      <c r="H148" s="37">
        <v>-21</v>
      </c>
      <c r="I148" s="37">
        <v>5788</v>
      </c>
      <c r="J148" s="37">
        <v>5767</v>
      </c>
    </row>
    <row r="149" spans="1:10" hidden="1" outlineLevel="1">
      <c r="A149" s="1" t="s">
        <v>9</v>
      </c>
      <c r="B149" s="37">
        <v>9</v>
      </c>
      <c r="C149" s="37">
        <v>5</v>
      </c>
      <c r="D149" s="37">
        <v>0</v>
      </c>
      <c r="E149" s="37">
        <v>1</v>
      </c>
      <c r="F149" s="37">
        <v>-1</v>
      </c>
      <c r="G149" s="37">
        <v>4</v>
      </c>
      <c r="H149" s="37">
        <v>3</v>
      </c>
      <c r="I149" s="37">
        <v>422</v>
      </c>
      <c r="J149" s="37">
        <v>425</v>
      </c>
    </row>
    <row r="150" spans="1:10" hidden="1" outlineLevel="1">
      <c r="A150" s="1" t="s">
        <v>10</v>
      </c>
      <c r="B150" s="37">
        <v>35</v>
      </c>
      <c r="C150" s="37">
        <v>18</v>
      </c>
      <c r="D150" s="37">
        <v>38</v>
      </c>
      <c r="E150" s="37">
        <v>34</v>
      </c>
      <c r="F150" s="37">
        <v>4</v>
      </c>
      <c r="G150" s="37">
        <v>10</v>
      </c>
      <c r="H150" s="37">
        <v>14</v>
      </c>
      <c r="I150" s="37">
        <v>4201</v>
      </c>
      <c r="J150" s="37">
        <v>4215</v>
      </c>
    </row>
    <row r="151" spans="1:10" hidden="1" outlineLevel="1">
      <c r="A151" s="1" t="s">
        <v>11</v>
      </c>
      <c r="B151" s="37">
        <v>49</v>
      </c>
      <c r="C151" s="37">
        <v>22</v>
      </c>
      <c r="D151" s="37">
        <v>55</v>
      </c>
      <c r="E151" s="37">
        <v>13</v>
      </c>
      <c r="F151" s="37">
        <v>42</v>
      </c>
      <c r="G151" s="37">
        <v>73</v>
      </c>
      <c r="H151" s="37">
        <v>115</v>
      </c>
      <c r="I151" s="37">
        <v>3884</v>
      </c>
      <c r="J151" s="37">
        <v>3999</v>
      </c>
    </row>
    <row r="152" spans="1:10" hidden="1" outlineLevel="1">
      <c r="A152" s="1" t="s">
        <v>12</v>
      </c>
      <c r="B152" s="37">
        <v>23</v>
      </c>
      <c r="C152" s="37">
        <v>12</v>
      </c>
      <c r="D152" s="37">
        <v>27</v>
      </c>
      <c r="E152" s="37">
        <v>6</v>
      </c>
      <c r="F152" s="37">
        <v>21</v>
      </c>
      <c r="G152" s="37">
        <v>2</v>
      </c>
      <c r="H152" s="37">
        <v>23</v>
      </c>
      <c r="I152" s="37">
        <v>1583</v>
      </c>
      <c r="J152" s="37">
        <v>1606</v>
      </c>
    </row>
    <row r="153" spans="1:10" hidden="1" outlineLevel="1">
      <c r="A153" s="1" t="s">
        <v>13</v>
      </c>
      <c r="B153" s="37">
        <v>21</v>
      </c>
      <c r="C153" s="37">
        <v>12</v>
      </c>
      <c r="D153" s="37">
        <v>17</v>
      </c>
      <c r="E153" s="37">
        <v>9</v>
      </c>
      <c r="F153" s="37">
        <v>8</v>
      </c>
      <c r="G153" s="37">
        <v>27</v>
      </c>
      <c r="H153" s="37">
        <v>35</v>
      </c>
      <c r="I153" s="37">
        <v>1966</v>
      </c>
      <c r="J153" s="37">
        <v>2001</v>
      </c>
    </row>
    <row r="154" spans="1:10" hidden="1" outlineLevel="1">
      <c r="A154" s="1" t="s">
        <v>28</v>
      </c>
      <c r="B154" s="37">
        <v>13</v>
      </c>
      <c r="C154" s="37">
        <v>8</v>
      </c>
      <c r="D154" s="37">
        <v>7</v>
      </c>
      <c r="E154" s="37">
        <v>5</v>
      </c>
      <c r="F154" s="37">
        <v>2</v>
      </c>
      <c r="G154" s="37">
        <v>-7</v>
      </c>
      <c r="H154" s="37">
        <v>-5</v>
      </c>
      <c r="I154" s="37">
        <v>1018</v>
      </c>
      <c r="J154" s="37">
        <v>1013</v>
      </c>
    </row>
    <row r="155" spans="1:10" collapsed="1">
      <c r="A155" s="1" t="s">
        <v>609</v>
      </c>
      <c r="B155" s="37">
        <v>324</v>
      </c>
      <c r="C155" s="37">
        <v>163</v>
      </c>
      <c r="D155" s="37">
        <v>395</v>
      </c>
      <c r="E155" s="37">
        <v>248</v>
      </c>
      <c r="F155" s="37">
        <v>147</v>
      </c>
      <c r="G155" s="37">
        <v>179</v>
      </c>
      <c r="H155" s="37">
        <v>326</v>
      </c>
      <c r="I155" s="37">
        <v>36149</v>
      </c>
      <c r="J155" s="37">
        <v>36475</v>
      </c>
    </row>
    <row r="156" spans="1:10" hidden="1" outlineLevel="1">
      <c r="A156" s="1" t="s">
        <v>5</v>
      </c>
      <c r="B156" s="37">
        <v>43</v>
      </c>
      <c r="C156" s="37">
        <v>23</v>
      </c>
      <c r="D156" s="37">
        <v>57</v>
      </c>
      <c r="E156" s="37">
        <v>44</v>
      </c>
      <c r="F156" s="37">
        <v>13</v>
      </c>
      <c r="G156" s="37">
        <v>16</v>
      </c>
      <c r="H156" s="37">
        <v>29</v>
      </c>
      <c r="I156" s="37">
        <v>5207</v>
      </c>
      <c r="J156" s="37">
        <v>5236</v>
      </c>
    </row>
    <row r="157" spans="1:10" hidden="1" outlineLevel="1">
      <c r="A157" s="1" t="s">
        <v>6</v>
      </c>
      <c r="B157" s="37">
        <v>39</v>
      </c>
      <c r="C157" s="37">
        <v>19</v>
      </c>
      <c r="D157" s="37">
        <v>50</v>
      </c>
      <c r="E157" s="37">
        <v>31</v>
      </c>
      <c r="F157" s="37">
        <v>19</v>
      </c>
      <c r="G157" s="37">
        <v>-11</v>
      </c>
      <c r="H157" s="37">
        <v>8</v>
      </c>
      <c r="I157" s="37">
        <v>4826</v>
      </c>
      <c r="J157" s="37">
        <v>4834</v>
      </c>
    </row>
    <row r="158" spans="1:10" hidden="1" outlineLevel="1">
      <c r="A158" s="1" t="s">
        <v>7</v>
      </c>
      <c r="B158" s="37">
        <v>46</v>
      </c>
      <c r="C158" s="37">
        <v>23</v>
      </c>
      <c r="D158" s="37">
        <v>52</v>
      </c>
      <c r="E158" s="37">
        <v>35</v>
      </c>
      <c r="F158" s="37">
        <v>17</v>
      </c>
      <c r="G158" s="37">
        <v>-19</v>
      </c>
      <c r="H158" s="37">
        <v>-2</v>
      </c>
      <c r="I158" s="37">
        <v>4528</v>
      </c>
      <c r="J158" s="37">
        <v>4526</v>
      </c>
    </row>
    <row r="159" spans="1:10" hidden="1" outlineLevel="1">
      <c r="A159" s="1" t="s">
        <v>27</v>
      </c>
      <c r="B159" s="37">
        <v>22</v>
      </c>
      <c r="C159" s="37">
        <v>12</v>
      </c>
      <c r="D159" s="37">
        <v>24</v>
      </c>
      <c r="E159" s="37">
        <v>14</v>
      </c>
      <c r="F159" s="37">
        <v>10</v>
      </c>
      <c r="G159" s="37">
        <v>39</v>
      </c>
      <c r="H159" s="37">
        <v>49</v>
      </c>
      <c r="I159" s="37">
        <v>2562</v>
      </c>
      <c r="J159" s="37">
        <v>2611</v>
      </c>
    </row>
    <row r="160" spans="1:10" hidden="1" outlineLevel="1">
      <c r="A160" s="1" t="s">
        <v>8</v>
      </c>
      <c r="B160" s="37">
        <v>51</v>
      </c>
      <c r="C160" s="37">
        <v>25</v>
      </c>
      <c r="D160" s="37">
        <v>55</v>
      </c>
      <c r="E160" s="37">
        <v>45</v>
      </c>
      <c r="F160" s="37">
        <v>10</v>
      </c>
      <c r="G160" s="37">
        <v>76</v>
      </c>
      <c r="H160" s="37">
        <v>86</v>
      </c>
      <c r="I160" s="37">
        <v>5767</v>
      </c>
      <c r="J160" s="37">
        <v>5853</v>
      </c>
    </row>
    <row r="161" spans="1:10" hidden="1" outlineLevel="1">
      <c r="A161" s="1" t="s">
        <v>9</v>
      </c>
      <c r="B161" s="37">
        <v>5</v>
      </c>
      <c r="C161" s="37">
        <v>3</v>
      </c>
      <c r="D161" s="37">
        <v>3</v>
      </c>
      <c r="E161" s="37">
        <v>3</v>
      </c>
      <c r="F161" s="37">
        <v>0</v>
      </c>
      <c r="G161" s="37">
        <v>-2</v>
      </c>
      <c r="H161" s="37">
        <v>-2</v>
      </c>
      <c r="I161" s="37">
        <v>425</v>
      </c>
      <c r="J161" s="37">
        <v>423</v>
      </c>
    </row>
    <row r="162" spans="1:10" hidden="1" outlineLevel="1">
      <c r="A162" s="1" t="s">
        <v>10</v>
      </c>
      <c r="B162" s="37">
        <v>26</v>
      </c>
      <c r="C162" s="37">
        <v>10</v>
      </c>
      <c r="D162" s="37">
        <v>38</v>
      </c>
      <c r="E162" s="37">
        <v>37</v>
      </c>
      <c r="F162" s="37">
        <v>1</v>
      </c>
      <c r="G162" s="37">
        <v>33</v>
      </c>
      <c r="H162" s="37">
        <v>34</v>
      </c>
      <c r="I162" s="37">
        <v>4215</v>
      </c>
      <c r="J162" s="37">
        <v>4249</v>
      </c>
    </row>
    <row r="163" spans="1:10" hidden="1" outlineLevel="1">
      <c r="A163" s="1" t="s">
        <v>11</v>
      </c>
      <c r="B163" s="37">
        <v>45</v>
      </c>
      <c r="C163" s="37">
        <v>21</v>
      </c>
      <c r="D163" s="37">
        <v>46</v>
      </c>
      <c r="E163" s="37">
        <v>15</v>
      </c>
      <c r="F163" s="37">
        <v>31</v>
      </c>
      <c r="G163" s="37">
        <v>-18</v>
      </c>
      <c r="H163" s="37">
        <v>13</v>
      </c>
      <c r="I163" s="37">
        <v>3999</v>
      </c>
      <c r="J163" s="37">
        <v>4012</v>
      </c>
    </row>
    <row r="164" spans="1:10" hidden="1" outlineLevel="1">
      <c r="A164" s="1" t="s">
        <v>12</v>
      </c>
      <c r="B164" s="37">
        <v>22</v>
      </c>
      <c r="C164" s="37">
        <v>14</v>
      </c>
      <c r="D164" s="37">
        <v>33</v>
      </c>
      <c r="E164" s="37">
        <v>8</v>
      </c>
      <c r="F164" s="37">
        <v>25</v>
      </c>
      <c r="G164" s="37">
        <v>10</v>
      </c>
      <c r="H164" s="37">
        <v>35</v>
      </c>
      <c r="I164" s="37">
        <v>1606</v>
      </c>
      <c r="J164" s="37">
        <v>1641</v>
      </c>
    </row>
    <row r="165" spans="1:10" hidden="1" outlineLevel="1">
      <c r="A165" s="1" t="s">
        <v>13</v>
      </c>
      <c r="B165" s="37">
        <v>21</v>
      </c>
      <c r="C165" s="37">
        <v>12</v>
      </c>
      <c r="D165" s="37">
        <v>20</v>
      </c>
      <c r="E165" s="37">
        <v>7</v>
      </c>
      <c r="F165" s="37">
        <v>13</v>
      </c>
      <c r="G165" s="37">
        <v>43</v>
      </c>
      <c r="H165" s="37">
        <v>56</v>
      </c>
      <c r="I165" s="37">
        <v>2001</v>
      </c>
      <c r="J165" s="37">
        <v>2057</v>
      </c>
    </row>
    <row r="166" spans="1:10" hidden="1" outlineLevel="1">
      <c r="A166" s="1" t="s">
        <v>28</v>
      </c>
      <c r="B166" s="37">
        <v>4</v>
      </c>
      <c r="C166" s="37">
        <v>1</v>
      </c>
      <c r="D166" s="37">
        <v>17</v>
      </c>
      <c r="E166" s="37">
        <v>9</v>
      </c>
      <c r="F166" s="37">
        <v>8</v>
      </c>
      <c r="G166" s="37">
        <v>12</v>
      </c>
      <c r="H166" s="37">
        <v>20</v>
      </c>
      <c r="I166" s="37">
        <v>1013</v>
      </c>
      <c r="J166" s="37">
        <v>1033</v>
      </c>
    </row>
    <row r="167" spans="1:10" collapsed="1">
      <c r="A167" s="1" t="s">
        <v>782</v>
      </c>
      <c r="B167" s="37">
        <v>349</v>
      </c>
      <c r="C167" s="37">
        <v>185</v>
      </c>
      <c r="D167" s="37">
        <v>357</v>
      </c>
      <c r="E167" s="37">
        <v>224</v>
      </c>
      <c r="F167" s="37">
        <v>133</v>
      </c>
      <c r="G167" s="37">
        <v>230</v>
      </c>
      <c r="H167" s="37">
        <v>363</v>
      </c>
      <c r="I167" s="37">
        <v>36475</v>
      </c>
      <c r="J167" s="37">
        <v>36838</v>
      </c>
    </row>
    <row r="168" spans="1:10" hidden="1" outlineLevel="1">
      <c r="A168" s="1" t="s">
        <v>5</v>
      </c>
      <c r="B168" s="37">
        <v>37</v>
      </c>
      <c r="C168" s="37">
        <v>20</v>
      </c>
      <c r="D168" s="37">
        <v>37</v>
      </c>
      <c r="E168" s="37">
        <v>46</v>
      </c>
      <c r="F168" s="37">
        <v>-9</v>
      </c>
      <c r="G168" s="37">
        <v>2</v>
      </c>
      <c r="H168" s="37">
        <v>-7</v>
      </c>
      <c r="I168" s="37">
        <v>5236</v>
      </c>
      <c r="J168" s="37">
        <v>5229</v>
      </c>
    </row>
    <row r="169" spans="1:10" hidden="1" outlineLevel="1">
      <c r="A169" s="1" t="s">
        <v>6</v>
      </c>
      <c r="B169" s="37">
        <v>67</v>
      </c>
      <c r="C169" s="37">
        <v>36</v>
      </c>
      <c r="D169" s="37">
        <v>47</v>
      </c>
      <c r="E169" s="37">
        <v>25</v>
      </c>
      <c r="F169" s="37">
        <v>22</v>
      </c>
      <c r="G169" s="37">
        <v>57</v>
      </c>
      <c r="H169" s="37">
        <v>79</v>
      </c>
      <c r="I169" s="37">
        <v>4834</v>
      </c>
      <c r="J169" s="37">
        <v>4913</v>
      </c>
    </row>
    <row r="170" spans="1:10" hidden="1" outlineLevel="1">
      <c r="A170" s="1" t="s">
        <v>7</v>
      </c>
      <c r="B170" s="37">
        <v>45</v>
      </c>
      <c r="C170" s="37">
        <v>25</v>
      </c>
      <c r="D170" s="37">
        <v>38</v>
      </c>
      <c r="E170" s="37">
        <v>26</v>
      </c>
      <c r="F170" s="37">
        <v>12</v>
      </c>
      <c r="G170" s="37">
        <v>1</v>
      </c>
      <c r="H170" s="37">
        <v>13</v>
      </c>
      <c r="I170" s="37">
        <v>4526</v>
      </c>
      <c r="J170" s="37">
        <v>4539</v>
      </c>
    </row>
    <row r="171" spans="1:10" hidden="1" outlineLevel="1">
      <c r="A171" s="1" t="s">
        <v>27</v>
      </c>
      <c r="B171" s="37">
        <v>25</v>
      </c>
      <c r="C171" s="37">
        <v>14</v>
      </c>
      <c r="D171" s="37">
        <v>28</v>
      </c>
      <c r="E171" s="37">
        <v>25</v>
      </c>
      <c r="F171" s="37">
        <v>3</v>
      </c>
      <c r="G171" s="37">
        <v>20</v>
      </c>
      <c r="H171" s="37">
        <v>23</v>
      </c>
      <c r="I171" s="37">
        <v>2611</v>
      </c>
      <c r="J171" s="37">
        <v>2634</v>
      </c>
    </row>
    <row r="172" spans="1:10" hidden="1" outlineLevel="1">
      <c r="A172" s="1" t="s">
        <v>8</v>
      </c>
      <c r="B172" s="37">
        <v>43</v>
      </c>
      <c r="C172" s="37">
        <v>21</v>
      </c>
      <c r="D172" s="37">
        <v>47</v>
      </c>
      <c r="E172" s="37">
        <v>32</v>
      </c>
      <c r="F172" s="37">
        <v>15</v>
      </c>
      <c r="G172" s="37">
        <v>65</v>
      </c>
      <c r="H172" s="37">
        <v>80</v>
      </c>
      <c r="I172" s="37">
        <v>5853</v>
      </c>
      <c r="J172" s="37">
        <v>5933</v>
      </c>
    </row>
    <row r="173" spans="1:10" hidden="1" outlineLevel="1">
      <c r="A173" s="1" t="s">
        <v>9</v>
      </c>
      <c r="B173" s="37">
        <v>3</v>
      </c>
      <c r="C173" s="37">
        <v>2</v>
      </c>
      <c r="D173" s="37">
        <v>6</v>
      </c>
      <c r="E173" s="37">
        <v>1</v>
      </c>
      <c r="F173" s="37">
        <v>5</v>
      </c>
      <c r="G173" s="37">
        <v>2</v>
      </c>
      <c r="H173" s="37">
        <v>7</v>
      </c>
      <c r="I173" s="37">
        <v>423</v>
      </c>
      <c r="J173" s="37">
        <v>430</v>
      </c>
    </row>
    <row r="174" spans="1:10" hidden="1" outlineLevel="1">
      <c r="A174" s="1" t="s">
        <v>10</v>
      </c>
      <c r="B174" s="37">
        <v>44</v>
      </c>
      <c r="C174" s="37">
        <v>24</v>
      </c>
      <c r="D174" s="37">
        <v>40</v>
      </c>
      <c r="E174" s="37">
        <v>38</v>
      </c>
      <c r="F174" s="37">
        <v>2</v>
      </c>
      <c r="G174" s="37">
        <v>33</v>
      </c>
      <c r="H174" s="37">
        <v>35</v>
      </c>
      <c r="I174" s="37">
        <v>4249</v>
      </c>
      <c r="J174" s="37">
        <v>4284</v>
      </c>
    </row>
    <row r="175" spans="1:10" hidden="1" outlineLevel="1">
      <c r="A175" s="1" t="s">
        <v>11</v>
      </c>
      <c r="B175" s="37">
        <v>38</v>
      </c>
      <c r="C175" s="37">
        <v>21</v>
      </c>
      <c r="D175" s="37">
        <v>56</v>
      </c>
      <c r="E175" s="37">
        <v>11</v>
      </c>
      <c r="F175" s="37">
        <v>45</v>
      </c>
      <c r="G175" s="37">
        <v>81</v>
      </c>
      <c r="H175" s="37">
        <v>126</v>
      </c>
      <c r="I175" s="37">
        <v>4012</v>
      </c>
      <c r="J175" s="37">
        <v>4138</v>
      </c>
    </row>
    <row r="176" spans="1:10" hidden="1" outlineLevel="1">
      <c r="A176" s="1" t="s">
        <v>12</v>
      </c>
      <c r="B176" s="37">
        <v>21</v>
      </c>
      <c r="C176" s="37">
        <v>10</v>
      </c>
      <c r="D176" s="37">
        <v>28</v>
      </c>
      <c r="E176" s="37">
        <v>7</v>
      </c>
      <c r="F176" s="37">
        <v>21</v>
      </c>
      <c r="G176" s="37">
        <v>-26</v>
      </c>
      <c r="H176" s="37">
        <v>-5</v>
      </c>
      <c r="I176" s="37">
        <v>1641</v>
      </c>
      <c r="J176" s="37">
        <v>1636</v>
      </c>
    </row>
    <row r="177" spans="1:10" hidden="1" outlineLevel="1">
      <c r="A177" s="1" t="s">
        <v>13</v>
      </c>
      <c r="B177" s="37">
        <v>17</v>
      </c>
      <c r="C177" s="37">
        <v>8</v>
      </c>
      <c r="D177" s="37">
        <v>20</v>
      </c>
      <c r="E177" s="37">
        <v>8</v>
      </c>
      <c r="F177" s="37">
        <v>12</v>
      </c>
      <c r="G177" s="37">
        <v>-4</v>
      </c>
      <c r="H177" s="37">
        <v>8</v>
      </c>
      <c r="I177" s="37">
        <v>2057</v>
      </c>
      <c r="J177" s="37">
        <v>2065</v>
      </c>
    </row>
    <row r="178" spans="1:10" hidden="1" outlineLevel="1">
      <c r="A178" s="1" t="s">
        <v>28</v>
      </c>
      <c r="B178" s="37">
        <v>9</v>
      </c>
      <c r="C178" s="37">
        <v>4</v>
      </c>
      <c r="D178" s="37">
        <v>10</v>
      </c>
      <c r="E178" s="37">
        <v>5</v>
      </c>
      <c r="F178" s="37">
        <v>5</v>
      </c>
      <c r="G178" s="37">
        <v>-1</v>
      </c>
      <c r="H178" s="37">
        <v>4</v>
      </c>
      <c r="I178" s="37">
        <v>1033</v>
      </c>
      <c r="J178" s="37">
        <v>1037</v>
      </c>
    </row>
    <row r="179" spans="1:10" collapsed="1">
      <c r="A179" s="1" t="s">
        <v>815</v>
      </c>
      <c r="B179" s="37">
        <v>381</v>
      </c>
      <c r="C179" s="37">
        <v>211</v>
      </c>
      <c r="D179" s="37">
        <v>339</v>
      </c>
      <c r="E179" s="37">
        <v>246</v>
      </c>
      <c r="F179" s="37">
        <v>93</v>
      </c>
      <c r="G179" s="37">
        <v>198</v>
      </c>
      <c r="H179" s="37">
        <v>291</v>
      </c>
      <c r="I179" s="37">
        <v>36838</v>
      </c>
      <c r="J179" s="37">
        <v>37129</v>
      </c>
    </row>
    <row r="180" spans="1:10" hidden="1" outlineLevel="1">
      <c r="A180" s="1" t="s">
        <v>5</v>
      </c>
      <c r="B180" s="37">
        <v>51</v>
      </c>
      <c r="C180" s="37">
        <v>28</v>
      </c>
      <c r="D180" s="37">
        <v>41</v>
      </c>
      <c r="E180" s="37">
        <v>45</v>
      </c>
      <c r="F180" s="37">
        <v>-4</v>
      </c>
      <c r="G180" s="37">
        <v>147</v>
      </c>
      <c r="H180" s="37">
        <v>143</v>
      </c>
      <c r="I180" s="37">
        <v>5229</v>
      </c>
      <c r="J180" s="37">
        <v>5372</v>
      </c>
    </row>
    <row r="181" spans="1:10" hidden="1" outlineLevel="1">
      <c r="A181" s="1" t="s">
        <v>6</v>
      </c>
      <c r="B181" s="37">
        <v>61</v>
      </c>
      <c r="C181" s="37">
        <v>34</v>
      </c>
      <c r="D181" s="37">
        <v>53</v>
      </c>
      <c r="E181" s="37">
        <v>35</v>
      </c>
      <c r="F181" s="37">
        <v>18</v>
      </c>
      <c r="G181" s="37">
        <v>58</v>
      </c>
      <c r="H181" s="37">
        <v>76</v>
      </c>
      <c r="I181" s="37">
        <v>4913</v>
      </c>
      <c r="J181" s="37">
        <v>4989</v>
      </c>
    </row>
    <row r="182" spans="1:10" hidden="1" outlineLevel="1">
      <c r="A182" s="1" t="s">
        <v>7</v>
      </c>
      <c r="B182" s="37">
        <v>47</v>
      </c>
      <c r="C182" s="37">
        <v>24</v>
      </c>
      <c r="D182" s="37">
        <v>45</v>
      </c>
      <c r="E182" s="37">
        <v>24</v>
      </c>
      <c r="F182" s="37">
        <v>21</v>
      </c>
      <c r="G182" s="37">
        <v>34</v>
      </c>
      <c r="H182" s="37">
        <v>55</v>
      </c>
      <c r="I182" s="37">
        <v>4539</v>
      </c>
      <c r="J182" s="37">
        <v>4594</v>
      </c>
    </row>
    <row r="183" spans="1:10" hidden="1" outlineLevel="1">
      <c r="A183" s="1" t="s">
        <v>27</v>
      </c>
      <c r="B183" s="37">
        <v>23</v>
      </c>
      <c r="C183" s="37">
        <v>13</v>
      </c>
      <c r="D183" s="37">
        <v>14</v>
      </c>
      <c r="E183" s="37">
        <v>12</v>
      </c>
      <c r="F183" s="37">
        <v>2</v>
      </c>
      <c r="G183" s="37">
        <v>-16</v>
      </c>
      <c r="H183" s="37">
        <v>-14</v>
      </c>
      <c r="I183" s="37">
        <v>2634</v>
      </c>
      <c r="J183" s="37">
        <v>2620</v>
      </c>
    </row>
    <row r="184" spans="1:10" hidden="1" outlineLevel="1">
      <c r="A184" s="1" t="s">
        <v>8</v>
      </c>
      <c r="B184" s="37">
        <v>55</v>
      </c>
      <c r="C184" s="37">
        <v>32</v>
      </c>
      <c r="D184" s="37">
        <v>45</v>
      </c>
      <c r="E184" s="37">
        <v>42</v>
      </c>
      <c r="F184" s="37">
        <v>3</v>
      </c>
      <c r="G184" s="37">
        <v>-11</v>
      </c>
      <c r="H184" s="37">
        <v>-8</v>
      </c>
      <c r="I184" s="37">
        <v>5933</v>
      </c>
      <c r="J184" s="37">
        <v>5925</v>
      </c>
    </row>
    <row r="185" spans="1:10" hidden="1" outlineLevel="1">
      <c r="A185" s="1" t="s">
        <v>9</v>
      </c>
      <c r="B185" s="37">
        <v>4</v>
      </c>
      <c r="C185" s="37">
        <v>3</v>
      </c>
      <c r="D185" s="37">
        <v>0</v>
      </c>
      <c r="E185" s="37">
        <v>3</v>
      </c>
      <c r="F185" s="37">
        <v>-3</v>
      </c>
      <c r="G185" s="37">
        <v>-7</v>
      </c>
      <c r="H185" s="37">
        <v>-10</v>
      </c>
      <c r="I185" s="37">
        <v>430</v>
      </c>
      <c r="J185" s="37">
        <v>420</v>
      </c>
    </row>
    <row r="186" spans="1:10" hidden="1" outlineLevel="1">
      <c r="A186" s="1" t="s">
        <v>10</v>
      </c>
      <c r="B186" s="37">
        <v>49</v>
      </c>
      <c r="C186" s="37">
        <v>25</v>
      </c>
      <c r="D186" s="37">
        <v>42</v>
      </c>
      <c r="E186" s="37">
        <v>48</v>
      </c>
      <c r="F186" s="37">
        <v>-6</v>
      </c>
      <c r="G186" s="37">
        <v>17</v>
      </c>
      <c r="H186" s="37">
        <v>11</v>
      </c>
      <c r="I186" s="37">
        <v>4284</v>
      </c>
      <c r="J186" s="37">
        <v>4295</v>
      </c>
    </row>
    <row r="187" spans="1:10" hidden="1" outlineLevel="1">
      <c r="A187" s="1" t="s">
        <v>11</v>
      </c>
      <c r="B187" s="37">
        <v>41</v>
      </c>
      <c r="C187" s="37">
        <v>23</v>
      </c>
      <c r="D187" s="37">
        <v>49</v>
      </c>
      <c r="E187" s="37">
        <v>12</v>
      </c>
      <c r="F187" s="37">
        <v>37</v>
      </c>
      <c r="G187" s="37">
        <v>-34</v>
      </c>
      <c r="H187" s="37">
        <v>3</v>
      </c>
      <c r="I187" s="37">
        <v>4138</v>
      </c>
      <c r="J187" s="37">
        <v>4141</v>
      </c>
    </row>
    <row r="188" spans="1:10" hidden="1" outlineLevel="1">
      <c r="A188" s="1" t="s">
        <v>12</v>
      </c>
      <c r="B188" s="37">
        <v>20</v>
      </c>
      <c r="C188" s="37">
        <v>14</v>
      </c>
      <c r="D188" s="37">
        <v>16</v>
      </c>
      <c r="E188" s="37">
        <v>12</v>
      </c>
      <c r="F188" s="37">
        <v>4</v>
      </c>
      <c r="G188" s="37">
        <v>9</v>
      </c>
      <c r="H188" s="37">
        <v>13</v>
      </c>
      <c r="I188" s="37">
        <v>1636</v>
      </c>
      <c r="J188" s="37">
        <v>1649</v>
      </c>
    </row>
    <row r="189" spans="1:10" hidden="1" outlineLevel="1">
      <c r="A189" s="1" t="s">
        <v>13</v>
      </c>
      <c r="B189" s="37">
        <v>22</v>
      </c>
      <c r="C189" s="37">
        <v>10</v>
      </c>
      <c r="D189" s="37">
        <v>26</v>
      </c>
      <c r="E189" s="37">
        <v>9</v>
      </c>
      <c r="F189" s="37">
        <v>17</v>
      </c>
      <c r="G189" s="37">
        <v>10</v>
      </c>
      <c r="H189" s="37">
        <v>27</v>
      </c>
      <c r="I189" s="37">
        <v>2065</v>
      </c>
      <c r="J189" s="37">
        <v>2092</v>
      </c>
    </row>
    <row r="190" spans="1:10" hidden="1" outlineLevel="1">
      <c r="A190" s="1" t="s">
        <v>28</v>
      </c>
      <c r="B190" s="37">
        <v>8</v>
      </c>
      <c r="C190" s="37">
        <v>5</v>
      </c>
      <c r="D190" s="37">
        <v>8</v>
      </c>
      <c r="E190" s="37">
        <v>4</v>
      </c>
      <c r="F190" s="37">
        <v>4</v>
      </c>
      <c r="G190" s="37">
        <v>-9</v>
      </c>
      <c r="H190" s="37">
        <v>-5</v>
      </c>
      <c r="I190" s="37">
        <v>1037</v>
      </c>
      <c r="J190" s="37">
        <v>1032</v>
      </c>
    </row>
    <row r="191" spans="1:10" collapsed="1">
      <c r="A191" s="1" t="s">
        <v>827</v>
      </c>
      <c r="B191" s="37">
        <v>403</v>
      </c>
      <c r="C191" s="37">
        <v>208</v>
      </c>
      <c r="D191" s="37">
        <v>372</v>
      </c>
      <c r="E191" s="37">
        <v>268</v>
      </c>
      <c r="F191" s="37">
        <v>104</v>
      </c>
      <c r="G191" s="37">
        <v>133</v>
      </c>
      <c r="H191" s="37">
        <v>237</v>
      </c>
      <c r="I191" s="37">
        <v>37129</v>
      </c>
      <c r="J191" s="37">
        <v>37366</v>
      </c>
    </row>
    <row r="192" spans="1:10" hidden="1" outlineLevel="1">
      <c r="A192" s="1" t="s">
        <v>5</v>
      </c>
      <c r="B192" s="37">
        <v>55</v>
      </c>
      <c r="C192" s="37">
        <v>30</v>
      </c>
      <c r="D192" s="37">
        <v>57</v>
      </c>
      <c r="E192" s="37">
        <v>51</v>
      </c>
      <c r="F192" s="37">
        <v>6</v>
      </c>
      <c r="G192" s="37">
        <v>43</v>
      </c>
      <c r="H192" s="37">
        <v>49</v>
      </c>
      <c r="I192" s="37">
        <v>5372</v>
      </c>
      <c r="J192" s="37">
        <v>5421</v>
      </c>
    </row>
    <row r="193" spans="1:10" hidden="1" outlineLevel="1">
      <c r="A193" s="1" t="s">
        <v>6</v>
      </c>
      <c r="B193" s="37">
        <v>49</v>
      </c>
      <c r="C193" s="37">
        <v>24</v>
      </c>
      <c r="D193" s="37">
        <v>48</v>
      </c>
      <c r="E193" s="37">
        <v>40</v>
      </c>
      <c r="F193" s="37">
        <v>8</v>
      </c>
      <c r="G193" s="37">
        <v>13</v>
      </c>
      <c r="H193" s="37">
        <v>21</v>
      </c>
      <c r="I193" s="37">
        <v>4989</v>
      </c>
      <c r="J193" s="37">
        <v>5010</v>
      </c>
    </row>
    <row r="194" spans="1:10" hidden="1" outlineLevel="1">
      <c r="A194" s="1" t="s">
        <v>7</v>
      </c>
      <c r="B194" s="37">
        <v>58</v>
      </c>
      <c r="C194" s="37">
        <v>31</v>
      </c>
      <c r="D194" s="37">
        <v>46</v>
      </c>
      <c r="E194" s="37">
        <v>38</v>
      </c>
      <c r="F194" s="37">
        <v>8</v>
      </c>
      <c r="G194" s="37">
        <v>-13</v>
      </c>
      <c r="H194" s="37">
        <v>-5</v>
      </c>
      <c r="I194" s="37">
        <v>4594</v>
      </c>
      <c r="J194" s="37">
        <v>4589</v>
      </c>
    </row>
    <row r="195" spans="1:10" hidden="1" outlineLevel="1">
      <c r="A195" s="1" t="s">
        <v>27</v>
      </c>
      <c r="B195" s="37">
        <v>24</v>
      </c>
      <c r="C195" s="37">
        <v>14</v>
      </c>
      <c r="D195" s="37">
        <v>25</v>
      </c>
      <c r="E195" s="37">
        <v>22</v>
      </c>
      <c r="F195" s="37">
        <v>3</v>
      </c>
      <c r="G195" s="37">
        <v>-21</v>
      </c>
      <c r="H195" s="37">
        <v>-18</v>
      </c>
      <c r="I195" s="37">
        <v>2620</v>
      </c>
      <c r="J195" s="37">
        <v>2602</v>
      </c>
    </row>
    <row r="196" spans="1:10" hidden="1" outlineLevel="1">
      <c r="A196" s="1" t="s">
        <v>8</v>
      </c>
      <c r="B196" s="37">
        <v>71</v>
      </c>
      <c r="C196" s="37">
        <v>36</v>
      </c>
      <c r="D196" s="37">
        <v>54</v>
      </c>
      <c r="E196" s="37">
        <v>49</v>
      </c>
      <c r="F196" s="37">
        <v>5</v>
      </c>
      <c r="G196" s="37">
        <v>33</v>
      </c>
      <c r="H196" s="37">
        <v>38</v>
      </c>
      <c r="I196" s="37">
        <v>5925</v>
      </c>
      <c r="J196" s="37">
        <v>5963</v>
      </c>
    </row>
    <row r="197" spans="1:10" hidden="1" outlineLevel="1">
      <c r="A197" s="1" t="s">
        <v>9</v>
      </c>
      <c r="B197" s="37">
        <v>2</v>
      </c>
      <c r="C197" s="37">
        <v>1</v>
      </c>
      <c r="D197" s="37">
        <v>3</v>
      </c>
      <c r="E197" s="37">
        <v>1</v>
      </c>
      <c r="F197" s="37">
        <v>2</v>
      </c>
      <c r="G197" s="37">
        <v>2</v>
      </c>
      <c r="H197" s="37">
        <v>4</v>
      </c>
      <c r="I197" s="37">
        <v>420</v>
      </c>
      <c r="J197" s="37">
        <v>424</v>
      </c>
    </row>
    <row r="198" spans="1:10" hidden="1" outlineLevel="1">
      <c r="A198" s="1" t="s">
        <v>10</v>
      </c>
      <c r="B198" s="37">
        <v>49</v>
      </c>
      <c r="C198" s="37">
        <v>24</v>
      </c>
      <c r="D198" s="37">
        <v>49</v>
      </c>
      <c r="E198" s="37">
        <v>32</v>
      </c>
      <c r="F198" s="37">
        <v>17</v>
      </c>
      <c r="G198" s="37">
        <v>-1</v>
      </c>
      <c r="H198" s="37">
        <v>16</v>
      </c>
      <c r="I198" s="37">
        <v>4295</v>
      </c>
      <c r="J198" s="37">
        <v>4311</v>
      </c>
    </row>
    <row r="199" spans="1:10" hidden="1" outlineLevel="1">
      <c r="A199" s="1" t="s">
        <v>11</v>
      </c>
      <c r="B199" s="37">
        <v>48</v>
      </c>
      <c r="C199" s="37">
        <v>26</v>
      </c>
      <c r="D199" s="37">
        <v>49</v>
      </c>
      <c r="E199" s="37">
        <v>17</v>
      </c>
      <c r="F199" s="37">
        <v>32</v>
      </c>
      <c r="G199" s="37">
        <v>16</v>
      </c>
      <c r="H199" s="37">
        <v>48</v>
      </c>
      <c r="I199" s="37">
        <v>4141</v>
      </c>
      <c r="J199" s="37">
        <v>4189</v>
      </c>
    </row>
    <row r="200" spans="1:10" hidden="1" outlineLevel="1">
      <c r="A200" s="1" t="s">
        <v>12</v>
      </c>
      <c r="B200" s="37">
        <v>23</v>
      </c>
      <c r="C200" s="37">
        <v>12</v>
      </c>
      <c r="D200" s="37">
        <v>13</v>
      </c>
      <c r="E200" s="37">
        <v>6</v>
      </c>
      <c r="F200" s="37">
        <v>7</v>
      </c>
      <c r="G200" s="37">
        <v>1</v>
      </c>
      <c r="H200" s="37">
        <v>8</v>
      </c>
      <c r="I200" s="37">
        <v>1649</v>
      </c>
      <c r="J200" s="37">
        <v>1657</v>
      </c>
    </row>
    <row r="201" spans="1:10" hidden="1" outlineLevel="1">
      <c r="A201" s="1" t="s">
        <v>13</v>
      </c>
      <c r="B201" s="37">
        <v>20</v>
      </c>
      <c r="C201" s="37">
        <v>9</v>
      </c>
      <c r="D201" s="37">
        <v>19</v>
      </c>
      <c r="E201" s="37">
        <v>7</v>
      </c>
      <c r="F201" s="37">
        <v>12</v>
      </c>
      <c r="G201" s="37">
        <v>43</v>
      </c>
      <c r="H201" s="37">
        <v>55</v>
      </c>
      <c r="I201" s="37">
        <v>2092</v>
      </c>
      <c r="J201" s="37">
        <v>2147</v>
      </c>
    </row>
    <row r="202" spans="1:10" hidden="1" outlineLevel="1">
      <c r="A202" s="1" t="s">
        <v>28</v>
      </c>
      <c r="B202" s="37">
        <v>4</v>
      </c>
      <c r="C202" s="37">
        <v>1</v>
      </c>
      <c r="D202" s="37">
        <v>9</v>
      </c>
      <c r="E202" s="37">
        <v>5</v>
      </c>
      <c r="F202" s="37">
        <v>4</v>
      </c>
      <c r="G202" s="37">
        <v>17</v>
      </c>
      <c r="H202" s="37">
        <v>21</v>
      </c>
      <c r="I202" s="37">
        <v>1032</v>
      </c>
      <c r="J202" s="37">
        <v>1053</v>
      </c>
    </row>
    <row r="203" spans="1:10" collapsed="1">
      <c r="A203" s="1" t="s">
        <v>840</v>
      </c>
      <c r="B203" s="37">
        <v>375</v>
      </c>
      <c r="C203" s="37">
        <v>205</v>
      </c>
      <c r="D203" s="37">
        <v>325</v>
      </c>
      <c r="E203" s="37">
        <v>252</v>
      </c>
      <c r="F203" s="37">
        <v>73</v>
      </c>
      <c r="G203" s="37">
        <v>183</v>
      </c>
      <c r="H203" s="37">
        <v>256</v>
      </c>
      <c r="I203" s="37">
        <v>37366</v>
      </c>
      <c r="J203" s="37">
        <v>37622</v>
      </c>
    </row>
    <row r="204" spans="1:10" hidden="1" outlineLevel="1">
      <c r="A204" s="1" t="s">
        <v>5</v>
      </c>
      <c r="B204" s="37">
        <v>49</v>
      </c>
      <c r="C204" s="37">
        <v>29</v>
      </c>
      <c r="D204" s="37">
        <v>31</v>
      </c>
      <c r="E204" s="37">
        <v>36</v>
      </c>
      <c r="F204" s="37">
        <v>-5</v>
      </c>
      <c r="G204" s="37">
        <v>19</v>
      </c>
      <c r="H204" s="37">
        <v>14</v>
      </c>
      <c r="I204" s="37">
        <v>5421</v>
      </c>
      <c r="J204" s="37">
        <v>5435</v>
      </c>
    </row>
    <row r="205" spans="1:10" hidden="1" outlineLevel="1">
      <c r="A205" s="1" t="s">
        <v>6</v>
      </c>
      <c r="B205" s="37">
        <v>57</v>
      </c>
      <c r="C205" s="37">
        <v>31</v>
      </c>
      <c r="D205" s="37">
        <v>49</v>
      </c>
      <c r="E205" s="37">
        <v>34</v>
      </c>
      <c r="F205" s="37">
        <v>15</v>
      </c>
      <c r="G205" s="37">
        <v>26</v>
      </c>
      <c r="H205" s="37">
        <v>41</v>
      </c>
      <c r="I205" s="37">
        <v>5010</v>
      </c>
      <c r="J205" s="37">
        <v>5051</v>
      </c>
    </row>
    <row r="206" spans="1:10" hidden="1" outlineLevel="1">
      <c r="A206" s="1" t="s">
        <v>7</v>
      </c>
      <c r="B206" s="37">
        <v>36</v>
      </c>
      <c r="C206" s="37">
        <v>18</v>
      </c>
      <c r="D206" s="37">
        <v>45</v>
      </c>
      <c r="E206" s="37">
        <v>36</v>
      </c>
      <c r="F206" s="37">
        <v>9</v>
      </c>
      <c r="G206" s="37">
        <v>10</v>
      </c>
      <c r="H206" s="37">
        <v>19</v>
      </c>
      <c r="I206" s="37">
        <v>4589</v>
      </c>
      <c r="J206" s="37">
        <v>4608</v>
      </c>
    </row>
    <row r="207" spans="1:10" hidden="1" outlineLevel="1">
      <c r="A207" s="1" t="s">
        <v>27</v>
      </c>
      <c r="B207" s="37">
        <v>28</v>
      </c>
      <c r="C207" s="37">
        <v>15</v>
      </c>
      <c r="D207" s="37">
        <v>15</v>
      </c>
      <c r="E207" s="37">
        <v>15</v>
      </c>
      <c r="F207" s="37">
        <v>0</v>
      </c>
      <c r="G207" s="37">
        <v>6</v>
      </c>
      <c r="H207" s="37">
        <v>6</v>
      </c>
      <c r="I207" s="37">
        <v>2602</v>
      </c>
      <c r="J207" s="37">
        <v>2608</v>
      </c>
    </row>
    <row r="208" spans="1:10" hidden="1" outlineLevel="1">
      <c r="A208" s="1" t="s">
        <v>8</v>
      </c>
      <c r="B208" s="37">
        <v>56</v>
      </c>
      <c r="C208" s="37">
        <v>31</v>
      </c>
      <c r="D208" s="37">
        <v>34</v>
      </c>
      <c r="E208" s="37">
        <v>48</v>
      </c>
      <c r="F208" s="37">
        <v>-14</v>
      </c>
      <c r="G208" s="37">
        <v>45</v>
      </c>
      <c r="H208" s="37">
        <v>31</v>
      </c>
      <c r="I208" s="37">
        <v>5963</v>
      </c>
      <c r="J208" s="37">
        <v>5994</v>
      </c>
    </row>
    <row r="209" spans="1:10" hidden="1" outlineLevel="1">
      <c r="A209" s="1" t="s">
        <v>9</v>
      </c>
      <c r="B209" s="37">
        <v>3</v>
      </c>
      <c r="C209" s="37">
        <v>1</v>
      </c>
      <c r="D209" s="37">
        <v>6</v>
      </c>
      <c r="E209" s="37">
        <v>5</v>
      </c>
      <c r="F209" s="37">
        <v>1</v>
      </c>
      <c r="G209" s="37">
        <v>21</v>
      </c>
      <c r="H209" s="37">
        <v>22</v>
      </c>
      <c r="I209" s="37">
        <v>424</v>
      </c>
      <c r="J209" s="37">
        <v>446</v>
      </c>
    </row>
    <row r="210" spans="1:10" hidden="1" outlineLevel="1">
      <c r="A210" s="1" t="s">
        <v>10</v>
      </c>
      <c r="B210" s="37">
        <v>51</v>
      </c>
      <c r="C210" s="37">
        <v>29</v>
      </c>
      <c r="D210" s="37">
        <v>50</v>
      </c>
      <c r="E210" s="37">
        <v>28</v>
      </c>
      <c r="F210" s="37">
        <v>22</v>
      </c>
      <c r="G210" s="37">
        <v>78</v>
      </c>
      <c r="H210" s="37">
        <v>100</v>
      </c>
      <c r="I210" s="37">
        <v>4311</v>
      </c>
      <c r="J210" s="37">
        <v>4411</v>
      </c>
    </row>
    <row r="211" spans="1:10" hidden="1" outlineLevel="1">
      <c r="A211" s="1" t="s">
        <v>11</v>
      </c>
      <c r="B211" s="37">
        <v>45</v>
      </c>
      <c r="C211" s="37">
        <v>25</v>
      </c>
      <c r="D211" s="37">
        <v>49</v>
      </c>
      <c r="E211" s="37">
        <v>28</v>
      </c>
      <c r="F211" s="37">
        <v>21</v>
      </c>
      <c r="G211" s="37">
        <v>-20</v>
      </c>
      <c r="H211" s="37">
        <v>1</v>
      </c>
      <c r="I211" s="37">
        <v>4189</v>
      </c>
      <c r="J211" s="37">
        <v>4190</v>
      </c>
    </row>
    <row r="212" spans="1:10" hidden="1" outlineLevel="1">
      <c r="A212" s="1" t="s">
        <v>12</v>
      </c>
      <c r="B212" s="37">
        <v>12</v>
      </c>
      <c r="C212" s="37">
        <v>7</v>
      </c>
      <c r="D212" s="37">
        <v>13</v>
      </c>
      <c r="E212" s="37">
        <v>9</v>
      </c>
      <c r="F212" s="37">
        <v>4</v>
      </c>
      <c r="G212" s="37">
        <v>-2</v>
      </c>
      <c r="H212" s="37">
        <v>2</v>
      </c>
      <c r="I212" s="37">
        <v>1657</v>
      </c>
      <c r="J212" s="37">
        <v>1659</v>
      </c>
    </row>
    <row r="213" spans="1:10" hidden="1" outlineLevel="1">
      <c r="A213" s="1" t="s">
        <v>13</v>
      </c>
      <c r="B213" s="37">
        <v>24</v>
      </c>
      <c r="C213" s="37">
        <v>12</v>
      </c>
      <c r="D213" s="37">
        <v>22</v>
      </c>
      <c r="E213" s="37">
        <v>9</v>
      </c>
      <c r="F213" s="37">
        <v>13</v>
      </c>
      <c r="G213" s="37">
        <v>-4</v>
      </c>
      <c r="H213" s="37">
        <v>9</v>
      </c>
      <c r="I213" s="37">
        <v>2147</v>
      </c>
      <c r="J213" s="37">
        <v>2156</v>
      </c>
    </row>
    <row r="214" spans="1:10" hidden="1" outlineLevel="1">
      <c r="A214" s="1" t="s">
        <v>28</v>
      </c>
      <c r="B214" s="37">
        <v>14</v>
      </c>
      <c r="C214" s="37">
        <v>7</v>
      </c>
      <c r="D214" s="37">
        <v>11</v>
      </c>
      <c r="E214" s="37">
        <v>4</v>
      </c>
      <c r="F214" s="37">
        <v>7</v>
      </c>
      <c r="G214" s="37">
        <v>4</v>
      </c>
      <c r="H214" s="37">
        <v>11</v>
      </c>
      <c r="I214" s="37">
        <v>1053</v>
      </c>
      <c r="J214" s="37">
        <v>1064</v>
      </c>
    </row>
    <row r="215" spans="1:10" collapsed="1">
      <c r="A215" s="1" t="s">
        <v>851</v>
      </c>
      <c r="B215" s="37">
        <v>363</v>
      </c>
      <c r="C215" s="37">
        <v>198</v>
      </c>
      <c r="D215" s="37">
        <v>378</v>
      </c>
      <c r="E215" s="37">
        <v>271</v>
      </c>
      <c r="F215" s="37">
        <v>107</v>
      </c>
      <c r="G215" s="37">
        <v>81</v>
      </c>
      <c r="H215" s="37">
        <v>188</v>
      </c>
      <c r="I215" s="37">
        <v>37622</v>
      </c>
      <c r="J215" s="37">
        <v>37810</v>
      </c>
    </row>
    <row r="216" spans="1:10" hidden="1" outlineLevel="1">
      <c r="A216" s="1" t="s">
        <v>5</v>
      </c>
      <c r="B216" s="37">
        <v>62</v>
      </c>
      <c r="C216" s="37">
        <v>32</v>
      </c>
      <c r="D216" s="37">
        <v>49</v>
      </c>
      <c r="E216" s="37">
        <v>46</v>
      </c>
      <c r="F216" s="37">
        <v>3</v>
      </c>
      <c r="G216" s="37">
        <v>-31</v>
      </c>
      <c r="H216" s="37">
        <v>-28</v>
      </c>
      <c r="I216" s="37">
        <v>5435</v>
      </c>
      <c r="J216" s="37">
        <v>5407</v>
      </c>
    </row>
    <row r="217" spans="1:10" hidden="1" outlineLevel="1">
      <c r="A217" s="1" t="s">
        <v>6</v>
      </c>
      <c r="B217" s="37">
        <v>49</v>
      </c>
      <c r="C217" s="37">
        <v>26</v>
      </c>
      <c r="D217" s="37">
        <v>55</v>
      </c>
      <c r="E217" s="37">
        <v>39</v>
      </c>
      <c r="F217" s="37">
        <v>16</v>
      </c>
      <c r="G217" s="37">
        <v>29</v>
      </c>
      <c r="H217" s="37">
        <v>45</v>
      </c>
      <c r="I217" s="37">
        <v>5051</v>
      </c>
      <c r="J217" s="37">
        <v>5096</v>
      </c>
    </row>
    <row r="218" spans="1:10" hidden="1" outlineLevel="1">
      <c r="A218" s="1" t="s">
        <v>7</v>
      </c>
      <c r="B218" s="37">
        <v>49</v>
      </c>
      <c r="C218" s="37">
        <v>27</v>
      </c>
      <c r="D218" s="37">
        <v>51</v>
      </c>
      <c r="E218" s="37">
        <v>33</v>
      </c>
      <c r="F218" s="37">
        <v>18</v>
      </c>
      <c r="G218" s="37">
        <v>-4</v>
      </c>
      <c r="H218" s="37">
        <v>14</v>
      </c>
      <c r="I218" s="37">
        <v>4608</v>
      </c>
      <c r="J218" s="37">
        <v>4622</v>
      </c>
    </row>
    <row r="219" spans="1:10" hidden="1" outlineLevel="1">
      <c r="A219" s="1" t="s">
        <v>27</v>
      </c>
      <c r="B219" s="37">
        <v>23</v>
      </c>
      <c r="C219" s="37">
        <v>12</v>
      </c>
      <c r="D219" s="37">
        <v>20</v>
      </c>
      <c r="E219" s="37">
        <v>21</v>
      </c>
      <c r="F219" s="37">
        <v>-1</v>
      </c>
      <c r="G219" s="37">
        <v>17</v>
      </c>
      <c r="H219" s="37">
        <v>16</v>
      </c>
      <c r="I219" s="37">
        <v>2608</v>
      </c>
      <c r="J219" s="37">
        <v>2624</v>
      </c>
    </row>
    <row r="220" spans="1:10" hidden="1" outlineLevel="1">
      <c r="A220" s="1" t="s">
        <v>8</v>
      </c>
      <c r="B220" s="37">
        <v>48</v>
      </c>
      <c r="C220" s="37">
        <v>29</v>
      </c>
      <c r="D220" s="37">
        <v>50</v>
      </c>
      <c r="E220" s="37">
        <v>36</v>
      </c>
      <c r="F220" s="37">
        <v>14</v>
      </c>
      <c r="G220" s="37">
        <v>-16</v>
      </c>
      <c r="H220" s="37">
        <v>-2</v>
      </c>
      <c r="I220" s="37">
        <v>5994</v>
      </c>
      <c r="J220" s="37">
        <v>5992</v>
      </c>
    </row>
    <row r="221" spans="1:10" hidden="1" outlineLevel="1">
      <c r="A221" s="1" t="s">
        <v>9</v>
      </c>
      <c r="B221" s="37">
        <v>6</v>
      </c>
      <c r="C221" s="37">
        <v>4</v>
      </c>
      <c r="D221" s="37">
        <v>4</v>
      </c>
      <c r="E221" s="37">
        <v>4</v>
      </c>
      <c r="F221" s="37">
        <v>0</v>
      </c>
      <c r="G221" s="37">
        <v>4</v>
      </c>
      <c r="H221" s="37">
        <v>4</v>
      </c>
      <c r="I221" s="37">
        <v>446</v>
      </c>
      <c r="J221" s="37">
        <v>450</v>
      </c>
    </row>
    <row r="222" spans="1:10" hidden="1" outlineLevel="1">
      <c r="A222" s="1" t="s">
        <v>10</v>
      </c>
      <c r="B222" s="37">
        <v>38</v>
      </c>
      <c r="C222" s="37">
        <v>21</v>
      </c>
      <c r="D222" s="37">
        <v>41</v>
      </c>
      <c r="E222" s="37">
        <v>37</v>
      </c>
      <c r="F222" s="37">
        <v>4</v>
      </c>
      <c r="G222" s="37">
        <v>-25</v>
      </c>
      <c r="H222" s="37">
        <v>-21</v>
      </c>
      <c r="I222" s="37">
        <v>4411</v>
      </c>
      <c r="J222" s="37">
        <v>4390</v>
      </c>
    </row>
    <row r="223" spans="1:10" hidden="1" outlineLevel="1">
      <c r="A223" s="1" t="s">
        <v>11</v>
      </c>
      <c r="B223" s="37">
        <v>47</v>
      </c>
      <c r="C223" s="37">
        <v>23</v>
      </c>
      <c r="D223" s="37">
        <v>51</v>
      </c>
      <c r="E223" s="37">
        <v>32</v>
      </c>
      <c r="F223" s="37">
        <v>19</v>
      </c>
      <c r="G223" s="37">
        <v>59</v>
      </c>
      <c r="H223" s="37">
        <v>78</v>
      </c>
      <c r="I223" s="37">
        <v>4190</v>
      </c>
      <c r="J223" s="37">
        <v>4268</v>
      </c>
    </row>
    <row r="224" spans="1:10" hidden="1" outlineLevel="1">
      <c r="A224" s="1" t="s">
        <v>12</v>
      </c>
      <c r="B224" s="37">
        <v>17</v>
      </c>
      <c r="C224" s="37">
        <v>9</v>
      </c>
      <c r="D224" s="37">
        <v>15</v>
      </c>
      <c r="E224" s="37">
        <v>8</v>
      </c>
      <c r="F224" s="37">
        <v>7</v>
      </c>
      <c r="G224" s="37">
        <v>-9</v>
      </c>
      <c r="H224" s="37">
        <v>-2</v>
      </c>
      <c r="I224" s="37">
        <v>1659</v>
      </c>
      <c r="J224" s="37">
        <v>1657</v>
      </c>
    </row>
    <row r="225" spans="1:10" hidden="1" outlineLevel="1">
      <c r="A225" s="1" t="s">
        <v>13</v>
      </c>
      <c r="B225" s="37">
        <v>17</v>
      </c>
      <c r="C225" s="37">
        <v>10</v>
      </c>
      <c r="D225" s="37">
        <v>31</v>
      </c>
      <c r="E225" s="37">
        <v>8</v>
      </c>
      <c r="F225" s="37">
        <v>23</v>
      </c>
      <c r="G225" s="37">
        <v>45</v>
      </c>
      <c r="H225" s="37">
        <v>68</v>
      </c>
      <c r="I225" s="37">
        <v>2156</v>
      </c>
      <c r="J225" s="37">
        <v>2224</v>
      </c>
    </row>
    <row r="226" spans="1:10" hidden="1" outlineLevel="1">
      <c r="A226" s="1" t="s">
        <v>28</v>
      </c>
      <c r="B226" s="37">
        <v>7</v>
      </c>
      <c r="C226" s="37">
        <v>5</v>
      </c>
      <c r="D226" s="37">
        <v>11</v>
      </c>
      <c r="E226" s="37">
        <v>7</v>
      </c>
      <c r="F226" s="37">
        <v>4</v>
      </c>
      <c r="G226" s="37">
        <v>12</v>
      </c>
      <c r="H226" s="37">
        <v>16</v>
      </c>
      <c r="I226" s="37">
        <v>1064</v>
      </c>
      <c r="J226" s="37">
        <v>1080</v>
      </c>
    </row>
    <row r="227" spans="1:10" collapsed="1">
      <c r="A227" s="1" t="s">
        <v>870</v>
      </c>
      <c r="B227" s="37">
        <v>434</v>
      </c>
      <c r="C227" s="37">
        <v>229</v>
      </c>
      <c r="D227" s="37">
        <v>338</v>
      </c>
      <c r="E227" s="37">
        <v>249</v>
      </c>
      <c r="F227" s="37">
        <v>89</v>
      </c>
      <c r="G227" s="37">
        <v>215</v>
      </c>
      <c r="H227" s="37">
        <v>304</v>
      </c>
      <c r="I227" s="37">
        <v>37810</v>
      </c>
      <c r="J227" s="37">
        <v>38114</v>
      </c>
    </row>
    <row r="228" spans="1:10" hidden="1" outlineLevel="1">
      <c r="A228" s="1" t="s">
        <v>5</v>
      </c>
      <c r="B228" s="37">
        <v>65</v>
      </c>
      <c r="C228" s="37">
        <v>34</v>
      </c>
      <c r="D228" s="37">
        <v>41</v>
      </c>
      <c r="E228" s="37">
        <v>47</v>
      </c>
      <c r="F228" s="37">
        <v>-6</v>
      </c>
      <c r="G228" s="37">
        <v>125</v>
      </c>
      <c r="H228" s="37">
        <v>119</v>
      </c>
      <c r="I228" s="37">
        <v>5407</v>
      </c>
      <c r="J228" s="37">
        <v>5526</v>
      </c>
    </row>
    <row r="229" spans="1:10" hidden="1" outlineLevel="1">
      <c r="A229" s="1" t="s">
        <v>6</v>
      </c>
      <c r="B229" s="37">
        <v>54</v>
      </c>
      <c r="C229" s="37">
        <v>27</v>
      </c>
      <c r="D229" s="37">
        <v>44</v>
      </c>
      <c r="E229" s="37">
        <v>34</v>
      </c>
      <c r="F229" s="37">
        <v>10</v>
      </c>
      <c r="G229" s="37">
        <v>50</v>
      </c>
      <c r="H229" s="37">
        <v>60</v>
      </c>
      <c r="I229" s="37">
        <v>5096</v>
      </c>
      <c r="J229" s="37">
        <v>5156</v>
      </c>
    </row>
    <row r="230" spans="1:10" hidden="1" outlineLevel="1">
      <c r="A230" s="1" t="s">
        <v>7</v>
      </c>
      <c r="B230" s="37">
        <v>49</v>
      </c>
      <c r="C230" s="37">
        <v>26</v>
      </c>
      <c r="D230" s="37">
        <v>50</v>
      </c>
      <c r="E230" s="37">
        <v>40</v>
      </c>
      <c r="F230" s="37">
        <v>10</v>
      </c>
      <c r="G230" s="37">
        <v>-42</v>
      </c>
      <c r="H230" s="37">
        <v>-32</v>
      </c>
      <c r="I230" s="37">
        <v>4622</v>
      </c>
      <c r="J230" s="37">
        <v>4590</v>
      </c>
    </row>
    <row r="231" spans="1:10" hidden="1" outlineLevel="1">
      <c r="A231" s="1" t="s">
        <v>27</v>
      </c>
      <c r="B231" s="37">
        <v>38</v>
      </c>
      <c r="C231" s="37">
        <v>20</v>
      </c>
      <c r="D231" s="37">
        <v>21</v>
      </c>
      <c r="E231" s="37">
        <v>13</v>
      </c>
      <c r="F231" s="37">
        <v>8</v>
      </c>
      <c r="G231" s="37">
        <v>-24</v>
      </c>
      <c r="H231" s="37">
        <v>-16</v>
      </c>
      <c r="I231" s="37">
        <v>2624</v>
      </c>
      <c r="J231" s="37">
        <v>2608</v>
      </c>
    </row>
    <row r="232" spans="1:10" hidden="1" outlineLevel="1">
      <c r="A232" s="1" t="s">
        <v>8</v>
      </c>
      <c r="B232" s="37">
        <v>56</v>
      </c>
      <c r="C232" s="37">
        <v>31</v>
      </c>
      <c r="D232" s="37">
        <v>37</v>
      </c>
      <c r="E232" s="37">
        <v>45</v>
      </c>
      <c r="F232" s="37">
        <v>-8</v>
      </c>
      <c r="G232" s="37">
        <v>55</v>
      </c>
      <c r="H232" s="37">
        <v>47</v>
      </c>
      <c r="I232" s="37">
        <v>5992</v>
      </c>
      <c r="J232" s="37">
        <v>6039</v>
      </c>
    </row>
    <row r="233" spans="1:10" hidden="1" outlineLevel="1">
      <c r="A233" s="1" t="s">
        <v>9</v>
      </c>
      <c r="B233" s="37">
        <v>1</v>
      </c>
      <c r="C233" s="37">
        <v>1</v>
      </c>
      <c r="D233" s="37">
        <v>3</v>
      </c>
      <c r="E233" s="37">
        <v>0</v>
      </c>
      <c r="F233" s="37">
        <v>3</v>
      </c>
      <c r="G233" s="37">
        <v>3</v>
      </c>
      <c r="H233" s="37">
        <v>6</v>
      </c>
      <c r="I233" s="37">
        <v>450</v>
      </c>
      <c r="J233" s="37">
        <v>456</v>
      </c>
    </row>
    <row r="234" spans="1:10" hidden="1" outlineLevel="1">
      <c r="A234" s="1" t="s">
        <v>10</v>
      </c>
      <c r="B234" s="37">
        <v>59</v>
      </c>
      <c r="C234" s="37">
        <v>33</v>
      </c>
      <c r="D234" s="37">
        <v>36</v>
      </c>
      <c r="E234" s="37">
        <v>32</v>
      </c>
      <c r="F234" s="37">
        <v>4</v>
      </c>
      <c r="G234" s="37">
        <v>-9</v>
      </c>
      <c r="H234" s="37">
        <v>-5</v>
      </c>
      <c r="I234" s="37">
        <v>4390</v>
      </c>
      <c r="J234" s="37">
        <v>4385</v>
      </c>
    </row>
    <row r="235" spans="1:10" hidden="1" outlineLevel="1">
      <c r="A235" s="1" t="s">
        <v>11</v>
      </c>
      <c r="B235" s="37">
        <v>59</v>
      </c>
      <c r="C235" s="37">
        <v>29</v>
      </c>
      <c r="D235" s="37">
        <v>56</v>
      </c>
      <c r="E235" s="37">
        <v>19</v>
      </c>
      <c r="F235" s="37">
        <v>37</v>
      </c>
      <c r="G235" s="37">
        <v>39</v>
      </c>
      <c r="H235" s="37">
        <v>76</v>
      </c>
      <c r="I235" s="37">
        <v>4268</v>
      </c>
      <c r="J235" s="37">
        <v>4344</v>
      </c>
    </row>
    <row r="236" spans="1:10" hidden="1" outlineLevel="1">
      <c r="A236" s="1" t="s">
        <v>12</v>
      </c>
      <c r="B236" s="37">
        <v>22</v>
      </c>
      <c r="C236" s="37">
        <v>11</v>
      </c>
      <c r="D236" s="37">
        <v>16</v>
      </c>
      <c r="E236" s="37">
        <v>6</v>
      </c>
      <c r="F236" s="37">
        <v>10</v>
      </c>
      <c r="G236" s="37">
        <v>-9</v>
      </c>
      <c r="H236" s="37">
        <v>1</v>
      </c>
      <c r="I236" s="37">
        <v>1657</v>
      </c>
      <c r="J236" s="37">
        <v>1658</v>
      </c>
    </row>
    <row r="237" spans="1:10" hidden="1" outlineLevel="1">
      <c r="A237" s="1" t="s">
        <v>13</v>
      </c>
      <c r="B237" s="37">
        <v>24</v>
      </c>
      <c r="C237" s="37">
        <v>13</v>
      </c>
      <c r="D237" s="37">
        <v>23</v>
      </c>
      <c r="E237" s="37">
        <v>6</v>
      </c>
      <c r="F237" s="37">
        <v>17</v>
      </c>
      <c r="G237" s="37">
        <v>27</v>
      </c>
      <c r="H237" s="37">
        <v>44</v>
      </c>
      <c r="I237" s="37">
        <v>2224</v>
      </c>
      <c r="J237" s="37">
        <v>2268</v>
      </c>
    </row>
    <row r="238" spans="1:10" hidden="1" outlineLevel="1">
      <c r="A238" s="1" t="s">
        <v>28</v>
      </c>
      <c r="B238" s="37">
        <v>7</v>
      </c>
      <c r="C238" s="37">
        <v>4</v>
      </c>
      <c r="D238" s="37">
        <v>11</v>
      </c>
      <c r="E238" s="37">
        <v>7</v>
      </c>
      <c r="F238" s="37">
        <v>4</v>
      </c>
      <c r="G238" s="37">
        <v>0</v>
      </c>
      <c r="H238" s="37">
        <v>4</v>
      </c>
      <c r="I238" s="37">
        <v>1080</v>
      </c>
      <c r="J238" s="37">
        <v>1084</v>
      </c>
    </row>
    <row r="239" spans="1:10" collapsed="1">
      <c r="A239" s="1" t="s">
        <v>893</v>
      </c>
      <c r="B239" s="37">
        <v>455</v>
      </c>
      <c r="C239" s="37">
        <v>242</v>
      </c>
      <c r="D239" s="37">
        <v>378</v>
      </c>
      <c r="E239" s="37">
        <v>274</v>
      </c>
      <c r="F239" s="37">
        <v>104</v>
      </c>
      <c r="G239" s="37">
        <v>160</v>
      </c>
      <c r="H239" s="37">
        <v>264</v>
      </c>
      <c r="I239" s="37">
        <v>38114</v>
      </c>
      <c r="J239" s="37">
        <v>38378</v>
      </c>
    </row>
    <row r="240" spans="1:10" hidden="1" outlineLevel="1">
      <c r="A240" s="1" t="s">
        <v>5</v>
      </c>
      <c r="B240" s="37">
        <v>46</v>
      </c>
      <c r="C240" s="37">
        <v>25</v>
      </c>
      <c r="D240" s="37">
        <v>54</v>
      </c>
      <c r="E240" s="37">
        <v>48</v>
      </c>
      <c r="F240" s="37">
        <v>6</v>
      </c>
      <c r="G240" s="37">
        <v>92</v>
      </c>
      <c r="H240" s="37">
        <v>98</v>
      </c>
      <c r="I240" s="37">
        <v>5526</v>
      </c>
      <c r="J240" s="37">
        <v>5624</v>
      </c>
    </row>
    <row r="241" spans="1:10" hidden="1" outlineLevel="1">
      <c r="A241" s="1" t="s">
        <v>6</v>
      </c>
      <c r="B241" s="37">
        <v>66</v>
      </c>
      <c r="C241" s="37">
        <v>34</v>
      </c>
      <c r="D241" s="37">
        <v>51</v>
      </c>
      <c r="E241" s="37">
        <v>42</v>
      </c>
      <c r="F241" s="37">
        <v>9</v>
      </c>
      <c r="G241" s="37">
        <v>37</v>
      </c>
      <c r="H241" s="37">
        <v>46</v>
      </c>
      <c r="I241" s="37">
        <v>5156</v>
      </c>
      <c r="J241" s="37">
        <v>5202</v>
      </c>
    </row>
    <row r="242" spans="1:10" hidden="1" outlineLevel="1">
      <c r="A242" s="1" t="s">
        <v>7</v>
      </c>
      <c r="B242" s="37">
        <v>46</v>
      </c>
      <c r="C242" s="37">
        <v>23</v>
      </c>
      <c r="D242" s="37">
        <v>51</v>
      </c>
      <c r="E242" s="37">
        <v>33</v>
      </c>
      <c r="F242" s="37">
        <v>18</v>
      </c>
      <c r="G242" s="37">
        <v>-14</v>
      </c>
      <c r="H242" s="37">
        <v>4</v>
      </c>
      <c r="I242" s="37">
        <v>4590</v>
      </c>
      <c r="J242" s="37">
        <v>4594</v>
      </c>
    </row>
    <row r="243" spans="1:10" hidden="1" outlineLevel="1">
      <c r="A243" s="1" t="s">
        <v>27</v>
      </c>
      <c r="B243" s="37">
        <v>30</v>
      </c>
      <c r="C243" s="37">
        <v>18</v>
      </c>
      <c r="D243" s="37">
        <v>25</v>
      </c>
      <c r="E243" s="37">
        <v>17</v>
      </c>
      <c r="F243" s="37">
        <v>8</v>
      </c>
      <c r="G243" s="37">
        <v>20</v>
      </c>
      <c r="H243" s="37">
        <v>28</v>
      </c>
      <c r="I243" s="37">
        <v>2608</v>
      </c>
      <c r="J243" s="37">
        <v>2636</v>
      </c>
    </row>
    <row r="244" spans="1:10" hidden="1" outlineLevel="1">
      <c r="A244" s="1" t="s">
        <v>8</v>
      </c>
      <c r="B244" s="37">
        <v>75</v>
      </c>
      <c r="C244" s="37">
        <v>39</v>
      </c>
      <c r="D244" s="37">
        <v>43</v>
      </c>
      <c r="E244" s="37">
        <v>50</v>
      </c>
      <c r="F244" s="37">
        <v>-7</v>
      </c>
      <c r="G244" s="37">
        <v>-18</v>
      </c>
      <c r="H244" s="37">
        <v>-25</v>
      </c>
      <c r="I244" s="37">
        <v>6039</v>
      </c>
      <c r="J244" s="37">
        <v>6014</v>
      </c>
    </row>
    <row r="245" spans="1:10" hidden="1" outlineLevel="1">
      <c r="A245" s="1" t="s">
        <v>9</v>
      </c>
      <c r="B245" s="37">
        <v>4</v>
      </c>
      <c r="C245" s="37">
        <v>2</v>
      </c>
      <c r="D245" s="37">
        <v>3</v>
      </c>
      <c r="E245" s="37">
        <v>1</v>
      </c>
      <c r="F245" s="37">
        <v>2</v>
      </c>
      <c r="G245" s="37">
        <v>14</v>
      </c>
      <c r="H245" s="37">
        <v>16</v>
      </c>
      <c r="I245" s="37">
        <v>456</v>
      </c>
      <c r="J245" s="37">
        <v>472</v>
      </c>
    </row>
    <row r="246" spans="1:10" hidden="1" outlineLevel="1">
      <c r="A246" s="1" t="s">
        <v>10</v>
      </c>
      <c r="B246" s="37">
        <v>60</v>
      </c>
      <c r="C246" s="37">
        <v>31</v>
      </c>
      <c r="D246" s="37">
        <v>57</v>
      </c>
      <c r="E246" s="37">
        <v>42</v>
      </c>
      <c r="F246" s="37">
        <v>15</v>
      </c>
      <c r="G246" s="37">
        <v>16</v>
      </c>
      <c r="H246" s="37">
        <v>31</v>
      </c>
      <c r="I246" s="37">
        <v>4385</v>
      </c>
      <c r="J246" s="37">
        <v>4416</v>
      </c>
    </row>
    <row r="247" spans="1:10" hidden="1" outlineLevel="1">
      <c r="A247" s="1" t="s">
        <v>11</v>
      </c>
      <c r="B247" s="37">
        <v>69</v>
      </c>
      <c r="C247" s="37">
        <v>40</v>
      </c>
      <c r="D247" s="37">
        <v>54</v>
      </c>
      <c r="E247" s="37">
        <v>20</v>
      </c>
      <c r="F247" s="37">
        <v>34</v>
      </c>
      <c r="G247" s="37">
        <v>11</v>
      </c>
      <c r="H247" s="37">
        <v>45</v>
      </c>
      <c r="I247" s="37">
        <v>4344</v>
      </c>
      <c r="J247" s="37">
        <v>4389</v>
      </c>
    </row>
    <row r="248" spans="1:10" hidden="1" outlineLevel="1">
      <c r="A248" s="1" t="s">
        <v>12</v>
      </c>
      <c r="B248" s="37">
        <v>19</v>
      </c>
      <c r="C248" s="37">
        <v>9</v>
      </c>
      <c r="D248" s="37">
        <v>16</v>
      </c>
      <c r="E248" s="37">
        <v>6</v>
      </c>
      <c r="F248" s="37">
        <v>10</v>
      </c>
      <c r="G248" s="37">
        <v>3</v>
      </c>
      <c r="H248" s="37">
        <v>13</v>
      </c>
      <c r="I248" s="37">
        <v>1658</v>
      </c>
      <c r="J248" s="37">
        <v>1671</v>
      </c>
    </row>
    <row r="249" spans="1:10" hidden="1" outlineLevel="1">
      <c r="A249" s="1" t="s">
        <v>13</v>
      </c>
      <c r="B249" s="37">
        <v>28</v>
      </c>
      <c r="C249" s="37">
        <v>14</v>
      </c>
      <c r="D249" s="37">
        <v>19</v>
      </c>
      <c r="E249" s="37">
        <v>8</v>
      </c>
      <c r="F249" s="37">
        <v>11</v>
      </c>
      <c r="G249" s="37">
        <v>-3</v>
      </c>
      <c r="H249" s="37">
        <v>8</v>
      </c>
      <c r="I249" s="37">
        <v>2268</v>
      </c>
      <c r="J249" s="37">
        <v>2276</v>
      </c>
    </row>
    <row r="250" spans="1:10" hidden="1" outlineLevel="1">
      <c r="A250" s="1" t="s">
        <v>28</v>
      </c>
      <c r="B250" s="37">
        <v>12</v>
      </c>
      <c r="C250" s="37">
        <v>7</v>
      </c>
      <c r="D250" s="37">
        <v>5</v>
      </c>
      <c r="E250" s="37">
        <v>7</v>
      </c>
      <c r="F250" s="37">
        <v>-2</v>
      </c>
      <c r="G250" s="37">
        <v>2</v>
      </c>
      <c r="H250" s="37">
        <v>0</v>
      </c>
      <c r="I250" s="37">
        <v>1084</v>
      </c>
      <c r="J250" s="37">
        <v>1084</v>
      </c>
    </row>
    <row r="251" spans="1:10" collapsed="1">
      <c r="A251" s="1" t="s">
        <v>908</v>
      </c>
      <c r="B251" s="37">
        <v>413</v>
      </c>
      <c r="C251" s="37">
        <v>226</v>
      </c>
      <c r="D251" s="37">
        <v>356</v>
      </c>
      <c r="E251" s="37">
        <v>263</v>
      </c>
      <c r="F251" s="37">
        <v>93</v>
      </c>
      <c r="G251" s="37">
        <v>276</v>
      </c>
      <c r="H251" s="37">
        <v>369</v>
      </c>
      <c r="I251" s="37">
        <v>38378</v>
      </c>
      <c r="J251" s="37">
        <v>38747</v>
      </c>
    </row>
    <row r="252" spans="1:10" hidden="1" outlineLevel="1">
      <c r="A252" s="1" t="s">
        <v>5</v>
      </c>
      <c r="B252" s="37">
        <v>75</v>
      </c>
      <c r="C252" s="37">
        <v>41</v>
      </c>
      <c r="D252" s="37">
        <v>45</v>
      </c>
      <c r="E252" s="37">
        <v>45</v>
      </c>
      <c r="F252" s="37">
        <v>0</v>
      </c>
      <c r="G252" s="37">
        <v>72</v>
      </c>
      <c r="H252" s="37">
        <v>72</v>
      </c>
      <c r="I252" s="37">
        <v>5624</v>
      </c>
      <c r="J252" s="37">
        <v>5696</v>
      </c>
    </row>
    <row r="253" spans="1:10" hidden="1" outlineLevel="1">
      <c r="A253" s="1" t="s">
        <v>6</v>
      </c>
      <c r="B253" s="37">
        <v>62</v>
      </c>
      <c r="C253" s="37">
        <v>36</v>
      </c>
      <c r="D253" s="37">
        <v>49</v>
      </c>
      <c r="E253" s="37">
        <v>42</v>
      </c>
      <c r="F253" s="37">
        <v>7</v>
      </c>
      <c r="G253" s="37">
        <v>68</v>
      </c>
      <c r="H253" s="37">
        <v>75</v>
      </c>
      <c r="I253" s="37">
        <v>5202</v>
      </c>
      <c r="J253" s="37">
        <v>5277</v>
      </c>
    </row>
    <row r="254" spans="1:10" hidden="1" outlineLevel="1">
      <c r="A254" s="1" t="s">
        <v>7</v>
      </c>
      <c r="B254" s="37">
        <v>65</v>
      </c>
      <c r="C254" s="37">
        <v>32</v>
      </c>
      <c r="D254" s="37">
        <v>55</v>
      </c>
      <c r="E254" s="37">
        <v>34</v>
      </c>
      <c r="F254" s="37">
        <v>21</v>
      </c>
      <c r="G254" s="37">
        <v>27</v>
      </c>
      <c r="H254" s="37">
        <v>48</v>
      </c>
      <c r="I254" s="37">
        <v>4594</v>
      </c>
      <c r="J254" s="37">
        <v>4642</v>
      </c>
    </row>
    <row r="255" spans="1:10" hidden="1" outlineLevel="1">
      <c r="A255" s="1" t="s">
        <v>27</v>
      </c>
      <c r="B255" s="37">
        <v>26</v>
      </c>
      <c r="C255" s="37">
        <v>13</v>
      </c>
      <c r="D255" s="37">
        <v>28</v>
      </c>
      <c r="E255" s="37">
        <v>15</v>
      </c>
      <c r="F255" s="37">
        <v>13</v>
      </c>
      <c r="G255" s="37">
        <v>-11</v>
      </c>
      <c r="H255" s="37">
        <v>2</v>
      </c>
      <c r="I255" s="37">
        <v>2636</v>
      </c>
      <c r="J255" s="37">
        <v>2638</v>
      </c>
    </row>
    <row r="256" spans="1:10" hidden="1" outlineLevel="1">
      <c r="A256" s="1" t="s">
        <v>8</v>
      </c>
      <c r="B256" s="37">
        <v>48</v>
      </c>
      <c r="C256" s="37">
        <v>28</v>
      </c>
      <c r="D256" s="37">
        <v>54</v>
      </c>
      <c r="E256" s="37">
        <v>48</v>
      </c>
      <c r="F256" s="37">
        <v>6</v>
      </c>
      <c r="G256" s="37">
        <v>18</v>
      </c>
      <c r="H256" s="37">
        <v>24</v>
      </c>
      <c r="I256" s="37">
        <v>6014</v>
      </c>
      <c r="J256" s="37">
        <v>6038</v>
      </c>
    </row>
    <row r="257" spans="1:10" hidden="1" outlineLevel="1">
      <c r="A257" s="1" t="s">
        <v>9</v>
      </c>
      <c r="B257" s="37">
        <v>2</v>
      </c>
      <c r="C257" s="37">
        <v>1</v>
      </c>
      <c r="D257" s="37">
        <v>2</v>
      </c>
      <c r="E257" s="37">
        <v>1</v>
      </c>
      <c r="F257" s="37">
        <v>1</v>
      </c>
      <c r="G257" s="37">
        <v>0</v>
      </c>
      <c r="H257" s="37">
        <v>1</v>
      </c>
      <c r="I257" s="37">
        <v>472</v>
      </c>
      <c r="J257" s="37">
        <v>473</v>
      </c>
    </row>
    <row r="258" spans="1:10" hidden="1" outlineLevel="1">
      <c r="A258" s="1" t="s">
        <v>10</v>
      </c>
      <c r="B258" s="37">
        <v>45</v>
      </c>
      <c r="C258" s="37">
        <v>26</v>
      </c>
      <c r="D258" s="37">
        <v>34</v>
      </c>
      <c r="E258" s="37">
        <v>30</v>
      </c>
      <c r="F258" s="37">
        <v>4</v>
      </c>
      <c r="G258" s="37">
        <v>45</v>
      </c>
      <c r="H258" s="37">
        <v>49</v>
      </c>
      <c r="I258" s="37">
        <v>4416</v>
      </c>
      <c r="J258" s="37">
        <v>4465</v>
      </c>
    </row>
    <row r="259" spans="1:10" hidden="1" outlineLevel="1">
      <c r="A259" s="1" t="s">
        <v>11</v>
      </c>
      <c r="B259" s="37">
        <v>40</v>
      </c>
      <c r="C259" s="37">
        <v>24</v>
      </c>
      <c r="D259" s="37">
        <v>38</v>
      </c>
      <c r="E259" s="37">
        <v>22</v>
      </c>
      <c r="F259" s="37">
        <v>16</v>
      </c>
      <c r="G259" s="37">
        <v>-6</v>
      </c>
      <c r="H259" s="37">
        <v>10</v>
      </c>
      <c r="I259" s="37">
        <v>4389</v>
      </c>
      <c r="J259" s="37">
        <v>4399</v>
      </c>
    </row>
    <row r="260" spans="1:10" hidden="1" outlineLevel="1">
      <c r="A260" s="1" t="s">
        <v>12</v>
      </c>
      <c r="B260" s="37">
        <v>15</v>
      </c>
      <c r="C260" s="37">
        <v>8</v>
      </c>
      <c r="D260" s="37">
        <v>11</v>
      </c>
      <c r="E260" s="37">
        <v>12</v>
      </c>
      <c r="F260" s="37">
        <v>-1</v>
      </c>
      <c r="G260" s="37">
        <v>20</v>
      </c>
      <c r="H260" s="37">
        <v>19</v>
      </c>
      <c r="I260" s="37">
        <v>1671</v>
      </c>
      <c r="J260" s="37">
        <v>1690</v>
      </c>
    </row>
    <row r="261" spans="1:10" hidden="1" outlineLevel="1">
      <c r="A261" s="1" t="s">
        <v>13</v>
      </c>
      <c r="B261" s="37">
        <v>20</v>
      </c>
      <c r="C261" s="37">
        <v>9</v>
      </c>
      <c r="D261" s="37">
        <v>27</v>
      </c>
      <c r="E261" s="37">
        <v>6</v>
      </c>
      <c r="F261" s="37">
        <v>21</v>
      </c>
      <c r="G261" s="37">
        <v>25</v>
      </c>
      <c r="H261" s="37">
        <v>46</v>
      </c>
      <c r="I261" s="37">
        <v>2276</v>
      </c>
      <c r="J261" s="37">
        <v>2322</v>
      </c>
    </row>
    <row r="262" spans="1:10" hidden="1" outlineLevel="1">
      <c r="A262" s="1" t="s">
        <v>28</v>
      </c>
      <c r="B262" s="37">
        <v>15</v>
      </c>
      <c r="C262" s="37">
        <v>8</v>
      </c>
      <c r="D262" s="37">
        <v>13</v>
      </c>
      <c r="E262" s="37">
        <v>8</v>
      </c>
      <c r="F262" s="37">
        <v>5</v>
      </c>
      <c r="G262" s="37">
        <v>18</v>
      </c>
      <c r="H262" s="37">
        <v>23</v>
      </c>
      <c r="I262" s="37">
        <v>1084</v>
      </c>
      <c r="J262" s="37">
        <v>1107</v>
      </c>
    </row>
    <row r="263" spans="1:10" collapsed="1">
      <c r="A263" s="1" t="s">
        <v>914</v>
      </c>
      <c r="B263" s="37">
        <v>414</v>
      </c>
      <c r="C263" s="37">
        <v>215</v>
      </c>
      <c r="D263" s="37">
        <v>353</v>
      </c>
      <c r="E263" s="37">
        <v>319</v>
      </c>
      <c r="F263" s="37">
        <v>34</v>
      </c>
      <c r="G263" s="37">
        <v>274</v>
      </c>
      <c r="H263" s="37">
        <v>308</v>
      </c>
      <c r="I263" s="37">
        <v>38747</v>
      </c>
      <c r="J263" s="37">
        <v>39055</v>
      </c>
    </row>
    <row r="264" spans="1:10" hidden="1" outlineLevel="1">
      <c r="A264" s="1" t="s">
        <v>5</v>
      </c>
      <c r="B264" s="37">
        <v>61</v>
      </c>
      <c r="C264" s="37">
        <v>32</v>
      </c>
      <c r="D264" s="37">
        <v>59</v>
      </c>
      <c r="E264" s="37">
        <v>62</v>
      </c>
      <c r="F264" s="37">
        <v>-3</v>
      </c>
      <c r="G264" s="37">
        <v>48</v>
      </c>
      <c r="H264" s="37">
        <v>45</v>
      </c>
      <c r="I264" s="37">
        <v>5696</v>
      </c>
      <c r="J264" s="37">
        <v>5741</v>
      </c>
    </row>
    <row r="265" spans="1:10" hidden="1" outlineLevel="1">
      <c r="A265" s="1" t="s">
        <v>6</v>
      </c>
      <c r="B265" s="37">
        <v>47</v>
      </c>
      <c r="C265" s="37">
        <v>25</v>
      </c>
      <c r="D265" s="37">
        <v>52</v>
      </c>
      <c r="E265" s="37">
        <v>54</v>
      </c>
      <c r="F265" s="37">
        <v>-2</v>
      </c>
      <c r="G265" s="37">
        <v>55</v>
      </c>
      <c r="H265" s="37">
        <v>53</v>
      </c>
      <c r="I265" s="37">
        <v>5277</v>
      </c>
      <c r="J265" s="37">
        <v>5330</v>
      </c>
    </row>
    <row r="266" spans="1:10" hidden="1" outlineLevel="1">
      <c r="A266" s="1" t="s">
        <v>7</v>
      </c>
      <c r="B266" s="37">
        <v>50</v>
      </c>
      <c r="C266" s="37">
        <v>28</v>
      </c>
      <c r="D266" s="37">
        <v>53</v>
      </c>
      <c r="E266" s="37">
        <v>39</v>
      </c>
      <c r="F266" s="37">
        <v>14</v>
      </c>
      <c r="G266" s="37">
        <v>28</v>
      </c>
      <c r="H266" s="37">
        <v>42</v>
      </c>
      <c r="I266" s="37">
        <v>4642</v>
      </c>
      <c r="J266" s="37">
        <v>4684</v>
      </c>
    </row>
    <row r="267" spans="1:10" hidden="1" outlineLevel="1">
      <c r="A267" s="1" t="s">
        <v>27</v>
      </c>
      <c r="B267" s="37">
        <v>25</v>
      </c>
      <c r="C267" s="37">
        <v>13</v>
      </c>
      <c r="D267" s="37">
        <v>21</v>
      </c>
      <c r="E267" s="37">
        <v>18</v>
      </c>
      <c r="F267" s="37">
        <v>3</v>
      </c>
      <c r="G267" s="37">
        <v>-7</v>
      </c>
      <c r="H267" s="37">
        <v>-4</v>
      </c>
      <c r="I267" s="37">
        <v>2638</v>
      </c>
      <c r="J267" s="37">
        <v>2634</v>
      </c>
    </row>
    <row r="268" spans="1:10" hidden="1" outlineLevel="1">
      <c r="A268" s="1" t="s">
        <v>8</v>
      </c>
      <c r="B268" s="37">
        <v>61</v>
      </c>
      <c r="C268" s="37">
        <v>32</v>
      </c>
      <c r="D268" s="37">
        <v>49</v>
      </c>
      <c r="E268" s="37">
        <v>50</v>
      </c>
      <c r="F268" s="37">
        <v>-1</v>
      </c>
      <c r="G268" s="37">
        <v>0</v>
      </c>
      <c r="H268" s="37">
        <v>-1</v>
      </c>
      <c r="I268" s="37">
        <v>6038</v>
      </c>
      <c r="J268" s="37">
        <v>6037</v>
      </c>
    </row>
    <row r="269" spans="1:10" hidden="1" outlineLevel="1">
      <c r="A269" s="1" t="s">
        <v>9</v>
      </c>
      <c r="B269" s="37">
        <v>8</v>
      </c>
      <c r="C269" s="37">
        <v>4</v>
      </c>
      <c r="D269" s="37">
        <v>2</v>
      </c>
      <c r="E269" s="37">
        <v>6</v>
      </c>
      <c r="F269" s="37">
        <v>-4</v>
      </c>
      <c r="G269" s="37">
        <v>14</v>
      </c>
      <c r="H269" s="37">
        <v>10</v>
      </c>
      <c r="I269" s="37">
        <v>473</v>
      </c>
      <c r="J269" s="37">
        <v>483</v>
      </c>
    </row>
    <row r="270" spans="1:10" hidden="1" outlineLevel="1">
      <c r="A270" s="1" t="s">
        <v>10</v>
      </c>
      <c r="B270" s="37">
        <v>45</v>
      </c>
      <c r="C270" s="37">
        <v>21</v>
      </c>
      <c r="D270" s="37">
        <v>41</v>
      </c>
      <c r="E270" s="37">
        <v>44</v>
      </c>
      <c r="F270" s="37">
        <v>-3</v>
      </c>
      <c r="G270" s="37">
        <v>61</v>
      </c>
      <c r="H270" s="37">
        <v>58</v>
      </c>
      <c r="I270" s="37">
        <v>4465</v>
      </c>
      <c r="J270" s="37">
        <v>4523</v>
      </c>
    </row>
    <row r="271" spans="1:10" hidden="1" outlineLevel="1">
      <c r="A271" s="1" t="s">
        <v>11</v>
      </c>
      <c r="B271" s="37">
        <v>51</v>
      </c>
      <c r="C271" s="37">
        <v>26</v>
      </c>
      <c r="D271" s="37">
        <v>37</v>
      </c>
      <c r="E271" s="37">
        <v>18</v>
      </c>
      <c r="F271" s="37">
        <v>19</v>
      </c>
      <c r="G271" s="37">
        <v>6</v>
      </c>
      <c r="H271" s="37">
        <v>25</v>
      </c>
      <c r="I271" s="37">
        <v>4399</v>
      </c>
      <c r="J271" s="37">
        <v>4424</v>
      </c>
    </row>
    <row r="272" spans="1:10" hidden="1" outlineLevel="1">
      <c r="A272" s="1" t="s">
        <v>12</v>
      </c>
      <c r="B272" s="37">
        <v>30</v>
      </c>
      <c r="C272" s="37">
        <v>15</v>
      </c>
      <c r="D272" s="37">
        <v>13</v>
      </c>
      <c r="E272" s="37">
        <v>10</v>
      </c>
      <c r="F272" s="37">
        <v>3</v>
      </c>
      <c r="G272" s="37">
        <v>-7</v>
      </c>
      <c r="H272" s="37">
        <v>-4</v>
      </c>
      <c r="I272" s="37">
        <v>1690</v>
      </c>
      <c r="J272" s="37">
        <v>1686</v>
      </c>
    </row>
    <row r="273" spans="1:10" hidden="1" outlineLevel="1">
      <c r="A273" s="1" t="s">
        <v>13</v>
      </c>
      <c r="B273" s="37">
        <v>22</v>
      </c>
      <c r="C273" s="37">
        <v>13</v>
      </c>
      <c r="D273" s="37">
        <v>20</v>
      </c>
      <c r="E273" s="37">
        <v>11</v>
      </c>
      <c r="F273" s="37">
        <v>9</v>
      </c>
      <c r="G273" s="37">
        <v>73</v>
      </c>
      <c r="H273" s="37">
        <v>82</v>
      </c>
      <c r="I273" s="37">
        <v>2322</v>
      </c>
      <c r="J273" s="37">
        <v>2404</v>
      </c>
    </row>
    <row r="274" spans="1:10" hidden="1" outlineLevel="1">
      <c r="A274" s="1" t="s">
        <v>28</v>
      </c>
      <c r="B274" s="37">
        <v>14</v>
      </c>
      <c r="C274" s="37">
        <v>6</v>
      </c>
      <c r="D274" s="37">
        <v>6</v>
      </c>
      <c r="E274" s="37">
        <v>7</v>
      </c>
      <c r="F274" s="37">
        <v>-1</v>
      </c>
      <c r="G274" s="37">
        <v>3</v>
      </c>
      <c r="H274" s="37">
        <v>2</v>
      </c>
      <c r="I274" s="37">
        <v>1107</v>
      </c>
      <c r="J274" s="37">
        <v>1109</v>
      </c>
    </row>
    <row r="275" spans="1:10" collapsed="1">
      <c r="A275" s="1" t="s">
        <v>1139</v>
      </c>
      <c r="B275" s="37">
        <v>367</v>
      </c>
      <c r="C275" s="37">
        <v>194</v>
      </c>
      <c r="D275" s="37">
        <v>375</v>
      </c>
      <c r="E275" s="37">
        <v>271</v>
      </c>
      <c r="F275" s="37">
        <f>+D275-E275</f>
        <v>104</v>
      </c>
      <c r="G275" s="37">
        <f>+H275-F275</f>
        <v>149</v>
      </c>
      <c r="H275" s="37">
        <f>+J275-I275</f>
        <v>253</v>
      </c>
      <c r="I275" s="37">
        <v>39055</v>
      </c>
      <c r="J275" s="37">
        <v>39308</v>
      </c>
    </row>
    <row r="276" spans="1:10" hidden="1" outlineLevel="1">
      <c r="A276" s="1" t="s">
        <v>5</v>
      </c>
      <c r="B276" s="37">
        <v>55</v>
      </c>
      <c r="C276" s="37">
        <v>31</v>
      </c>
      <c r="D276" s="37">
        <v>55</v>
      </c>
      <c r="E276" s="37">
        <v>48</v>
      </c>
      <c r="F276" s="37">
        <f t="shared" ref="F276:F322" si="0">+D276-E276</f>
        <v>7</v>
      </c>
      <c r="G276" s="37">
        <f t="shared" ref="G276:G322" si="1">+H276-F276</f>
        <v>-3</v>
      </c>
      <c r="H276" s="37">
        <f t="shared" ref="H276:H322" si="2">+J276-I276</f>
        <v>4</v>
      </c>
      <c r="I276" s="37">
        <v>5741</v>
      </c>
      <c r="J276" s="37">
        <v>5745</v>
      </c>
    </row>
    <row r="277" spans="1:10" hidden="1" outlineLevel="1">
      <c r="A277" s="1" t="s">
        <v>6</v>
      </c>
      <c r="B277" s="37">
        <v>36</v>
      </c>
      <c r="C277" s="37">
        <v>18</v>
      </c>
      <c r="D277" s="37">
        <v>36</v>
      </c>
      <c r="E277" s="37">
        <v>31</v>
      </c>
      <c r="F277" s="37">
        <f t="shared" si="0"/>
        <v>5</v>
      </c>
      <c r="G277" s="37">
        <f t="shared" si="1"/>
        <v>45</v>
      </c>
      <c r="H277" s="37">
        <f t="shared" si="2"/>
        <v>50</v>
      </c>
      <c r="I277" s="37">
        <v>5330</v>
      </c>
      <c r="J277" s="37">
        <v>5380</v>
      </c>
    </row>
    <row r="278" spans="1:10" hidden="1" outlineLevel="1">
      <c r="A278" s="1" t="s">
        <v>7</v>
      </c>
      <c r="B278" s="37">
        <v>48</v>
      </c>
      <c r="C278" s="37">
        <v>24</v>
      </c>
      <c r="D278" s="37">
        <v>61</v>
      </c>
      <c r="E278" s="37">
        <v>29</v>
      </c>
      <c r="F278" s="37">
        <f t="shared" si="0"/>
        <v>32</v>
      </c>
      <c r="G278" s="37">
        <f t="shared" si="1"/>
        <v>-54</v>
      </c>
      <c r="H278" s="37">
        <f t="shared" si="2"/>
        <v>-22</v>
      </c>
      <c r="I278" s="37">
        <v>4684</v>
      </c>
      <c r="J278" s="37">
        <v>4662</v>
      </c>
    </row>
    <row r="279" spans="1:10" hidden="1" outlineLevel="1">
      <c r="A279" s="1" t="s">
        <v>27</v>
      </c>
      <c r="B279" s="37">
        <v>25</v>
      </c>
      <c r="C279" s="37">
        <v>11</v>
      </c>
      <c r="D279" s="37">
        <v>24</v>
      </c>
      <c r="E279" s="37">
        <v>22</v>
      </c>
      <c r="F279" s="37">
        <f t="shared" si="0"/>
        <v>2</v>
      </c>
      <c r="G279" s="37">
        <f t="shared" si="1"/>
        <v>-20</v>
      </c>
      <c r="H279" s="37">
        <f t="shared" si="2"/>
        <v>-18</v>
      </c>
      <c r="I279" s="37">
        <v>2634</v>
      </c>
      <c r="J279" s="37">
        <v>2616</v>
      </c>
    </row>
    <row r="280" spans="1:10" hidden="1" outlineLevel="1">
      <c r="A280" s="1" t="s">
        <v>8</v>
      </c>
      <c r="B280" s="37">
        <v>54</v>
      </c>
      <c r="C280" s="37">
        <v>34</v>
      </c>
      <c r="D280" s="37">
        <v>54</v>
      </c>
      <c r="E280" s="37">
        <v>45</v>
      </c>
      <c r="F280" s="37">
        <f t="shared" si="0"/>
        <v>9</v>
      </c>
      <c r="G280" s="37">
        <f t="shared" si="1"/>
        <v>-19</v>
      </c>
      <c r="H280" s="37">
        <f t="shared" si="2"/>
        <v>-10</v>
      </c>
      <c r="I280" s="37">
        <v>6037</v>
      </c>
      <c r="J280" s="37">
        <v>6027</v>
      </c>
    </row>
    <row r="281" spans="1:10" hidden="1" outlineLevel="1">
      <c r="A281" s="1" t="s">
        <v>9</v>
      </c>
      <c r="B281" s="37">
        <v>2</v>
      </c>
      <c r="C281" s="37">
        <v>1</v>
      </c>
      <c r="D281" s="37">
        <v>5</v>
      </c>
      <c r="E281" s="37">
        <v>3</v>
      </c>
      <c r="F281" s="37">
        <f t="shared" si="0"/>
        <v>2</v>
      </c>
      <c r="G281" s="37">
        <f t="shared" si="1"/>
        <v>2</v>
      </c>
      <c r="H281" s="37">
        <f t="shared" si="2"/>
        <v>4</v>
      </c>
      <c r="I281" s="37">
        <v>483</v>
      </c>
      <c r="J281" s="37">
        <v>487</v>
      </c>
    </row>
    <row r="282" spans="1:10" hidden="1" outlineLevel="1">
      <c r="A282" s="1" t="s">
        <v>10</v>
      </c>
      <c r="B282" s="37">
        <v>55</v>
      </c>
      <c r="C282" s="37">
        <v>27</v>
      </c>
      <c r="D282" s="37">
        <v>49</v>
      </c>
      <c r="E282" s="37">
        <v>38</v>
      </c>
      <c r="F282" s="37">
        <f t="shared" si="0"/>
        <v>11</v>
      </c>
      <c r="G282" s="37">
        <f t="shared" si="1"/>
        <v>65</v>
      </c>
      <c r="H282" s="37">
        <f t="shared" si="2"/>
        <v>76</v>
      </c>
      <c r="I282" s="37">
        <v>4523</v>
      </c>
      <c r="J282" s="37">
        <v>4599</v>
      </c>
    </row>
    <row r="283" spans="1:10" hidden="1" outlineLevel="1">
      <c r="A283" s="1" t="s">
        <v>11</v>
      </c>
      <c r="B283" s="37">
        <v>41</v>
      </c>
      <c r="C283" s="37">
        <v>20</v>
      </c>
      <c r="D283" s="37">
        <v>35</v>
      </c>
      <c r="E283" s="37">
        <v>27</v>
      </c>
      <c r="F283" s="37">
        <f t="shared" si="0"/>
        <v>8</v>
      </c>
      <c r="G283" s="37">
        <f t="shared" si="1"/>
        <v>63</v>
      </c>
      <c r="H283" s="37">
        <f t="shared" si="2"/>
        <v>71</v>
      </c>
      <c r="I283" s="37">
        <v>4424</v>
      </c>
      <c r="J283" s="37">
        <v>4495</v>
      </c>
    </row>
    <row r="284" spans="1:10" hidden="1" outlineLevel="1">
      <c r="A284" s="1" t="s">
        <v>12</v>
      </c>
      <c r="B284" s="37">
        <v>19</v>
      </c>
      <c r="C284" s="37">
        <v>10</v>
      </c>
      <c r="D284" s="37">
        <v>19</v>
      </c>
      <c r="E284" s="37">
        <v>10</v>
      </c>
      <c r="F284" s="37">
        <f t="shared" si="0"/>
        <v>9</v>
      </c>
      <c r="G284" s="37">
        <f t="shared" si="1"/>
        <v>32</v>
      </c>
      <c r="H284" s="37">
        <f t="shared" si="2"/>
        <v>41</v>
      </c>
      <c r="I284" s="37">
        <v>1686</v>
      </c>
      <c r="J284" s="37">
        <v>1727</v>
      </c>
    </row>
    <row r="285" spans="1:10" hidden="1" outlineLevel="1">
      <c r="A285" s="1" t="s">
        <v>13</v>
      </c>
      <c r="B285" s="37">
        <v>27</v>
      </c>
      <c r="C285" s="37">
        <v>14</v>
      </c>
      <c r="D285" s="37">
        <v>24</v>
      </c>
      <c r="E285" s="37">
        <v>7</v>
      </c>
      <c r="F285" s="37">
        <f t="shared" si="0"/>
        <v>17</v>
      </c>
      <c r="G285" s="37">
        <f t="shared" si="1"/>
        <v>45</v>
      </c>
      <c r="H285" s="37">
        <f t="shared" si="2"/>
        <v>62</v>
      </c>
      <c r="I285" s="37">
        <v>2404</v>
      </c>
      <c r="J285" s="37">
        <v>2466</v>
      </c>
    </row>
    <row r="286" spans="1:10" hidden="1" outlineLevel="1">
      <c r="A286" s="1" t="s">
        <v>28</v>
      </c>
      <c r="B286" s="37">
        <v>5</v>
      </c>
      <c r="C286" s="37">
        <v>4</v>
      </c>
      <c r="D286" s="37">
        <v>13</v>
      </c>
      <c r="E286" s="37">
        <v>11</v>
      </c>
      <c r="F286" s="37">
        <f t="shared" si="0"/>
        <v>2</v>
      </c>
      <c r="G286" s="37">
        <f t="shared" si="1"/>
        <v>-7</v>
      </c>
      <c r="H286" s="37">
        <f t="shared" si="2"/>
        <v>-5</v>
      </c>
      <c r="I286" s="37">
        <v>1109</v>
      </c>
      <c r="J286" s="37">
        <v>1104</v>
      </c>
    </row>
    <row r="287" spans="1:10" collapsed="1">
      <c r="A287" s="1" t="s">
        <v>1176</v>
      </c>
      <c r="B287" s="37">
        <v>396</v>
      </c>
      <c r="C287" s="37">
        <v>203</v>
      </c>
      <c r="D287" s="37">
        <v>364</v>
      </c>
      <c r="E287" s="37">
        <v>279</v>
      </c>
      <c r="F287" s="37">
        <f t="shared" si="0"/>
        <v>85</v>
      </c>
      <c r="G287" s="37">
        <f t="shared" si="1"/>
        <v>284</v>
      </c>
      <c r="H287" s="37">
        <f t="shared" si="2"/>
        <v>369</v>
      </c>
      <c r="I287" s="37">
        <v>39308</v>
      </c>
      <c r="J287" s="37">
        <v>39677</v>
      </c>
    </row>
    <row r="288" spans="1:10" hidden="1" outlineLevel="1">
      <c r="A288" s="1" t="s">
        <v>5</v>
      </c>
      <c r="B288" s="37">
        <v>84</v>
      </c>
      <c r="C288" s="37">
        <v>41</v>
      </c>
      <c r="D288" s="37">
        <v>53</v>
      </c>
      <c r="E288" s="37">
        <v>57</v>
      </c>
      <c r="F288" s="37">
        <f t="shared" si="0"/>
        <v>-4</v>
      </c>
      <c r="G288" s="37">
        <f t="shared" si="1"/>
        <v>70</v>
      </c>
      <c r="H288" s="37">
        <f t="shared" si="2"/>
        <v>66</v>
      </c>
      <c r="I288" s="37">
        <v>5745</v>
      </c>
      <c r="J288" s="37">
        <v>5811</v>
      </c>
    </row>
    <row r="289" spans="1:10" hidden="1" outlineLevel="1">
      <c r="A289" s="1" t="s">
        <v>6</v>
      </c>
      <c r="B289" s="37">
        <v>65</v>
      </c>
      <c r="C289" s="37">
        <v>31</v>
      </c>
      <c r="D289" s="37">
        <v>54</v>
      </c>
      <c r="E289" s="37">
        <v>37</v>
      </c>
      <c r="F289" s="37">
        <f t="shared" si="0"/>
        <v>17</v>
      </c>
      <c r="G289" s="37">
        <f t="shared" si="1"/>
        <v>55</v>
      </c>
      <c r="H289" s="37">
        <f t="shared" si="2"/>
        <v>72</v>
      </c>
      <c r="I289" s="37">
        <v>5380</v>
      </c>
      <c r="J289" s="37">
        <v>5452</v>
      </c>
    </row>
    <row r="290" spans="1:10" hidden="1" outlineLevel="1">
      <c r="A290" s="1" t="s">
        <v>7</v>
      </c>
      <c r="B290" s="37">
        <v>33</v>
      </c>
      <c r="C290" s="37">
        <v>16</v>
      </c>
      <c r="D290" s="37">
        <v>58</v>
      </c>
      <c r="E290" s="37">
        <v>32</v>
      </c>
      <c r="F290" s="37">
        <f t="shared" si="0"/>
        <v>26</v>
      </c>
      <c r="G290" s="37">
        <f t="shared" si="1"/>
        <v>41</v>
      </c>
      <c r="H290" s="37">
        <f t="shared" si="2"/>
        <v>67</v>
      </c>
      <c r="I290" s="37">
        <v>4662</v>
      </c>
      <c r="J290" s="37">
        <v>4729</v>
      </c>
    </row>
    <row r="291" spans="1:10" hidden="1" outlineLevel="1">
      <c r="A291" s="1" t="s">
        <v>27</v>
      </c>
      <c r="B291" s="37">
        <v>27</v>
      </c>
      <c r="C291" s="37">
        <v>14</v>
      </c>
      <c r="D291" s="37">
        <v>25</v>
      </c>
      <c r="E291" s="37">
        <v>21</v>
      </c>
      <c r="F291" s="37">
        <f t="shared" si="0"/>
        <v>4</v>
      </c>
      <c r="G291" s="37">
        <f t="shared" si="1"/>
        <v>21</v>
      </c>
      <c r="H291" s="37">
        <f t="shared" si="2"/>
        <v>25</v>
      </c>
      <c r="I291" s="37">
        <v>2616</v>
      </c>
      <c r="J291" s="37">
        <v>2641</v>
      </c>
    </row>
    <row r="292" spans="1:10" hidden="1" outlineLevel="1">
      <c r="A292" s="1" t="s">
        <v>8</v>
      </c>
      <c r="B292" s="37">
        <v>47</v>
      </c>
      <c r="C292" s="37">
        <v>25</v>
      </c>
      <c r="D292" s="37">
        <v>47</v>
      </c>
      <c r="E292" s="37">
        <v>52</v>
      </c>
      <c r="F292" s="37">
        <f t="shared" si="0"/>
        <v>-5</v>
      </c>
      <c r="G292" s="37">
        <f t="shared" si="1"/>
        <v>33</v>
      </c>
      <c r="H292" s="37">
        <f t="shared" si="2"/>
        <v>28</v>
      </c>
      <c r="I292" s="37">
        <v>6027</v>
      </c>
      <c r="J292" s="37">
        <v>6055</v>
      </c>
    </row>
    <row r="293" spans="1:10" hidden="1" outlineLevel="1">
      <c r="A293" s="1" t="s">
        <v>9</v>
      </c>
      <c r="B293" s="37">
        <v>2</v>
      </c>
      <c r="C293" s="37">
        <v>2</v>
      </c>
      <c r="D293" s="37">
        <v>1</v>
      </c>
      <c r="E293" s="37">
        <v>4</v>
      </c>
      <c r="F293" s="37">
        <f t="shared" si="0"/>
        <v>-3</v>
      </c>
      <c r="G293" s="37">
        <f t="shared" si="1"/>
        <v>-1</v>
      </c>
      <c r="H293" s="37">
        <f t="shared" si="2"/>
        <v>-4</v>
      </c>
      <c r="I293" s="37">
        <v>487</v>
      </c>
      <c r="J293" s="37">
        <v>483</v>
      </c>
    </row>
    <row r="294" spans="1:10" hidden="1" outlineLevel="1">
      <c r="A294" s="1" t="s">
        <v>10</v>
      </c>
      <c r="B294" s="37">
        <v>31</v>
      </c>
      <c r="C294" s="37">
        <v>18</v>
      </c>
      <c r="D294" s="37">
        <v>30</v>
      </c>
      <c r="E294" s="37">
        <v>44</v>
      </c>
      <c r="F294" s="37">
        <f t="shared" si="0"/>
        <v>-14</v>
      </c>
      <c r="G294" s="37">
        <f t="shared" si="1"/>
        <v>9</v>
      </c>
      <c r="H294" s="37">
        <f t="shared" si="2"/>
        <v>-5</v>
      </c>
      <c r="I294" s="37">
        <v>4599</v>
      </c>
      <c r="J294" s="37">
        <v>4594</v>
      </c>
    </row>
    <row r="295" spans="1:10" hidden="1" outlineLevel="1">
      <c r="A295" s="1" t="s">
        <v>11</v>
      </c>
      <c r="B295" s="37">
        <v>49</v>
      </c>
      <c r="C295" s="37">
        <v>27</v>
      </c>
      <c r="D295" s="37">
        <v>43</v>
      </c>
      <c r="E295" s="37">
        <v>20</v>
      </c>
      <c r="F295" s="37">
        <f t="shared" si="0"/>
        <v>23</v>
      </c>
      <c r="G295" s="37">
        <f t="shared" si="1"/>
        <v>14</v>
      </c>
      <c r="H295" s="37">
        <f t="shared" si="2"/>
        <v>37</v>
      </c>
      <c r="I295" s="37">
        <v>4495</v>
      </c>
      <c r="J295" s="37">
        <v>4532</v>
      </c>
    </row>
    <row r="296" spans="1:10" hidden="1" outlineLevel="1">
      <c r="A296" s="1" t="s">
        <v>12</v>
      </c>
      <c r="B296" s="37">
        <v>31</v>
      </c>
      <c r="C296" s="37">
        <v>15</v>
      </c>
      <c r="D296" s="37">
        <v>17</v>
      </c>
      <c r="E296" s="37">
        <v>3</v>
      </c>
      <c r="F296" s="37">
        <f t="shared" si="0"/>
        <v>14</v>
      </c>
      <c r="G296" s="37">
        <f t="shared" si="1"/>
        <v>2</v>
      </c>
      <c r="H296" s="37">
        <f t="shared" si="2"/>
        <v>16</v>
      </c>
      <c r="I296" s="37">
        <v>1727</v>
      </c>
      <c r="J296" s="37">
        <v>1743</v>
      </c>
    </row>
    <row r="297" spans="1:10" hidden="1" outlineLevel="1">
      <c r="A297" s="1" t="s">
        <v>13</v>
      </c>
      <c r="B297" s="37">
        <v>17</v>
      </c>
      <c r="C297" s="37">
        <v>9</v>
      </c>
      <c r="D297" s="37">
        <v>28</v>
      </c>
      <c r="E297" s="37">
        <v>6</v>
      </c>
      <c r="F297" s="37">
        <f t="shared" si="0"/>
        <v>22</v>
      </c>
      <c r="G297" s="37">
        <f t="shared" si="1"/>
        <v>30</v>
      </c>
      <c r="H297" s="37">
        <f t="shared" si="2"/>
        <v>52</v>
      </c>
      <c r="I297" s="37">
        <v>2466</v>
      </c>
      <c r="J297" s="37">
        <v>2518</v>
      </c>
    </row>
    <row r="298" spans="1:10" hidden="1" outlineLevel="1">
      <c r="A298" s="1" t="s">
        <v>28</v>
      </c>
      <c r="B298" s="37">
        <v>10</v>
      </c>
      <c r="C298" s="37">
        <v>5</v>
      </c>
      <c r="D298" s="37">
        <v>8</v>
      </c>
      <c r="E298" s="37">
        <v>3</v>
      </c>
      <c r="F298" s="37">
        <f t="shared" si="0"/>
        <v>5</v>
      </c>
      <c r="G298" s="37">
        <f t="shared" si="1"/>
        <v>10</v>
      </c>
      <c r="H298" s="37">
        <f t="shared" si="2"/>
        <v>15</v>
      </c>
      <c r="I298" s="37">
        <v>1104</v>
      </c>
      <c r="J298" s="37">
        <v>1119</v>
      </c>
    </row>
    <row r="299" spans="1:10" collapsed="1">
      <c r="A299" s="1" t="s">
        <v>1186</v>
      </c>
      <c r="B299" s="37">
        <v>385</v>
      </c>
      <c r="C299" s="37">
        <v>199</v>
      </c>
      <c r="D299" s="37">
        <v>361</v>
      </c>
      <c r="E299" s="37">
        <v>270</v>
      </c>
      <c r="F299" s="37">
        <f t="shared" si="0"/>
        <v>91</v>
      </c>
      <c r="G299" s="37">
        <f t="shared" si="1"/>
        <v>247</v>
      </c>
      <c r="H299" s="37">
        <f t="shared" si="2"/>
        <v>338</v>
      </c>
      <c r="I299" s="37">
        <v>39677</v>
      </c>
      <c r="J299" s="37">
        <v>40015</v>
      </c>
    </row>
    <row r="300" spans="1:10" hidden="1" outlineLevel="1">
      <c r="A300" s="1" t="s">
        <v>5</v>
      </c>
      <c r="B300" s="37">
        <v>71</v>
      </c>
      <c r="C300" s="37">
        <v>34</v>
      </c>
      <c r="D300" s="37">
        <v>52</v>
      </c>
      <c r="E300" s="37">
        <v>45</v>
      </c>
      <c r="F300" s="37">
        <f t="shared" si="0"/>
        <v>7</v>
      </c>
      <c r="G300" s="37">
        <f t="shared" si="1"/>
        <v>8</v>
      </c>
      <c r="H300" s="37">
        <f t="shared" si="2"/>
        <v>15</v>
      </c>
      <c r="I300" s="37">
        <v>5811</v>
      </c>
      <c r="J300" s="37">
        <v>5826</v>
      </c>
    </row>
    <row r="301" spans="1:10" hidden="1" outlineLevel="1">
      <c r="A301" s="1" t="s">
        <v>6</v>
      </c>
      <c r="B301" s="37">
        <v>46</v>
      </c>
      <c r="C301" s="37">
        <v>26</v>
      </c>
      <c r="D301" s="37">
        <v>48</v>
      </c>
      <c r="E301" s="37">
        <v>28</v>
      </c>
      <c r="F301" s="37">
        <f t="shared" si="0"/>
        <v>20</v>
      </c>
      <c r="G301" s="37">
        <f t="shared" si="1"/>
        <v>60</v>
      </c>
      <c r="H301" s="37">
        <f t="shared" si="2"/>
        <v>80</v>
      </c>
      <c r="I301" s="37">
        <v>5452</v>
      </c>
      <c r="J301" s="37">
        <v>5532</v>
      </c>
    </row>
    <row r="302" spans="1:10" hidden="1" outlineLevel="1">
      <c r="A302" s="1" t="s">
        <v>7</v>
      </c>
      <c r="B302" s="37">
        <v>51</v>
      </c>
      <c r="C302" s="37">
        <v>27</v>
      </c>
      <c r="D302" s="37">
        <v>56</v>
      </c>
      <c r="E302" s="37">
        <v>34</v>
      </c>
      <c r="F302" s="37">
        <f t="shared" si="0"/>
        <v>22</v>
      </c>
      <c r="G302" s="37">
        <f t="shared" si="1"/>
        <v>-4</v>
      </c>
      <c r="H302" s="37">
        <f t="shared" si="2"/>
        <v>18</v>
      </c>
      <c r="I302" s="37">
        <v>4729</v>
      </c>
      <c r="J302" s="37">
        <v>4747</v>
      </c>
    </row>
    <row r="303" spans="1:10" hidden="1" outlineLevel="1">
      <c r="A303" s="1" t="s">
        <v>27</v>
      </c>
      <c r="B303" s="37">
        <v>29</v>
      </c>
      <c r="C303" s="37">
        <v>17</v>
      </c>
      <c r="D303" s="37">
        <v>23</v>
      </c>
      <c r="E303" s="37">
        <v>23</v>
      </c>
      <c r="F303" s="37">
        <f t="shared" si="0"/>
        <v>0</v>
      </c>
      <c r="G303" s="37">
        <f t="shared" si="1"/>
        <v>30</v>
      </c>
      <c r="H303" s="37">
        <f t="shared" si="2"/>
        <v>30</v>
      </c>
      <c r="I303" s="37">
        <v>2641</v>
      </c>
      <c r="J303" s="37">
        <v>2671</v>
      </c>
    </row>
    <row r="304" spans="1:10" hidden="1" outlineLevel="1">
      <c r="A304" s="1" t="s">
        <v>8</v>
      </c>
      <c r="B304" s="37">
        <v>57</v>
      </c>
      <c r="C304" s="37">
        <v>28</v>
      </c>
      <c r="D304" s="37">
        <v>52</v>
      </c>
      <c r="E304" s="37">
        <v>48</v>
      </c>
      <c r="F304" s="37">
        <f t="shared" si="0"/>
        <v>4</v>
      </c>
      <c r="G304" s="37">
        <f t="shared" si="1"/>
        <v>50</v>
      </c>
      <c r="H304" s="37">
        <f t="shared" si="2"/>
        <v>54</v>
      </c>
      <c r="I304" s="37">
        <v>6055</v>
      </c>
      <c r="J304" s="37">
        <v>6109</v>
      </c>
    </row>
    <row r="305" spans="1:10" hidden="1" outlineLevel="1">
      <c r="A305" s="1" t="s">
        <v>9</v>
      </c>
      <c r="B305" s="37">
        <v>6</v>
      </c>
      <c r="C305" s="37">
        <v>3</v>
      </c>
      <c r="D305" s="37">
        <v>4</v>
      </c>
      <c r="E305" s="37">
        <v>4</v>
      </c>
      <c r="F305" s="37">
        <f t="shared" si="0"/>
        <v>0</v>
      </c>
      <c r="G305" s="37">
        <f t="shared" si="1"/>
        <v>5</v>
      </c>
      <c r="H305" s="37">
        <f t="shared" si="2"/>
        <v>5</v>
      </c>
      <c r="I305" s="37">
        <v>483</v>
      </c>
      <c r="J305" s="37">
        <v>488</v>
      </c>
    </row>
    <row r="306" spans="1:10" hidden="1" outlineLevel="1">
      <c r="A306" s="1" t="s">
        <v>10</v>
      </c>
      <c r="B306" s="37">
        <v>50</v>
      </c>
      <c r="C306" s="37">
        <v>27</v>
      </c>
      <c r="D306" s="37">
        <v>32</v>
      </c>
      <c r="E306" s="37">
        <v>42</v>
      </c>
      <c r="F306" s="37">
        <f t="shared" si="0"/>
        <v>-10</v>
      </c>
      <c r="G306" s="37">
        <f t="shared" si="1"/>
        <v>23</v>
      </c>
      <c r="H306" s="37">
        <f t="shared" si="2"/>
        <v>13</v>
      </c>
      <c r="I306" s="37">
        <v>4594</v>
      </c>
      <c r="J306" s="37">
        <v>4607</v>
      </c>
    </row>
    <row r="307" spans="1:10" hidden="1" outlineLevel="1">
      <c r="A307" s="1" t="s">
        <v>11</v>
      </c>
      <c r="B307" s="37">
        <v>43</v>
      </c>
      <c r="C307" s="37">
        <v>20</v>
      </c>
      <c r="D307" s="37">
        <v>41</v>
      </c>
      <c r="E307" s="37">
        <v>24</v>
      </c>
      <c r="F307" s="37">
        <f t="shared" si="0"/>
        <v>17</v>
      </c>
      <c r="G307" s="37">
        <f t="shared" si="1"/>
        <v>40</v>
      </c>
      <c r="H307" s="37">
        <f t="shared" si="2"/>
        <v>57</v>
      </c>
      <c r="I307" s="37">
        <v>4532</v>
      </c>
      <c r="J307" s="37">
        <v>4589</v>
      </c>
    </row>
    <row r="308" spans="1:10" hidden="1" outlineLevel="1">
      <c r="A308" s="1" t="s">
        <v>12</v>
      </c>
      <c r="B308" s="37">
        <v>10</v>
      </c>
      <c r="C308" s="37">
        <v>4</v>
      </c>
      <c r="D308" s="37">
        <v>20</v>
      </c>
      <c r="E308" s="37">
        <v>12</v>
      </c>
      <c r="F308" s="37">
        <f t="shared" si="0"/>
        <v>8</v>
      </c>
      <c r="G308" s="37">
        <f t="shared" si="1"/>
        <v>17</v>
      </c>
      <c r="H308" s="37">
        <f t="shared" si="2"/>
        <v>25</v>
      </c>
      <c r="I308" s="37">
        <v>1743</v>
      </c>
      <c r="J308" s="37">
        <v>1768</v>
      </c>
    </row>
    <row r="309" spans="1:10" hidden="1" outlineLevel="1">
      <c r="A309" s="1" t="s">
        <v>13</v>
      </c>
      <c r="B309" s="37">
        <v>9</v>
      </c>
      <c r="C309" s="37">
        <v>6</v>
      </c>
      <c r="D309" s="37">
        <v>24</v>
      </c>
      <c r="E309" s="37">
        <v>6</v>
      </c>
      <c r="F309" s="37">
        <f t="shared" si="0"/>
        <v>18</v>
      </c>
      <c r="G309" s="37">
        <f t="shared" si="1"/>
        <v>-13</v>
      </c>
      <c r="H309" s="37">
        <f t="shared" si="2"/>
        <v>5</v>
      </c>
      <c r="I309" s="37">
        <v>2518</v>
      </c>
      <c r="J309" s="37">
        <v>2523</v>
      </c>
    </row>
    <row r="310" spans="1:10" hidden="1" outlineLevel="1">
      <c r="A310" s="1" t="s">
        <v>28</v>
      </c>
      <c r="B310" s="37">
        <v>13</v>
      </c>
      <c r="C310" s="37">
        <v>7</v>
      </c>
      <c r="D310" s="37">
        <v>9</v>
      </c>
      <c r="E310" s="37">
        <v>4</v>
      </c>
      <c r="F310" s="37">
        <f t="shared" si="0"/>
        <v>5</v>
      </c>
      <c r="G310" s="37">
        <f t="shared" si="1"/>
        <v>31</v>
      </c>
      <c r="H310" s="37">
        <f t="shared" si="2"/>
        <v>36</v>
      </c>
      <c r="I310" s="37">
        <v>1119</v>
      </c>
      <c r="J310" s="37">
        <v>1155</v>
      </c>
    </row>
    <row r="311" spans="1:10">
      <c r="A311" s="1" t="s">
        <v>1262</v>
      </c>
      <c r="B311" s="37">
        <v>341</v>
      </c>
      <c r="C311" s="37">
        <v>180</v>
      </c>
      <c r="D311" s="37">
        <v>341</v>
      </c>
      <c r="E311" s="37">
        <v>302</v>
      </c>
      <c r="F311" s="37">
        <f t="shared" si="0"/>
        <v>39</v>
      </c>
      <c r="G311" s="37">
        <f t="shared" si="1"/>
        <v>832</v>
      </c>
      <c r="H311" s="37">
        <f t="shared" si="2"/>
        <v>871</v>
      </c>
      <c r="I311" s="37">
        <v>40015</v>
      </c>
      <c r="J311" s="37">
        <v>40886</v>
      </c>
    </row>
    <row r="312" spans="1:10" outlineLevel="1">
      <c r="A312" s="1" t="s">
        <v>5</v>
      </c>
      <c r="B312" s="37">
        <v>51</v>
      </c>
      <c r="C312" s="37">
        <v>29</v>
      </c>
      <c r="D312" s="37">
        <v>60</v>
      </c>
      <c r="E312" s="37">
        <v>62</v>
      </c>
      <c r="F312" s="37">
        <f t="shared" si="0"/>
        <v>-2</v>
      </c>
      <c r="G312" s="37">
        <f t="shared" si="1"/>
        <v>208</v>
      </c>
      <c r="H312" s="37">
        <f t="shared" si="2"/>
        <v>206</v>
      </c>
      <c r="I312" s="37">
        <v>5826</v>
      </c>
      <c r="J312" s="37">
        <v>6032</v>
      </c>
    </row>
    <row r="313" spans="1:10" outlineLevel="1">
      <c r="A313" s="1" t="s">
        <v>6</v>
      </c>
      <c r="B313" s="37">
        <v>61</v>
      </c>
      <c r="C313" s="37">
        <v>32</v>
      </c>
      <c r="D313" s="37">
        <v>40</v>
      </c>
      <c r="E313" s="37">
        <v>46</v>
      </c>
      <c r="F313" s="37">
        <f t="shared" si="0"/>
        <v>-6</v>
      </c>
      <c r="G313" s="37">
        <f t="shared" si="1"/>
        <v>175</v>
      </c>
      <c r="H313" s="37">
        <f t="shared" si="2"/>
        <v>169</v>
      </c>
      <c r="I313" s="37">
        <v>5532</v>
      </c>
      <c r="J313" s="37">
        <v>5701</v>
      </c>
    </row>
    <row r="314" spans="1:10" outlineLevel="1">
      <c r="A314" s="1" t="s">
        <v>7</v>
      </c>
      <c r="B314" s="37">
        <v>46</v>
      </c>
      <c r="C314" s="37">
        <v>22</v>
      </c>
      <c r="D314" s="37">
        <v>45</v>
      </c>
      <c r="E314" s="37">
        <v>30</v>
      </c>
      <c r="F314" s="37">
        <f t="shared" si="0"/>
        <v>15</v>
      </c>
      <c r="G314" s="37">
        <f t="shared" si="1"/>
        <v>42</v>
      </c>
      <c r="H314" s="37">
        <f t="shared" si="2"/>
        <v>57</v>
      </c>
      <c r="I314" s="37">
        <v>4747</v>
      </c>
      <c r="J314" s="37">
        <v>4804</v>
      </c>
    </row>
    <row r="315" spans="1:10" outlineLevel="1">
      <c r="A315" s="1" t="s">
        <v>27</v>
      </c>
      <c r="B315" s="37">
        <v>21</v>
      </c>
      <c r="C315" s="37">
        <v>12</v>
      </c>
      <c r="D315" s="37">
        <v>22</v>
      </c>
      <c r="E315" s="37">
        <v>21</v>
      </c>
      <c r="F315" s="37">
        <f t="shared" si="0"/>
        <v>1</v>
      </c>
      <c r="G315" s="37">
        <f t="shared" si="1"/>
        <v>31</v>
      </c>
      <c r="H315" s="37">
        <f t="shared" si="2"/>
        <v>32</v>
      </c>
      <c r="I315" s="37">
        <v>2671</v>
      </c>
      <c r="J315" s="37">
        <v>2703</v>
      </c>
    </row>
    <row r="316" spans="1:10" outlineLevel="1">
      <c r="A316" s="1" t="s">
        <v>8</v>
      </c>
      <c r="B316" s="37">
        <v>36</v>
      </c>
      <c r="C316" s="37">
        <v>19</v>
      </c>
      <c r="D316" s="37">
        <v>42</v>
      </c>
      <c r="E316" s="37">
        <v>53</v>
      </c>
      <c r="F316" s="37">
        <f t="shared" si="0"/>
        <v>-11</v>
      </c>
      <c r="G316" s="37">
        <f t="shared" si="1"/>
        <v>189</v>
      </c>
      <c r="H316" s="37">
        <f t="shared" si="2"/>
        <v>178</v>
      </c>
      <c r="I316" s="37">
        <v>6109</v>
      </c>
      <c r="J316" s="37">
        <v>6287</v>
      </c>
    </row>
    <row r="317" spans="1:10" outlineLevel="1">
      <c r="A317" s="1" t="s">
        <v>9</v>
      </c>
      <c r="B317" s="37">
        <v>0</v>
      </c>
      <c r="C317" s="37">
        <v>0</v>
      </c>
      <c r="D317" s="37">
        <v>1</v>
      </c>
      <c r="E317" s="37">
        <v>4</v>
      </c>
      <c r="F317" s="37">
        <f t="shared" si="0"/>
        <v>-3</v>
      </c>
      <c r="G317" s="37">
        <f t="shared" si="1"/>
        <v>6</v>
      </c>
      <c r="H317" s="37">
        <f t="shared" si="2"/>
        <v>3</v>
      </c>
      <c r="I317" s="37">
        <v>488</v>
      </c>
      <c r="J317" s="37">
        <v>491</v>
      </c>
    </row>
    <row r="318" spans="1:10" outlineLevel="1">
      <c r="A318" s="1" t="s">
        <v>10</v>
      </c>
      <c r="B318" s="37">
        <v>41</v>
      </c>
      <c r="C318" s="37">
        <v>22</v>
      </c>
      <c r="D318" s="37">
        <v>47</v>
      </c>
      <c r="E318" s="37">
        <v>35</v>
      </c>
      <c r="F318" s="37">
        <f t="shared" si="0"/>
        <v>12</v>
      </c>
      <c r="G318" s="37">
        <f t="shared" si="1"/>
        <v>111</v>
      </c>
      <c r="H318" s="37">
        <f t="shared" si="2"/>
        <v>123</v>
      </c>
      <c r="I318" s="37">
        <v>4607</v>
      </c>
      <c r="J318" s="37">
        <v>4730</v>
      </c>
    </row>
    <row r="319" spans="1:10" outlineLevel="1">
      <c r="A319" s="1" t="s">
        <v>11</v>
      </c>
      <c r="B319" s="37">
        <v>34</v>
      </c>
      <c r="C319" s="37">
        <v>16</v>
      </c>
      <c r="D319" s="37">
        <v>32</v>
      </c>
      <c r="E319" s="37">
        <v>25</v>
      </c>
      <c r="F319" s="37">
        <f t="shared" si="0"/>
        <v>7</v>
      </c>
      <c r="G319" s="37">
        <f t="shared" si="1"/>
        <v>36</v>
      </c>
      <c r="H319" s="37">
        <f t="shared" si="2"/>
        <v>43</v>
      </c>
      <c r="I319" s="37">
        <v>4589</v>
      </c>
      <c r="J319" s="37">
        <v>4632</v>
      </c>
    </row>
    <row r="320" spans="1:10" outlineLevel="1">
      <c r="A320" s="1" t="s">
        <v>12</v>
      </c>
      <c r="B320" s="37">
        <v>15</v>
      </c>
      <c r="C320" s="37">
        <v>7</v>
      </c>
      <c r="D320" s="37">
        <v>12</v>
      </c>
      <c r="E320" s="37">
        <v>12</v>
      </c>
      <c r="F320" s="37">
        <f t="shared" si="0"/>
        <v>0</v>
      </c>
      <c r="G320" s="37">
        <f t="shared" si="1"/>
        <v>14</v>
      </c>
      <c r="H320" s="37">
        <f t="shared" si="2"/>
        <v>14</v>
      </c>
      <c r="I320" s="37">
        <v>1768</v>
      </c>
      <c r="J320" s="37">
        <v>1782</v>
      </c>
    </row>
    <row r="321" spans="1:14" outlineLevel="1">
      <c r="A321" s="1" t="s">
        <v>13</v>
      </c>
      <c r="B321" s="37">
        <v>22</v>
      </c>
      <c r="C321" s="37">
        <v>12</v>
      </c>
      <c r="D321" s="37">
        <v>31</v>
      </c>
      <c r="E321" s="37">
        <v>9</v>
      </c>
      <c r="F321" s="37">
        <f t="shared" si="0"/>
        <v>22</v>
      </c>
      <c r="G321" s="37">
        <f t="shared" si="1"/>
        <v>10</v>
      </c>
      <c r="H321" s="37">
        <f t="shared" si="2"/>
        <v>32</v>
      </c>
      <c r="I321" s="37">
        <v>2523</v>
      </c>
      <c r="J321" s="37">
        <v>2555</v>
      </c>
    </row>
    <row r="322" spans="1:14" outlineLevel="1">
      <c r="A322" s="1" t="s">
        <v>28</v>
      </c>
      <c r="B322" s="37">
        <v>14</v>
      </c>
      <c r="C322" s="37">
        <v>9</v>
      </c>
      <c r="D322" s="37">
        <v>9</v>
      </c>
      <c r="E322" s="37">
        <v>5</v>
      </c>
      <c r="F322" s="37">
        <f t="shared" si="0"/>
        <v>4</v>
      </c>
      <c r="G322" s="37">
        <f t="shared" si="1"/>
        <v>10</v>
      </c>
      <c r="H322" s="37">
        <f t="shared" si="2"/>
        <v>14</v>
      </c>
      <c r="I322" s="37">
        <v>1155</v>
      </c>
      <c r="J322" s="37">
        <v>1169</v>
      </c>
    </row>
    <row r="323" spans="1:14">
      <c r="A323" s="2" t="s">
        <v>816</v>
      </c>
    </row>
    <row r="324" spans="1:14" collapsed="1">
      <c r="A324" s="1" t="s">
        <v>555</v>
      </c>
      <c r="B324" s="12">
        <v>1.4087146650007808E-2</v>
      </c>
      <c r="C324" s="12">
        <v>7.059191004216773E-3</v>
      </c>
      <c r="D324" s="12">
        <v>1.3431204123067312E-2</v>
      </c>
      <c r="E324" s="12">
        <v>6.4344838357020149E-3</v>
      </c>
      <c r="F324" s="12">
        <v>6.9967202873652979E-3</v>
      </c>
      <c r="G324" s="12">
        <v>5.841012025612994E-3</v>
      </c>
      <c r="H324" s="12">
        <v>1.2837732312978292E-2</v>
      </c>
      <c r="I324" s="12"/>
      <c r="J324" s="12">
        <v>1</v>
      </c>
      <c r="N324" s="1" t="s">
        <v>812</v>
      </c>
    </row>
    <row r="325" spans="1:14" hidden="1" outlineLevel="1">
      <c r="A325" s="1" t="s">
        <v>5</v>
      </c>
      <c r="B325" s="12">
        <v>1.3121817469643556E-2</v>
      </c>
      <c r="C325" s="12">
        <v>6.4629847238542888E-3</v>
      </c>
      <c r="D325" s="12">
        <v>1.2730121425773599E-2</v>
      </c>
      <c r="E325" s="12">
        <v>7.246376811594203E-3</v>
      </c>
      <c r="F325" s="12">
        <v>5.483744614179397E-3</v>
      </c>
      <c r="G325" s="12">
        <v>-1.7822169996083041E-2</v>
      </c>
      <c r="H325" s="12">
        <v>-1.2338425381903642E-2</v>
      </c>
      <c r="I325" s="12"/>
      <c r="J325" s="12">
        <v>1</v>
      </c>
    </row>
    <row r="326" spans="1:14" hidden="1" outlineLevel="1">
      <c r="A326" s="1" t="s">
        <v>6</v>
      </c>
      <c r="B326" s="12">
        <v>1.5115163147792706E-2</v>
      </c>
      <c r="C326" s="12">
        <v>8.1573896353166978E-3</v>
      </c>
      <c r="D326" s="12">
        <v>1.583493282149712E-2</v>
      </c>
      <c r="E326" s="12">
        <v>7.677543186180422E-3</v>
      </c>
      <c r="F326" s="12">
        <v>8.1573896353166978E-3</v>
      </c>
      <c r="G326" s="12">
        <v>2.1593090211132437E-2</v>
      </c>
      <c r="H326" s="12">
        <v>2.9750479846449136E-2</v>
      </c>
      <c r="I326" s="12"/>
      <c r="J326" s="12">
        <v>1</v>
      </c>
    </row>
    <row r="327" spans="1:14" hidden="1" outlineLevel="1">
      <c r="A327" s="1" t="s">
        <v>7</v>
      </c>
      <c r="B327" s="12">
        <v>1.2141816415735794E-2</v>
      </c>
      <c r="C327" s="12">
        <v>6.7994171928120444E-3</v>
      </c>
      <c r="D327" s="12">
        <v>1.5541525012141816E-2</v>
      </c>
      <c r="E327" s="12">
        <v>6.556580864497329E-3</v>
      </c>
      <c r="F327" s="12">
        <v>8.9849441476444868E-3</v>
      </c>
      <c r="G327" s="12">
        <v>6.7994171928120444E-3</v>
      </c>
      <c r="H327" s="12">
        <v>1.5784361340456531E-2</v>
      </c>
      <c r="I327" s="12"/>
      <c r="J327" s="12">
        <v>1</v>
      </c>
    </row>
    <row r="328" spans="1:14" hidden="1" outlineLevel="1">
      <c r="A328" s="1" t="s">
        <v>27</v>
      </c>
      <c r="B328" s="12">
        <v>9.5693779904306216E-3</v>
      </c>
      <c r="C328" s="12">
        <v>5.1834130781499201E-3</v>
      </c>
      <c r="D328" s="12">
        <v>9.9681020733652318E-3</v>
      </c>
      <c r="E328" s="12">
        <v>3.9872408293460922E-3</v>
      </c>
      <c r="F328" s="12">
        <v>5.9808612440191387E-3</v>
      </c>
      <c r="G328" s="12">
        <v>-7.1770334928229667E-3</v>
      </c>
      <c r="H328" s="12">
        <v>-1.1961722488038277E-3</v>
      </c>
      <c r="I328" s="12"/>
      <c r="J328" s="12">
        <v>1</v>
      </c>
    </row>
    <row r="329" spans="1:14" hidden="1" outlineLevel="1">
      <c r="A329" s="1" t="s">
        <v>8</v>
      </c>
      <c r="B329" s="12">
        <v>1.5013302926643862E-2</v>
      </c>
      <c r="C329" s="12">
        <v>6.8415051311288486E-3</v>
      </c>
      <c r="D329" s="12">
        <v>1.0832383124287344E-2</v>
      </c>
      <c r="E329" s="12">
        <v>6.2713797035347778E-3</v>
      </c>
      <c r="F329" s="12">
        <v>4.5610034207525657E-3</v>
      </c>
      <c r="G329" s="12">
        <v>1.1402508551881414E-2</v>
      </c>
      <c r="H329" s="12">
        <v>1.596351197263398E-2</v>
      </c>
      <c r="I329" s="12"/>
      <c r="J329" s="12">
        <v>1</v>
      </c>
    </row>
    <row r="330" spans="1:14" hidden="1" outlineLevel="1">
      <c r="A330" s="1" t="s">
        <v>9</v>
      </c>
      <c r="B330" s="12">
        <v>2.0172910662824207E-2</v>
      </c>
      <c r="C330" s="12">
        <v>1.1527377521613832E-2</v>
      </c>
      <c r="D330" s="12">
        <v>1.4409221902017291E-2</v>
      </c>
      <c r="E330" s="12">
        <v>2.881844380403458E-3</v>
      </c>
      <c r="F330" s="12">
        <v>1.1527377521613832E-2</v>
      </c>
      <c r="G330" s="12">
        <v>2.881844380403458E-3</v>
      </c>
      <c r="H330" s="12">
        <v>1.4409221902017291E-2</v>
      </c>
      <c r="I330" s="12"/>
      <c r="J330" s="12">
        <v>1</v>
      </c>
    </row>
    <row r="331" spans="1:14" hidden="1" outlineLevel="1">
      <c r="A331" s="1" t="s">
        <v>10</v>
      </c>
      <c r="B331" s="12">
        <v>1.4561747409689163E-2</v>
      </c>
      <c r="C331" s="12">
        <v>6.7208064967796133E-3</v>
      </c>
      <c r="D331" s="12">
        <v>1.6802016241949033E-2</v>
      </c>
      <c r="E331" s="12">
        <v>8.4010081209745166E-3</v>
      </c>
      <c r="F331" s="12">
        <v>8.4010081209745166E-3</v>
      </c>
      <c r="G331" s="12">
        <v>1.6802016241949033E-2</v>
      </c>
      <c r="H331" s="12">
        <v>2.520302436292355E-2</v>
      </c>
      <c r="I331" s="12"/>
      <c r="J331" s="12">
        <v>1</v>
      </c>
    </row>
    <row r="332" spans="1:14" hidden="1" outlineLevel="1">
      <c r="A332" s="1" t="s">
        <v>11</v>
      </c>
      <c r="B332" s="12">
        <v>1.8625561978163133E-2</v>
      </c>
      <c r="C332" s="12">
        <v>9.3127809890815663E-3</v>
      </c>
      <c r="D332" s="12">
        <v>1.3808606294155427E-2</v>
      </c>
      <c r="E332" s="12">
        <v>6.7437379576107898E-3</v>
      </c>
      <c r="F332" s="12">
        <v>7.064868336544637E-3</v>
      </c>
      <c r="G332" s="12">
        <v>2.569043031470777E-2</v>
      </c>
      <c r="H332" s="12">
        <v>3.2755298651252408E-2</v>
      </c>
      <c r="I332" s="12"/>
      <c r="J332" s="12">
        <v>1</v>
      </c>
    </row>
    <row r="333" spans="1:14" hidden="1" outlineLevel="1">
      <c r="A333" s="1" t="s">
        <v>12</v>
      </c>
      <c r="B333" s="12">
        <v>5.9676044330775786E-3</v>
      </c>
      <c r="C333" s="12">
        <v>3.4100596760443308E-3</v>
      </c>
      <c r="D333" s="12">
        <v>1.0230179028132993E-2</v>
      </c>
      <c r="E333" s="12">
        <v>5.1150895140664966E-3</v>
      </c>
      <c r="F333" s="12">
        <v>5.1150895140664966E-3</v>
      </c>
      <c r="G333" s="12">
        <v>-1.7902813299232736E-2</v>
      </c>
      <c r="H333" s="12">
        <v>-1.278772378516624E-2</v>
      </c>
      <c r="I333" s="12"/>
      <c r="J333" s="12">
        <v>1</v>
      </c>
    </row>
    <row r="334" spans="1:14" hidden="1" outlineLevel="1">
      <c r="A334" s="1" t="s">
        <v>13</v>
      </c>
      <c r="B334" s="12">
        <v>1.4766686355581808E-2</v>
      </c>
      <c r="C334" s="12">
        <v>7.6786769049025398E-3</v>
      </c>
      <c r="D334" s="12">
        <v>7.6786769049025398E-3</v>
      </c>
      <c r="E334" s="12">
        <v>2.3626698168930892E-3</v>
      </c>
      <c r="F334" s="12">
        <v>5.3160070880094506E-3</v>
      </c>
      <c r="G334" s="12">
        <v>-8.8600118133490852E-3</v>
      </c>
      <c r="H334" s="12">
        <v>-3.5440047253396337E-3</v>
      </c>
      <c r="I334" s="12"/>
      <c r="J334" s="12">
        <v>1</v>
      </c>
    </row>
    <row r="335" spans="1:14" hidden="1" outlineLevel="1">
      <c r="A335" s="1" t="s">
        <v>28</v>
      </c>
      <c r="B335" s="12">
        <v>1.9895287958115182E-2</v>
      </c>
      <c r="C335" s="12">
        <v>8.3769633507853412E-3</v>
      </c>
      <c r="D335" s="12">
        <v>2.0942408376963352E-2</v>
      </c>
      <c r="E335" s="12">
        <v>5.235602094240838E-3</v>
      </c>
      <c r="F335" s="12">
        <v>1.5706806282722512E-2</v>
      </c>
      <c r="G335" s="12">
        <v>1.3612565445026177E-2</v>
      </c>
      <c r="H335" s="12">
        <v>2.9319371727748691E-2</v>
      </c>
      <c r="I335" s="12"/>
      <c r="J335" s="12">
        <v>1</v>
      </c>
    </row>
    <row r="336" spans="1:14" collapsed="1">
      <c r="A336" s="1" t="s">
        <v>557</v>
      </c>
      <c r="B336" s="12">
        <v>1.37543946216E-2</v>
      </c>
      <c r="C336" s="12">
        <v>7.2781101585147725E-3</v>
      </c>
      <c r="D336" s="12">
        <v>1.2952568926170357E-2</v>
      </c>
      <c r="E336" s="12">
        <v>7.3706285079874175E-3</v>
      </c>
      <c r="F336" s="12">
        <v>5.5819404181829393E-3</v>
      </c>
      <c r="G336" s="12">
        <v>7.8948991549990747E-3</v>
      </c>
      <c r="H336" s="12">
        <v>1.3476839573182015E-2</v>
      </c>
      <c r="I336" s="12"/>
      <c r="J336" s="12">
        <v>1</v>
      </c>
    </row>
    <row r="337" spans="1:10" hidden="1" outlineLevel="1">
      <c r="A337" s="1" t="s">
        <v>5</v>
      </c>
      <c r="B337" s="12">
        <v>1.1699385286535793E-2</v>
      </c>
      <c r="C337" s="12">
        <v>6.7420186396985925E-3</v>
      </c>
      <c r="D337" s="12">
        <v>8.3283759666864954E-3</v>
      </c>
      <c r="E337" s="12">
        <v>7.3369026373190562E-3</v>
      </c>
      <c r="F337" s="12">
        <v>9.914733293674401E-4</v>
      </c>
      <c r="G337" s="12">
        <v>-2.3993654570692049E-2</v>
      </c>
      <c r="H337" s="12">
        <v>-2.300218124132461E-2</v>
      </c>
      <c r="I337" s="12"/>
      <c r="J337" s="12">
        <v>1</v>
      </c>
    </row>
    <row r="338" spans="1:10" hidden="1" outlineLevel="1">
      <c r="A338" s="1" t="s">
        <v>6</v>
      </c>
      <c r="B338" s="12">
        <v>1.4678471575023298E-2</v>
      </c>
      <c r="C338" s="12">
        <v>8.1547064305684987E-3</v>
      </c>
      <c r="D338" s="12">
        <v>1.4911463187325256E-2</v>
      </c>
      <c r="E338" s="12">
        <v>9.5526561043802419E-3</v>
      </c>
      <c r="F338" s="12">
        <v>5.3588070829450139E-3</v>
      </c>
      <c r="G338" s="12">
        <v>1.5377446411929171E-2</v>
      </c>
      <c r="H338" s="12">
        <v>2.0736253494874183E-2</v>
      </c>
      <c r="I338" s="12"/>
      <c r="J338" s="12">
        <v>1</v>
      </c>
    </row>
    <row r="339" spans="1:10" hidden="1" outlineLevel="1">
      <c r="A339" s="1" t="s">
        <v>7</v>
      </c>
      <c r="B339" s="12">
        <v>1.2431269423858474E-2</v>
      </c>
      <c r="C339" s="12">
        <v>6.6937604590007168E-3</v>
      </c>
      <c r="D339" s="12">
        <v>1.0996892182644035E-2</v>
      </c>
      <c r="E339" s="12">
        <v>6.932823332536457E-3</v>
      </c>
      <c r="F339" s="12">
        <v>4.0640688501075786E-3</v>
      </c>
      <c r="G339" s="12">
        <v>7.889074826679417E-3</v>
      </c>
      <c r="H339" s="12">
        <v>1.1953143676786996E-2</v>
      </c>
      <c r="I339" s="12"/>
      <c r="J339" s="12">
        <v>1</v>
      </c>
    </row>
    <row r="340" spans="1:10" hidden="1" outlineLevel="1">
      <c r="A340" s="1" t="s">
        <v>27</v>
      </c>
      <c r="B340" s="12">
        <v>1.5568862275449102E-2</v>
      </c>
      <c r="C340" s="12">
        <v>7.9840319361277438E-3</v>
      </c>
      <c r="D340" s="12">
        <v>9.9800399201596807E-3</v>
      </c>
      <c r="E340" s="12">
        <v>5.189620758483034E-3</v>
      </c>
      <c r="F340" s="12">
        <v>4.7904191616766467E-3</v>
      </c>
      <c r="G340" s="12">
        <v>1.5568862275449102E-2</v>
      </c>
      <c r="H340" s="12">
        <v>2.0359281437125749E-2</v>
      </c>
      <c r="I340" s="12"/>
      <c r="J340" s="12">
        <v>1</v>
      </c>
    </row>
    <row r="341" spans="1:10" hidden="1" outlineLevel="1">
      <c r="A341" s="1" t="s">
        <v>8</v>
      </c>
      <c r="B341" s="12">
        <v>1.7022072577628132E-2</v>
      </c>
      <c r="C341" s="12">
        <v>8.7916199027310137E-3</v>
      </c>
      <c r="D341" s="12">
        <v>1.3468013468013467E-2</v>
      </c>
      <c r="E341" s="12">
        <v>5.2375607931163482E-3</v>
      </c>
      <c r="F341" s="12">
        <v>8.23045267489712E-3</v>
      </c>
      <c r="G341" s="12">
        <v>1.1971567527123082E-2</v>
      </c>
      <c r="H341" s="12">
        <v>2.0202020202020204E-2</v>
      </c>
      <c r="I341" s="12"/>
      <c r="J341" s="12">
        <v>1</v>
      </c>
    </row>
    <row r="342" spans="1:10" hidden="1" outlineLevel="1">
      <c r="A342" s="1" t="s">
        <v>9</v>
      </c>
      <c r="B342" s="12">
        <v>1.1363636363636364E-2</v>
      </c>
      <c r="C342" s="12">
        <v>5.681818181818182E-3</v>
      </c>
      <c r="D342" s="12">
        <v>1.7045454545454544E-2</v>
      </c>
      <c r="E342" s="12">
        <v>8.5227272727272721E-3</v>
      </c>
      <c r="F342" s="12">
        <v>8.5227272727272721E-3</v>
      </c>
      <c r="G342" s="12">
        <v>0</v>
      </c>
      <c r="H342" s="12">
        <v>8.5227272727272721E-3</v>
      </c>
      <c r="I342" s="12"/>
      <c r="J342" s="12">
        <v>1</v>
      </c>
    </row>
    <row r="343" spans="1:10" hidden="1" outlineLevel="1">
      <c r="A343" s="1" t="s">
        <v>10</v>
      </c>
      <c r="B343" s="12">
        <v>1.0925976509150505E-2</v>
      </c>
      <c r="C343" s="12">
        <v>6.0092870800327776E-3</v>
      </c>
      <c r="D343" s="12">
        <v>1.666211417645452E-2</v>
      </c>
      <c r="E343" s="12">
        <v>1.1199125921879268E-2</v>
      </c>
      <c r="F343" s="12">
        <v>5.4629882545752526E-3</v>
      </c>
      <c r="G343" s="12">
        <v>3.0046435400163888E-2</v>
      </c>
      <c r="H343" s="12">
        <v>3.5509423654739143E-2</v>
      </c>
      <c r="I343" s="12"/>
      <c r="J343" s="12">
        <v>1</v>
      </c>
    </row>
    <row r="344" spans="1:10" hidden="1" outlineLevel="1">
      <c r="A344" s="1" t="s">
        <v>11</v>
      </c>
      <c r="B344" s="12">
        <v>1.8656716417910446E-2</v>
      </c>
      <c r="C344" s="12">
        <v>9.3283582089552231E-3</v>
      </c>
      <c r="D344" s="12">
        <v>1.6480099502487564E-2</v>
      </c>
      <c r="E344" s="12">
        <v>5.9079601990049751E-3</v>
      </c>
      <c r="F344" s="12">
        <v>1.0572139303482588E-2</v>
      </c>
      <c r="G344" s="12">
        <v>1.181592039800995E-2</v>
      </c>
      <c r="H344" s="12">
        <v>2.2388059701492536E-2</v>
      </c>
      <c r="I344" s="12"/>
      <c r="J344" s="12">
        <v>1</v>
      </c>
    </row>
    <row r="345" spans="1:10" hidden="1" outlineLevel="1">
      <c r="A345" s="1" t="s">
        <v>12</v>
      </c>
      <c r="B345" s="12">
        <v>1.2089810017271158E-2</v>
      </c>
      <c r="C345" s="12">
        <v>6.9084628670120895E-3</v>
      </c>
      <c r="D345" s="12">
        <v>1.2089810017271158E-2</v>
      </c>
      <c r="E345" s="12">
        <v>6.9084628670120895E-3</v>
      </c>
      <c r="F345" s="12">
        <v>5.1813471502590676E-3</v>
      </c>
      <c r="G345" s="12">
        <v>-4.3177892918825561E-3</v>
      </c>
      <c r="H345" s="12">
        <v>8.6355785837651119E-4</v>
      </c>
      <c r="I345" s="12"/>
      <c r="J345" s="12">
        <v>1</v>
      </c>
    </row>
    <row r="346" spans="1:10" hidden="1" outlineLevel="1">
      <c r="A346" s="1" t="s">
        <v>13</v>
      </c>
      <c r="B346" s="12">
        <v>8.8915234143449907E-3</v>
      </c>
      <c r="C346" s="12">
        <v>4.7421458209839949E-3</v>
      </c>
      <c r="D346" s="12">
        <v>1.1855364552459988E-2</v>
      </c>
      <c r="E346" s="12">
        <v>8.8915234143449907E-3</v>
      </c>
      <c r="F346" s="12">
        <v>2.9638411381149969E-3</v>
      </c>
      <c r="G346" s="12">
        <v>3.0823947836395971E-2</v>
      </c>
      <c r="H346" s="12">
        <v>3.3787788974510964E-2</v>
      </c>
      <c r="I346" s="12"/>
      <c r="J346" s="12">
        <v>1</v>
      </c>
    </row>
    <row r="347" spans="1:10" hidden="1" outlineLevel="1">
      <c r="A347" s="1" t="s">
        <v>28</v>
      </c>
      <c r="B347" s="12">
        <v>9.1556459816887082E-3</v>
      </c>
      <c r="C347" s="12">
        <v>2.0345879959308239E-3</v>
      </c>
      <c r="D347" s="12">
        <v>1.7293997965412006E-2</v>
      </c>
      <c r="E347" s="12">
        <v>5.0864699898270603E-3</v>
      </c>
      <c r="F347" s="12">
        <v>1.2207527975584944E-2</v>
      </c>
      <c r="G347" s="12">
        <v>-2.0345879959308241E-2</v>
      </c>
      <c r="H347" s="12">
        <v>-8.1383519837232958E-3</v>
      </c>
      <c r="I347" s="12"/>
      <c r="J347" s="12">
        <v>1</v>
      </c>
    </row>
    <row r="348" spans="1:10" collapsed="1">
      <c r="A348" s="1" t="s">
        <v>556</v>
      </c>
      <c r="B348" s="12">
        <v>1.1684873566016492E-2</v>
      </c>
      <c r="C348" s="12">
        <v>6.0554422907220891E-3</v>
      </c>
      <c r="D348" s="12">
        <v>1.2202172656178682E-2</v>
      </c>
      <c r="E348" s="12">
        <v>6.6944588138636157E-3</v>
      </c>
      <c r="F348" s="12">
        <v>5.5077138423150658E-3</v>
      </c>
      <c r="G348" s="12">
        <v>1.463652131576545E-2</v>
      </c>
      <c r="H348" s="12">
        <v>2.0144235158080517E-2</v>
      </c>
      <c r="I348" s="12"/>
      <c r="J348" s="12">
        <v>1</v>
      </c>
    </row>
    <row r="349" spans="1:10" hidden="1" outlineLevel="1">
      <c r="A349" s="1" t="s">
        <v>5</v>
      </c>
      <c r="B349" s="12">
        <v>1.1365942764359651E-2</v>
      </c>
      <c r="C349" s="12">
        <v>6.0888979094783843E-3</v>
      </c>
      <c r="D349" s="12">
        <v>8.9303836005682966E-3</v>
      </c>
      <c r="E349" s="12">
        <v>8.7274203369190183E-3</v>
      </c>
      <c r="F349" s="12">
        <v>2.0296326364927948E-4</v>
      </c>
      <c r="G349" s="12">
        <v>4.2622285366348692E-3</v>
      </c>
      <c r="H349" s="12">
        <v>4.4651918002841483E-3</v>
      </c>
      <c r="I349" s="12"/>
      <c r="J349" s="12">
        <v>1</v>
      </c>
    </row>
    <row r="350" spans="1:10" hidden="1" outlineLevel="1">
      <c r="A350" s="1" t="s">
        <v>6</v>
      </c>
      <c r="B350" s="12">
        <v>1.3238986532755079E-2</v>
      </c>
      <c r="C350" s="12">
        <v>6.6194932663775395E-3</v>
      </c>
      <c r="D350" s="12">
        <v>1.3695503309746632E-2</v>
      </c>
      <c r="E350" s="12">
        <v>8.9020771513353119E-3</v>
      </c>
      <c r="F350" s="12">
        <v>4.7934261584113213E-3</v>
      </c>
      <c r="G350" s="12">
        <v>2.4423647569048162E-2</v>
      </c>
      <c r="H350" s="12">
        <v>2.9217073727459485E-2</v>
      </c>
      <c r="I350" s="12"/>
      <c r="J350" s="12">
        <v>1</v>
      </c>
    </row>
    <row r="351" spans="1:10" hidden="1" outlineLevel="1">
      <c r="A351" s="1" t="s">
        <v>7</v>
      </c>
      <c r="B351" s="12">
        <v>1.1339475549255847E-2</v>
      </c>
      <c r="C351" s="12">
        <v>6.1422159225135841E-3</v>
      </c>
      <c r="D351" s="12">
        <v>1.1339475549255847E-2</v>
      </c>
      <c r="E351" s="12">
        <v>6.6146940703992437E-3</v>
      </c>
      <c r="F351" s="12">
        <v>4.7247814788566028E-3</v>
      </c>
      <c r="G351" s="12">
        <v>1.0866997401370187E-2</v>
      </c>
      <c r="H351" s="12">
        <v>1.559177888022679E-2</v>
      </c>
      <c r="I351" s="12"/>
      <c r="J351" s="12">
        <v>1</v>
      </c>
    </row>
    <row r="352" spans="1:10" hidden="1" outlineLevel="1">
      <c r="A352" s="1" t="s">
        <v>27</v>
      </c>
      <c r="B352" s="12">
        <v>1.0954616588419406E-2</v>
      </c>
      <c r="C352" s="12">
        <v>6.2597809076682318E-3</v>
      </c>
      <c r="D352" s="12">
        <v>1.7214397496087636E-2</v>
      </c>
      <c r="E352" s="12">
        <v>7.4334898278560248E-3</v>
      </c>
      <c r="F352" s="12">
        <v>9.7809076682316125E-3</v>
      </c>
      <c r="G352" s="12">
        <v>5.8685446009389668E-3</v>
      </c>
      <c r="H352" s="12">
        <v>1.5649452269170579E-2</v>
      </c>
      <c r="I352" s="12"/>
      <c r="J352" s="12">
        <v>1</v>
      </c>
    </row>
    <row r="353" spans="1:10" hidden="1" outlineLevel="1">
      <c r="A353" s="1" t="s">
        <v>8</v>
      </c>
      <c r="B353" s="12">
        <v>1.1917858452511918E-2</v>
      </c>
      <c r="C353" s="12">
        <v>5.6839017235056841E-3</v>
      </c>
      <c r="D353" s="12">
        <v>1.1367803447011368E-2</v>
      </c>
      <c r="E353" s="12">
        <v>5.1338467180051337E-3</v>
      </c>
      <c r="F353" s="12">
        <v>6.2339567290062336E-3</v>
      </c>
      <c r="G353" s="12">
        <v>1.2467913458012467E-2</v>
      </c>
      <c r="H353" s="12">
        <v>1.8701870187018702E-2</v>
      </c>
      <c r="I353" s="12"/>
      <c r="J353" s="12">
        <v>1</v>
      </c>
    </row>
    <row r="354" spans="1:10" hidden="1" outlineLevel="1">
      <c r="A354" s="1" t="s">
        <v>9</v>
      </c>
      <c r="B354" s="12">
        <v>1.1267605633802818E-2</v>
      </c>
      <c r="C354" s="12">
        <v>5.6338028169014088E-3</v>
      </c>
      <c r="D354" s="12">
        <v>1.1267605633802818E-2</v>
      </c>
      <c r="E354" s="12">
        <v>8.4507042253521118E-3</v>
      </c>
      <c r="F354" s="12">
        <v>2.8169014084507044E-3</v>
      </c>
      <c r="G354" s="12">
        <v>2.8169014084507044E-3</v>
      </c>
      <c r="H354" s="12">
        <v>5.6338028169014088E-3</v>
      </c>
      <c r="I354" s="12"/>
      <c r="J354" s="12">
        <v>1</v>
      </c>
    </row>
    <row r="355" spans="1:10" hidden="1" outlineLevel="1">
      <c r="A355" s="1" t="s">
        <v>10</v>
      </c>
      <c r="B355" s="12">
        <v>1.160643629649169E-2</v>
      </c>
      <c r="C355" s="12">
        <v>5.2756528620416781E-3</v>
      </c>
      <c r="D355" s="12">
        <v>1.3452914798206279E-2</v>
      </c>
      <c r="E355" s="12">
        <v>6.3307834344500128E-3</v>
      </c>
      <c r="F355" s="12">
        <v>7.122131363756265E-3</v>
      </c>
      <c r="G355" s="12">
        <v>1.1870218939593774E-2</v>
      </c>
      <c r="H355" s="12">
        <v>1.8992350303350041E-2</v>
      </c>
      <c r="I355" s="12"/>
      <c r="J355" s="12">
        <v>1</v>
      </c>
    </row>
    <row r="356" spans="1:10" hidden="1" outlineLevel="1">
      <c r="A356" s="1" t="s">
        <v>11</v>
      </c>
      <c r="B356" s="12">
        <v>1.3686131386861315E-2</v>
      </c>
      <c r="C356" s="12">
        <v>7.6034063260340635E-3</v>
      </c>
      <c r="D356" s="12">
        <v>1.3381995133819951E-2</v>
      </c>
      <c r="E356" s="12">
        <v>4.2579075425790754E-3</v>
      </c>
      <c r="F356" s="12">
        <v>9.1240875912408752E-3</v>
      </c>
      <c r="G356" s="12">
        <v>4.2274939172749389E-2</v>
      </c>
      <c r="H356" s="12">
        <v>5.1399026763990267E-2</v>
      </c>
      <c r="I356" s="12"/>
      <c r="J356" s="12">
        <v>1</v>
      </c>
    </row>
    <row r="357" spans="1:10" hidden="1" outlineLevel="1">
      <c r="A357" s="1" t="s">
        <v>12</v>
      </c>
      <c r="B357" s="12">
        <v>7.7653149266609144E-3</v>
      </c>
      <c r="C357" s="12">
        <v>4.3140638481449526E-3</v>
      </c>
      <c r="D357" s="12">
        <v>8.6281276962899053E-3</v>
      </c>
      <c r="E357" s="12">
        <v>5.1768766177739426E-3</v>
      </c>
      <c r="F357" s="12">
        <v>3.4512510785159622E-3</v>
      </c>
      <c r="G357" s="12">
        <v>3.7963761863675581E-2</v>
      </c>
      <c r="H357" s="12">
        <v>4.1415012942191541E-2</v>
      </c>
      <c r="I357" s="12"/>
      <c r="J357" s="12">
        <v>1</v>
      </c>
    </row>
    <row r="358" spans="1:10" hidden="1" outlineLevel="1">
      <c r="A358" s="1" t="s">
        <v>13</v>
      </c>
      <c r="B358" s="12">
        <v>1.1467889908256881E-2</v>
      </c>
      <c r="C358" s="12">
        <v>6.3073394495412848E-3</v>
      </c>
      <c r="D358" s="12">
        <v>9.7477064220183492E-3</v>
      </c>
      <c r="E358" s="12">
        <v>2.2935779816513763E-3</v>
      </c>
      <c r="F358" s="12">
        <v>7.4541284403669729E-3</v>
      </c>
      <c r="G358" s="12">
        <v>-1.7201834862385322E-3</v>
      </c>
      <c r="H358" s="12">
        <v>5.7339449541284407E-3</v>
      </c>
      <c r="I358" s="12"/>
      <c r="J358" s="12">
        <v>1</v>
      </c>
    </row>
    <row r="359" spans="1:10" hidden="1" outlineLevel="1">
      <c r="A359" s="1" t="s">
        <v>28</v>
      </c>
      <c r="B359" s="12">
        <v>7.1794871794871795E-3</v>
      </c>
      <c r="C359" s="12">
        <v>4.1025641025641026E-3</v>
      </c>
      <c r="D359" s="12">
        <v>1.7435897435897435E-2</v>
      </c>
      <c r="E359" s="12">
        <v>1.2307692307692308E-2</v>
      </c>
      <c r="F359" s="12">
        <v>5.1282051282051282E-3</v>
      </c>
      <c r="G359" s="12">
        <v>-2.0512820512820513E-3</v>
      </c>
      <c r="H359" s="12">
        <v>3.0769230769230769E-3</v>
      </c>
      <c r="I359" s="12"/>
      <c r="J359" s="12">
        <v>1</v>
      </c>
    </row>
    <row r="360" spans="1:10" collapsed="1">
      <c r="A360" s="1" t="s">
        <v>550</v>
      </c>
      <c r="B360" s="12">
        <v>1.011185682326622E-2</v>
      </c>
      <c r="C360" s="12">
        <v>5.219985085756898E-3</v>
      </c>
      <c r="D360" s="12">
        <v>1.1782252050708427E-2</v>
      </c>
      <c r="E360" s="12">
        <v>6.413124533929903E-3</v>
      </c>
      <c r="F360" s="12">
        <v>5.3691275167785232E-3</v>
      </c>
      <c r="G360" s="12">
        <v>4.7129008202833706E-3</v>
      </c>
      <c r="H360" s="12">
        <v>1.0082028337061894E-2</v>
      </c>
      <c r="I360" s="12"/>
      <c r="J360" s="12">
        <v>1</v>
      </c>
    </row>
    <row r="361" spans="1:10" hidden="1" outlineLevel="1">
      <c r="A361" s="1" t="s">
        <v>5</v>
      </c>
      <c r="B361" s="12">
        <v>9.9009900990099011E-3</v>
      </c>
      <c r="C361" s="12">
        <v>5.0515255607193376E-3</v>
      </c>
      <c r="D361" s="12">
        <v>9.4968680541523548E-3</v>
      </c>
      <c r="E361" s="12">
        <v>9.9009900990099011E-3</v>
      </c>
      <c r="F361" s="12">
        <v>-4.0412204485754696E-4</v>
      </c>
      <c r="G361" s="12">
        <v>1.8387553041018388E-2</v>
      </c>
      <c r="H361" s="12">
        <v>1.7983430996160839E-2</v>
      </c>
      <c r="I361" s="12"/>
      <c r="J361" s="12">
        <v>1</v>
      </c>
    </row>
    <row r="362" spans="1:10" hidden="1" outlineLevel="1">
      <c r="A362" s="1" t="s">
        <v>6</v>
      </c>
      <c r="B362" s="12">
        <v>1.4637391882900865E-2</v>
      </c>
      <c r="C362" s="12">
        <v>7.0969172765579947E-3</v>
      </c>
      <c r="D362" s="12">
        <v>1.1310711909514305E-2</v>
      </c>
      <c r="E362" s="12">
        <v>6.8751386116655579E-3</v>
      </c>
      <c r="F362" s="12">
        <v>4.4355732978487473E-3</v>
      </c>
      <c r="G362" s="12">
        <v>6.4315812818806833E-3</v>
      </c>
      <c r="H362" s="12">
        <v>1.086715457972943E-2</v>
      </c>
      <c r="I362" s="12"/>
      <c r="J362" s="12">
        <v>1</v>
      </c>
    </row>
    <row r="363" spans="1:10" hidden="1" outlineLevel="1">
      <c r="A363" s="1" t="s">
        <v>7</v>
      </c>
      <c r="B363" s="12">
        <v>9.7697138869504534E-3</v>
      </c>
      <c r="C363" s="12">
        <v>5.1174691788788088E-3</v>
      </c>
      <c r="D363" s="12">
        <v>1.4189346359618516E-2</v>
      </c>
      <c r="E363" s="12">
        <v>7.4435915329146311E-3</v>
      </c>
      <c r="F363" s="12">
        <v>6.7457548267038847E-3</v>
      </c>
      <c r="G363" s="12">
        <v>-3.7217957664573155E-3</v>
      </c>
      <c r="H363" s="12">
        <v>3.0239590602465691E-3</v>
      </c>
      <c r="I363" s="12"/>
      <c r="J363" s="12">
        <v>1</v>
      </c>
    </row>
    <row r="364" spans="1:10" hidden="1" outlineLevel="1">
      <c r="A364" s="1" t="s">
        <v>27</v>
      </c>
      <c r="B364" s="12">
        <v>9.6302003081664093E-3</v>
      </c>
      <c r="C364" s="12">
        <v>5.7781201848998457E-3</v>
      </c>
      <c r="D364" s="12">
        <v>7.7041602465331279E-3</v>
      </c>
      <c r="E364" s="12">
        <v>7.7041602465331279E-3</v>
      </c>
      <c r="F364" s="12">
        <v>0</v>
      </c>
      <c r="G364" s="12">
        <v>4.2372881355932203E-3</v>
      </c>
      <c r="H364" s="12">
        <v>4.2372881355932203E-3</v>
      </c>
      <c r="I364" s="12"/>
      <c r="J364" s="12">
        <v>1</v>
      </c>
    </row>
    <row r="365" spans="1:10" hidden="1" outlineLevel="1">
      <c r="A365" s="1" t="s">
        <v>8</v>
      </c>
      <c r="B365" s="12">
        <v>1.0079193664506839E-2</v>
      </c>
      <c r="C365" s="12">
        <v>5.2195824334053276E-3</v>
      </c>
      <c r="D365" s="12">
        <v>1.2419006479481642E-2</v>
      </c>
      <c r="E365" s="12">
        <v>4.6796256299496044E-3</v>
      </c>
      <c r="F365" s="12">
        <v>7.7393808495320373E-3</v>
      </c>
      <c r="G365" s="12">
        <v>-4.6796256299496044E-3</v>
      </c>
      <c r="H365" s="12">
        <v>3.0597552195824333E-3</v>
      </c>
      <c r="I365" s="12"/>
      <c r="J365" s="12">
        <v>1</v>
      </c>
    </row>
    <row r="366" spans="1:10" hidden="1" outlineLevel="1">
      <c r="A366" s="1" t="s">
        <v>9</v>
      </c>
      <c r="B366" s="12">
        <v>5.6022408963585435E-3</v>
      </c>
      <c r="C366" s="12">
        <v>0</v>
      </c>
      <c r="D366" s="12">
        <v>8.4033613445378148E-3</v>
      </c>
      <c r="E366" s="12">
        <v>2.8011204481792717E-3</v>
      </c>
      <c r="F366" s="12">
        <v>5.6022408963585435E-3</v>
      </c>
      <c r="G366" s="12">
        <v>1.9607843137254902E-2</v>
      </c>
      <c r="H366" s="12">
        <v>2.5210084033613446E-2</v>
      </c>
      <c r="I366" s="12"/>
      <c r="J366" s="12">
        <v>1</v>
      </c>
    </row>
    <row r="367" spans="1:10" hidden="1" outlineLevel="1">
      <c r="A367" s="1" t="s">
        <v>10</v>
      </c>
      <c r="B367" s="12">
        <v>5.9539218224178101E-3</v>
      </c>
      <c r="C367" s="12">
        <v>3.6241263266891016E-3</v>
      </c>
      <c r="D367" s="12">
        <v>1.0613512813875226E-2</v>
      </c>
      <c r="E367" s="12">
        <v>7.2482526533782033E-3</v>
      </c>
      <c r="F367" s="12">
        <v>3.3652601604970229E-3</v>
      </c>
      <c r="G367" s="12">
        <v>2.5886616619207868E-3</v>
      </c>
      <c r="H367" s="12">
        <v>5.9539218224178101E-3</v>
      </c>
      <c r="I367" s="12"/>
      <c r="J367" s="12">
        <v>1</v>
      </c>
    </row>
    <row r="368" spans="1:10" hidden="1" outlineLevel="1">
      <c r="A368" s="1" t="s">
        <v>11</v>
      </c>
      <c r="B368" s="12">
        <v>8.9673126988718543E-3</v>
      </c>
      <c r="C368" s="12">
        <v>4.339022273647671E-3</v>
      </c>
      <c r="D368" s="12">
        <v>1.6777552791437663E-2</v>
      </c>
      <c r="E368" s="12">
        <v>2.8926815157651145E-3</v>
      </c>
      <c r="F368" s="12">
        <v>1.3884871275672549E-2</v>
      </c>
      <c r="G368" s="12">
        <v>3.1819496673416259E-3</v>
      </c>
      <c r="H368" s="12">
        <v>1.7066820943014174E-2</v>
      </c>
      <c r="I368" s="12"/>
      <c r="J368" s="12">
        <v>1</v>
      </c>
    </row>
    <row r="369" spans="1:10" hidden="1" outlineLevel="1">
      <c r="A369" s="1" t="s">
        <v>12</v>
      </c>
      <c r="B369" s="12">
        <v>1.4913007456503728E-2</v>
      </c>
      <c r="C369" s="12">
        <v>7.4565037282518639E-3</v>
      </c>
      <c r="D369" s="12">
        <v>1.0770505385252692E-2</v>
      </c>
      <c r="E369" s="12">
        <v>2.4855012427506215E-3</v>
      </c>
      <c r="F369" s="12">
        <v>8.2850041425020712E-3</v>
      </c>
      <c r="G369" s="12">
        <v>9.9420049710024858E-3</v>
      </c>
      <c r="H369" s="12">
        <v>1.8227009113504555E-2</v>
      </c>
      <c r="I369" s="12"/>
      <c r="J369" s="12">
        <v>1</v>
      </c>
    </row>
    <row r="370" spans="1:10" hidden="1" outlineLevel="1">
      <c r="A370" s="1" t="s">
        <v>13</v>
      </c>
      <c r="B370" s="12">
        <v>1.2542759407069556E-2</v>
      </c>
      <c r="C370" s="12">
        <v>6.2713797035347778E-3</v>
      </c>
      <c r="D370" s="12">
        <v>1.3112884834663626E-2</v>
      </c>
      <c r="E370" s="12">
        <v>3.990877993158495E-3</v>
      </c>
      <c r="F370" s="12">
        <v>9.1220068415051314E-3</v>
      </c>
      <c r="G370" s="12">
        <v>1.9954389965792473E-2</v>
      </c>
      <c r="H370" s="12">
        <v>2.9076396807297605E-2</v>
      </c>
      <c r="I370" s="12"/>
      <c r="J370" s="12">
        <v>1</v>
      </c>
    </row>
    <row r="371" spans="1:10" hidden="1" outlineLevel="1">
      <c r="A371" s="1" t="s">
        <v>28</v>
      </c>
      <c r="B371" s="12">
        <v>5.1124744376278121E-3</v>
      </c>
      <c r="C371" s="12">
        <v>3.0674846625766872E-3</v>
      </c>
      <c r="D371" s="12">
        <v>9.202453987730062E-3</v>
      </c>
      <c r="E371" s="12">
        <v>8.1799591002044997E-3</v>
      </c>
      <c r="F371" s="12">
        <v>1.0224948875255625E-3</v>
      </c>
      <c r="G371" s="12">
        <v>-6.1349693251533744E-3</v>
      </c>
      <c r="H371" s="12">
        <v>-5.1124744376278121E-3</v>
      </c>
      <c r="I371" s="12"/>
      <c r="J371" s="12">
        <v>1</v>
      </c>
    </row>
    <row r="372" spans="1:10" collapsed="1">
      <c r="A372" s="1" t="s">
        <v>551</v>
      </c>
      <c r="B372" s="12">
        <v>8.4457962968431614E-3</v>
      </c>
      <c r="C372" s="12">
        <v>4.4000826861175912E-3</v>
      </c>
      <c r="D372" s="12">
        <v>1.0247172430085934E-2</v>
      </c>
      <c r="E372" s="12">
        <v>6.408174113339043E-3</v>
      </c>
      <c r="F372" s="12">
        <v>3.8389983167468919E-3</v>
      </c>
      <c r="G372" s="12">
        <v>8.8887576410831889E-3</v>
      </c>
      <c r="H372" s="12">
        <v>1.2727755957830079E-2</v>
      </c>
      <c r="I372" s="12"/>
      <c r="J372" s="12">
        <v>1</v>
      </c>
    </row>
    <row r="373" spans="1:10" hidden="1" outlineLevel="1">
      <c r="A373" s="1" t="s">
        <v>5</v>
      </c>
      <c r="B373" s="12">
        <v>8.1381500595474401E-3</v>
      </c>
      <c r="C373" s="12">
        <v>3.374354902739182E-3</v>
      </c>
      <c r="D373" s="12">
        <v>9.9245732433505367E-3</v>
      </c>
      <c r="E373" s="12">
        <v>8.9321159190154827E-3</v>
      </c>
      <c r="F373" s="12">
        <v>9.9245732433505358E-4</v>
      </c>
      <c r="G373" s="12">
        <v>-7.5426756649464074E-3</v>
      </c>
      <c r="H373" s="12">
        <v>-6.5502183406113534E-3</v>
      </c>
      <c r="I373" s="12"/>
      <c r="J373" s="12">
        <v>1</v>
      </c>
    </row>
    <row r="374" spans="1:10" hidden="1" outlineLevel="1">
      <c r="A374" s="1" t="s">
        <v>6</v>
      </c>
      <c r="B374" s="12">
        <v>1.0311540149188241E-2</v>
      </c>
      <c r="C374" s="12">
        <v>4.8266783677051337E-3</v>
      </c>
      <c r="D374" s="12">
        <v>1.2724879333040808E-2</v>
      </c>
      <c r="E374" s="12">
        <v>7.6788064940763491E-3</v>
      </c>
      <c r="F374" s="12">
        <v>5.0460728389644582E-3</v>
      </c>
      <c r="G374" s="12">
        <v>1.1408512505484861E-2</v>
      </c>
      <c r="H374" s="12">
        <v>1.645458534444932E-2</v>
      </c>
      <c r="I374" s="12"/>
      <c r="J374" s="12">
        <v>1</v>
      </c>
    </row>
    <row r="375" spans="1:10" hidden="1" outlineLevel="1">
      <c r="A375" s="1" t="s">
        <v>7</v>
      </c>
      <c r="B375" s="12">
        <v>8.8126159554730975E-3</v>
      </c>
      <c r="C375" s="12">
        <v>4.87012987012987E-3</v>
      </c>
      <c r="D375" s="12">
        <v>8.8126159554730975E-3</v>
      </c>
      <c r="E375" s="12">
        <v>6.9573283858998143E-3</v>
      </c>
      <c r="F375" s="12">
        <v>1.8552875695732839E-3</v>
      </c>
      <c r="G375" s="12">
        <v>7.6530612244897957E-3</v>
      </c>
      <c r="H375" s="12">
        <v>9.508348794063079E-3</v>
      </c>
      <c r="I375" s="12"/>
      <c r="J375" s="12">
        <v>1</v>
      </c>
    </row>
    <row r="376" spans="1:10" hidden="1" outlineLevel="1">
      <c r="A376" s="1" t="s">
        <v>27</v>
      </c>
      <c r="B376" s="12">
        <v>5.370157268891446E-3</v>
      </c>
      <c r="C376" s="12">
        <v>3.4522439585730723E-3</v>
      </c>
      <c r="D376" s="12">
        <v>1.2274645186037591E-2</v>
      </c>
      <c r="E376" s="12">
        <v>5.7537399309551211E-3</v>
      </c>
      <c r="F376" s="12">
        <v>6.5209052550824704E-3</v>
      </c>
      <c r="G376" s="12">
        <v>-1.2658227848101266E-2</v>
      </c>
      <c r="H376" s="12">
        <v>-6.1373225930187953E-3</v>
      </c>
      <c r="I376" s="12"/>
      <c r="J376" s="12">
        <v>1</v>
      </c>
    </row>
    <row r="377" spans="1:10" hidden="1" outlineLevel="1">
      <c r="A377" s="1" t="s">
        <v>8</v>
      </c>
      <c r="B377" s="12">
        <v>9.5101381661582638E-3</v>
      </c>
      <c r="C377" s="12">
        <v>5.5625336443567196E-3</v>
      </c>
      <c r="D377" s="12">
        <v>7.5363359052574913E-3</v>
      </c>
      <c r="E377" s="12">
        <v>6.4597164902207068E-3</v>
      </c>
      <c r="F377" s="12">
        <v>1.0766194150367845E-3</v>
      </c>
      <c r="G377" s="12">
        <v>1.0766194150367845E-2</v>
      </c>
      <c r="H377" s="12">
        <v>1.184281356540463E-2</v>
      </c>
      <c r="I377" s="12"/>
      <c r="J377" s="12">
        <v>1</v>
      </c>
    </row>
    <row r="378" spans="1:10" hidden="1" outlineLevel="1">
      <c r="A378" s="1" t="s">
        <v>9</v>
      </c>
      <c r="B378" s="12">
        <v>1.092896174863388E-2</v>
      </c>
      <c r="C378" s="12">
        <v>8.1967213114754103E-3</v>
      </c>
      <c r="D378" s="12">
        <v>8.1967213114754103E-3</v>
      </c>
      <c r="E378" s="12">
        <v>5.4644808743169399E-3</v>
      </c>
      <c r="F378" s="12">
        <v>2.7322404371584699E-3</v>
      </c>
      <c r="G378" s="12">
        <v>1.6393442622950821E-2</v>
      </c>
      <c r="H378" s="12">
        <v>1.912568306010929E-2</v>
      </c>
      <c r="I378" s="12"/>
      <c r="J378" s="12">
        <v>1</v>
      </c>
    </row>
    <row r="379" spans="1:10" hidden="1" outlineLevel="1">
      <c r="A379" s="1" t="s">
        <v>10</v>
      </c>
      <c r="B379" s="12">
        <v>7.462686567164179E-3</v>
      </c>
      <c r="C379" s="12">
        <v>4.1173443129181682E-3</v>
      </c>
      <c r="D379" s="12">
        <v>1.1322696860524962E-2</v>
      </c>
      <c r="E379" s="12">
        <v>6.4333504889346376E-3</v>
      </c>
      <c r="F379" s="12">
        <v>4.8893463715903246E-3</v>
      </c>
      <c r="G379" s="12">
        <v>2.2645393721049924E-2</v>
      </c>
      <c r="H379" s="12">
        <v>2.7534740092640248E-2</v>
      </c>
      <c r="I379" s="12"/>
      <c r="J379" s="12">
        <v>1</v>
      </c>
    </row>
    <row r="380" spans="1:10" hidden="1" outlineLevel="1">
      <c r="A380" s="1" t="s">
        <v>11</v>
      </c>
      <c r="B380" s="12">
        <v>5.1194539249146756E-3</v>
      </c>
      <c r="C380" s="12">
        <v>2.5597269624573378E-3</v>
      </c>
      <c r="D380" s="12">
        <v>1.0238907849829351E-2</v>
      </c>
      <c r="E380" s="12">
        <v>3.6973833902161548E-3</v>
      </c>
      <c r="F380" s="12">
        <v>6.5415244596131964E-3</v>
      </c>
      <c r="G380" s="12">
        <v>2.4459613196814563E-2</v>
      </c>
      <c r="H380" s="12">
        <v>3.1001137656427757E-2</v>
      </c>
      <c r="I380" s="12"/>
      <c r="J380" s="12">
        <v>1</v>
      </c>
    </row>
    <row r="381" spans="1:10" hidden="1" outlineLevel="1">
      <c r="A381" s="1" t="s">
        <v>12</v>
      </c>
      <c r="B381" s="12">
        <v>1.7900732302685109E-2</v>
      </c>
      <c r="C381" s="12">
        <v>8.9503661513425543E-3</v>
      </c>
      <c r="D381" s="12">
        <v>1.627339300244101E-2</v>
      </c>
      <c r="E381" s="12">
        <v>4.0683482506102524E-3</v>
      </c>
      <c r="F381" s="12">
        <v>1.2205044751830757E-2</v>
      </c>
      <c r="G381" s="12">
        <v>4.6379170056956874E-2</v>
      </c>
      <c r="H381" s="12">
        <v>5.858421480878763E-2</v>
      </c>
      <c r="I381" s="12"/>
      <c r="J381" s="12">
        <v>1</v>
      </c>
    </row>
    <row r="382" spans="1:10" hidden="1" outlineLevel="1">
      <c r="A382" s="1" t="s">
        <v>13</v>
      </c>
      <c r="B382" s="12">
        <v>6.0941828254847648E-3</v>
      </c>
      <c r="C382" s="12">
        <v>3.3240997229916896E-3</v>
      </c>
      <c r="D382" s="12">
        <v>8.3102493074792248E-3</v>
      </c>
      <c r="E382" s="12">
        <v>2.7700831024930748E-3</v>
      </c>
      <c r="F382" s="12">
        <v>5.5401662049861496E-3</v>
      </c>
      <c r="G382" s="12">
        <v>1.0526315789473684E-2</v>
      </c>
      <c r="H382" s="12">
        <v>1.6066481994459834E-2</v>
      </c>
      <c r="I382" s="12"/>
      <c r="J382" s="12">
        <v>1</v>
      </c>
    </row>
    <row r="383" spans="1:10" hidden="1" outlineLevel="1">
      <c r="A383" s="1" t="s">
        <v>28</v>
      </c>
      <c r="B383" s="12">
        <v>9.249743062692703E-3</v>
      </c>
      <c r="C383" s="12">
        <v>4.1109969167523125E-3</v>
      </c>
      <c r="D383" s="12">
        <v>9.249743062692703E-3</v>
      </c>
      <c r="E383" s="12">
        <v>6.1664953751284684E-3</v>
      </c>
      <c r="F383" s="12">
        <v>3.0832476875642342E-3</v>
      </c>
      <c r="G383" s="12">
        <v>-2.9804727646454265E-2</v>
      </c>
      <c r="H383" s="12">
        <v>-2.6721479958890029E-2</v>
      </c>
      <c r="I383" s="12"/>
      <c r="J383" s="12">
        <v>1</v>
      </c>
    </row>
    <row r="384" spans="1:10" collapsed="1">
      <c r="A384" s="1" t="s">
        <v>552</v>
      </c>
      <c r="B384" s="12">
        <v>9.8851110981512808E-3</v>
      </c>
      <c r="C384" s="12">
        <v>4.782177640403569E-3</v>
      </c>
      <c r="D384" s="12">
        <v>1.0847378550183705E-2</v>
      </c>
      <c r="E384" s="12">
        <v>5.7736047121945532E-3</v>
      </c>
      <c r="F384" s="12">
        <v>5.0737738379891522E-3</v>
      </c>
      <c r="G384" s="12">
        <v>3.8490698081297021E-3</v>
      </c>
      <c r="H384" s="12">
        <v>8.9228436461188543E-3</v>
      </c>
      <c r="I384" s="12"/>
      <c r="J384" s="12">
        <v>1</v>
      </c>
    </row>
    <row r="385" spans="1:10" hidden="1" outlineLevel="1">
      <c r="A385" s="1" t="s">
        <v>5</v>
      </c>
      <c r="B385" s="12">
        <v>1.038961038961039E-2</v>
      </c>
      <c r="C385" s="12">
        <v>4.1958041958041958E-3</v>
      </c>
      <c r="D385" s="12">
        <v>8.7912087912087912E-3</v>
      </c>
      <c r="E385" s="12">
        <v>6.993006993006993E-3</v>
      </c>
      <c r="F385" s="12">
        <v>1.7982017982017982E-3</v>
      </c>
      <c r="G385" s="12">
        <v>7.7922077922077922E-3</v>
      </c>
      <c r="H385" s="12">
        <v>9.5904095904095904E-3</v>
      </c>
      <c r="I385" s="12"/>
      <c r="J385" s="12">
        <v>1</v>
      </c>
    </row>
    <row r="386" spans="1:10" hidden="1" outlineLevel="1">
      <c r="A386" s="1" t="s">
        <v>6</v>
      </c>
      <c r="B386" s="12">
        <v>9.7129289876969564E-3</v>
      </c>
      <c r="C386" s="12">
        <v>3.8851715950787825E-3</v>
      </c>
      <c r="D386" s="12">
        <v>8.2020289229440962E-3</v>
      </c>
      <c r="E386" s="12">
        <v>5.6119145262249082E-3</v>
      </c>
      <c r="F386" s="12">
        <v>2.5901143967191884E-3</v>
      </c>
      <c r="G386" s="12">
        <v>-1.4461472048348802E-2</v>
      </c>
      <c r="H386" s="12">
        <v>-1.1871357651629614E-2</v>
      </c>
      <c r="I386" s="12"/>
      <c r="J386" s="12">
        <v>1</v>
      </c>
    </row>
    <row r="387" spans="1:10" hidden="1" outlineLevel="1">
      <c r="A387" s="1" t="s">
        <v>7</v>
      </c>
      <c r="B387" s="12">
        <v>8.9593383873190907E-3</v>
      </c>
      <c r="C387" s="12">
        <v>4.594532506317482E-3</v>
      </c>
      <c r="D387" s="12">
        <v>1.1486331265793705E-2</v>
      </c>
      <c r="E387" s="12">
        <v>6.202618883528601E-3</v>
      </c>
      <c r="F387" s="12">
        <v>5.2837123822651044E-3</v>
      </c>
      <c r="G387" s="12">
        <v>1.0797151389846084E-2</v>
      </c>
      <c r="H387" s="12">
        <v>1.6080863772111188E-2</v>
      </c>
      <c r="I387" s="12"/>
      <c r="J387" s="12">
        <v>1</v>
      </c>
    </row>
    <row r="388" spans="1:10" hidden="1" outlineLevel="1">
      <c r="A388" s="1" t="s">
        <v>27</v>
      </c>
      <c r="B388" s="12">
        <v>8.8768815129293705E-3</v>
      </c>
      <c r="C388" s="12">
        <v>4.631416441528367E-3</v>
      </c>
      <c r="D388" s="12">
        <v>8.490930142802007E-3</v>
      </c>
      <c r="E388" s="12">
        <v>7.7190274025472792E-3</v>
      </c>
      <c r="F388" s="12">
        <v>7.7190274025472794E-4</v>
      </c>
      <c r="G388" s="12">
        <v>-1.1192589733693555E-2</v>
      </c>
      <c r="H388" s="12">
        <v>-1.0420686993438826E-2</v>
      </c>
      <c r="I388" s="12"/>
      <c r="J388" s="12">
        <v>1</v>
      </c>
    </row>
    <row r="389" spans="1:10" hidden="1" outlineLevel="1">
      <c r="A389" s="1" t="s">
        <v>8</v>
      </c>
      <c r="B389" s="12">
        <v>1.0817520837027842E-2</v>
      </c>
      <c r="C389" s="12">
        <v>5.4974286220961163E-3</v>
      </c>
      <c r="D389" s="12">
        <v>1.1172193651356624E-2</v>
      </c>
      <c r="E389" s="12">
        <v>3.7240645504522077E-3</v>
      </c>
      <c r="F389" s="12">
        <v>7.4481291009044154E-3</v>
      </c>
      <c r="G389" s="12">
        <v>1.2590884908671751E-2</v>
      </c>
      <c r="H389" s="12">
        <v>2.0039014009576167E-2</v>
      </c>
      <c r="I389" s="12"/>
      <c r="J389" s="12">
        <v>1</v>
      </c>
    </row>
    <row r="390" spans="1:10" hidden="1" outlineLevel="1">
      <c r="A390" s="1" t="s">
        <v>9</v>
      </c>
      <c r="B390" s="12">
        <v>2.1447721179624665E-2</v>
      </c>
      <c r="C390" s="12">
        <v>1.3404825737265416E-2</v>
      </c>
      <c r="D390" s="12">
        <v>8.0428954423592495E-3</v>
      </c>
      <c r="E390" s="12">
        <v>2.6809651474530832E-3</v>
      </c>
      <c r="F390" s="12">
        <v>5.3619302949061663E-3</v>
      </c>
      <c r="G390" s="12">
        <v>-1.876675603217158E-2</v>
      </c>
      <c r="H390" s="12">
        <v>-1.3404825737265416E-2</v>
      </c>
      <c r="I390" s="12"/>
      <c r="J390" s="12">
        <v>1</v>
      </c>
    </row>
    <row r="391" spans="1:10" hidden="1" outlineLevel="1">
      <c r="A391" s="1" t="s">
        <v>10</v>
      </c>
      <c r="B391" s="12">
        <v>1.0518407212622089E-2</v>
      </c>
      <c r="C391" s="12">
        <v>5.5096418732782371E-3</v>
      </c>
      <c r="D391" s="12">
        <v>1.0518407212622089E-2</v>
      </c>
      <c r="E391" s="12">
        <v>6.7618332081141996E-3</v>
      </c>
      <c r="F391" s="12">
        <v>3.7565740045078888E-3</v>
      </c>
      <c r="G391" s="12">
        <v>-3.0052592036063112E-3</v>
      </c>
      <c r="H391" s="12">
        <v>7.513148009015778E-4</v>
      </c>
      <c r="I391" s="12"/>
      <c r="J391" s="12">
        <v>1</v>
      </c>
    </row>
    <row r="392" spans="1:10" hidden="1" outlineLevel="1">
      <c r="A392" s="1" t="s">
        <v>11</v>
      </c>
      <c r="B392" s="12">
        <v>9.3793103448275867E-3</v>
      </c>
      <c r="C392" s="12">
        <v>4.6896551724137934E-3</v>
      </c>
      <c r="D392" s="12">
        <v>1.3517241379310345E-2</v>
      </c>
      <c r="E392" s="12">
        <v>5.241379310344828E-3</v>
      </c>
      <c r="F392" s="12">
        <v>8.2758620689655175E-3</v>
      </c>
      <c r="G392" s="12">
        <v>-5.7931034482758617E-3</v>
      </c>
      <c r="H392" s="12">
        <v>2.4827586206896553E-3</v>
      </c>
      <c r="I392" s="12"/>
      <c r="J392" s="12">
        <v>1</v>
      </c>
    </row>
    <row r="393" spans="1:10" hidden="1" outlineLevel="1">
      <c r="A393" s="1" t="s">
        <v>12</v>
      </c>
      <c r="B393" s="12">
        <v>8.4550345887778634E-3</v>
      </c>
      <c r="C393" s="12">
        <v>3.843197540353574E-3</v>
      </c>
      <c r="D393" s="12">
        <v>1.2298232129131437E-2</v>
      </c>
      <c r="E393" s="12">
        <v>3.0745580322828594E-3</v>
      </c>
      <c r="F393" s="12">
        <v>9.2236740968485772E-3</v>
      </c>
      <c r="G393" s="12">
        <v>7.7632590315142191E-2</v>
      </c>
      <c r="H393" s="12">
        <v>8.6856264411990777E-2</v>
      </c>
      <c r="I393" s="12"/>
      <c r="J393" s="12">
        <v>1</v>
      </c>
    </row>
    <row r="394" spans="1:10" hidden="1" outlineLevel="1">
      <c r="A394" s="1" t="s">
        <v>13</v>
      </c>
      <c r="B394" s="12">
        <v>7.6335877862595417E-3</v>
      </c>
      <c r="C394" s="12">
        <v>3.8167938931297708E-3</v>
      </c>
      <c r="D394" s="12">
        <v>1.6902944383860415E-2</v>
      </c>
      <c r="E394" s="12">
        <v>6.5430752453653216E-3</v>
      </c>
      <c r="F394" s="12">
        <v>1.0359869138495093E-2</v>
      </c>
      <c r="G394" s="12">
        <v>1.0359869138495093E-2</v>
      </c>
      <c r="H394" s="12">
        <v>2.0719738276990186E-2</v>
      </c>
      <c r="I394" s="12"/>
      <c r="J394" s="12">
        <v>1</v>
      </c>
    </row>
    <row r="395" spans="1:10" hidden="1" outlineLevel="1">
      <c r="A395" s="1" t="s">
        <v>28</v>
      </c>
      <c r="B395" s="12">
        <v>1.0559662090813094E-2</v>
      </c>
      <c r="C395" s="12">
        <v>6.3357972544878568E-3</v>
      </c>
      <c r="D395" s="12">
        <v>1.4783526927138331E-2</v>
      </c>
      <c r="E395" s="12">
        <v>6.3357972544878568E-3</v>
      </c>
      <c r="F395" s="12">
        <v>8.4477296726504746E-3</v>
      </c>
      <c r="G395" s="12">
        <v>-9.5036958817317843E-3</v>
      </c>
      <c r="H395" s="12">
        <v>-1.0559662090813093E-3</v>
      </c>
      <c r="I395" s="12"/>
      <c r="J395" s="12">
        <v>1</v>
      </c>
    </row>
    <row r="396" spans="1:10" collapsed="1">
      <c r="A396" s="1" t="s">
        <v>553</v>
      </c>
      <c r="B396" s="12">
        <v>1.0086705202312139E-2</v>
      </c>
      <c r="C396" s="12">
        <v>5.4046242774566473E-3</v>
      </c>
      <c r="D396" s="12">
        <v>1.1011560693641618E-2</v>
      </c>
      <c r="E396" s="12">
        <v>6.2138728323699426E-3</v>
      </c>
      <c r="F396" s="12">
        <v>4.7976878612716765E-3</v>
      </c>
      <c r="G396" s="12">
        <v>4.0173410404624275E-3</v>
      </c>
      <c r="H396" s="12">
        <v>8.8150289017341048E-3</v>
      </c>
      <c r="I396" s="12"/>
      <c r="J396" s="12">
        <v>1</v>
      </c>
    </row>
    <row r="397" spans="1:10" hidden="1" outlineLevel="1">
      <c r="A397" s="1" t="s">
        <v>5</v>
      </c>
      <c r="B397" s="12">
        <v>9.1035028695824263E-3</v>
      </c>
      <c r="C397" s="12">
        <v>3.7601424896101326E-3</v>
      </c>
      <c r="D397" s="12">
        <v>8.5097961606966158E-3</v>
      </c>
      <c r="E397" s="12">
        <v>6.9265782703344545E-3</v>
      </c>
      <c r="F397" s="12">
        <v>1.583217890362161E-3</v>
      </c>
      <c r="G397" s="12">
        <v>-2.7706313081337819E-3</v>
      </c>
      <c r="H397" s="12">
        <v>-1.1874134177716209E-3</v>
      </c>
      <c r="I397" s="12"/>
      <c r="J397" s="12">
        <v>1</v>
      </c>
    </row>
    <row r="398" spans="1:10" hidden="1" outlineLevel="1">
      <c r="A398" s="1" t="s">
        <v>6</v>
      </c>
      <c r="B398" s="12">
        <v>1.2887723896898209E-2</v>
      </c>
      <c r="C398" s="12">
        <v>6.7715159458278723E-3</v>
      </c>
      <c r="D398" s="12">
        <v>1.2887723896898209E-2</v>
      </c>
      <c r="E398" s="12">
        <v>5.0240279598077761E-3</v>
      </c>
      <c r="F398" s="12">
        <v>7.8636959370904317E-3</v>
      </c>
      <c r="G398" s="12">
        <v>6.3346439493228487E-3</v>
      </c>
      <c r="H398" s="12">
        <v>1.419833988641328E-2</v>
      </c>
      <c r="I398" s="12"/>
      <c r="J398" s="12">
        <v>1</v>
      </c>
    </row>
    <row r="399" spans="1:10" hidden="1" outlineLevel="1">
      <c r="A399" s="1" t="s">
        <v>7</v>
      </c>
      <c r="B399" s="12">
        <v>8.365362875876102E-3</v>
      </c>
      <c r="C399" s="12">
        <v>4.9739995478182229E-3</v>
      </c>
      <c r="D399" s="12">
        <v>1.1756726203933981E-2</v>
      </c>
      <c r="E399" s="12">
        <v>5.8783631019669906E-3</v>
      </c>
      <c r="F399" s="12">
        <v>5.8783631019669906E-3</v>
      </c>
      <c r="G399" s="12">
        <v>-2.9391815509834953E-3</v>
      </c>
      <c r="H399" s="12">
        <v>2.9391815509834953E-3</v>
      </c>
      <c r="I399" s="12"/>
      <c r="J399" s="12">
        <v>1</v>
      </c>
    </row>
    <row r="400" spans="1:10" hidden="1" outlineLevel="1">
      <c r="A400" s="1" t="s">
        <v>27</v>
      </c>
      <c r="B400" s="12">
        <v>8.9703588143525744E-3</v>
      </c>
      <c r="C400" s="12">
        <v>5.0702028081123247E-3</v>
      </c>
      <c r="D400" s="12">
        <v>8.9703588143525744E-3</v>
      </c>
      <c r="E400" s="12">
        <v>6.6302652106084246E-3</v>
      </c>
      <c r="F400" s="12">
        <v>2.3400936037441498E-3</v>
      </c>
      <c r="G400" s="12">
        <v>-1.0920436817472699E-2</v>
      </c>
      <c r="H400" s="12">
        <v>-8.5803432137285494E-3</v>
      </c>
      <c r="I400" s="12"/>
      <c r="J400" s="12">
        <v>1</v>
      </c>
    </row>
    <row r="401" spans="1:10" hidden="1" outlineLevel="1">
      <c r="A401" s="1" t="s">
        <v>8</v>
      </c>
      <c r="B401" s="12">
        <v>1.1995827538247567E-2</v>
      </c>
      <c r="C401" s="12">
        <v>6.0848400556328232E-3</v>
      </c>
      <c r="D401" s="12">
        <v>1.1126564673157162E-2</v>
      </c>
      <c r="E401" s="12">
        <v>6.4325452016689849E-3</v>
      </c>
      <c r="F401" s="12">
        <v>4.6940194714881782E-3</v>
      </c>
      <c r="G401" s="12">
        <v>5.5632823365785811E-3</v>
      </c>
      <c r="H401" s="12">
        <v>1.0257301808066759E-2</v>
      </c>
      <c r="I401" s="12"/>
      <c r="J401" s="12">
        <v>1</v>
      </c>
    </row>
    <row r="402" spans="1:10" hidden="1" outlineLevel="1">
      <c r="A402" s="1" t="s">
        <v>9</v>
      </c>
      <c r="B402" s="12">
        <v>1.6304347826086956E-2</v>
      </c>
      <c r="C402" s="12">
        <v>8.152173913043478E-3</v>
      </c>
      <c r="D402" s="12">
        <v>5.434782608695652E-3</v>
      </c>
      <c r="E402" s="12">
        <v>5.434782608695652E-3</v>
      </c>
      <c r="F402" s="12">
        <v>0</v>
      </c>
      <c r="G402" s="12">
        <v>-5.434782608695652E-3</v>
      </c>
      <c r="H402" s="12">
        <v>-5.434782608695652E-3</v>
      </c>
      <c r="I402" s="12"/>
      <c r="J402" s="12">
        <v>1</v>
      </c>
    </row>
    <row r="403" spans="1:10" hidden="1" outlineLevel="1">
      <c r="A403" s="1" t="s">
        <v>10</v>
      </c>
      <c r="B403" s="12">
        <v>1.001001001001001E-2</v>
      </c>
      <c r="C403" s="12">
        <v>5.7557557557557561E-3</v>
      </c>
      <c r="D403" s="12">
        <v>1.2512512512512513E-2</v>
      </c>
      <c r="E403" s="12">
        <v>9.2592592592592587E-3</v>
      </c>
      <c r="F403" s="12">
        <v>3.2532532532532532E-3</v>
      </c>
      <c r="G403" s="12">
        <v>1.6766766766766767E-2</v>
      </c>
      <c r="H403" s="12">
        <v>2.002002002002002E-2</v>
      </c>
      <c r="I403" s="12"/>
      <c r="J403" s="12">
        <v>1</v>
      </c>
    </row>
    <row r="404" spans="1:10" hidden="1" outlineLevel="1">
      <c r="A404" s="1" t="s">
        <v>11</v>
      </c>
      <c r="B404" s="12">
        <v>8.2553659878921298E-3</v>
      </c>
      <c r="C404" s="12">
        <v>5.2283984589983493E-3</v>
      </c>
      <c r="D404" s="12">
        <v>1.100715465052284E-2</v>
      </c>
      <c r="E404" s="12">
        <v>3.3021463951568518E-3</v>
      </c>
      <c r="F404" s="12">
        <v>7.7050082553659881E-3</v>
      </c>
      <c r="G404" s="12">
        <v>-3.5773252614199232E-3</v>
      </c>
      <c r="H404" s="12">
        <v>4.1276829939460649E-3</v>
      </c>
      <c r="I404" s="12"/>
      <c r="J404" s="12">
        <v>1</v>
      </c>
    </row>
    <row r="405" spans="1:10" hidden="1" outlineLevel="1">
      <c r="A405" s="1" t="s">
        <v>12</v>
      </c>
      <c r="B405" s="12">
        <v>1.272984441301273E-2</v>
      </c>
      <c r="C405" s="12">
        <v>9.1937765205091938E-3</v>
      </c>
      <c r="D405" s="12">
        <v>1.6265912305516265E-2</v>
      </c>
      <c r="E405" s="12">
        <v>7.7793493635077791E-3</v>
      </c>
      <c r="F405" s="12">
        <v>8.4865629420084864E-3</v>
      </c>
      <c r="G405" s="12">
        <v>7.0721357850070717E-3</v>
      </c>
      <c r="H405" s="12">
        <v>1.5558698727015558E-2</v>
      </c>
      <c r="I405" s="12"/>
      <c r="J405" s="12">
        <v>1</v>
      </c>
    </row>
    <row r="406" spans="1:10" hidden="1" outlineLevel="1">
      <c r="A406" s="1" t="s">
        <v>13</v>
      </c>
      <c r="B406" s="12">
        <v>8.5470085470085479E-3</v>
      </c>
      <c r="C406" s="12">
        <v>4.2735042735042739E-3</v>
      </c>
      <c r="D406" s="12">
        <v>1.1752136752136752E-2</v>
      </c>
      <c r="E406" s="12">
        <v>2.670940170940171E-3</v>
      </c>
      <c r="F406" s="12">
        <v>9.0811965811965819E-3</v>
      </c>
      <c r="G406" s="12">
        <v>1.9230769230769232E-2</v>
      </c>
      <c r="H406" s="12">
        <v>2.8311965811965812E-2</v>
      </c>
      <c r="I406" s="12"/>
      <c r="J406" s="12">
        <v>1</v>
      </c>
    </row>
    <row r="407" spans="1:10" hidden="1" outlineLevel="1">
      <c r="A407" s="1" t="s">
        <v>28</v>
      </c>
      <c r="B407" s="12">
        <v>5.2854122621564482E-3</v>
      </c>
      <c r="C407" s="12">
        <v>1.0570824524312897E-3</v>
      </c>
      <c r="D407" s="12">
        <v>3.1712473572938688E-3</v>
      </c>
      <c r="E407" s="12">
        <v>1.0570824524312896E-2</v>
      </c>
      <c r="F407" s="12">
        <v>-7.3995771670190271E-3</v>
      </c>
      <c r="G407" s="12">
        <v>3.699788583509514E-2</v>
      </c>
      <c r="H407" s="12">
        <v>2.9598308668076109E-2</v>
      </c>
      <c r="I407" s="12"/>
      <c r="J407" s="12">
        <v>1</v>
      </c>
    </row>
    <row r="408" spans="1:10" collapsed="1">
      <c r="A408" s="1" t="s">
        <v>554</v>
      </c>
      <c r="B408" s="12">
        <v>8.3082652915055146E-3</v>
      </c>
      <c r="C408" s="12">
        <v>4.3260277897149407E-3</v>
      </c>
      <c r="D408" s="12">
        <v>1.0342357828391349E-2</v>
      </c>
      <c r="E408" s="12">
        <v>6.3028219452800462E-3</v>
      </c>
      <c r="F408" s="12">
        <v>4.0395358831113023E-3</v>
      </c>
      <c r="G408" s="12">
        <v>3.4952012605643889E-3</v>
      </c>
      <c r="H408" s="12">
        <v>7.5347371436756908E-3</v>
      </c>
      <c r="I408" s="12"/>
      <c r="J408" s="12">
        <v>1</v>
      </c>
    </row>
    <row r="409" spans="1:10" hidden="1" outlineLevel="1">
      <c r="A409" s="1" t="s">
        <v>5</v>
      </c>
      <c r="B409" s="12">
        <v>6.7366752526253218E-3</v>
      </c>
      <c r="C409" s="12">
        <v>3.1702001188825043E-3</v>
      </c>
      <c r="D409" s="12">
        <v>9.7087378640776691E-3</v>
      </c>
      <c r="E409" s="12">
        <v>7.1329502674856351E-3</v>
      </c>
      <c r="F409" s="12">
        <v>2.5757875965920348E-3</v>
      </c>
      <c r="G409" s="12">
        <v>1.9813750743015654E-3</v>
      </c>
      <c r="H409" s="12">
        <v>4.5571626708936002E-3</v>
      </c>
      <c r="I409" s="12"/>
      <c r="J409" s="12">
        <v>1</v>
      </c>
    </row>
    <row r="410" spans="1:10" hidden="1" outlineLevel="1">
      <c r="A410" s="1" t="s">
        <v>6</v>
      </c>
      <c r="B410" s="12">
        <v>8.8304975231531333E-3</v>
      </c>
      <c r="C410" s="12">
        <v>4.3075597673917724E-3</v>
      </c>
      <c r="D410" s="12">
        <v>8.3997415464139562E-3</v>
      </c>
      <c r="E410" s="12">
        <v>6.4613396510876586E-3</v>
      </c>
      <c r="F410" s="12">
        <v>1.9384018953262977E-3</v>
      </c>
      <c r="G410" s="12">
        <v>4.7383157441309495E-3</v>
      </c>
      <c r="H410" s="12">
        <v>6.6767176394572471E-3</v>
      </c>
      <c r="I410" s="12"/>
      <c r="J410" s="12">
        <v>1</v>
      </c>
    </row>
    <row r="411" spans="1:10" hidden="1" outlineLevel="1">
      <c r="A411" s="1" t="s">
        <v>7</v>
      </c>
      <c r="B411" s="12">
        <v>8.5662759242560865E-3</v>
      </c>
      <c r="C411" s="12">
        <v>4.2831379621280433E-3</v>
      </c>
      <c r="D411" s="12">
        <v>1.2173128944995492E-2</v>
      </c>
      <c r="E411" s="12">
        <v>9.017132551848512E-3</v>
      </c>
      <c r="F411" s="12">
        <v>3.1559963931469793E-3</v>
      </c>
      <c r="G411" s="12">
        <v>0</v>
      </c>
      <c r="H411" s="12">
        <v>3.1559963931469793E-3</v>
      </c>
      <c r="I411" s="12"/>
      <c r="J411" s="12">
        <v>1</v>
      </c>
    </row>
    <row r="412" spans="1:10" hidden="1" outlineLevel="1">
      <c r="A412" s="1" t="s">
        <v>27</v>
      </c>
      <c r="B412" s="12">
        <v>5.9008654602675063E-3</v>
      </c>
      <c r="C412" s="12">
        <v>3.1471282454760031E-3</v>
      </c>
      <c r="D412" s="12">
        <v>9.0479937057435095E-3</v>
      </c>
      <c r="E412" s="12">
        <v>3.5405192761605035E-3</v>
      </c>
      <c r="F412" s="12">
        <v>5.5074744295830055E-3</v>
      </c>
      <c r="G412" s="12">
        <v>3.9339103068450039E-3</v>
      </c>
      <c r="H412" s="12">
        <v>9.4413847364280094E-3</v>
      </c>
      <c r="I412" s="12"/>
      <c r="J412" s="12">
        <v>1</v>
      </c>
    </row>
    <row r="413" spans="1:10" hidden="1" outlineLevel="1">
      <c r="A413" s="1" t="s">
        <v>8</v>
      </c>
      <c r="B413" s="12">
        <v>6.3672345551540185E-3</v>
      </c>
      <c r="C413" s="12">
        <v>3.6138358286009293E-3</v>
      </c>
      <c r="D413" s="12">
        <v>9.2927207021166747E-3</v>
      </c>
      <c r="E413" s="12">
        <v>6.3672345551540185E-3</v>
      </c>
      <c r="F413" s="12">
        <v>2.925486146962657E-3</v>
      </c>
      <c r="G413" s="12">
        <v>-1.3939081053175014E-2</v>
      </c>
      <c r="H413" s="12">
        <v>-1.1013594906212357E-2</v>
      </c>
      <c r="I413" s="12"/>
      <c r="J413" s="12">
        <v>1</v>
      </c>
    </row>
    <row r="414" spans="1:10" hidden="1" outlineLevel="1">
      <c r="A414" s="1" t="s">
        <v>9</v>
      </c>
      <c r="B414" s="12">
        <v>1.092896174863388E-2</v>
      </c>
      <c r="C414" s="12">
        <v>2.7322404371584699E-3</v>
      </c>
      <c r="D414" s="12">
        <v>1.092896174863388E-2</v>
      </c>
      <c r="E414" s="12">
        <v>2.7322404371584699E-3</v>
      </c>
      <c r="F414" s="12">
        <v>8.1967213114754103E-3</v>
      </c>
      <c r="G414" s="12">
        <v>4.9180327868852458E-2</v>
      </c>
      <c r="H414" s="12">
        <v>5.737704918032787E-2</v>
      </c>
      <c r="I414" s="12"/>
      <c r="J414" s="12">
        <v>1</v>
      </c>
    </row>
    <row r="415" spans="1:10" hidden="1" outlineLevel="1">
      <c r="A415" s="1" t="s">
        <v>10</v>
      </c>
      <c r="B415" s="12">
        <v>6.3788027477919527E-3</v>
      </c>
      <c r="C415" s="12">
        <v>2.4533856722276743E-3</v>
      </c>
      <c r="D415" s="12">
        <v>1.2266928361138371E-2</v>
      </c>
      <c r="E415" s="12">
        <v>6.6241413150147201E-3</v>
      </c>
      <c r="F415" s="12">
        <v>5.6427870461236507E-3</v>
      </c>
      <c r="G415" s="12">
        <v>1.0304219823356232E-2</v>
      </c>
      <c r="H415" s="12">
        <v>1.5947006869479884E-2</v>
      </c>
      <c r="I415" s="12"/>
      <c r="J415" s="12">
        <v>1</v>
      </c>
    </row>
    <row r="416" spans="1:10" hidden="1" outlineLevel="1">
      <c r="A416" s="1" t="s">
        <v>11</v>
      </c>
      <c r="B416" s="12">
        <v>1.2058098109070978E-2</v>
      </c>
      <c r="C416" s="12">
        <v>7.1252397917237597E-3</v>
      </c>
      <c r="D416" s="12">
        <v>8.7695258975061668E-3</v>
      </c>
      <c r="E416" s="12">
        <v>4.1107152644560153E-3</v>
      </c>
      <c r="F416" s="12">
        <v>4.6588106330501507E-3</v>
      </c>
      <c r="G416" s="12">
        <v>1.4250479583447519E-2</v>
      </c>
      <c r="H416" s="12">
        <v>1.8909290216497669E-2</v>
      </c>
      <c r="I416" s="12"/>
      <c r="J416" s="12">
        <v>1</v>
      </c>
    </row>
    <row r="417" spans="1:10" hidden="1" outlineLevel="1">
      <c r="A417" s="1" t="s">
        <v>12</v>
      </c>
      <c r="B417" s="12">
        <v>1.7409470752089137E-2</v>
      </c>
      <c r="C417" s="12">
        <v>1.0445682451253482E-2</v>
      </c>
      <c r="D417" s="12">
        <v>1.4623955431754874E-2</v>
      </c>
      <c r="E417" s="12">
        <v>3.4818941504178272E-3</v>
      </c>
      <c r="F417" s="12">
        <v>1.1142061281337047E-2</v>
      </c>
      <c r="G417" s="12">
        <v>7.6601671309192198E-3</v>
      </c>
      <c r="H417" s="12">
        <v>1.8802228412256268E-2</v>
      </c>
      <c r="I417" s="12"/>
      <c r="J417" s="12">
        <v>1</v>
      </c>
    </row>
    <row r="418" spans="1:10" hidden="1" outlineLevel="1">
      <c r="A418" s="1" t="s">
        <v>13</v>
      </c>
      <c r="B418" s="12">
        <v>1.038961038961039E-2</v>
      </c>
      <c r="C418" s="12">
        <v>6.2337662337662338E-3</v>
      </c>
      <c r="D418" s="12">
        <v>1.1948051948051949E-2</v>
      </c>
      <c r="E418" s="12">
        <v>7.7922077922077922E-3</v>
      </c>
      <c r="F418" s="12">
        <v>4.1558441558441558E-3</v>
      </c>
      <c r="G418" s="12">
        <v>-6.7532467532467532E-3</v>
      </c>
      <c r="H418" s="12">
        <v>-2.5974025974025974E-3</v>
      </c>
      <c r="I418" s="12"/>
      <c r="J418" s="12">
        <v>1</v>
      </c>
    </row>
    <row r="419" spans="1:10" hidden="1" outlineLevel="1">
      <c r="A419" s="1" t="s">
        <v>28</v>
      </c>
      <c r="B419" s="12">
        <v>6.1601642710472282E-3</v>
      </c>
      <c r="C419" s="12">
        <v>3.0800821355236141E-3</v>
      </c>
      <c r="D419" s="12">
        <v>1.2320328542094456E-2</v>
      </c>
      <c r="E419" s="12">
        <v>5.1334702258726897E-3</v>
      </c>
      <c r="F419" s="12">
        <v>7.1868583162217657E-3</v>
      </c>
      <c r="G419" s="12">
        <v>5.2361396303901436E-2</v>
      </c>
      <c r="H419" s="12">
        <v>5.9548254620123205E-2</v>
      </c>
      <c r="I419" s="12"/>
      <c r="J419" s="12">
        <v>1</v>
      </c>
    </row>
    <row r="420" spans="1:10" collapsed="1">
      <c r="A420" s="1" t="s">
        <v>368</v>
      </c>
      <c r="B420" s="12">
        <v>1.0323566014255006E-2</v>
      </c>
      <c r="C420" s="12">
        <v>5.1476411358750999E-3</v>
      </c>
      <c r="D420" s="12">
        <v>9.9275936191876909E-3</v>
      </c>
      <c r="E420" s="12">
        <v>6.4204095485914693E-3</v>
      </c>
      <c r="F420" s="12">
        <v>3.5071840705962211E-3</v>
      </c>
      <c r="G420" s="12">
        <v>1.810159520307727E-3</v>
      </c>
      <c r="H420" s="12">
        <v>5.3173435909039495E-3</v>
      </c>
      <c r="I420" s="12"/>
      <c r="J420" s="12">
        <v>1</v>
      </c>
    </row>
    <row r="421" spans="1:10" hidden="1" outlineLevel="1">
      <c r="A421" s="1" t="s">
        <v>5</v>
      </c>
      <c r="B421" s="12">
        <v>1.2539184952978056E-2</v>
      </c>
      <c r="C421" s="12">
        <v>5.0940438871473351E-3</v>
      </c>
      <c r="D421" s="12">
        <v>9.6003134796238242E-3</v>
      </c>
      <c r="E421" s="12">
        <v>6.4655172413793103E-3</v>
      </c>
      <c r="F421" s="12">
        <v>3.134796238244514E-3</v>
      </c>
      <c r="G421" s="12">
        <v>3.5266457680250786E-3</v>
      </c>
      <c r="H421" s="12">
        <v>6.6614420062695925E-3</v>
      </c>
      <c r="I421" s="12"/>
      <c r="J421" s="12">
        <v>1</v>
      </c>
    </row>
    <row r="422" spans="1:10" hidden="1" outlineLevel="1">
      <c r="A422" s="1" t="s">
        <v>6</v>
      </c>
      <c r="B422" s="12">
        <v>8.2767402376910017E-3</v>
      </c>
      <c r="C422" s="12">
        <v>3.8200339558573855E-3</v>
      </c>
      <c r="D422" s="12">
        <v>1.0611205432937181E-2</v>
      </c>
      <c r="E422" s="12">
        <v>6.1544991511035653E-3</v>
      </c>
      <c r="F422" s="12">
        <v>4.4567062818336167E-3</v>
      </c>
      <c r="G422" s="12">
        <v>3.6078098471986416E-3</v>
      </c>
      <c r="H422" s="12">
        <v>8.0645161290322578E-3</v>
      </c>
      <c r="I422" s="12"/>
      <c r="J422" s="12">
        <v>1</v>
      </c>
    </row>
    <row r="423" spans="1:10" hidden="1" outlineLevel="1">
      <c r="A423" s="1" t="s">
        <v>7</v>
      </c>
      <c r="B423" s="12">
        <v>7.765697803416907E-3</v>
      </c>
      <c r="C423" s="12">
        <v>3.7719103616596404E-3</v>
      </c>
      <c r="D423" s="12">
        <v>1.3534501885955182E-2</v>
      </c>
      <c r="E423" s="12">
        <v>6.8781894830264034E-3</v>
      </c>
      <c r="F423" s="12">
        <v>6.6563124029287764E-3</v>
      </c>
      <c r="G423" s="12">
        <v>5.9906811626358998E-3</v>
      </c>
      <c r="H423" s="12">
        <v>1.2646993565564677E-2</v>
      </c>
      <c r="I423" s="12"/>
      <c r="J423" s="12">
        <v>1</v>
      </c>
    </row>
    <row r="424" spans="1:10" hidden="1" outlineLevel="1">
      <c r="A424" s="1" t="s">
        <v>27</v>
      </c>
      <c r="B424" s="12">
        <v>1.0984699882306787E-2</v>
      </c>
      <c r="C424" s="12">
        <v>5.8846606512357787E-3</v>
      </c>
      <c r="D424" s="12">
        <v>6.6692820714005481E-3</v>
      </c>
      <c r="E424" s="12">
        <v>6.2769713613181647E-3</v>
      </c>
      <c r="F424" s="12">
        <v>3.923107100823853E-4</v>
      </c>
      <c r="G424" s="12">
        <v>-7.0615927814829341E-3</v>
      </c>
      <c r="H424" s="12">
        <v>-6.6692820714005481E-3</v>
      </c>
      <c r="I424" s="12"/>
      <c r="J424" s="12">
        <v>1</v>
      </c>
    </row>
    <row r="425" spans="1:10" hidden="1" outlineLevel="1">
      <c r="A425" s="1" t="s">
        <v>8</v>
      </c>
      <c r="B425" s="12">
        <v>8.9615181866104371E-3</v>
      </c>
      <c r="C425" s="12">
        <v>4.2171850289931473E-3</v>
      </c>
      <c r="D425" s="12">
        <v>9.4886663152345813E-3</v>
      </c>
      <c r="E425" s="12">
        <v>8.4343700579862946E-3</v>
      </c>
      <c r="F425" s="12">
        <v>1.0542962572482868E-3</v>
      </c>
      <c r="G425" s="12">
        <v>-1.0894394658232297E-2</v>
      </c>
      <c r="H425" s="12">
        <v>-9.8400984009840101E-3</v>
      </c>
      <c r="I425" s="12"/>
      <c r="J425" s="12">
        <v>1</v>
      </c>
    </row>
    <row r="426" spans="1:10" hidden="1" outlineLevel="1">
      <c r="A426" s="1" t="s">
        <v>9</v>
      </c>
      <c r="B426" s="12">
        <v>4.9140049140049139E-3</v>
      </c>
      <c r="C426" s="12">
        <v>2.4570024570024569E-3</v>
      </c>
      <c r="D426" s="12">
        <v>7.3710073710073713E-3</v>
      </c>
      <c r="E426" s="12">
        <v>4.9140049140049139E-3</v>
      </c>
      <c r="F426" s="12">
        <v>2.4570024570024569E-3</v>
      </c>
      <c r="G426" s="12">
        <v>4.6683046683046674E-2</v>
      </c>
      <c r="H426" s="12">
        <v>4.9140049140049137E-2</v>
      </c>
      <c r="I426" s="12"/>
      <c r="J426" s="12">
        <v>1</v>
      </c>
    </row>
    <row r="427" spans="1:10" hidden="1" outlineLevel="1">
      <c r="A427" s="1" t="s">
        <v>10</v>
      </c>
      <c r="B427" s="12">
        <v>9.9129593810444866E-3</v>
      </c>
      <c r="C427" s="12">
        <v>5.802707930367506E-3</v>
      </c>
      <c r="D427" s="12">
        <v>8.7040618955512572E-3</v>
      </c>
      <c r="E427" s="12">
        <v>9.4294003868471959E-3</v>
      </c>
      <c r="F427" s="12">
        <v>-7.2533849129593824E-4</v>
      </c>
      <c r="G427" s="12">
        <v>-4.8355899419729213E-4</v>
      </c>
      <c r="H427" s="12">
        <v>-1.2088974854932303E-3</v>
      </c>
      <c r="I427" s="12"/>
      <c r="J427" s="12">
        <v>1</v>
      </c>
    </row>
    <row r="428" spans="1:10" hidden="1" outlineLevel="1">
      <c r="A428" s="1" t="s">
        <v>11</v>
      </c>
      <c r="B428" s="12">
        <v>1.0531858873091099E-2</v>
      </c>
      <c r="C428" s="12">
        <v>6.0558188520273828E-3</v>
      </c>
      <c r="D428" s="12">
        <v>1.0268562401263823E-2</v>
      </c>
      <c r="E428" s="12">
        <v>3.4228541337546076E-3</v>
      </c>
      <c r="F428" s="12">
        <v>6.8457082675092151E-3</v>
      </c>
      <c r="G428" s="12">
        <v>1.4218009478672987E-2</v>
      </c>
      <c r="H428" s="12">
        <v>2.1063717746182199E-2</v>
      </c>
      <c r="I428" s="12"/>
      <c r="J428" s="12">
        <v>1</v>
      </c>
    </row>
    <row r="429" spans="1:10" hidden="1" outlineLevel="1">
      <c r="A429" s="1" t="s">
        <v>12</v>
      </c>
      <c r="B429" s="12">
        <v>1.4075067024128687E-2</v>
      </c>
      <c r="C429" s="12">
        <v>5.3619302949061663E-3</v>
      </c>
      <c r="D429" s="12">
        <v>1.0053619302949061E-2</v>
      </c>
      <c r="E429" s="12">
        <v>3.351206434316354E-3</v>
      </c>
      <c r="F429" s="12">
        <v>6.7024128686327079E-3</v>
      </c>
      <c r="G429" s="12">
        <v>1.2734584450402145E-2</v>
      </c>
      <c r="H429" s="12">
        <v>1.9436997319034852E-2</v>
      </c>
      <c r="I429" s="12"/>
      <c r="J429" s="12">
        <v>1</v>
      </c>
    </row>
    <row r="430" spans="1:10" hidden="1" outlineLevel="1">
      <c r="A430" s="1" t="s">
        <v>13</v>
      </c>
      <c r="B430" s="12">
        <v>1.1393060590367685E-2</v>
      </c>
      <c r="C430" s="12">
        <v>7.2501294665976183E-3</v>
      </c>
      <c r="D430" s="12">
        <v>1.0875194199896427E-2</v>
      </c>
      <c r="E430" s="12">
        <v>2.5893319523562926E-3</v>
      </c>
      <c r="F430" s="12">
        <v>8.285862247540134E-3</v>
      </c>
      <c r="G430" s="12">
        <v>-2.5893319523562926E-3</v>
      </c>
      <c r="H430" s="12">
        <v>5.6965302951838426E-3</v>
      </c>
      <c r="I430" s="12"/>
      <c r="J430" s="12">
        <v>1</v>
      </c>
    </row>
    <row r="431" spans="1:10" hidden="1" outlineLevel="1">
      <c r="A431" s="1" t="s">
        <v>28</v>
      </c>
      <c r="B431" s="12">
        <v>2.1379980563654036E-2</v>
      </c>
      <c r="C431" s="12">
        <v>1.1661807580174927E-2</v>
      </c>
      <c r="D431" s="12">
        <v>5.8309037900874635E-3</v>
      </c>
      <c r="E431" s="12">
        <v>5.8309037900874635E-3</v>
      </c>
      <c r="F431" s="12" t="s">
        <v>144</v>
      </c>
      <c r="G431" s="12">
        <v>-2.9154518950437317E-3</v>
      </c>
      <c r="H431" s="12">
        <v>-2.9154518950437317E-3</v>
      </c>
      <c r="I431" s="12"/>
      <c r="J431" s="12">
        <v>1</v>
      </c>
    </row>
    <row r="432" spans="1:10" collapsed="1">
      <c r="A432" s="1" t="s">
        <v>369</v>
      </c>
      <c r="B432" s="42">
        <v>1.1295625052684818E-2</v>
      </c>
      <c r="C432" s="42">
        <v>5.7602068054736014E-3</v>
      </c>
      <c r="D432" s="42">
        <v>9.8344994239793187E-3</v>
      </c>
      <c r="E432" s="42">
        <v>5.7602068054736014E-3</v>
      </c>
      <c r="F432" s="42">
        <v>4.0742926185057182E-3</v>
      </c>
      <c r="G432" s="42">
        <v>2.4726741408862287E-3</v>
      </c>
      <c r="H432" s="42">
        <v>6.5469667593919473E-3</v>
      </c>
      <c r="I432" s="42"/>
      <c r="J432" s="42">
        <v>1</v>
      </c>
    </row>
    <row r="433" spans="1:10" hidden="1" outlineLevel="1">
      <c r="A433" s="1" t="s">
        <v>5</v>
      </c>
      <c r="B433" s="42">
        <v>1.1152416356877323E-2</v>
      </c>
      <c r="C433" s="42">
        <v>5.6740363920954806E-3</v>
      </c>
      <c r="D433" s="42">
        <v>9.1958520837409508E-3</v>
      </c>
      <c r="E433" s="42">
        <v>7.0436313832909414E-3</v>
      </c>
      <c r="F433" s="42">
        <v>2.1522207004500099E-3</v>
      </c>
      <c r="G433" s="42">
        <v>-7.8262570925454898E-4</v>
      </c>
      <c r="H433" s="42">
        <v>1.3695949911954608E-3</v>
      </c>
      <c r="I433" s="42"/>
      <c r="J433" s="42">
        <v>1</v>
      </c>
    </row>
    <row r="434" spans="1:10" hidden="1" outlineLevel="1">
      <c r="A434" s="1" t="s">
        <v>6</v>
      </c>
      <c r="B434" s="42">
        <v>1.3027947047699096E-2</v>
      </c>
      <c r="C434" s="42">
        <v>6.303845345660853E-3</v>
      </c>
      <c r="D434" s="42">
        <v>9.0355116621138893E-3</v>
      </c>
      <c r="E434" s="42">
        <v>7.1443580584156334E-3</v>
      </c>
      <c r="F434" s="42">
        <v>1.8911536036982559E-3</v>
      </c>
      <c r="G434" s="42">
        <v>7.9848707711704138E-3</v>
      </c>
      <c r="H434" s="42">
        <v>9.8760243748686697E-3</v>
      </c>
      <c r="I434" s="42"/>
      <c r="J434" s="42">
        <v>1</v>
      </c>
    </row>
    <row r="435" spans="1:10" hidden="1" outlineLevel="1">
      <c r="A435" s="1" t="s">
        <v>7</v>
      </c>
      <c r="B435" s="42">
        <v>1.1522269000664746E-2</v>
      </c>
      <c r="C435" s="42">
        <v>5.761134500332373E-3</v>
      </c>
      <c r="D435" s="42">
        <v>8.641701750498559E-3</v>
      </c>
      <c r="E435" s="42">
        <v>5.5395524041657431E-3</v>
      </c>
      <c r="F435" s="42">
        <v>3.1021493463328164E-3</v>
      </c>
      <c r="G435" s="42">
        <v>-1.7726567693330379E-3</v>
      </c>
      <c r="H435" s="42">
        <v>1.3294925769997785E-3</v>
      </c>
      <c r="I435" s="42"/>
      <c r="J435" s="42">
        <v>1</v>
      </c>
    </row>
    <row r="436" spans="1:10" hidden="1" outlineLevel="1">
      <c r="A436" s="1" t="s">
        <v>27</v>
      </c>
      <c r="B436" s="42">
        <v>1.103230890464933E-2</v>
      </c>
      <c r="C436" s="42">
        <v>5.5161544523246652E-3</v>
      </c>
      <c r="D436" s="42">
        <v>1.0638297872340425E-2</v>
      </c>
      <c r="E436" s="42">
        <v>6.6981875492513792E-3</v>
      </c>
      <c r="F436" s="42">
        <v>3.9401103230890461E-3</v>
      </c>
      <c r="G436" s="42">
        <v>-8.2742316784869974E-3</v>
      </c>
      <c r="H436" s="42">
        <v>-4.3341213553979513E-3</v>
      </c>
      <c r="I436" s="42"/>
      <c r="J436" s="42">
        <v>1</v>
      </c>
    </row>
    <row r="437" spans="1:10" hidden="1" outlineLevel="1">
      <c r="A437" s="1" t="s">
        <v>8</v>
      </c>
      <c r="B437" s="42">
        <v>1.1462313303230288E-2</v>
      </c>
      <c r="C437" s="42">
        <v>6.4258423063563736E-3</v>
      </c>
      <c r="D437" s="42">
        <v>8.6835706842653699E-3</v>
      </c>
      <c r="E437" s="42">
        <v>7.2941993747829108E-3</v>
      </c>
      <c r="F437" s="42">
        <v>1.3893713094824591E-3</v>
      </c>
      <c r="G437" s="42">
        <v>1.0246613407433136E-2</v>
      </c>
      <c r="H437" s="42">
        <v>1.1635984716915595E-2</v>
      </c>
      <c r="I437" s="42"/>
      <c r="J437" s="42">
        <v>1</v>
      </c>
    </row>
    <row r="438" spans="1:10" hidden="1" outlineLevel="1">
      <c r="A438" s="1" t="s">
        <v>9</v>
      </c>
      <c r="B438" s="42">
        <v>9.5011876484560574E-3</v>
      </c>
      <c r="C438" s="42">
        <v>4.7505938242280287E-3</v>
      </c>
      <c r="D438" s="42">
        <v>1.66270783847981E-2</v>
      </c>
      <c r="E438" s="42">
        <v>2.3752969121140144E-3</v>
      </c>
      <c r="F438" s="42">
        <v>1.4251781472684086E-2</v>
      </c>
      <c r="G438" s="42">
        <v>1.9002375296912115E-2</v>
      </c>
      <c r="H438" s="42">
        <v>3.3254156769596199E-2</v>
      </c>
      <c r="I438" s="42"/>
      <c r="J438" s="42">
        <v>1</v>
      </c>
    </row>
    <row r="439" spans="1:10" hidden="1" outlineLevel="1">
      <c r="A439" s="1" t="s">
        <v>10</v>
      </c>
      <c r="B439" s="42">
        <v>7.7108433734939755E-3</v>
      </c>
      <c r="C439" s="42">
        <v>4.3373493975903616E-3</v>
      </c>
      <c r="D439" s="42">
        <v>8.4337349397590362E-3</v>
      </c>
      <c r="E439" s="42">
        <v>5.7831325301204821E-3</v>
      </c>
      <c r="F439" s="42">
        <v>2.6506024096385541E-3</v>
      </c>
      <c r="G439" s="42">
        <v>7.2289156626506026E-4</v>
      </c>
      <c r="H439" s="42">
        <v>3.3734939759036144E-3</v>
      </c>
      <c r="I439" s="42"/>
      <c r="J439" s="42">
        <v>1</v>
      </c>
    </row>
    <row r="440" spans="1:10" hidden="1" outlineLevel="1">
      <c r="A440" s="1" t="s">
        <v>11</v>
      </c>
      <c r="B440" s="42">
        <v>1.3034410844629822E-2</v>
      </c>
      <c r="C440" s="42">
        <v>6.5172054223149112E-3</v>
      </c>
      <c r="D440" s="42">
        <v>1.0166840458811261E-2</v>
      </c>
      <c r="E440" s="42">
        <v>4.9530761209593327E-3</v>
      </c>
      <c r="F440" s="42">
        <v>5.2137643378519288E-3</v>
      </c>
      <c r="G440" s="42">
        <v>4.6923879040667365E-3</v>
      </c>
      <c r="H440" s="42">
        <v>9.9061522419186653E-3</v>
      </c>
      <c r="I440" s="42"/>
      <c r="J440" s="42">
        <v>1</v>
      </c>
    </row>
    <row r="441" spans="1:10" hidden="1" outlineLevel="1">
      <c r="A441" s="1" t="s">
        <v>12</v>
      </c>
      <c r="B441" s="42">
        <v>1.5091863517060367E-2</v>
      </c>
      <c r="C441" s="42">
        <v>7.874015748031496E-3</v>
      </c>
      <c r="D441" s="42">
        <v>1.968503937007874E-2</v>
      </c>
      <c r="E441" s="42">
        <v>1.3123359580052493E-3</v>
      </c>
      <c r="F441" s="42">
        <v>1.8372703412073491E-2</v>
      </c>
      <c r="G441" s="42">
        <v>2.6246719160104987E-3</v>
      </c>
      <c r="H441" s="42">
        <v>2.0997375328083989E-2</v>
      </c>
      <c r="I441" s="42"/>
      <c r="J441" s="42">
        <v>1</v>
      </c>
    </row>
    <row r="442" spans="1:10" hidden="1" outlineLevel="1">
      <c r="A442" s="1" t="s">
        <v>13</v>
      </c>
      <c r="B442" s="42">
        <v>1.0841507485802787E-2</v>
      </c>
      <c r="C442" s="42">
        <v>5.1626226122870418E-3</v>
      </c>
      <c r="D442" s="42">
        <v>1.3939081053175014E-2</v>
      </c>
      <c r="E442" s="42">
        <v>2.0650490449148169E-3</v>
      </c>
      <c r="F442" s="42">
        <v>1.1874032008260196E-2</v>
      </c>
      <c r="G442" s="42">
        <v>-8.7764584408879711E-3</v>
      </c>
      <c r="H442" s="42">
        <v>3.0975735673722249E-3</v>
      </c>
      <c r="I442" s="42"/>
      <c r="J442" s="42">
        <v>1</v>
      </c>
    </row>
    <row r="443" spans="1:10" hidden="1" outlineLevel="1">
      <c r="A443" s="1" t="s">
        <v>28</v>
      </c>
      <c r="B443" s="42">
        <v>6.7178502879078695E-3</v>
      </c>
      <c r="C443" s="42">
        <v>1.9193857965451055E-3</v>
      </c>
      <c r="D443" s="42">
        <v>5.7581573896353169E-3</v>
      </c>
      <c r="E443" s="42">
        <v>9.5969289827255275E-4</v>
      </c>
      <c r="F443" s="42">
        <v>4.7984644913627635E-3</v>
      </c>
      <c r="G443" s="42">
        <v>7.677543186180422E-3</v>
      </c>
      <c r="H443" s="42">
        <v>1.2476007677543186E-2</v>
      </c>
      <c r="I443" s="42"/>
      <c r="J443" s="42">
        <v>1</v>
      </c>
    </row>
    <row r="444" spans="1:10" collapsed="1">
      <c r="A444" s="1" t="s">
        <v>546</v>
      </c>
      <c r="B444" s="42">
        <v>8.4136624505488384E-3</v>
      </c>
      <c r="C444" s="42">
        <v>4.2904106535911297E-3</v>
      </c>
      <c r="D444" s="42">
        <v>1.1311082632194797E-2</v>
      </c>
      <c r="E444" s="42">
        <v>6.3798963615088874E-3</v>
      </c>
      <c r="F444" s="42">
        <v>4.9311862706859083E-3</v>
      </c>
      <c r="G444" s="42">
        <v>3.5660556081796402E-3</v>
      </c>
      <c r="H444" s="42">
        <v>8.4972418788655489E-3</v>
      </c>
      <c r="I444" s="42"/>
      <c r="J444" s="42">
        <v>1</v>
      </c>
    </row>
    <row r="445" spans="1:10" hidden="1" outlineLevel="1">
      <c r="A445" s="1" t="s">
        <v>5</v>
      </c>
      <c r="B445" s="42">
        <v>8.0707148347425057E-3</v>
      </c>
      <c r="C445" s="42">
        <v>4.8039969254419675E-3</v>
      </c>
      <c r="D445" s="42">
        <v>9.9923136049192927E-3</v>
      </c>
      <c r="E445" s="42">
        <v>1.0184473481936972E-2</v>
      </c>
      <c r="F445" s="42">
        <v>-1.9215987701767871E-4</v>
      </c>
      <c r="G445" s="42">
        <v>1.8063028439661798E-2</v>
      </c>
      <c r="H445" s="42">
        <v>1.787086856264412E-2</v>
      </c>
      <c r="I445" s="42"/>
      <c r="J445" s="42">
        <v>1</v>
      </c>
    </row>
    <row r="446" spans="1:10" hidden="1" outlineLevel="1">
      <c r="A446" s="1" t="s">
        <v>6</v>
      </c>
      <c r="B446" s="42">
        <v>7.9067831876820649E-3</v>
      </c>
      <c r="C446" s="42">
        <v>3.5372451102788183E-3</v>
      </c>
      <c r="D446" s="42">
        <v>1.0195588847274241E-2</v>
      </c>
      <c r="E446" s="42">
        <v>3.1210986267166041E-3</v>
      </c>
      <c r="F446" s="42">
        <v>7.0744902205576365E-3</v>
      </c>
      <c r="G446" s="42">
        <v>2.7049521431543903E-3</v>
      </c>
      <c r="H446" s="42">
        <v>9.7794423637120268E-3</v>
      </c>
      <c r="I446" s="42"/>
      <c r="J446" s="42">
        <v>1</v>
      </c>
    </row>
    <row r="447" spans="1:10" hidden="1" outlineLevel="1">
      <c r="A447" s="1" t="s">
        <v>7</v>
      </c>
      <c r="B447" s="42">
        <v>6.6504101086233653E-3</v>
      </c>
      <c r="C447" s="42">
        <v>3.5468853912657946E-3</v>
      </c>
      <c r="D447" s="42">
        <v>1.2857459543338506E-2</v>
      </c>
      <c r="E447" s="42">
        <v>5.5420084238528046E-3</v>
      </c>
      <c r="F447" s="42">
        <v>7.3154511194857014E-3</v>
      </c>
      <c r="G447" s="42">
        <v>-7.7588117933939261E-3</v>
      </c>
      <c r="H447" s="42">
        <v>-4.4336067390822432E-4</v>
      </c>
      <c r="I447" s="42"/>
      <c r="J447" s="42">
        <v>1</v>
      </c>
    </row>
    <row r="448" spans="1:10" hidden="1" outlineLevel="1">
      <c r="A448" s="1" t="s">
        <v>27</v>
      </c>
      <c r="B448" s="42">
        <v>1.1549183592194345E-2</v>
      </c>
      <c r="C448" s="42">
        <v>5.177220230983672E-3</v>
      </c>
      <c r="D448" s="42">
        <v>9.1596973317403432E-3</v>
      </c>
      <c r="E448" s="42">
        <v>4.3807248108323378E-3</v>
      </c>
      <c r="F448" s="42">
        <v>4.7789725209080045E-3</v>
      </c>
      <c r="G448" s="42">
        <v>-1.5531660692951015E-2</v>
      </c>
      <c r="H448" s="42">
        <v>-1.0752688172043012E-2</v>
      </c>
      <c r="I448" s="42"/>
      <c r="J448" s="42">
        <v>1</v>
      </c>
    </row>
    <row r="449" spans="1:10" hidden="1" outlineLevel="1">
      <c r="A449" s="1" t="s">
        <v>8</v>
      </c>
      <c r="B449" s="42">
        <v>7.601935038009675E-3</v>
      </c>
      <c r="C449" s="42">
        <v>3.8009675190048375E-3</v>
      </c>
      <c r="D449" s="42">
        <v>1.0539046302695232E-2</v>
      </c>
      <c r="E449" s="42">
        <v>8.1202487906012442E-3</v>
      </c>
      <c r="F449" s="42">
        <v>2.4187975120939877E-3</v>
      </c>
      <c r="G449" s="42">
        <v>2.7643400138217E-3</v>
      </c>
      <c r="H449" s="42">
        <v>5.1831375259156877E-3</v>
      </c>
      <c r="I449" s="42"/>
      <c r="J449" s="42">
        <v>1</v>
      </c>
    </row>
    <row r="450" spans="1:10" hidden="1" outlineLevel="1">
      <c r="A450" s="1" t="s">
        <v>9</v>
      </c>
      <c r="B450" s="42">
        <v>4.7393364928909956E-3</v>
      </c>
      <c r="C450" s="42">
        <v>2.3696682464454978E-3</v>
      </c>
      <c r="D450" s="42">
        <v>1.4218009478672985E-2</v>
      </c>
      <c r="E450" s="42">
        <v>0</v>
      </c>
      <c r="F450" s="42">
        <v>1.4218009478672985E-2</v>
      </c>
      <c r="G450" s="42">
        <v>-1.1848341232227487E-2</v>
      </c>
      <c r="H450" s="42">
        <v>2.3696682464454978E-3</v>
      </c>
      <c r="I450" s="42"/>
      <c r="J450" s="42">
        <v>1</v>
      </c>
    </row>
    <row r="451" spans="1:10" hidden="1" outlineLevel="1">
      <c r="A451" s="1" t="s">
        <v>10</v>
      </c>
      <c r="B451" s="42">
        <v>1.0711735301118781E-2</v>
      </c>
      <c r="C451" s="42">
        <v>5.474886931682933E-3</v>
      </c>
      <c r="D451" s="42">
        <v>1.3330159485836705E-2</v>
      </c>
      <c r="E451" s="42">
        <v>9.5215424898833605E-3</v>
      </c>
      <c r="F451" s="42">
        <v>3.8086169959533444E-3</v>
      </c>
      <c r="G451" s="42">
        <v>8.3313496786479417E-3</v>
      </c>
      <c r="H451" s="42">
        <v>1.2139966674601285E-2</v>
      </c>
      <c r="I451" s="42"/>
      <c r="J451" s="42">
        <v>1</v>
      </c>
    </row>
    <row r="452" spans="1:10" hidden="1" outlineLevel="1">
      <c r="A452" s="1" t="s">
        <v>11</v>
      </c>
      <c r="B452" s="42">
        <v>1.0298661174047374E-2</v>
      </c>
      <c r="C452" s="42">
        <v>5.9217301750772401E-3</v>
      </c>
      <c r="D452" s="42">
        <v>1.1071060762100926E-2</v>
      </c>
      <c r="E452" s="42">
        <v>5.6642636457260552E-3</v>
      </c>
      <c r="F452" s="42">
        <v>5.4067971163748712E-3</v>
      </c>
      <c r="G452" s="42">
        <v>6.951596292481977E-3</v>
      </c>
      <c r="H452" s="42">
        <v>1.2358393408856848E-2</v>
      </c>
      <c r="I452" s="42"/>
      <c r="J452" s="42">
        <v>1</v>
      </c>
    </row>
    <row r="453" spans="1:10" hidden="1" outlineLevel="1">
      <c r="A453" s="1" t="s">
        <v>12</v>
      </c>
      <c r="B453" s="42">
        <v>8.2122552116234999E-3</v>
      </c>
      <c r="C453" s="42">
        <v>3.1585596967782692E-3</v>
      </c>
      <c r="D453" s="42">
        <v>1.7056222362602652E-2</v>
      </c>
      <c r="E453" s="42">
        <v>1.8951358180669614E-3</v>
      </c>
      <c r="F453" s="42">
        <v>1.5161086544535692E-2</v>
      </c>
      <c r="G453" s="42">
        <v>2.2109917877447885E-2</v>
      </c>
      <c r="H453" s="42">
        <v>3.7271004421983576E-2</v>
      </c>
      <c r="I453" s="42"/>
      <c r="J453" s="42">
        <v>1</v>
      </c>
    </row>
    <row r="454" spans="1:10" hidden="1" outlineLevel="1">
      <c r="A454" s="1" t="s">
        <v>13</v>
      </c>
      <c r="B454" s="42">
        <v>4.0691759918616479E-3</v>
      </c>
      <c r="C454" s="42">
        <v>2.0345879959308239E-3</v>
      </c>
      <c r="D454" s="42">
        <v>1.0681586978636826E-2</v>
      </c>
      <c r="E454" s="42">
        <v>4.0691759918616479E-3</v>
      </c>
      <c r="F454" s="42">
        <v>6.6124109867751781E-3</v>
      </c>
      <c r="G454" s="42">
        <v>8.1383519837232958E-3</v>
      </c>
      <c r="H454" s="42">
        <v>1.4750762970498474E-2</v>
      </c>
      <c r="I454" s="42"/>
      <c r="J454" s="42">
        <v>1</v>
      </c>
    </row>
    <row r="455" spans="1:10" hidden="1" outlineLevel="1">
      <c r="A455" s="1" t="s">
        <v>28</v>
      </c>
      <c r="B455" s="42">
        <v>1.0805500982318271E-2</v>
      </c>
      <c r="C455" s="42">
        <v>4.911591355599214E-3</v>
      </c>
      <c r="D455" s="42">
        <v>9.823182711198428E-3</v>
      </c>
      <c r="E455" s="42">
        <v>4.911591355599214E-3</v>
      </c>
      <c r="F455" s="42">
        <v>4.911591355599214E-3</v>
      </c>
      <c r="G455" s="42">
        <v>-2.8487229862475441E-2</v>
      </c>
      <c r="H455" s="42">
        <v>-2.3575638506876228E-2</v>
      </c>
      <c r="I455" s="42"/>
      <c r="J455" s="42">
        <v>1</v>
      </c>
    </row>
    <row r="456" spans="1:10" collapsed="1">
      <c r="A456" s="1" t="s">
        <v>592</v>
      </c>
      <c r="B456" s="42">
        <v>9.8481285789371806E-3</v>
      </c>
      <c r="C456" s="42">
        <v>5.1453705496694235E-3</v>
      </c>
      <c r="D456" s="42">
        <v>9.1012199507593573E-3</v>
      </c>
      <c r="E456" s="42">
        <v>6.5838612409748537E-3</v>
      </c>
      <c r="F456" s="42">
        <v>2.5173587097845032E-3</v>
      </c>
      <c r="G456" s="42">
        <v>4.5367783341171263E-3</v>
      </c>
      <c r="H456" s="42">
        <v>7.0541370439016291E-3</v>
      </c>
      <c r="I456" s="42"/>
      <c r="J456" s="42">
        <v>1</v>
      </c>
    </row>
    <row r="457" spans="1:10" hidden="1" outlineLevel="1">
      <c r="A457" s="1" t="s">
        <v>5</v>
      </c>
      <c r="B457" s="42">
        <v>1.0562704052237373E-2</v>
      </c>
      <c r="C457" s="42">
        <v>5.7614749375840216E-3</v>
      </c>
      <c r="D457" s="42">
        <v>6.1455732667562895E-3</v>
      </c>
      <c r="E457" s="42">
        <v>9.9865565584789703E-3</v>
      </c>
      <c r="F457" s="42">
        <v>-3.8409832917226808E-3</v>
      </c>
      <c r="G457" s="42">
        <v>4.417130785481083E-3</v>
      </c>
      <c r="H457" s="42">
        <v>5.7614749375840216E-4</v>
      </c>
      <c r="I457" s="42"/>
      <c r="J457" s="42">
        <v>1</v>
      </c>
    </row>
    <row r="458" spans="1:10" hidden="1" outlineLevel="1">
      <c r="A458" s="1" t="s">
        <v>6</v>
      </c>
      <c r="B458" s="42">
        <v>1.3054289266473269E-2</v>
      </c>
      <c r="C458" s="42">
        <v>6.4235391628677998E-3</v>
      </c>
      <c r="D458" s="42">
        <v>1.0153336096145877E-2</v>
      </c>
      <c r="E458" s="42">
        <v>6.0091172813924575E-3</v>
      </c>
      <c r="F458" s="42">
        <v>4.1442188147534191E-3</v>
      </c>
      <c r="G458" s="42">
        <v>0</v>
      </c>
      <c r="H458" s="42">
        <v>4.1442188147534191E-3</v>
      </c>
      <c r="I458" s="42"/>
      <c r="J458" s="42">
        <v>1</v>
      </c>
    </row>
    <row r="459" spans="1:10" hidden="1" outlineLevel="1">
      <c r="A459" s="1" t="s">
        <v>7</v>
      </c>
      <c r="B459" s="42">
        <v>6.8462897526501768E-3</v>
      </c>
      <c r="C459" s="42">
        <v>3.3127208480565372E-3</v>
      </c>
      <c r="D459" s="42">
        <v>1.0159010600706713E-2</v>
      </c>
      <c r="E459" s="42">
        <v>5.7420494699646643E-3</v>
      </c>
      <c r="F459" s="42">
        <v>4.4169611307420496E-3</v>
      </c>
      <c r="G459" s="42">
        <v>-6.6254416961130747E-4</v>
      </c>
      <c r="H459" s="42">
        <v>3.7544169611307418E-3</v>
      </c>
      <c r="I459" s="42"/>
      <c r="J459" s="42">
        <v>1</v>
      </c>
    </row>
    <row r="460" spans="1:10" hidden="1" outlineLevel="1">
      <c r="A460" s="1" t="s">
        <v>27</v>
      </c>
      <c r="B460" s="42">
        <v>7.0257611241217799E-3</v>
      </c>
      <c r="C460" s="42">
        <v>3.9032006245120999E-3</v>
      </c>
      <c r="D460" s="42">
        <v>4.6838407494145199E-3</v>
      </c>
      <c r="E460" s="42">
        <v>6.6354410616705703E-3</v>
      </c>
      <c r="F460" s="42">
        <v>-1.95160031225605E-3</v>
      </c>
      <c r="G460" s="42">
        <v>2.185792349726776E-2</v>
      </c>
      <c r="H460" s="42">
        <v>1.9906323185011711E-2</v>
      </c>
      <c r="I460" s="42"/>
      <c r="J460" s="42">
        <v>1</v>
      </c>
    </row>
    <row r="461" spans="1:10" hidden="1" outlineLevel="1">
      <c r="A461" s="1" t="s">
        <v>8</v>
      </c>
      <c r="B461" s="42">
        <v>6.7626148777527309E-3</v>
      </c>
      <c r="C461" s="42">
        <v>3.9882087740593028E-3</v>
      </c>
      <c r="D461" s="42">
        <v>7.9764175481186056E-3</v>
      </c>
      <c r="E461" s="42">
        <v>7.9764175481186056E-3</v>
      </c>
      <c r="F461" s="42">
        <v>0</v>
      </c>
      <c r="G461" s="42">
        <v>-3.6414080110976246E-3</v>
      </c>
      <c r="H461" s="42">
        <v>-3.6414080110976246E-3</v>
      </c>
      <c r="I461" s="42"/>
      <c r="J461" s="42">
        <v>1</v>
      </c>
    </row>
    <row r="462" spans="1:10" hidden="1" outlineLevel="1">
      <c r="A462" s="1" t="s">
        <v>9</v>
      </c>
      <c r="B462" s="42">
        <v>2.1176470588235293E-2</v>
      </c>
      <c r="C462" s="42">
        <v>1.1764705882352941E-2</v>
      </c>
      <c r="D462" s="42">
        <v>0</v>
      </c>
      <c r="E462" s="42">
        <v>2.352941176470588E-3</v>
      </c>
      <c r="F462" s="42">
        <v>-2.352941176470588E-3</v>
      </c>
      <c r="G462" s="42">
        <v>9.4117647058823521E-3</v>
      </c>
      <c r="H462" s="42">
        <v>7.058823529411765E-3</v>
      </c>
      <c r="I462" s="42"/>
      <c r="J462" s="42">
        <v>1</v>
      </c>
    </row>
    <row r="463" spans="1:10" hidden="1" outlineLevel="1">
      <c r="A463" s="1" t="s">
        <v>10</v>
      </c>
      <c r="B463" s="42">
        <v>8.3036773428232496E-3</v>
      </c>
      <c r="C463" s="42">
        <v>4.2704626334519576E-3</v>
      </c>
      <c r="D463" s="42">
        <v>9.0154211150652429E-3</v>
      </c>
      <c r="E463" s="42">
        <v>8.0664294187425857E-3</v>
      </c>
      <c r="F463" s="42">
        <v>9.4899169632265714E-4</v>
      </c>
      <c r="G463" s="42">
        <v>2.3724792408066431E-3</v>
      </c>
      <c r="H463" s="42">
        <v>3.3214709371292999E-3</v>
      </c>
      <c r="I463" s="42"/>
      <c r="J463" s="42">
        <v>1</v>
      </c>
    </row>
    <row r="464" spans="1:10" hidden="1" outlineLevel="1">
      <c r="A464" s="1" t="s">
        <v>11</v>
      </c>
      <c r="B464" s="42">
        <v>1.2253063265816454E-2</v>
      </c>
      <c r="C464" s="42">
        <v>5.501375343835959E-3</v>
      </c>
      <c r="D464" s="42">
        <v>1.3753438359589898E-2</v>
      </c>
      <c r="E464" s="42">
        <v>3.2508127031757941E-3</v>
      </c>
      <c r="F464" s="42">
        <v>1.0502625656414103E-2</v>
      </c>
      <c r="G464" s="42">
        <v>1.8254563640910229E-2</v>
      </c>
      <c r="H464" s="42">
        <v>2.8757189297324331E-2</v>
      </c>
      <c r="I464" s="42"/>
      <c r="J464" s="42">
        <v>1</v>
      </c>
    </row>
    <row r="465" spans="1:10" hidden="1" outlineLevel="1">
      <c r="A465" s="1" t="s">
        <v>12</v>
      </c>
      <c r="B465" s="42">
        <v>1.4321295143212951E-2</v>
      </c>
      <c r="C465" s="42">
        <v>7.4719800747198011E-3</v>
      </c>
      <c r="D465" s="42">
        <v>1.6811955168119553E-2</v>
      </c>
      <c r="E465" s="42">
        <v>3.7359900373599006E-3</v>
      </c>
      <c r="F465" s="42">
        <v>1.3075965130759652E-2</v>
      </c>
      <c r="G465" s="42">
        <v>1.2453300124533001E-3</v>
      </c>
      <c r="H465" s="42">
        <v>1.4321295143212951E-2</v>
      </c>
      <c r="I465" s="42"/>
      <c r="J465" s="42">
        <v>1</v>
      </c>
    </row>
    <row r="466" spans="1:10" hidden="1" outlineLevel="1">
      <c r="A466" s="1" t="s">
        <v>13</v>
      </c>
      <c r="B466" s="42">
        <v>1.0494752623688156E-2</v>
      </c>
      <c r="C466" s="42">
        <v>5.9970014992503746E-3</v>
      </c>
      <c r="D466" s="42">
        <v>8.4957521239380305E-3</v>
      </c>
      <c r="E466" s="42">
        <v>4.4977511244377807E-3</v>
      </c>
      <c r="F466" s="42">
        <v>3.9980009995002497E-3</v>
      </c>
      <c r="G466" s="42">
        <v>1.3493253373313344E-2</v>
      </c>
      <c r="H466" s="42">
        <v>1.7491254372813594E-2</v>
      </c>
      <c r="I466" s="42"/>
      <c r="J466" s="42">
        <v>1</v>
      </c>
    </row>
    <row r="467" spans="1:10" hidden="1" outlineLevel="1">
      <c r="A467" s="1" t="s">
        <v>28</v>
      </c>
      <c r="B467" s="42">
        <v>1.2833168805528134E-2</v>
      </c>
      <c r="C467" s="42">
        <v>7.8973346495557744E-3</v>
      </c>
      <c r="D467" s="42">
        <v>6.9101678183613032E-3</v>
      </c>
      <c r="E467" s="42">
        <v>4.9358341559723592E-3</v>
      </c>
      <c r="F467" s="42">
        <v>1.9743336623889436E-3</v>
      </c>
      <c r="G467" s="42">
        <v>-6.9101678183613032E-3</v>
      </c>
      <c r="H467" s="42">
        <v>-4.9358341559723592E-3</v>
      </c>
      <c r="I467" s="42"/>
      <c r="J467" s="42">
        <v>1</v>
      </c>
    </row>
    <row r="468" spans="1:10" collapsed="1">
      <c r="A468" s="1" t="s">
        <v>609</v>
      </c>
      <c r="B468" s="42">
        <v>8.8827964359150108E-3</v>
      </c>
      <c r="C468" s="42">
        <v>4.4688142563399586E-3</v>
      </c>
      <c r="D468" s="42">
        <v>1.0829335161069226E-2</v>
      </c>
      <c r="E468" s="42">
        <v>6.7991775188485266E-3</v>
      </c>
      <c r="F468" s="42">
        <v>4.0301576422206989E-3</v>
      </c>
      <c r="G468" s="42">
        <v>4.9074708704592183E-3</v>
      </c>
      <c r="H468" s="42">
        <v>8.9376285126799172E-3</v>
      </c>
      <c r="I468" s="42"/>
      <c r="J468" s="42">
        <v>1</v>
      </c>
    </row>
    <row r="469" spans="1:10" hidden="1" outlineLevel="1">
      <c r="A469" s="1" t="s">
        <v>5</v>
      </c>
      <c r="B469" s="42">
        <v>8.2123758594346823E-3</v>
      </c>
      <c r="C469" s="42">
        <v>4.3926661573720398E-3</v>
      </c>
      <c r="D469" s="42">
        <v>1.0886172650878533E-2</v>
      </c>
      <c r="E469" s="42">
        <v>8.4033613445378148E-3</v>
      </c>
      <c r="F469" s="42">
        <v>2.4828113063407181E-3</v>
      </c>
      <c r="G469" s="42">
        <v>3.0557677616501145E-3</v>
      </c>
      <c r="H469" s="42">
        <v>5.5385790679908327E-3</v>
      </c>
      <c r="I469" s="42"/>
      <c r="J469" s="42">
        <v>1</v>
      </c>
    </row>
    <row r="470" spans="1:10" hidden="1" outlineLevel="1">
      <c r="A470" s="1" t="s">
        <v>6</v>
      </c>
      <c r="B470" s="42">
        <v>8.0678527099710389E-3</v>
      </c>
      <c r="C470" s="42">
        <v>3.9304923458833262E-3</v>
      </c>
      <c r="D470" s="42">
        <v>1.0343400910219279E-2</v>
      </c>
      <c r="E470" s="42">
        <v>6.412908564335954E-3</v>
      </c>
      <c r="F470" s="42">
        <v>3.9304923458833262E-3</v>
      </c>
      <c r="G470" s="42">
        <v>-2.2755482002482417E-3</v>
      </c>
      <c r="H470" s="42">
        <v>1.6549441456350847E-3</v>
      </c>
      <c r="I470" s="42"/>
      <c r="J470" s="42">
        <v>1</v>
      </c>
    </row>
    <row r="471" spans="1:10" hidden="1" outlineLevel="1">
      <c r="A471" s="1" t="s">
        <v>7</v>
      </c>
      <c r="B471" s="42">
        <v>1.0163499779054353E-2</v>
      </c>
      <c r="C471" s="42">
        <v>5.0817498895271767E-3</v>
      </c>
      <c r="D471" s="42">
        <v>1.1489173663278833E-2</v>
      </c>
      <c r="E471" s="42">
        <v>7.7330976579761375E-3</v>
      </c>
      <c r="F471" s="42">
        <v>3.7560760053026955E-3</v>
      </c>
      <c r="G471" s="42">
        <v>-4.1979673000441895E-3</v>
      </c>
      <c r="H471" s="42">
        <v>-4.4189129474149361E-4</v>
      </c>
      <c r="I471" s="42"/>
      <c r="J471" s="42">
        <v>1</v>
      </c>
    </row>
    <row r="472" spans="1:10" hidden="1" outlineLevel="1">
      <c r="A472" s="1" t="s">
        <v>27</v>
      </c>
      <c r="B472" s="42">
        <v>8.4258904634239747E-3</v>
      </c>
      <c r="C472" s="42">
        <v>4.5959402527767142E-3</v>
      </c>
      <c r="D472" s="42">
        <v>9.1918805055534285E-3</v>
      </c>
      <c r="E472" s="42">
        <v>5.3619302949061663E-3</v>
      </c>
      <c r="F472" s="42">
        <v>3.8299502106472617E-3</v>
      </c>
      <c r="G472" s="42">
        <v>1.493680582152432E-2</v>
      </c>
      <c r="H472" s="42">
        <v>1.876675603217158E-2</v>
      </c>
      <c r="I472" s="42"/>
      <c r="J472" s="42">
        <v>1</v>
      </c>
    </row>
    <row r="473" spans="1:10" hidden="1" outlineLevel="1">
      <c r="A473" s="1" t="s">
        <v>8</v>
      </c>
      <c r="B473" s="42">
        <v>8.7134802665299847E-3</v>
      </c>
      <c r="C473" s="42">
        <v>4.271313856142149E-3</v>
      </c>
      <c r="D473" s="42">
        <v>9.3968904835127279E-3</v>
      </c>
      <c r="E473" s="42">
        <v>7.6883649410558691E-3</v>
      </c>
      <c r="F473" s="42">
        <v>1.7085255424568598E-3</v>
      </c>
      <c r="G473" s="42">
        <v>1.2984794122672134E-2</v>
      </c>
      <c r="H473" s="42">
        <v>1.4693319665128993E-2</v>
      </c>
      <c r="I473" s="42"/>
      <c r="J473" s="42">
        <v>1</v>
      </c>
    </row>
    <row r="474" spans="1:10" hidden="1" outlineLevel="1">
      <c r="A474" s="1" t="s">
        <v>9</v>
      </c>
      <c r="B474" s="42">
        <v>1.1820330969267139E-2</v>
      </c>
      <c r="C474" s="42">
        <v>7.0921985815602835E-3</v>
      </c>
      <c r="D474" s="42">
        <v>7.0921985815602835E-3</v>
      </c>
      <c r="E474" s="42">
        <v>7.0921985815602835E-3</v>
      </c>
      <c r="F474" s="42">
        <v>0</v>
      </c>
      <c r="G474" s="42">
        <v>-4.7281323877068557E-3</v>
      </c>
      <c r="H474" s="42">
        <v>-4.7281323877068557E-3</v>
      </c>
      <c r="I474" s="42"/>
      <c r="J474" s="42">
        <v>1</v>
      </c>
    </row>
    <row r="475" spans="1:10" hidden="1" outlineLevel="1">
      <c r="A475" s="1" t="s">
        <v>10</v>
      </c>
      <c r="B475" s="42">
        <v>6.1190868439632857E-3</v>
      </c>
      <c r="C475" s="42">
        <v>2.3534949399858789E-3</v>
      </c>
      <c r="D475" s="42">
        <v>8.9432807719463398E-3</v>
      </c>
      <c r="E475" s="42">
        <v>8.707931277947752E-3</v>
      </c>
      <c r="F475" s="42">
        <v>2.353494939985879E-4</v>
      </c>
      <c r="G475" s="42">
        <v>7.7665333019534006E-3</v>
      </c>
      <c r="H475" s="42">
        <v>8.0018827959519884E-3</v>
      </c>
      <c r="I475" s="42"/>
      <c r="J475" s="42">
        <v>1</v>
      </c>
    </row>
    <row r="476" spans="1:10" hidden="1" outlineLevel="1">
      <c r="A476" s="1" t="s">
        <v>11</v>
      </c>
      <c r="B476" s="42">
        <v>1.1216350947158525E-2</v>
      </c>
      <c r="C476" s="42">
        <v>5.2342971086739784E-3</v>
      </c>
      <c r="D476" s="42">
        <v>1.1465603190428714E-2</v>
      </c>
      <c r="E476" s="42">
        <v>3.7387836490528413E-3</v>
      </c>
      <c r="F476" s="42">
        <v>7.7268195413758723E-3</v>
      </c>
      <c r="G476" s="42">
        <v>-4.4865403788634101E-3</v>
      </c>
      <c r="H476" s="42">
        <v>3.2402791625124627E-3</v>
      </c>
      <c r="I476" s="42"/>
      <c r="J476" s="42">
        <v>1</v>
      </c>
    </row>
    <row r="477" spans="1:10" hidden="1" outlineLevel="1">
      <c r="A477" s="1" t="s">
        <v>12</v>
      </c>
      <c r="B477" s="42">
        <v>1.3406459475929311E-2</v>
      </c>
      <c r="C477" s="42">
        <v>8.5313833028641071E-3</v>
      </c>
      <c r="D477" s="42">
        <v>2.0109689213893969E-2</v>
      </c>
      <c r="E477" s="42">
        <v>4.8750761730652044E-3</v>
      </c>
      <c r="F477" s="42">
        <v>1.5234613040828763E-2</v>
      </c>
      <c r="G477" s="42">
        <v>6.0938452163315053E-3</v>
      </c>
      <c r="H477" s="42">
        <v>2.1328458257160267E-2</v>
      </c>
      <c r="I477" s="42"/>
      <c r="J477" s="42">
        <v>1</v>
      </c>
    </row>
    <row r="478" spans="1:10" hidden="1" outlineLevel="1">
      <c r="A478" s="1" t="s">
        <v>13</v>
      </c>
      <c r="B478" s="42">
        <v>1.0209042294603793E-2</v>
      </c>
      <c r="C478" s="42">
        <v>5.8337384540593099E-3</v>
      </c>
      <c r="D478" s="42">
        <v>9.7228974234321829E-3</v>
      </c>
      <c r="E478" s="42">
        <v>3.4030140982012642E-3</v>
      </c>
      <c r="F478" s="42">
        <v>6.3198833252309187E-3</v>
      </c>
      <c r="G478" s="42">
        <v>2.0904229460379193E-2</v>
      </c>
      <c r="H478" s="42">
        <v>2.7224112785610113E-2</v>
      </c>
      <c r="I478" s="42"/>
      <c r="J478" s="42">
        <v>1</v>
      </c>
    </row>
    <row r="479" spans="1:10" hidden="1" outlineLevel="1">
      <c r="A479" s="1" t="s">
        <v>28</v>
      </c>
      <c r="B479" s="42">
        <v>3.8722168441432721E-3</v>
      </c>
      <c r="C479" s="42">
        <v>9.6805421103581804E-4</v>
      </c>
      <c r="D479" s="42">
        <v>1.6456921587608905E-2</v>
      </c>
      <c r="E479" s="42">
        <v>8.7124878993223628E-3</v>
      </c>
      <c r="F479" s="42">
        <v>7.7444336882865443E-3</v>
      </c>
      <c r="G479" s="42">
        <v>1.1616650532429816E-2</v>
      </c>
      <c r="H479" s="42">
        <v>1.9361084220716359E-2</v>
      </c>
      <c r="I479" s="42"/>
      <c r="J479" s="42">
        <v>1</v>
      </c>
    </row>
    <row r="480" spans="1:10" collapsed="1">
      <c r="A480" s="1" t="s">
        <v>782</v>
      </c>
      <c r="B480" s="42">
        <v>9.473912807427114E-3</v>
      </c>
      <c r="C480" s="42">
        <v>5.0219881643954615E-3</v>
      </c>
      <c r="D480" s="42">
        <v>9.6910798631847546E-3</v>
      </c>
      <c r="E480" s="42">
        <v>6.0806775612139638E-3</v>
      </c>
      <c r="F480" s="42">
        <v>3.6104023019707912E-3</v>
      </c>
      <c r="G480" s="42">
        <v>6.2435528530321947E-3</v>
      </c>
      <c r="H480" s="42">
        <v>9.8539551550029855E-3</v>
      </c>
      <c r="I480" s="42"/>
      <c r="J480" s="42">
        <v>1</v>
      </c>
    </row>
    <row r="481" spans="1:10" hidden="1" outlineLevel="1">
      <c r="A481" s="1" t="s">
        <v>5</v>
      </c>
      <c r="B481" s="42">
        <v>7.0759227385733406E-3</v>
      </c>
      <c r="C481" s="42">
        <v>3.8248231019315355E-3</v>
      </c>
      <c r="D481" s="42">
        <v>7.0759227385733406E-3</v>
      </c>
      <c r="E481" s="42">
        <v>8.7970931344425324E-3</v>
      </c>
      <c r="F481" s="42">
        <v>-1.7211703958691911E-3</v>
      </c>
      <c r="G481" s="42">
        <v>3.8248231019315357E-4</v>
      </c>
      <c r="H481" s="42">
        <v>-1.3386880856760374E-3</v>
      </c>
      <c r="I481" s="42"/>
      <c r="J481" s="42">
        <v>1</v>
      </c>
    </row>
    <row r="482" spans="1:10" hidden="1" outlineLevel="1">
      <c r="A482" s="1" t="s">
        <v>6</v>
      </c>
      <c r="B482" s="42">
        <v>1.3637288825564827E-2</v>
      </c>
      <c r="C482" s="42">
        <v>7.3274984734378185E-3</v>
      </c>
      <c r="D482" s="42">
        <v>9.5664563403215965E-3</v>
      </c>
      <c r="E482" s="42">
        <v>5.0885406065540404E-3</v>
      </c>
      <c r="F482" s="42">
        <v>4.4779157337675552E-3</v>
      </c>
      <c r="G482" s="42">
        <v>1.1601872582943212E-2</v>
      </c>
      <c r="H482" s="42">
        <v>1.6079788316710766E-2</v>
      </c>
      <c r="I482" s="42"/>
      <c r="J482" s="42">
        <v>1</v>
      </c>
    </row>
    <row r="483" spans="1:10" hidden="1" outlineLevel="1">
      <c r="A483" s="1" t="s">
        <v>7</v>
      </c>
      <c r="B483" s="42">
        <v>9.9140779907468599E-3</v>
      </c>
      <c r="C483" s="42">
        <v>5.5078211059704785E-3</v>
      </c>
      <c r="D483" s="42">
        <v>8.3718880810751267E-3</v>
      </c>
      <c r="E483" s="42">
        <v>5.7281339502092974E-3</v>
      </c>
      <c r="F483" s="42">
        <v>2.6437541308658294E-3</v>
      </c>
      <c r="G483" s="42">
        <v>2.2031284423881911E-4</v>
      </c>
      <c r="H483" s="42">
        <v>2.8640669751046487E-3</v>
      </c>
      <c r="I483" s="42"/>
      <c r="J483" s="42">
        <v>1</v>
      </c>
    </row>
    <row r="484" spans="1:10" hidden="1" outlineLevel="1">
      <c r="A484" s="1" t="s">
        <v>27</v>
      </c>
      <c r="B484" s="42">
        <v>9.4912680334092638E-3</v>
      </c>
      <c r="C484" s="42">
        <v>5.3151100987091872E-3</v>
      </c>
      <c r="D484" s="42">
        <v>1.0630220197418374E-2</v>
      </c>
      <c r="E484" s="42">
        <v>9.4912680334092638E-3</v>
      </c>
      <c r="F484" s="42">
        <v>1.1389521640091116E-3</v>
      </c>
      <c r="G484" s="42">
        <v>7.5930144267274107E-3</v>
      </c>
      <c r="H484" s="42">
        <v>8.7319665907365229E-3</v>
      </c>
      <c r="I484" s="42"/>
      <c r="J484" s="42">
        <v>1</v>
      </c>
    </row>
    <row r="485" spans="1:10" hidden="1" outlineLevel="1">
      <c r="A485" s="1" t="s">
        <v>8</v>
      </c>
      <c r="B485" s="42">
        <v>7.2475981796730152E-3</v>
      </c>
      <c r="C485" s="42">
        <v>3.5395246923984494E-3</v>
      </c>
      <c r="D485" s="42">
        <v>7.9217933591774811E-3</v>
      </c>
      <c r="E485" s="42">
        <v>5.3935614360357325E-3</v>
      </c>
      <c r="F485" s="42">
        <v>2.5282319231417494E-3</v>
      </c>
      <c r="G485" s="42">
        <v>1.0955671666947581E-2</v>
      </c>
      <c r="H485" s="42">
        <v>1.348390359008933E-2</v>
      </c>
      <c r="I485" s="42"/>
      <c r="J485" s="42">
        <v>1</v>
      </c>
    </row>
    <row r="486" spans="1:10" hidden="1" outlineLevel="1">
      <c r="A486" s="1" t="s">
        <v>9</v>
      </c>
      <c r="B486" s="42">
        <v>6.9767441860465115E-3</v>
      </c>
      <c r="C486" s="42">
        <v>4.6511627906976744E-3</v>
      </c>
      <c r="D486" s="42">
        <v>1.3953488372093023E-2</v>
      </c>
      <c r="E486" s="42">
        <v>2.3255813953488372E-3</v>
      </c>
      <c r="F486" s="42">
        <v>1.1627906976744186E-2</v>
      </c>
      <c r="G486" s="42">
        <v>4.6511627906976744E-3</v>
      </c>
      <c r="H486" s="42">
        <v>1.627906976744186E-2</v>
      </c>
      <c r="I486" s="42"/>
      <c r="J486" s="42">
        <v>1</v>
      </c>
    </row>
    <row r="487" spans="1:10" hidden="1" outlineLevel="1">
      <c r="A487" s="1" t="s">
        <v>10</v>
      </c>
      <c r="B487" s="42">
        <v>1.027077497665733E-2</v>
      </c>
      <c r="C487" s="42">
        <v>5.6022408963585435E-3</v>
      </c>
      <c r="D487" s="42">
        <v>9.3370681605975722E-3</v>
      </c>
      <c r="E487" s="42">
        <v>8.8702147525676935E-3</v>
      </c>
      <c r="F487" s="42">
        <v>4.6685340802987864E-4</v>
      </c>
      <c r="G487" s="42">
        <v>7.7030812324929976E-3</v>
      </c>
      <c r="H487" s="42">
        <v>8.1699346405228763E-3</v>
      </c>
      <c r="I487" s="42"/>
      <c r="J487" s="42">
        <v>1</v>
      </c>
    </row>
    <row r="488" spans="1:10" hidden="1" outlineLevel="1">
      <c r="A488" s="1" t="s">
        <v>11</v>
      </c>
      <c r="B488" s="42">
        <v>9.1831802803286604E-3</v>
      </c>
      <c r="C488" s="42">
        <v>5.0749154180763653E-3</v>
      </c>
      <c r="D488" s="42">
        <v>1.3533107781536975E-2</v>
      </c>
      <c r="E488" s="42">
        <v>2.6582890285161915E-3</v>
      </c>
      <c r="F488" s="42">
        <v>1.0874818753020783E-2</v>
      </c>
      <c r="G488" s="42">
        <v>1.9574673755437408E-2</v>
      </c>
      <c r="H488" s="42">
        <v>3.0449492508458194E-2</v>
      </c>
      <c r="I488" s="42"/>
      <c r="J488" s="42">
        <v>1</v>
      </c>
    </row>
    <row r="489" spans="1:10" hidden="1" outlineLevel="1">
      <c r="A489" s="1" t="s">
        <v>12</v>
      </c>
      <c r="B489" s="42">
        <v>1.2836185819070905E-2</v>
      </c>
      <c r="C489" s="42">
        <v>6.1124694376528121E-3</v>
      </c>
      <c r="D489" s="42">
        <v>1.7114914425427872E-2</v>
      </c>
      <c r="E489" s="42">
        <v>4.278728606356968E-3</v>
      </c>
      <c r="F489" s="42">
        <v>1.2836185819070905E-2</v>
      </c>
      <c r="G489" s="42">
        <v>-1.5892420537897311E-2</v>
      </c>
      <c r="H489" s="42">
        <v>-3.0562347188264061E-3</v>
      </c>
      <c r="I489" s="42"/>
      <c r="J489" s="42">
        <v>1</v>
      </c>
    </row>
    <row r="490" spans="1:10" hidden="1" outlineLevel="1">
      <c r="A490" s="1" t="s">
        <v>13</v>
      </c>
      <c r="B490" s="42">
        <v>8.2324455205811144E-3</v>
      </c>
      <c r="C490" s="42">
        <v>3.87409200968523E-3</v>
      </c>
      <c r="D490" s="42">
        <v>9.6852300242130755E-3</v>
      </c>
      <c r="E490" s="42">
        <v>3.87409200968523E-3</v>
      </c>
      <c r="F490" s="42">
        <v>5.8111380145278446E-3</v>
      </c>
      <c r="G490" s="42">
        <v>-1.937046004842615E-3</v>
      </c>
      <c r="H490" s="42">
        <v>3.87409200968523E-3</v>
      </c>
      <c r="I490" s="42"/>
      <c r="J490" s="42">
        <v>1</v>
      </c>
    </row>
    <row r="491" spans="1:10" hidden="1" outlineLevel="1">
      <c r="A491" s="1" t="s">
        <v>28</v>
      </c>
      <c r="B491" s="42">
        <v>8.6788813886210219E-3</v>
      </c>
      <c r="C491" s="42">
        <v>3.8572806171648989E-3</v>
      </c>
      <c r="D491" s="42">
        <v>9.643201542912247E-3</v>
      </c>
      <c r="E491" s="42">
        <v>4.8216007714561235E-3</v>
      </c>
      <c r="F491" s="42">
        <v>4.8216007714561235E-3</v>
      </c>
      <c r="G491" s="42">
        <v>-9.6432015429122472E-4</v>
      </c>
      <c r="H491" s="42">
        <v>3.8572806171648989E-3</v>
      </c>
      <c r="I491" s="42"/>
      <c r="J491" s="42">
        <v>1</v>
      </c>
    </row>
    <row r="492" spans="1:10" collapsed="1">
      <c r="A492" s="1" t="s">
        <v>815</v>
      </c>
      <c r="B492" s="42">
        <v>1.0261520644240352E-2</v>
      </c>
      <c r="C492" s="42">
        <v>5.6828893856554199E-3</v>
      </c>
      <c r="D492" s="42">
        <v>9.1303293921193678E-3</v>
      </c>
      <c r="E492" s="42">
        <v>6.6255487624229037E-3</v>
      </c>
      <c r="F492" s="42">
        <v>2.5047806296964637E-3</v>
      </c>
      <c r="G492" s="42">
        <v>5.3327587599989222E-3</v>
      </c>
      <c r="H492" s="42">
        <v>7.8375393896953863E-3</v>
      </c>
      <c r="I492" s="42"/>
      <c r="J492" s="42">
        <v>1</v>
      </c>
    </row>
    <row r="493" spans="1:10" hidden="1" outlineLevel="1">
      <c r="A493" s="1" t="s">
        <v>5</v>
      </c>
      <c r="B493" s="42">
        <v>9.4936708860759497E-3</v>
      </c>
      <c r="C493" s="42">
        <v>5.2122114668652275E-3</v>
      </c>
      <c r="D493" s="42">
        <v>7.6321667907669399E-3</v>
      </c>
      <c r="E493" s="42">
        <v>8.3767684288905443E-3</v>
      </c>
      <c r="F493" s="42">
        <v>-7.4460163812360388E-4</v>
      </c>
      <c r="G493" s="42">
        <v>2.7364110201042444E-2</v>
      </c>
      <c r="H493" s="42">
        <v>2.661950856291884E-2</v>
      </c>
      <c r="I493" s="42"/>
      <c r="J493" s="42">
        <v>1</v>
      </c>
    </row>
    <row r="494" spans="1:10" hidden="1" outlineLevel="1">
      <c r="A494" s="1" t="s">
        <v>6</v>
      </c>
      <c r="B494" s="42">
        <v>1.2226899178192023E-2</v>
      </c>
      <c r="C494" s="42">
        <v>6.8149929845660456E-3</v>
      </c>
      <c r="D494" s="42">
        <v>1.0623371417117659E-2</v>
      </c>
      <c r="E494" s="42">
        <v>7.0154339547003411E-3</v>
      </c>
      <c r="F494" s="42">
        <v>3.6079374624173183E-3</v>
      </c>
      <c r="G494" s="42">
        <v>1.1625576267789137E-2</v>
      </c>
      <c r="H494" s="42">
        <v>1.5233513730206455E-2</v>
      </c>
      <c r="I494" s="42"/>
      <c r="J494" s="42">
        <v>1</v>
      </c>
    </row>
    <row r="495" spans="1:10" hidden="1" outlineLevel="1">
      <c r="A495" s="1" t="s">
        <v>7</v>
      </c>
      <c r="B495" s="42">
        <v>1.0230735742272529E-2</v>
      </c>
      <c r="C495" s="42">
        <v>5.2242054854157597E-3</v>
      </c>
      <c r="D495" s="42">
        <v>9.7953852851545495E-3</v>
      </c>
      <c r="E495" s="42">
        <v>5.2242054854157597E-3</v>
      </c>
      <c r="F495" s="42">
        <v>4.5711797997387898E-3</v>
      </c>
      <c r="G495" s="42">
        <v>7.4009577710056592E-3</v>
      </c>
      <c r="H495" s="42">
        <v>1.1972137570744449E-2</v>
      </c>
      <c r="I495" s="42"/>
      <c r="J495" s="42">
        <v>1</v>
      </c>
    </row>
    <row r="496" spans="1:10" hidden="1" outlineLevel="1">
      <c r="A496" s="1" t="s">
        <v>27</v>
      </c>
      <c r="B496" s="42">
        <v>8.7786259541984737E-3</v>
      </c>
      <c r="C496" s="42">
        <v>4.9618320610687024E-3</v>
      </c>
      <c r="D496" s="42">
        <v>5.3435114503816794E-3</v>
      </c>
      <c r="E496" s="42">
        <v>4.5801526717557254E-3</v>
      </c>
      <c r="F496" s="42">
        <v>7.6335877862595419E-4</v>
      </c>
      <c r="G496" s="42">
        <v>-6.1068702290076335E-3</v>
      </c>
      <c r="H496" s="42">
        <v>-5.3435114503816794E-3</v>
      </c>
      <c r="I496" s="42"/>
      <c r="J496" s="42">
        <v>1</v>
      </c>
    </row>
    <row r="497" spans="1:10" hidden="1" outlineLevel="1">
      <c r="A497" s="1" t="s">
        <v>8</v>
      </c>
      <c r="B497" s="42">
        <v>9.282700421940928E-3</v>
      </c>
      <c r="C497" s="42">
        <v>5.4008438818565398E-3</v>
      </c>
      <c r="D497" s="42">
        <v>7.5949367088607592E-3</v>
      </c>
      <c r="E497" s="42">
        <v>7.0886075949367086E-3</v>
      </c>
      <c r="F497" s="42">
        <v>5.0632911392405066E-4</v>
      </c>
      <c r="G497" s="42">
        <v>-1.8565400843881857E-3</v>
      </c>
      <c r="H497" s="42">
        <v>-1.350210970464135E-3</v>
      </c>
      <c r="I497" s="42"/>
      <c r="J497" s="42">
        <v>1</v>
      </c>
    </row>
    <row r="498" spans="1:10" hidden="1" outlineLevel="1">
      <c r="A498" s="1" t="s">
        <v>9</v>
      </c>
      <c r="B498" s="42">
        <v>9.5238095238095247E-3</v>
      </c>
      <c r="C498" s="42">
        <v>7.1428571428571426E-3</v>
      </c>
      <c r="D498" s="42">
        <v>0</v>
      </c>
      <c r="E498" s="42">
        <v>7.1428571428571426E-3</v>
      </c>
      <c r="F498" s="42">
        <v>-7.1428571428571426E-3</v>
      </c>
      <c r="G498" s="42">
        <v>-1.6666666666666666E-2</v>
      </c>
      <c r="H498" s="42">
        <v>-2.3809523809523808E-2</v>
      </c>
      <c r="I498" s="42"/>
      <c r="J498" s="42">
        <v>1</v>
      </c>
    </row>
    <row r="499" spans="1:10" hidden="1" outlineLevel="1">
      <c r="A499" s="1" t="s">
        <v>10</v>
      </c>
      <c r="B499" s="42">
        <v>1.140861466821886E-2</v>
      </c>
      <c r="C499" s="42">
        <v>5.8207217694994182E-3</v>
      </c>
      <c r="D499" s="42">
        <v>9.7788125727590221E-3</v>
      </c>
      <c r="E499" s="42">
        <v>1.1175785797438883E-2</v>
      </c>
      <c r="F499" s="42">
        <v>-1.3969732246798604E-3</v>
      </c>
      <c r="G499" s="42">
        <v>3.9580908032596038E-3</v>
      </c>
      <c r="H499" s="42">
        <v>2.5611175785797439E-3</v>
      </c>
      <c r="I499" s="42"/>
      <c r="J499" s="42">
        <v>1</v>
      </c>
    </row>
    <row r="500" spans="1:10" hidden="1" outlineLevel="1">
      <c r="A500" s="1" t="s">
        <v>11</v>
      </c>
      <c r="B500" s="42">
        <v>9.9009900990099011E-3</v>
      </c>
      <c r="C500" s="42">
        <v>5.5542139579811637E-3</v>
      </c>
      <c r="D500" s="42">
        <v>1.1832890606133784E-2</v>
      </c>
      <c r="E500" s="42">
        <v>2.8978507606858247E-3</v>
      </c>
      <c r="F500" s="42">
        <v>8.9350398454479587E-3</v>
      </c>
      <c r="G500" s="42">
        <v>-8.2105771552765036E-3</v>
      </c>
      <c r="H500" s="42">
        <v>7.2446269017145616E-4</v>
      </c>
      <c r="I500" s="42"/>
      <c r="J500" s="42">
        <v>1</v>
      </c>
    </row>
    <row r="501" spans="1:10" hidden="1" outlineLevel="1">
      <c r="A501" s="1" t="s">
        <v>12</v>
      </c>
      <c r="B501" s="42">
        <v>1.2128562765312311E-2</v>
      </c>
      <c r="C501" s="42">
        <v>8.4899939357186167E-3</v>
      </c>
      <c r="D501" s="42">
        <v>9.7028502122498486E-3</v>
      </c>
      <c r="E501" s="42">
        <v>7.2771376591873865E-3</v>
      </c>
      <c r="F501" s="42">
        <v>2.4257125530624622E-3</v>
      </c>
      <c r="G501" s="42">
        <v>5.4578532443905394E-3</v>
      </c>
      <c r="H501" s="42">
        <v>7.8835657974530016E-3</v>
      </c>
      <c r="I501" s="42"/>
      <c r="J501" s="42">
        <v>1</v>
      </c>
    </row>
    <row r="502" spans="1:10" hidden="1" outlineLevel="1">
      <c r="A502" s="1" t="s">
        <v>13</v>
      </c>
      <c r="B502" s="42">
        <v>1.0516252390057362E-2</v>
      </c>
      <c r="C502" s="42">
        <v>4.7801147227533461E-3</v>
      </c>
      <c r="D502" s="42">
        <v>1.24282982791587E-2</v>
      </c>
      <c r="E502" s="42">
        <v>4.3021032504780114E-3</v>
      </c>
      <c r="F502" s="42">
        <v>8.126195028680689E-3</v>
      </c>
      <c r="G502" s="42">
        <v>4.7801147227533461E-3</v>
      </c>
      <c r="H502" s="42">
        <v>1.2906309751434034E-2</v>
      </c>
      <c r="I502" s="42"/>
      <c r="J502" s="42">
        <v>1</v>
      </c>
    </row>
    <row r="503" spans="1:10" hidden="1" outlineLevel="1">
      <c r="A503" s="1" t="s">
        <v>28</v>
      </c>
      <c r="B503" s="42">
        <v>7.7519379844961239E-3</v>
      </c>
      <c r="C503" s="42">
        <v>4.8449612403100775E-3</v>
      </c>
      <c r="D503" s="42">
        <v>7.7519379844961239E-3</v>
      </c>
      <c r="E503" s="42">
        <v>3.875968992248062E-3</v>
      </c>
      <c r="F503" s="42">
        <v>3.875968992248062E-3</v>
      </c>
      <c r="G503" s="42">
        <v>-8.7209302325581394E-3</v>
      </c>
      <c r="H503" s="42">
        <v>-4.8449612403100775E-3</v>
      </c>
      <c r="I503" s="42"/>
      <c r="J503" s="42">
        <v>1</v>
      </c>
    </row>
    <row r="504" spans="1:10" collapsed="1">
      <c r="A504" s="1" t="s">
        <v>827</v>
      </c>
      <c r="B504" s="42">
        <v>1.078520580206605E-2</v>
      </c>
      <c r="C504" s="42">
        <v>5.5665578333244127E-3</v>
      </c>
      <c r="D504" s="42">
        <v>9.9555745865225077E-3</v>
      </c>
      <c r="E504" s="42">
        <v>7.1722956698603004E-3</v>
      </c>
      <c r="F504" s="42">
        <v>2.7832789166622064E-3</v>
      </c>
      <c r="G504" s="42">
        <v>3.5593855376545524E-3</v>
      </c>
      <c r="H504" s="42">
        <v>6.3426644543167583E-3</v>
      </c>
      <c r="I504" s="42"/>
      <c r="J504" s="42">
        <v>1</v>
      </c>
    </row>
    <row r="505" spans="1:10" hidden="1" outlineLevel="1">
      <c r="A505" s="1" t="s">
        <v>5</v>
      </c>
      <c r="B505" s="42">
        <v>1.0145729570190002E-2</v>
      </c>
      <c r="C505" s="42">
        <v>5.5340343110127279E-3</v>
      </c>
      <c r="D505" s="42">
        <v>1.0514665190924184E-2</v>
      </c>
      <c r="E505" s="42">
        <v>9.4078583287216383E-3</v>
      </c>
      <c r="F505" s="42">
        <v>1.1068068622025456E-3</v>
      </c>
      <c r="G505" s="42">
        <v>7.9321158457849109E-3</v>
      </c>
      <c r="H505" s="42">
        <v>9.0389227079874564E-3</v>
      </c>
      <c r="I505" s="42"/>
      <c r="J505" s="42">
        <v>1</v>
      </c>
    </row>
    <row r="506" spans="1:10" hidden="1" outlineLevel="1">
      <c r="A506" s="1" t="s">
        <v>6</v>
      </c>
      <c r="B506" s="42">
        <v>9.780439121756487E-3</v>
      </c>
      <c r="C506" s="42">
        <v>4.7904191616766467E-3</v>
      </c>
      <c r="D506" s="42">
        <v>9.5808383233532933E-3</v>
      </c>
      <c r="E506" s="42">
        <v>7.9840319361277438E-3</v>
      </c>
      <c r="F506" s="42">
        <v>1.5968063872255488E-3</v>
      </c>
      <c r="G506" s="42">
        <v>2.594810379241517E-3</v>
      </c>
      <c r="H506" s="42">
        <v>4.1916167664670656E-3</v>
      </c>
      <c r="I506" s="42"/>
      <c r="J506" s="42">
        <v>1</v>
      </c>
    </row>
    <row r="507" spans="1:10" hidden="1" outlineLevel="1">
      <c r="A507" s="1" t="s">
        <v>7</v>
      </c>
      <c r="B507" s="42">
        <v>1.2638919154499891E-2</v>
      </c>
      <c r="C507" s="42">
        <v>6.7552843756809762E-3</v>
      </c>
      <c r="D507" s="42">
        <v>1.0023970363913707E-2</v>
      </c>
      <c r="E507" s="42">
        <v>8.2806711701895845E-3</v>
      </c>
      <c r="F507" s="42">
        <v>1.7432991937241229E-3</v>
      </c>
      <c r="G507" s="42">
        <v>-2.8328611898016999E-3</v>
      </c>
      <c r="H507" s="42">
        <v>-1.0895619960775767E-3</v>
      </c>
      <c r="I507" s="42"/>
      <c r="J507" s="42">
        <v>1</v>
      </c>
    </row>
    <row r="508" spans="1:10" hidden="1" outlineLevel="1">
      <c r="A508" s="1" t="s">
        <v>27</v>
      </c>
      <c r="B508" s="42">
        <v>9.2236740968485772E-3</v>
      </c>
      <c r="C508" s="42">
        <v>5.3804765564950041E-3</v>
      </c>
      <c r="D508" s="42">
        <v>9.6079938508839349E-3</v>
      </c>
      <c r="E508" s="42">
        <v>8.4550345887778634E-3</v>
      </c>
      <c r="F508" s="42">
        <v>1.1529592621060721E-3</v>
      </c>
      <c r="G508" s="42">
        <v>-8.0707148347425057E-3</v>
      </c>
      <c r="H508" s="42">
        <v>-6.9177555726364333E-3</v>
      </c>
      <c r="I508" s="42"/>
      <c r="J508" s="42">
        <v>1</v>
      </c>
    </row>
    <row r="509" spans="1:10" hidden="1" outlineLevel="1">
      <c r="A509" s="1" t="s">
        <v>8</v>
      </c>
      <c r="B509" s="42">
        <v>1.1906758343115881E-2</v>
      </c>
      <c r="C509" s="42">
        <v>6.0372295824249536E-3</v>
      </c>
      <c r="D509" s="42">
        <v>9.0558443736374304E-3</v>
      </c>
      <c r="E509" s="42">
        <v>8.2173402649672982E-3</v>
      </c>
      <c r="F509" s="42">
        <v>8.3850410867013247E-4</v>
      </c>
      <c r="G509" s="42">
        <v>5.5341271172228744E-3</v>
      </c>
      <c r="H509" s="42">
        <v>6.3726312258930067E-3</v>
      </c>
      <c r="I509" s="42"/>
      <c r="J509" s="42">
        <v>1</v>
      </c>
    </row>
    <row r="510" spans="1:10" hidden="1" outlineLevel="1">
      <c r="A510" s="1" t="s">
        <v>9</v>
      </c>
      <c r="B510" s="42">
        <v>4.7169811320754715E-3</v>
      </c>
      <c r="C510" s="42">
        <v>2.3584905660377358E-3</v>
      </c>
      <c r="D510" s="42">
        <v>7.0754716981132077E-3</v>
      </c>
      <c r="E510" s="42">
        <v>2.3584905660377358E-3</v>
      </c>
      <c r="F510" s="42">
        <v>4.7169811320754715E-3</v>
      </c>
      <c r="G510" s="42">
        <v>4.7169811320754715E-3</v>
      </c>
      <c r="H510" s="42">
        <v>9.433962264150943E-3</v>
      </c>
      <c r="I510" s="42"/>
      <c r="J510" s="42">
        <v>1</v>
      </c>
    </row>
    <row r="511" spans="1:10" hidden="1" outlineLevel="1">
      <c r="A511" s="1" t="s">
        <v>10</v>
      </c>
      <c r="B511" s="42">
        <v>1.1366272326606355E-2</v>
      </c>
      <c r="C511" s="42">
        <v>5.5671537926235215E-3</v>
      </c>
      <c r="D511" s="42">
        <v>1.1366272326606355E-2</v>
      </c>
      <c r="E511" s="42">
        <v>7.4228717234980281E-3</v>
      </c>
      <c r="F511" s="42">
        <v>3.9434006031083277E-3</v>
      </c>
      <c r="G511" s="42">
        <v>-2.3196474135931338E-4</v>
      </c>
      <c r="H511" s="42">
        <v>3.7114358617490141E-3</v>
      </c>
      <c r="I511" s="42"/>
      <c r="J511" s="42">
        <v>1</v>
      </c>
    </row>
    <row r="512" spans="1:10" hidden="1" outlineLevel="1">
      <c r="A512" s="1" t="s">
        <v>11</v>
      </c>
      <c r="B512" s="42">
        <v>1.1458582000477441E-2</v>
      </c>
      <c r="C512" s="42">
        <v>6.2067319169252805E-3</v>
      </c>
      <c r="D512" s="42">
        <v>1.1697302458820721E-2</v>
      </c>
      <c r="E512" s="42">
        <v>4.0582477918357602E-3</v>
      </c>
      <c r="F512" s="42">
        <v>7.6390546669849605E-3</v>
      </c>
      <c r="G512" s="42">
        <v>3.8195273334924802E-3</v>
      </c>
      <c r="H512" s="42">
        <v>1.1458582000477441E-2</v>
      </c>
      <c r="I512" s="42"/>
      <c r="J512" s="42">
        <v>1</v>
      </c>
    </row>
    <row r="513" spans="1:10" hidden="1" outlineLevel="1">
      <c r="A513" s="1" t="s">
        <v>12</v>
      </c>
      <c r="B513" s="42">
        <v>1.388050694025347E-2</v>
      </c>
      <c r="C513" s="42">
        <v>7.2420036210018102E-3</v>
      </c>
      <c r="D513" s="42">
        <v>7.8455039227519618E-3</v>
      </c>
      <c r="E513" s="42">
        <v>3.6210018105009051E-3</v>
      </c>
      <c r="F513" s="42">
        <v>4.2245021122510563E-3</v>
      </c>
      <c r="G513" s="42">
        <v>6.0350030175015089E-4</v>
      </c>
      <c r="H513" s="42">
        <v>4.8280024140012071E-3</v>
      </c>
      <c r="I513" s="42"/>
      <c r="J513" s="42">
        <v>1</v>
      </c>
    </row>
    <row r="514" spans="1:10" hidden="1" outlineLevel="1">
      <c r="A514" s="1" t="s">
        <v>13</v>
      </c>
      <c r="B514" s="42">
        <v>9.3153237074988359E-3</v>
      </c>
      <c r="C514" s="42">
        <v>4.1918956683744757E-3</v>
      </c>
      <c r="D514" s="42">
        <v>8.8495575221238937E-3</v>
      </c>
      <c r="E514" s="42">
        <v>3.2603632976245926E-3</v>
      </c>
      <c r="F514" s="42">
        <v>5.5891942244993015E-3</v>
      </c>
      <c r="G514" s="42">
        <v>2.0027945971122497E-2</v>
      </c>
      <c r="H514" s="42">
        <v>2.5617140195621797E-2</v>
      </c>
      <c r="I514" s="42"/>
      <c r="J514" s="42">
        <v>1</v>
      </c>
    </row>
    <row r="515" spans="1:10" hidden="1" outlineLevel="1">
      <c r="A515" s="1" t="s">
        <v>28</v>
      </c>
      <c r="B515" s="42">
        <v>3.7986704653371322E-3</v>
      </c>
      <c r="C515" s="42">
        <v>9.4966761633428305E-4</v>
      </c>
      <c r="D515" s="42">
        <v>8.5470085470085479E-3</v>
      </c>
      <c r="E515" s="42">
        <v>4.7483380816714148E-3</v>
      </c>
      <c r="F515" s="42">
        <v>3.7986704653371322E-3</v>
      </c>
      <c r="G515" s="42">
        <v>1.6144349477682812E-2</v>
      </c>
      <c r="H515" s="42">
        <v>1.9943019943019943E-2</v>
      </c>
      <c r="I515" s="42"/>
      <c r="J515" s="42">
        <v>1</v>
      </c>
    </row>
    <row r="516" spans="1:10" collapsed="1">
      <c r="A516" s="1" t="s">
        <v>840</v>
      </c>
      <c r="B516" s="42">
        <v>9.9675721652224755E-3</v>
      </c>
      <c r="C516" s="42">
        <v>5.4489394503216201E-3</v>
      </c>
      <c r="D516" s="42">
        <v>8.6385625431928126E-3</v>
      </c>
      <c r="E516" s="42">
        <v>6.6982084950295041E-3</v>
      </c>
      <c r="F516" s="42">
        <v>1.9403540481633087E-3</v>
      </c>
      <c r="G516" s="42">
        <v>4.8641752166285685E-3</v>
      </c>
      <c r="H516" s="42">
        <v>6.8045292647918769E-3</v>
      </c>
      <c r="I516" s="42"/>
      <c r="J516" s="42">
        <v>1</v>
      </c>
    </row>
    <row r="517" spans="1:10" hidden="1" outlineLevel="1">
      <c r="A517" s="1" t="s">
        <v>5</v>
      </c>
      <c r="B517" s="42">
        <v>9.0156393744250229E-3</v>
      </c>
      <c r="C517" s="42">
        <v>5.3357865685372584E-3</v>
      </c>
      <c r="D517" s="42">
        <v>5.703771849126035E-3</v>
      </c>
      <c r="E517" s="42">
        <v>6.6237350505979758E-3</v>
      </c>
      <c r="F517" s="42">
        <v>-9.1996320147194111E-4</v>
      </c>
      <c r="G517" s="42">
        <v>3.4958601655933762E-3</v>
      </c>
      <c r="H517" s="42">
        <v>2.5758969641214353E-3</v>
      </c>
      <c r="I517" s="42"/>
      <c r="J517" s="42">
        <v>1</v>
      </c>
    </row>
    <row r="518" spans="1:10" hidden="1" outlineLevel="1">
      <c r="A518" s="1" t="s">
        <v>6</v>
      </c>
      <c r="B518" s="42">
        <v>1.1284894080380123E-2</v>
      </c>
      <c r="C518" s="42">
        <v>6.1373985349435752E-3</v>
      </c>
      <c r="D518" s="42">
        <v>9.7010492971688778E-3</v>
      </c>
      <c r="E518" s="42">
        <v>6.7313403286477927E-3</v>
      </c>
      <c r="F518" s="42">
        <v>2.9697089685210851E-3</v>
      </c>
      <c r="G518" s="42">
        <v>5.1474955454365468E-3</v>
      </c>
      <c r="H518" s="42">
        <v>8.1172045139576328E-3</v>
      </c>
      <c r="I518" s="42"/>
      <c r="J518" s="42">
        <v>1</v>
      </c>
    </row>
    <row r="519" spans="1:10" hidden="1" outlineLevel="1">
      <c r="A519" s="1" t="s">
        <v>7</v>
      </c>
      <c r="B519" s="42">
        <v>7.8125E-3</v>
      </c>
      <c r="C519" s="42">
        <v>3.90625E-3</v>
      </c>
      <c r="D519" s="42">
        <v>9.765625E-3</v>
      </c>
      <c r="E519" s="42">
        <v>7.8125E-3</v>
      </c>
      <c r="F519" s="42">
        <v>1.953125E-3</v>
      </c>
      <c r="G519" s="42">
        <v>2.170138888888889E-3</v>
      </c>
      <c r="H519" s="42">
        <v>4.123263888888889E-3</v>
      </c>
      <c r="I519" s="42"/>
      <c r="J519" s="42">
        <v>1</v>
      </c>
    </row>
    <row r="520" spans="1:10" hidden="1" outlineLevel="1">
      <c r="A520" s="1" t="s">
        <v>27</v>
      </c>
      <c r="B520" s="42">
        <v>1.0736196319018405E-2</v>
      </c>
      <c r="C520" s="42">
        <v>5.7515337423312881E-3</v>
      </c>
      <c r="D520" s="42">
        <v>5.7515337423312881E-3</v>
      </c>
      <c r="E520" s="42">
        <v>5.7515337423312881E-3</v>
      </c>
      <c r="F520" s="42">
        <v>0</v>
      </c>
      <c r="G520" s="42">
        <v>2.3006134969325155E-3</v>
      </c>
      <c r="H520" s="42">
        <v>2.3006134969325155E-3</v>
      </c>
      <c r="I520" s="42"/>
      <c r="J520" s="42">
        <v>1</v>
      </c>
    </row>
    <row r="521" spans="1:10" hidden="1" outlineLevel="1">
      <c r="A521" s="1" t="s">
        <v>8</v>
      </c>
      <c r="B521" s="42">
        <v>9.3426760093426754E-3</v>
      </c>
      <c r="C521" s="42">
        <v>5.1718385051718382E-3</v>
      </c>
      <c r="D521" s="42">
        <v>5.6723390056723387E-3</v>
      </c>
      <c r="E521" s="42">
        <v>8.0080080080080079E-3</v>
      </c>
      <c r="F521" s="42">
        <v>-2.3356690023356688E-3</v>
      </c>
      <c r="G521" s="42">
        <v>7.5075075075075074E-3</v>
      </c>
      <c r="H521" s="42">
        <v>5.1718385051718382E-3</v>
      </c>
      <c r="I521" s="42"/>
      <c r="J521" s="42">
        <v>1</v>
      </c>
    </row>
    <row r="522" spans="1:10" hidden="1" outlineLevel="1">
      <c r="A522" s="1" t="s">
        <v>9</v>
      </c>
      <c r="B522" s="42">
        <v>6.7264573991031393E-3</v>
      </c>
      <c r="C522" s="42">
        <v>2.242152466367713E-3</v>
      </c>
      <c r="D522" s="42">
        <v>1.3452914798206279E-2</v>
      </c>
      <c r="E522" s="42">
        <v>1.1210762331838564E-2</v>
      </c>
      <c r="F522" s="42">
        <v>2.242152466367713E-3</v>
      </c>
      <c r="G522" s="42">
        <v>4.708520179372197E-2</v>
      </c>
      <c r="H522" s="42">
        <v>4.9327354260089683E-2</v>
      </c>
      <c r="I522" s="42"/>
      <c r="J522" s="42">
        <v>1</v>
      </c>
    </row>
    <row r="523" spans="1:10" hidden="1" outlineLevel="1">
      <c r="A523" s="1" t="s">
        <v>10</v>
      </c>
      <c r="B523" s="42">
        <v>1.1562004080707322E-2</v>
      </c>
      <c r="C523" s="42">
        <v>6.5744729086374973E-3</v>
      </c>
      <c r="D523" s="42">
        <v>1.1335298118340512E-2</v>
      </c>
      <c r="E523" s="42">
        <v>6.3477669462706872E-3</v>
      </c>
      <c r="F523" s="42">
        <v>4.9875311720698253E-3</v>
      </c>
      <c r="G523" s="42">
        <v>1.76830650646112E-2</v>
      </c>
      <c r="H523" s="42">
        <v>2.2670596236681023E-2</v>
      </c>
      <c r="I523" s="42"/>
      <c r="J523" s="42">
        <v>1</v>
      </c>
    </row>
    <row r="524" spans="1:10" hidden="1" outlineLevel="1">
      <c r="A524" s="1" t="s">
        <v>11</v>
      </c>
      <c r="B524" s="42">
        <v>1.0739856801909307E-2</v>
      </c>
      <c r="C524" s="42">
        <v>5.9665871121718375E-3</v>
      </c>
      <c r="D524" s="42">
        <v>1.1694510739856803E-2</v>
      </c>
      <c r="E524" s="42">
        <v>6.6825775656324578E-3</v>
      </c>
      <c r="F524" s="42">
        <v>5.0119331742243438E-3</v>
      </c>
      <c r="G524" s="42">
        <v>-4.7732696897374704E-3</v>
      </c>
      <c r="H524" s="42">
        <v>2.3866348448687351E-4</v>
      </c>
      <c r="I524" s="42"/>
      <c r="J524" s="42">
        <v>1</v>
      </c>
    </row>
    <row r="525" spans="1:10" hidden="1" outlineLevel="1">
      <c r="A525" s="1" t="s">
        <v>12</v>
      </c>
      <c r="B525" s="42">
        <v>7.2332730560578659E-3</v>
      </c>
      <c r="C525" s="42">
        <v>4.2194092827004216E-3</v>
      </c>
      <c r="D525" s="42">
        <v>7.836045810729355E-3</v>
      </c>
      <c r="E525" s="42">
        <v>5.4249547920433997E-3</v>
      </c>
      <c r="F525" s="42">
        <v>2.4110910186859553E-3</v>
      </c>
      <c r="G525" s="42">
        <v>-1.2055455093429777E-3</v>
      </c>
      <c r="H525" s="42">
        <v>1.2055455093429777E-3</v>
      </c>
      <c r="I525" s="42"/>
      <c r="J525" s="42">
        <v>1</v>
      </c>
    </row>
    <row r="526" spans="1:10" hidden="1" outlineLevel="1">
      <c r="A526" s="1" t="s">
        <v>13</v>
      </c>
      <c r="B526" s="42">
        <v>1.1131725417439703E-2</v>
      </c>
      <c r="C526" s="42">
        <v>5.5658627087198514E-3</v>
      </c>
      <c r="D526" s="42">
        <v>1.020408163265306E-2</v>
      </c>
      <c r="E526" s="42">
        <v>4.1743970315398886E-3</v>
      </c>
      <c r="F526" s="42">
        <v>6.0296846011131727E-3</v>
      </c>
      <c r="G526" s="42">
        <v>-1.8552875695732839E-3</v>
      </c>
      <c r="H526" s="42">
        <v>4.1743970315398886E-3</v>
      </c>
      <c r="I526" s="42"/>
      <c r="J526" s="42">
        <v>1</v>
      </c>
    </row>
    <row r="527" spans="1:10" hidden="1" outlineLevel="1">
      <c r="A527" s="1" t="s">
        <v>28</v>
      </c>
      <c r="B527" s="42">
        <v>1.3157894736842105E-2</v>
      </c>
      <c r="C527" s="42">
        <v>6.5789473684210523E-3</v>
      </c>
      <c r="D527" s="42">
        <v>1.0338345864661654E-2</v>
      </c>
      <c r="E527" s="42">
        <v>3.7593984962406013E-3</v>
      </c>
      <c r="F527" s="42">
        <v>6.5789473684210523E-3</v>
      </c>
      <c r="G527" s="42">
        <v>3.7593984962406013E-3</v>
      </c>
      <c r="H527" s="42">
        <v>1.0338345864661654E-2</v>
      </c>
      <c r="I527" s="42"/>
      <c r="J527" s="42">
        <v>1</v>
      </c>
    </row>
    <row r="528" spans="1:10" collapsed="1">
      <c r="A528" s="1" t="s">
        <v>851</v>
      </c>
      <c r="B528" s="42">
        <v>9.6006347527109234E-3</v>
      </c>
      <c r="C528" s="42">
        <v>5.236709865115049E-3</v>
      </c>
      <c r="D528" s="42">
        <v>9.9973551970378213E-3</v>
      </c>
      <c r="E528" s="42">
        <v>7.1674160275059509E-3</v>
      </c>
      <c r="F528" s="42">
        <v>2.8299391695318699E-3</v>
      </c>
      <c r="G528" s="42">
        <v>2.1422903993652473E-3</v>
      </c>
      <c r="H528" s="42">
        <v>4.9722295688971168E-3</v>
      </c>
      <c r="I528" s="42"/>
      <c r="J528" s="42">
        <v>1</v>
      </c>
    </row>
    <row r="529" spans="1:10" hidden="1" outlineLevel="1">
      <c r="A529" s="1" t="s">
        <v>5</v>
      </c>
      <c r="B529" s="42">
        <v>1.1466617347882374E-2</v>
      </c>
      <c r="C529" s="42">
        <v>5.9182541150360644E-3</v>
      </c>
      <c r="D529" s="42">
        <v>9.0623266136489744E-3</v>
      </c>
      <c r="E529" s="42">
        <v>8.5074902903643432E-3</v>
      </c>
      <c r="F529" s="42">
        <v>5.5483632328463101E-4</v>
      </c>
      <c r="G529" s="42">
        <v>-5.733308673941187E-3</v>
      </c>
      <c r="H529" s="42">
        <v>-5.1784723506565567E-3</v>
      </c>
      <c r="I529" s="42"/>
      <c r="J529" s="42">
        <v>1</v>
      </c>
    </row>
    <row r="530" spans="1:10" hidden="1" outlineLevel="1">
      <c r="A530" s="1" t="s">
        <v>6</v>
      </c>
      <c r="B530" s="42">
        <v>9.6153846153846159E-3</v>
      </c>
      <c r="C530" s="42">
        <v>5.1020408163265302E-3</v>
      </c>
      <c r="D530" s="42">
        <v>1.0792778649921507E-2</v>
      </c>
      <c r="E530" s="42">
        <v>7.6530612244897957E-3</v>
      </c>
      <c r="F530" s="42">
        <v>3.1397174254317113E-3</v>
      </c>
      <c r="G530" s="42">
        <v>5.6907378335949764E-3</v>
      </c>
      <c r="H530" s="42">
        <v>8.8304552590266882E-3</v>
      </c>
      <c r="I530" s="42"/>
      <c r="J530" s="42">
        <v>1</v>
      </c>
    </row>
    <row r="531" spans="1:10" hidden="1" outlineLevel="1">
      <c r="A531" s="1" t="s">
        <v>7</v>
      </c>
      <c r="B531" s="42">
        <v>1.0601471224578106E-2</v>
      </c>
      <c r="C531" s="42">
        <v>5.841627001298139E-3</v>
      </c>
      <c r="D531" s="42">
        <v>1.1034184335785374E-2</v>
      </c>
      <c r="E531" s="42">
        <v>7.1397663349199482E-3</v>
      </c>
      <c r="F531" s="42">
        <v>3.8944180008654264E-3</v>
      </c>
      <c r="G531" s="42">
        <v>-8.6542622241453913E-4</v>
      </c>
      <c r="H531" s="42">
        <v>3.0289917784508871E-3</v>
      </c>
      <c r="I531" s="42"/>
      <c r="J531" s="42">
        <v>1</v>
      </c>
    </row>
    <row r="532" spans="1:10" hidden="1" outlineLevel="1">
      <c r="A532" s="1" t="s">
        <v>27</v>
      </c>
      <c r="B532" s="42">
        <v>8.7652439024390252E-3</v>
      </c>
      <c r="C532" s="42">
        <v>4.5731707317073168E-3</v>
      </c>
      <c r="D532" s="42">
        <v>7.621951219512195E-3</v>
      </c>
      <c r="E532" s="42">
        <v>8.003048780487805E-3</v>
      </c>
      <c r="F532" s="42">
        <v>-3.8109756097560977E-4</v>
      </c>
      <c r="G532" s="42">
        <v>6.4786585365853655E-3</v>
      </c>
      <c r="H532" s="42">
        <v>6.0975609756097563E-3</v>
      </c>
      <c r="I532" s="42"/>
      <c r="J532" s="42">
        <v>1</v>
      </c>
    </row>
    <row r="533" spans="1:10" hidden="1" outlineLevel="1">
      <c r="A533" s="1" t="s">
        <v>8</v>
      </c>
      <c r="B533" s="42">
        <v>8.0106809078771702E-3</v>
      </c>
      <c r="C533" s="42">
        <v>4.8397863818424565E-3</v>
      </c>
      <c r="D533" s="42">
        <v>8.3444592790387177E-3</v>
      </c>
      <c r="E533" s="42">
        <v>6.0080106809078772E-3</v>
      </c>
      <c r="F533" s="42">
        <v>2.3364485981308409E-3</v>
      </c>
      <c r="G533" s="42">
        <v>-2.6702269692923898E-3</v>
      </c>
      <c r="H533" s="42">
        <v>-3.3377837116154872E-4</v>
      </c>
      <c r="I533" s="42"/>
      <c r="J533" s="42">
        <v>1</v>
      </c>
    </row>
    <row r="534" spans="1:10" hidden="1" outlineLevel="1">
      <c r="A534" s="1" t="s">
        <v>9</v>
      </c>
      <c r="B534" s="42">
        <v>1.3333333333333334E-2</v>
      </c>
      <c r="C534" s="42">
        <v>8.8888888888888889E-3</v>
      </c>
      <c r="D534" s="42">
        <v>8.8888888888888889E-3</v>
      </c>
      <c r="E534" s="42">
        <v>8.8888888888888889E-3</v>
      </c>
      <c r="F534" s="42">
        <v>0</v>
      </c>
      <c r="G534" s="42">
        <v>8.8888888888888889E-3</v>
      </c>
      <c r="H534" s="42">
        <v>8.8888888888888889E-3</v>
      </c>
      <c r="I534" s="42"/>
      <c r="J534" s="42">
        <v>1</v>
      </c>
    </row>
    <row r="535" spans="1:10" hidden="1" outlineLevel="1">
      <c r="A535" s="1" t="s">
        <v>10</v>
      </c>
      <c r="B535" s="42">
        <v>8.6560364464692476E-3</v>
      </c>
      <c r="C535" s="42">
        <v>4.7835990888382687E-3</v>
      </c>
      <c r="D535" s="42">
        <v>9.339407744874715E-3</v>
      </c>
      <c r="E535" s="42">
        <v>8.4282460136674252E-3</v>
      </c>
      <c r="F535" s="42">
        <v>9.1116173120728934E-4</v>
      </c>
      <c r="G535" s="42">
        <v>-5.6947608200455585E-3</v>
      </c>
      <c r="H535" s="42">
        <v>-4.7835990888382687E-3</v>
      </c>
      <c r="I535" s="42"/>
      <c r="J535" s="42">
        <v>1</v>
      </c>
    </row>
    <row r="536" spans="1:10" hidden="1" outlineLevel="1">
      <c r="A536" s="1" t="s">
        <v>11</v>
      </c>
      <c r="B536" s="42">
        <v>1.1012183692596064E-2</v>
      </c>
      <c r="C536" s="42">
        <v>5.3889409559512652E-3</v>
      </c>
      <c r="D536" s="42">
        <v>1.1949390815370197E-2</v>
      </c>
      <c r="E536" s="42">
        <v>7.4976569821930648E-3</v>
      </c>
      <c r="F536" s="42">
        <v>4.4517338331771326E-3</v>
      </c>
      <c r="G536" s="42">
        <v>1.3823805060918463E-2</v>
      </c>
      <c r="H536" s="42">
        <v>1.8275538894095594E-2</v>
      </c>
      <c r="I536" s="42"/>
      <c r="J536" s="42">
        <v>1</v>
      </c>
    </row>
    <row r="537" spans="1:10" hidden="1" outlineLevel="1">
      <c r="A537" s="1" t="s">
        <v>12</v>
      </c>
      <c r="B537" s="42">
        <v>1.0259505129752565E-2</v>
      </c>
      <c r="C537" s="42">
        <v>5.4315027157513579E-3</v>
      </c>
      <c r="D537" s="42">
        <v>9.0525045262522634E-3</v>
      </c>
      <c r="E537" s="42">
        <v>4.8280024140012071E-3</v>
      </c>
      <c r="F537" s="42">
        <v>4.2245021122510563E-3</v>
      </c>
      <c r="G537" s="42">
        <v>-5.4315027157513579E-3</v>
      </c>
      <c r="H537" s="42">
        <v>-1.2070006035003018E-3</v>
      </c>
      <c r="I537" s="42"/>
      <c r="J537" s="42">
        <v>1</v>
      </c>
    </row>
    <row r="538" spans="1:10" hidden="1" outlineLevel="1">
      <c r="A538" s="1" t="s">
        <v>13</v>
      </c>
      <c r="B538" s="42">
        <v>7.6438848920863311E-3</v>
      </c>
      <c r="C538" s="42">
        <v>4.4964028776978415E-3</v>
      </c>
      <c r="D538" s="42">
        <v>1.3938848920863309E-2</v>
      </c>
      <c r="E538" s="42">
        <v>3.5971223021582736E-3</v>
      </c>
      <c r="F538" s="42">
        <v>1.0341726618705036E-2</v>
      </c>
      <c r="G538" s="42">
        <v>2.0233812949640287E-2</v>
      </c>
      <c r="H538" s="42">
        <v>3.0575539568345324E-2</v>
      </c>
      <c r="I538" s="42"/>
      <c r="J538" s="42">
        <v>1</v>
      </c>
    </row>
    <row r="539" spans="1:10" hidden="1" outlineLevel="1">
      <c r="A539" s="1" t="s">
        <v>28</v>
      </c>
      <c r="B539" s="42">
        <v>6.4814814814814813E-3</v>
      </c>
      <c r="C539" s="42">
        <v>4.6296296296296294E-3</v>
      </c>
      <c r="D539" s="42">
        <v>1.0185185185185186E-2</v>
      </c>
      <c r="E539" s="42">
        <v>6.4814814814814813E-3</v>
      </c>
      <c r="F539" s="42">
        <v>3.7037037037037038E-3</v>
      </c>
      <c r="G539" s="42">
        <v>1.1111111111111112E-2</v>
      </c>
      <c r="H539" s="42">
        <v>1.4814814814814815E-2</v>
      </c>
      <c r="I539" s="42"/>
      <c r="J539" s="42">
        <v>1</v>
      </c>
    </row>
    <row r="540" spans="1:10" collapsed="1">
      <c r="A540" s="1" t="s">
        <v>870</v>
      </c>
      <c r="B540" s="42">
        <v>1.1386891955711811E-2</v>
      </c>
      <c r="C540" s="42">
        <v>6.0082909167235134E-3</v>
      </c>
      <c r="D540" s="42">
        <v>8.86813244477095E-3</v>
      </c>
      <c r="E540" s="42">
        <v>6.5330324815028595E-3</v>
      </c>
      <c r="F540" s="42">
        <v>2.3350999632680905E-3</v>
      </c>
      <c r="G540" s="42">
        <v>5.6409718213779715E-3</v>
      </c>
      <c r="H540" s="42">
        <v>7.9760717846460612E-3</v>
      </c>
      <c r="I540" s="42"/>
      <c r="J540" s="42">
        <v>1</v>
      </c>
    </row>
    <row r="541" spans="1:10" hidden="1" outlineLevel="1">
      <c r="A541" s="1" t="s">
        <v>5</v>
      </c>
      <c r="B541" s="42">
        <v>1.1762576909156714E-2</v>
      </c>
      <c r="C541" s="42">
        <v>6.1527325370973581E-3</v>
      </c>
      <c r="D541" s="42">
        <v>7.4194715888526962E-3</v>
      </c>
      <c r="E541" s="42">
        <v>8.505247918928701E-3</v>
      </c>
      <c r="F541" s="42">
        <v>-1.0857763300760044E-3</v>
      </c>
      <c r="G541" s="42">
        <v>2.2620340209916757E-2</v>
      </c>
      <c r="H541" s="42">
        <v>2.1534563879840752E-2</v>
      </c>
      <c r="I541" s="42"/>
      <c r="J541" s="42">
        <v>1</v>
      </c>
    </row>
    <row r="542" spans="1:10" hidden="1" outlineLevel="1">
      <c r="A542" s="1" t="s">
        <v>6</v>
      </c>
      <c r="B542" s="42">
        <v>1.0473235065942591E-2</v>
      </c>
      <c r="C542" s="42">
        <v>5.2366175329712954E-3</v>
      </c>
      <c r="D542" s="42">
        <v>8.5337470907680367E-3</v>
      </c>
      <c r="E542" s="42">
        <v>6.5942591155934835E-3</v>
      </c>
      <c r="F542" s="42">
        <v>1.9394879751745539E-3</v>
      </c>
      <c r="G542" s="42">
        <v>9.6974398758727688E-3</v>
      </c>
      <c r="H542" s="42">
        <v>1.1636927851047323E-2</v>
      </c>
      <c r="I542" s="42"/>
      <c r="J542" s="42">
        <v>1</v>
      </c>
    </row>
    <row r="543" spans="1:10" hidden="1" outlineLevel="1">
      <c r="A543" s="1" t="s">
        <v>7</v>
      </c>
      <c r="B543" s="42">
        <v>1.0675381263616559E-2</v>
      </c>
      <c r="C543" s="42">
        <v>5.664488017429194E-3</v>
      </c>
      <c r="D543" s="42">
        <v>1.0893246187363835E-2</v>
      </c>
      <c r="E543" s="42">
        <v>8.7145969498910684E-3</v>
      </c>
      <c r="F543" s="42">
        <v>2.1786492374727671E-3</v>
      </c>
      <c r="G543" s="42">
        <v>-9.1503267973856214E-3</v>
      </c>
      <c r="H543" s="42">
        <v>-6.9716775599128538E-3</v>
      </c>
      <c r="I543" s="42"/>
      <c r="J543" s="42">
        <v>1</v>
      </c>
    </row>
    <row r="544" spans="1:10" hidden="1" outlineLevel="1">
      <c r="A544" s="1" t="s">
        <v>27</v>
      </c>
      <c r="B544" s="42">
        <v>1.4570552147239263E-2</v>
      </c>
      <c r="C544" s="42">
        <v>7.6687116564417178E-3</v>
      </c>
      <c r="D544" s="42">
        <v>8.052147239263804E-3</v>
      </c>
      <c r="E544" s="42">
        <v>4.9846625766871164E-3</v>
      </c>
      <c r="F544" s="42">
        <v>3.0674846625766872E-3</v>
      </c>
      <c r="G544" s="42">
        <v>-9.202453987730062E-3</v>
      </c>
      <c r="H544" s="42">
        <v>-6.1349693251533744E-3</v>
      </c>
      <c r="I544" s="42"/>
      <c r="J544" s="42">
        <v>1</v>
      </c>
    </row>
    <row r="545" spans="1:10" hidden="1" outlineLevel="1">
      <c r="A545" s="1" t="s">
        <v>8</v>
      </c>
      <c r="B545" s="42">
        <v>9.2730584533863222E-3</v>
      </c>
      <c r="C545" s="42">
        <v>5.1333002152674284E-3</v>
      </c>
      <c r="D545" s="42">
        <v>6.1268421924159629E-3</v>
      </c>
      <c r="E545" s="42">
        <v>7.4515648286140089E-3</v>
      </c>
      <c r="F545" s="42">
        <v>-1.324722636198046E-3</v>
      </c>
      <c r="G545" s="42">
        <v>9.1074681238615673E-3</v>
      </c>
      <c r="H545" s="42">
        <v>7.7827454876635204E-3</v>
      </c>
      <c r="I545" s="42"/>
      <c r="J545" s="42">
        <v>1</v>
      </c>
    </row>
    <row r="546" spans="1:10" hidden="1" outlineLevel="1">
      <c r="A546" s="1" t="s">
        <v>9</v>
      </c>
      <c r="B546" s="42">
        <v>2.1929824561403508E-3</v>
      </c>
      <c r="C546" s="42">
        <v>2.1929824561403508E-3</v>
      </c>
      <c r="D546" s="42">
        <v>6.5789473684210523E-3</v>
      </c>
      <c r="E546" s="42">
        <v>0</v>
      </c>
      <c r="F546" s="42">
        <v>6.5789473684210523E-3</v>
      </c>
      <c r="G546" s="42">
        <v>6.5789473684210523E-3</v>
      </c>
      <c r="H546" s="42">
        <v>1.3157894736842105E-2</v>
      </c>
      <c r="I546" s="42"/>
      <c r="J546" s="42">
        <v>1</v>
      </c>
    </row>
    <row r="547" spans="1:10" hidden="1" outlineLevel="1">
      <c r="A547" s="1" t="s">
        <v>10</v>
      </c>
      <c r="B547" s="42">
        <v>1.3454960091220068E-2</v>
      </c>
      <c r="C547" s="42">
        <v>7.5256556442417329E-3</v>
      </c>
      <c r="D547" s="42">
        <v>8.2098061573546172E-3</v>
      </c>
      <c r="E547" s="42">
        <v>7.2976054732041048E-3</v>
      </c>
      <c r="F547" s="42">
        <v>9.122006841505131E-4</v>
      </c>
      <c r="G547" s="42">
        <v>-2.0524515393386543E-3</v>
      </c>
      <c r="H547" s="42">
        <v>-1.1402508551881414E-3</v>
      </c>
      <c r="I547" s="42"/>
      <c r="J547" s="42">
        <v>1</v>
      </c>
    </row>
    <row r="548" spans="1:10" hidden="1" outlineLevel="1">
      <c r="A548" s="1" t="s">
        <v>11</v>
      </c>
      <c r="B548" s="42">
        <v>1.358195211786372E-2</v>
      </c>
      <c r="C548" s="42">
        <v>6.675874769797422E-3</v>
      </c>
      <c r="D548" s="42">
        <v>1.289134438305709E-2</v>
      </c>
      <c r="E548" s="42">
        <v>4.3738489871086557E-3</v>
      </c>
      <c r="F548" s="42">
        <v>8.5174953959484354E-3</v>
      </c>
      <c r="G548" s="42">
        <v>8.9779005524861875E-3</v>
      </c>
      <c r="H548" s="42">
        <v>1.7495395948434623E-2</v>
      </c>
      <c r="I548" s="42"/>
      <c r="J548" s="42">
        <v>1</v>
      </c>
    </row>
    <row r="549" spans="1:10" hidden="1" outlineLevel="1">
      <c r="A549" s="1" t="s">
        <v>12</v>
      </c>
      <c r="B549" s="42">
        <v>1.3268998793727383E-2</v>
      </c>
      <c r="C549" s="42">
        <v>6.6344993968636915E-3</v>
      </c>
      <c r="D549" s="42">
        <v>9.6501809408926411E-3</v>
      </c>
      <c r="E549" s="42">
        <v>3.6188178528347406E-3</v>
      </c>
      <c r="F549" s="42">
        <v>6.0313630880579009E-3</v>
      </c>
      <c r="G549" s="42">
        <v>-5.4282267792521112E-3</v>
      </c>
      <c r="H549" s="42">
        <v>6.0313630880579007E-4</v>
      </c>
      <c r="I549" s="42"/>
      <c r="J549" s="42">
        <v>1</v>
      </c>
    </row>
    <row r="550" spans="1:10" hidden="1" outlineLevel="1">
      <c r="A550" s="1" t="s">
        <v>13</v>
      </c>
      <c r="B550" s="42">
        <v>1.0582010582010581E-2</v>
      </c>
      <c r="C550" s="42">
        <v>5.7319223985890649E-3</v>
      </c>
      <c r="D550" s="42">
        <v>1.0141093474426807E-2</v>
      </c>
      <c r="E550" s="42">
        <v>2.6455026455026454E-3</v>
      </c>
      <c r="F550" s="42">
        <v>7.4955908289241618E-3</v>
      </c>
      <c r="G550" s="42">
        <v>1.1904761904761904E-2</v>
      </c>
      <c r="H550" s="42">
        <v>1.9400352733686066E-2</v>
      </c>
      <c r="I550" s="42"/>
      <c r="J550" s="42">
        <v>1</v>
      </c>
    </row>
    <row r="551" spans="1:10" hidden="1" outlineLevel="1">
      <c r="A551" s="1" t="s">
        <v>28</v>
      </c>
      <c r="B551" s="42">
        <v>6.4575645756457566E-3</v>
      </c>
      <c r="C551" s="42">
        <v>3.6900369003690036E-3</v>
      </c>
      <c r="D551" s="42">
        <v>1.014760147601476E-2</v>
      </c>
      <c r="E551" s="42">
        <v>6.4575645756457566E-3</v>
      </c>
      <c r="F551" s="42">
        <v>3.6900369003690036E-3</v>
      </c>
      <c r="G551" s="42">
        <v>0</v>
      </c>
      <c r="H551" s="42">
        <v>3.6900369003690036E-3</v>
      </c>
      <c r="I551" s="42"/>
      <c r="J551" s="42">
        <v>1</v>
      </c>
    </row>
    <row r="552" spans="1:10" collapsed="1">
      <c r="A552" s="1" t="s">
        <v>893</v>
      </c>
      <c r="B552" s="42">
        <v>1.1855750690499765E-2</v>
      </c>
      <c r="C552" s="42">
        <v>6.3056959716504251E-3</v>
      </c>
      <c r="D552" s="42">
        <v>9.8493928813382665E-3</v>
      </c>
      <c r="E552" s="42">
        <v>7.1395070092240345E-3</v>
      </c>
      <c r="F552" s="42">
        <v>2.7098858721142319E-3</v>
      </c>
      <c r="G552" s="42">
        <v>4.1690551878680497E-3</v>
      </c>
      <c r="H552" s="42">
        <v>6.8789410599822817E-3</v>
      </c>
      <c r="I552" s="42"/>
      <c r="J552" s="42">
        <v>1</v>
      </c>
    </row>
    <row r="553" spans="1:10" hidden="1" outlineLevel="1">
      <c r="A553" s="1" t="s">
        <v>5</v>
      </c>
      <c r="B553" s="42">
        <v>8.1792318634423891E-3</v>
      </c>
      <c r="C553" s="42">
        <v>4.4452347083926034E-3</v>
      </c>
      <c r="D553" s="42">
        <v>9.6017069701280228E-3</v>
      </c>
      <c r="E553" s="42">
        <v>8.5348506401137988E-3</v>
      </c>
      <c r="F553" s="42">
        <v>1.0668563300142249E-3</v>
      </c>
      <c r="G553" s="42">
        <v>1.6358463726884778E-2</v>
      </c>
      <c r="H553" s="42">
        <v>1.7425320056899004E-2</v>
      </c>
      <c r="I553" s="42"/>
      <c r="J553" s="42">
        <v>1</v>
      </c>
    </row>
    <row r="554" spans="1:10" hidden="1" outlineLevel="1">
      <c r="A554" s="1" t="s">
        <v>6</v>
      </c>
      <c r="B554" s="42">
        <v>1.2687427912341407E-2</v>
      </c>
      <c r="C554" s="42">
        <v>6.5359477124183009E-3</v>
      </c>
      <c r="D554" s="42">
        <v>9.8039215686274508E-3</v>
      </c>
      <c r="E554" s="42">
        <v>8.0738177623990767E-3</v>
      </c>
      <c r="F554" s="42">
        <v>1.7301038062283738E-3</v>
      </c>
      <c r="G554" s="42">
        <v>7.1126489811610917E-3</v>
      </c>
      <c r="H554" s="42">
        <v>8.842752787389465E-3</v>
      </c>
      <c r="I554" s="42"/>
      <c r="J554" s="42">
        <v>1</v>
      </c>
    </row>
    <row r="555" spans="1:10" hidden="1" outlineLevel="1">
      <c r="A555" s="1" t="s">
        <v>7</v>
      </c>
      <c r="B555" s="42">
        <v>1.0013060513713539E-2</v>
      </c>
      <c r="C555" s="42">
        <v>5.0065302568567697E-3</v>
      </c>
      <c r="D555" s="42">
        <v>1.1101436656508489E-2</v>
      </c>
      <c r="E555" s="42">
        <v>7.1832825424466692E-3</v>
      </c>
      <c r="F555" s="42">
        <v>3.91815411406182E-3</v>
      </c>
      <c r="G555" s="42">
        <v>-3.0474531998258597E-3</v>
      </c>
      <c r="H555" s="42">
        <v>8.7070091423595991E-4</v>
      </c>
      <c r="I555" s="42"/>
      <c r="J555" s="42">
        <v>1</v>
      </c>
    </row>
    <row r="556" spans="1:10" hidden="1" outlineLevel="1">
      <c r="A556" s="1" t="s">
        <v>27</v>
      </c>
      <c r="B556" s="42">
        <v>1.1380880121396054E-2</v>
      </c>
      <c r="C556" s="42">
        <v>6.828528072837633E-3</v>
      </c>
      <c r="D556" s="42">
        <v>9.4840667678300454E-3</v>
      </c>
      <c r="E556" s="42">
        <v>6.4491654021244307E-3</v>
      </c>
      <c r="F556" s="42">
        <v>3.0349013657056147E-3</v>
      </c>
      <c r="G556" s="42">
        <v>7.5872534142640367E-3</v>
      </c>
      <c r="H556" s="42">
        <v>1.0622154779969651E-2</v>
      </c>
      <c r="I556" s="42"/>
      <c r="J556" s="42">
        <v>1</v>
      </c>
    </row>
    <row r="557" spans="1:10" hidden="1" outlineLevel="1">
      <c r="A557" s="1" t="s">
        <v>8</v>
      </c>
      <c r="B557" s="42">
        <v>1.2470901230462255E-2</v>
      </c>
      <c r="C557" s="42">
        <v>6.4848686398403721E-3</v>
      </c>
      <c r="D557" s="42">
        <v>7.149983372131693E-3</v>
      </c>
      <c r="E557" s="42">
        <v>8.3139341536415026E-3</v>
      </c>
      <c r="F557" s="42">
        <v>-1.1639507815098104E-3</v>
      </c>
      <c r="G557" s="42">
        <v>-2.9930162953109413E-3</v>
      </c>
      <c r="H557" s="42">
        <v>-4.1569670768207513E-3</v>
      </c>
      <c r="I557" s="42"/>
      <c r="J557" s="42">
        <v>1</v>
      </c>
    </row>
    <row r="558" spans="1:10" hidden="1" outlineLevel="1">
      <c r="A558" s="1" t="s">
        <v>9</v>
      </c>
      <c r="B558" s="42">
        <v>8.4745762711864406E-3</v>
      </c>
      <c r="C558" s="42">
        <v>4.2372881355932203E-3</v>
      </c>
      <c r="D558" s="42">
        <v>6.3559322033898309E-3</v>
      </c>
      <c r="E558" s="42">
        <v>2.1186440677966102E-3</v>
      </c>
      <c r="F558" s="42">
        <v>4.2372881355932203E-3</v>
      </c>
      <c r="G558" s="42">
        <v>2.9661016949152543E-2</v>
      </c>
      <c r="H558" s="42">
        <v>3.3898305084745763E-2</v>
      </c>
      <c r="I558" s="42"/>
      <c r="J558" s="42">
        <v>1</v>
      </c>
    </row>
    <row r="559" spans="1:10" hidden="1" outlineLevel="1">
      <c r="A559" s="1" t="s">
        <v>10</v>
      </c>
      <c r="B559" s="42">
        <v>1.358695652173913E-2</v>
      </c>
      <c r="C559" s="42">
        <v>7.019927536231884E-3</v>
      </c>
      <c r="D559" s="42">
        <v>1.2907608695652174E-2</v>
      </c>
      <c r="E559" s="42">
        <v>9.5108695652173919E-3</v>
      </c>
      <c r="F559" s="42">
        <v>3.3967391304347825E-3</v>
      </c>
      <c r="G559" s="42">
        <v>3.6231884057971015E-3</v>
      </c>
      <c r="H559" s="42">
        <v>7.019927536231884E-3</v>
      </c>
      <c r="I559" s="42"/>
      <c r="J559" s="42">
        <v>1</v>
      </c>
    </row>
    <row r="560" spans="1:10" hidden="1" outlineLevel="1">
      <c r="A560" s="1" t="s">
        <v>11</v>
      </c>
      <c r="B560" s="42">
        <v>1.5721120984278879E-2</v>
      </c>
      <c r="C560" s="42">
        <v>9.1136933242196398E-3</v>
      </c>
      <c r="D560" s="42">
        <v>1.2303485987696514E-2</v>
      </c>
      <c r="E560" s="42">
        <v>4.5568466621098199E-3</v>
      </c>
      <c r="F560" s="42">
        <v>7.7466393255866944E-3</v>
      </c>
      <c r="G560" s="42">
        <v>2.5062656641604009E-3</v>
      </c>
      <c r="H560" s="42">
        <v>1.0252904989747095E-2</v>
      </c>
      <c r="I560" s="42"/>
      <c r="J560" s="42">
        <v>1</v>
      </c>
    </row>
    <row r="561" spans="1:10" hidden="1" outlineLevel="1">
      <c r="A561" s="1" t="s">
        <v>12</v>
      </c>
      <c r="B561" s="42">
        <v>1.1370436864153202E-2</v>
      </c>
      <c r="C561" s="42">
        <v>5.3859964093357273E-3</v>
      </c>
      <c r="D561" s="42">
        <v>9.5751047277079591E-3</v>
      </c>
      <c r="E561" s="42">
        <v>3.5906642728904849E-3</v>
      </c>
      <c r="F561" s="42">
        <v>5.9844404548174742E-3</v>
      </c>
      <c r="G561" s="42">
        <v>1.7953321364452424E-3</v>
      </c>
      <c r="H561" s="42">
        <v>7.7797725912627166E-3</v>
      </c>
      <c r="I561" s="42"/>
      <c r="J561" s="42">
        <v>1</v>
      </c>
    </row>
    <row r="562" spans="1:10" hidden="1" outlineLevel="1">
      <c r="A562" s="1" t="s">
        <v>13</v>
      </c>
      <c r="B562" s="42">
        <v>1.2302284710017574E-2</v>
      </c>
      <c r="C562" s="42">
        <v>6.1511423550087872E-3</v>
      </c>
      <c r="D562" s="42">
        <v>8.347978910369069E-3</v>
      </c>
      <c r="E562" s="42">
        <v>3.5149384885764497E-3</v>
      </c>
      <c r="F562" s="42">
        <v>4.8330404217926184E-3</v>
      </c>
      <c r="G562" s="42">
        <v>-1.3181019332161687E-3</v>
      </c>
      <c r="H562" s="42">
        <v>3.5149384885764497E-3</v>
      </c>
      <c r="I562" s="42"/>
      <c r="J562" s="42">
        <v>1</v>
      </c>
    </row>
    <row r="563" spans="1:10" hidden="1" outlineLevel="1">
      <c r="A563" s="1" t="s">
        <v>28</v>
      </c>
      <c r="B563" s="42">
        <v>1.107011070110701E-2</v>
      </c>
      <c r="C563" s="42">
        <v>6.4575645756457566E-3</v>
      </c>
      <c r="D563" s="42">
        <v>4.6125461254612546E-3</v>
      </c>
      <c r="E563" s="42">
        <v>6.4575645756457566E-3</v>
      </c>
      <c r="F563" s="42">
        <v>-1.8450184501845018E-3</v>
      </c>
      <c r="G563" s="42">
        <v>1.8450184501845018E-3</v>
      </c>
      <c r="H563" s="42">
        <v>0</v>
      </c>
      <c r="I563" s="42"/>
      <c r="J563" s="42">
        <v>1</v>
      </c>
    </row>
    <row r="564" spans="1:10" collapsed="1">
      <c r="A564" s="1" t="s">
        <v>908</v>
      </c>
      <c r="B564" s="42">
        <v>1.065888972049449E-2</v>
      </c>
      <c r="C564" s="42">
        <v>5.8327096291325778E-3</v>
      </c>
      <c r="D564" s="42">
        <v>9.187808088368131E-3</v>
      </c>
      <c r="E564" s="42">
        <v>6.7876222675303894E-3</v>
      </c>
      <c r="F564" s="42">
        <v>2.4001858208377424E-3</v>
      </c>
      <c r="G564" s="42">
        <v>7.1231321134539449E-3</v>
      </c>
      <c r="H564" s="42">
        <v>9.5233179342916873E-3</v>
      </c>
      <c r="I564" s="42"/>
      <c r="J564" s="42">
        <v>1</v>
      </c>
    </row>
    <row r="565" spans="1:10" hidden="1" outlineLevel="1">
      <c r="A565" s="1" t="s">
        <v>5</v>
      </c>
      <c r="B565" s="42">
        <v>1.3167134831460673E-2</v>
      </c>
      <c r="C565" s="42">
        <v>7.1980337078651688E-3</v>
      </c>
      <c r="D565" s="42">
        <v>7.9002808988764047E-3</v>
      </c>
      <c r="E565" s="42">
        <v>7.9002808988764047E-3</v>
      </c>
      <c r="F565" s="42">
        <v>0</v>
      </c>
      <c r="G565" s="42">
        <v>1.2640449438202247E-2</v>
      </c>
      <c r="H565" s="42">
        <v>1.2640449438202247E-2</v>
      </c>
      <c r="I565" s="42"/>
      <c r="J565" s="42">
        <v>1</v>
      </c>
    </row>
    <row r="566" spans="1:10" hidden="1" outlineLevel="1">
      <c r="A566" s="1" t="s">
        <v>6</v>
      </c>
      <c r="B566" s="42">
        <v>1.1749099867348872E-2</v>
      </c>
      <c r="C566" s="42">
        <v>6.8220579874928933E-3</v>
      </c>
      <c r="D566" s="42">
        <v>9.2855789274208823E-3</v>
      </c>
      <c r="E566" s="42">
        <v>7.9590676520750435E-3</v>
      </c>
      <c r="F566" s="42">
        <v>1.3265112753458404E-3</v>
      </c>
      <c r="G566" s="42">
        <v>1.2886109531931022E-2</v>
      </c>
      <c r="H566" s="42">
        <v>1.4212620807276862E-2</v>
      </c>
      <c r="I566" s="42"/>
      <c r="J566" s="42">
        <v>1</v>
      </c>
    </row>
    <row r="567" spans="1:10" hidden="1" outlineLevel="1">
      <c r="A567" s="1" t="s">
        <v>7</v>
      </c>
      <c r="B567" s="42">
        <v>1.4002585092632486E-2</v>
      </c>
      <c r="C567" s="42">
        <v>6.893580353295993E-3</v>
      </c>
      <c r="D567" s="42">
        <v>1.1848341232227487E-2</v>
      </c>
      <c r="E567" s="42">
        <v>7.324429125376993E-3</v>
      </c>
      <c r="F567" s="42">
        <v>4.5239121068504952E-3</v>
      </c>
      <c r="G567" s="42">
        <v>5.8164584230934943E-3</v>
      </c>
      <c r="H567" s="42">
        <v>1.034037052994399E-2</v>
      </c>
      <c r="I567" s="42"/>
      <c r="J567" s="42">
        <v>1</v>
      </c>
    </row>
    <row r="568" spans="1:10" hidden="1" outlineLevel="1">
      <c r="A568" s="1" t="s">
        <v>27</v>
      </c>
      <c r="B568" s="42">
        <v>9.8559514783927212E-3</v>
      </c>
      <c r="C568" s="42">
        <v>4.9279757391963606E-3</v>
      </c>
      <c r="D568" s="42">
        <v>1.061410159211524E-2</v>
      </c>
      <c r="E568" s="42">
        <v>5.6861258529188781E-3</v>
      </c>
      <c r="F568" s="42">
        <v>4.9279757391963606E-3</v>
      </c>
      <c r="G568" s="42">
        <v>-4.169825625473844E-3</v>
      </c>
      <c r="H568" s="42">
        <v>7.5815011372251705E-4</v>
      </c>
      <c r="I568" s="42"/>
      <c r="J568" s="42">
        <v>1</v>
      </c>
    </row>
    <row r="569" spans="1:10" hidden="1" outlineLevel="1">
      <c r="A569" s="1" t="s">
        <v>8</v>
      </c>
      <c r="B569" s="42">
        <v>7.9496522027161318E-3</v>
      </c>
      <c r="C569" s="42">
        <v>4.6372971182510768E-3</v>
      </c>
      <c r="D569" s="42">
        <v>8.9433587280556472E-3</v>
      </c>
      <c r="E569" s="42">
        <v>7.9496522027161318E-3</v>
      </c>
      <c r="F569" s="42">
        <v>9.9370652533951648E-4</v>
      </c>
      <c r="G569" s="42">
        <v>2.9811195760185492E-3</v>
      </c>
      <c r="H569" s="42">
        <v>3.9748261013580659E-3</v>
      </c>
      <c r="I569" s="42"/>
      <c r="J569" s="42">
        <v>1</v>
      </c>
    </row>
    <row r="570" spans="1:10" hidden="1" outlineLevel="1">
      <c r="A570" s="1" t="s">
        <v>9</v>
      </c>
      <c r="B570" s="42">
        <v>4.2283298097251587E-3</v>
      </c>
      <c r="C570" s="42">
        <v>2.1141649048625794E-3</v>
      </c>
      <c r="D570" s="42">
        <v>4.2283298097251587E-3</v>
      </c>
      <c r="E570" s="42">
        <v>2.1141649048625794E-3</v>
      </c>
      <c r="F570" s="42">
        <v>2.1141649048625794E-3</v>
      </c>
      <c r="G570" s="42">
        <v>0</v>
      </c>
      <c r="H570" s="42">
        <v>2.1141649048625794E-3</v>
      </c>
      <c r="I570" s="42"/>
      <c r="J570" s="42">
        <v>1</v>
      </c>
    </row>
    <row r="571" spans="1:10" hidden="1" outlineLevel="1">
      <c r="A571" s="1" t="s">
        <v>10</v>
      </c>
      <c r="B571" s="42">
        <v>1.0078387458006719E-2</v>
      </c>
      <c r="C571" s="42">
        <v>5.8230683090705485E-3</v>
      </c>
      <c r="D571" s="42">
        <v>7.6147816349384102E-3</v>
      </c>
      <c r="E571" s="42">
        <v>6.7189249720044789E-3</v>
      </c>
      <c r="F571" s="42">
        <v>8.9585666293393062E-4</v>
      </c>
      <c r="G571" s="42">
        <v>1.0078387458006719E-2</v>
      </c>
      <c r="H571" s="42">
        <v>1.0974244120940649E-2</v>
      </c>
      <c r="I571" s="42"/>
      <c r="J571" s="42">
        <v>1</v>
      </c>
    </row>
    <row r="572" spans="1:10" hidden="1" outlineLevel="1">
      <c r="A572" s="1" t="s">
        <v>11</v>
      </c>
      <c r="B572" s="42">
        <v>9.0929756762900653E-3</v>
      </c>
      <c r="C572" s="42">
        <v>5.4557854057740397E-3</v>
      </c>
      <c r="D572" s="42">
        <v>8.6383268924755622E-3</v>
      </c>
      <c r="E572" s="42">
        <v>5.0011366219595366E-3</v>
      </c>
      <c r="F572" s="42">
        <v>3.6371902705160265E-3</v>
      </c>
      <c r="G572" s="42">
        <v>-1.3639463514435099E-3</v>
      </c>
      <c r="H572" s="42">
        <v>2.2732439190725163E-3</v>
      </c>
      <c r="I572" s="42"/>
      <c r="J572" s="42">
        <v>1</v>
      </c>
    </row>
    <row r="573" spans="1:10" hidden="1" outlineLevel="1">
      <c r="A573" s="1" t="s">
        <v>12</v>
      </c>
      <c r="B573" s="42">
        <v>8.8757396449704144E-3</v>
      </c>
      <c r="C573" s="42">
        <v>4.7337278106508876E-3</v>
      </c>
      <c r="D573" s="42">
        <v>6.5088757396449702E-3</v>
      </c>
      <c r="E573" s="42">
        <v>7.100591715976331E-3</v>
      </c>
      <c r="F573" s="42">
        <v>-5.9171597633136095E-4</v>
      </c>
      <c r="G573" s="42">
        <v>1.1834319526627219E-2</v>
      </c>
      <c r="H573" s="42">
        <v>1.1242603550295858E-2</v>
      </c>
      <c r="I573" s="42"/>
      <c r="J573" s="42">
        <v>1</v>
      </c>
    </row>
    <row r="574" spans="1:10" hidden="1" outlineLevel="1">
      <c r="A574" s="1" t="s">
        <v>13</v>
      </c>
      <c r="B574" s="42">
        <v>8.6132644272179162E-3</v>
      </c>
      <c r="C574" s="42">
        <v>3.875968992248062E-3</v>
      </c>
      <c r="D574" s="42">
        <v>1.1627906976744186E-2</v>
      </c>
      <c r="E574" s="42">
        <v>2.5839793281653748E-3</v>
      </c>
      <c r="F574" s="42">
        <v>9.0439276485788107E-3</v>
      </c>
      <c r="G574" s="42">
        <v>1.0766580534022395E-2</v>
      </c>
      <c r="H574" s="42">
        <v>1.9810508182601206E-2</v>
      </c>
      <c r="I574" s="42"/>
      <c r="J574" s="42">
        <v>1</v>
      </c>
    </row>
    <row r="575" spans="1:10" hidden="1" outlineLevel="1">
      <c r="A575" s="1" t="s">
        <v>28</v>
      </c>
      <c r="B575" s="42">
        <v>1.3550135501355014E-2</v>
      </c>
      <c r="C575" s="42">
        <v>7.2267389340560069E-3</v>
      </c>
      <c r="D575" s="42">
        <v>1.1743450767841012E-2</v>
      </c>
      <c r="E575" s="42">
        <v>7.2267389340560069E-3</v>
      </c>
      <c r="F575" s="42">
        <v>4.5167118337850042E-3</v>
      </c>
      <c r="G575" s="42">
        <v>1.6260162601626018E-2</v>
      </c>
      <c r="H575" s="42">
        <v>2.077687443541102E-2</v>
      </c>
      <c r="I575" s="42"/>
      <c r="J575" s="42">
        <v>1</v>
      </c>
    </row>
    <row r="576" spans="1:10" collapsed="1">
      <c r="A576" s="1" t="s">
        <v>914</v>
      </c>
      <c r="B576" s="42">
        <v>1.0600435283574447E-2</v>
      </c>
      <c r="C576" s="42">
        <v>5.5050569709384203E-3</v>
      </c>
      <c r="D576" s="42">
        <v>9.038535398796569E-3</v>
      </c>
      <c r="E576" s="42">
        <v>8.1679682499039823E-3</v>
      </c>
      <c r="F576" s="42">
        <v>8.7056714889258743E-4</v>
      </c>
      <c r="G576" s="42">
        <v>7.015747023428498E-3</v>
      </c>
      <c r="H576" s="42">
        <v>7.8863141723210864E-3</v>
      </c>
      <c r="I576" s="42"/>
      <c r="J576" s="42">
        <v>1</v>
      </c>
    </row>
    <row r="577" spans="1:10" hidden="1" outlineLevel="1">
      <c r="A577" s="1" t="s">
        <v>5</v>
      </c>
      <c r="B577" s="42">
        <v>1.0625326598153632E-2</v>
      </c>
      <c r="C577" s="42">
        <v>5.5739418219822329E-3</v>
      </c>
      <c r="D577" s="42">
        <v>1.0276955234279742E-2</v>
      </c>
      <c r="E577" s="42">
        <v>1.0799512280090576E-2</v>
      </c>
      <c r="F577" s="42">
        <v>-5.2255704581083439E-4</v>
      </c>
      <c r="G577" s="42">
        <v>8.3609127329733503E-3</v>
      </c>
      <c r="H577" s="42">
        <v>7.8383556871625161E-3</v>
      </c>
      <c r="I577" s="42"/>
      <c r="J577" s="42">
        <v>1</v>
      </c>
    </row>
    <row r="578" spans="1:10" hidden="1" outlineLevel="1">
      <c r="A578" s="1" t="s">
        <v>6</v>
      </c>
      <c r="B578" s="42">
        <v>8.8180112570356468E-3</v>
      </c>
      <c r="C578" s="42">
        <v>4.6904315196998128E-3</v>
      </c>
      <c r="D578" s="42">
        <v>9.7560975609756097E-3</v>
      </c>
      <c r="E578" s="42">
        <v>1.0131332082551596E-2</v>
      </c>
      <c r="F578" s="42">
        <v>-3.7523452157598499E-4</v>
      </c>
      <c r="G578" s="42">
        <v>1.0318949343339587E-2</v>
      </c>
      <c r="H578" s="42">
        <v>9.9437148217636027E-3</v>
      </c>
      <c r="I578" s="42"/>
      <c r="J578" s="42">
        <v>1</v>
      </c>
    </row>
    <row r="579" spans="1:10" hidden="1" outlineLevel="1">
      <c r="A579" s="1" t="s">
        <v>7</v>
      </c>
      <c r="B579" s="42">
        <v>1.067463706233988E-2</v>
      </c>
      <c r="C579" s="42">
        <v>5.9777967549103327E-3</v>
      </c>
      <c r="D579" s="42">
        <v>1.1315115286080273E-2</v>
      </c>
      <c r="E579" s="42">
        <v>8.3262169086251066E-3</v>
      </c>
      <c r="F579" s="42">
        <v>2.9888983774551663E-3</v>
      </c>
      <c r="G579" s="42">
        <v>5.9777967549103327E-3</v>
      </c>
      <c r="H579" s="42">
        <v>8.966695132365499E-3</v>
      </c>
      <c r="I579" s="42"/>
      <c r="J579" s="42">
        <v>1</v>
      </c>
    </row>
    <row r="580" spans="1:10" hidden="1" outlineLevel="1">
      <c r="A580" s="1" t="s">
        <v>27</v>
      </c>
      <c r="B580" s="42">
        <v>9.4912680334092638E-3</v>
      </c>
      <c r="C580" s="42">
        <v>4.9354593773728167E-3</v>
      </c>
      <c r="D580" s="42">
        <v>7.972665148063782E-3</v>
      </c>
      <c r="E580" s="42">
        <v>6.8337129840546698E-3</v>
      </c>
      <c r="F580" s="42">
        <v>1.1389521640091116E-3</v>
      </c>
      <c r="G580" s="42">
        <v>-2.6575550493545936E-3</v>
      </c>
      <c r="H580" s="42">
        <v>-1.5186028853454822E-3</v>
      </c>
      <c r="I580" s="42"/>
      <c r="J580" s="42">
        <v>1</v>
      </c>
    </row>
    <row r="581" spans="1:10" hidden="1" outlineLevel="1">
      <c r="A581" s="1" t="s">
        <v>8</v>
      </c>
      <c r="B581" s="42">
        <v>1.0104356468444592E-2</v>
      </c>
      <c r="C581" s="42">
        <v>5.3006460162332283E-3</v>
      </c>
      <c r="D581" s="42">
        <v>8.1166142123571313E-3</v>
      </c>
      <c r="E581" s="42">
        <v>8.2822594003644188E-3</v>
      </c>
      <c r="F581" s="42">
        <v>-1.6564518800728838E-4</v>
      </c>
      <c r="G581" s="42">
        <v>0</v>
      </c>
      <c r="H581" s="42">
        <v>-1.6564518800728838E-4</v>
      </c>
      <c r="I581" s="42"/>
      <c r="J581" s="42">
        <v>1</v>
      </c>
    </row>
    <row r="582" spans="1:10" hidden="1" outlineLevel="1">
      <c r="A582" s="1" t="s">
        <v>9</v>
      </c>
      <c r="B582" s="42">
        <v>1.6563146997929608E-2</v>
      </c>
      <c r="C582" s="42">
        <v>8.2815734989648039E-3</v>
      </c>
      <c r="D582" s="42">
        <v>4.140786749482402E-3</v>
      </c>
      <c r="E582" s="42">
        <v>1.2422360248447204E-2</v>
      </c>
      <c r="F582" s="42">
        <v>-8.2815734989648039E-3</v>
      </c>
      <c r="G582" s="42">
        <v>2.8985507246376812E-2</v>
      </c>
      <c r="H582" s="42">
        <v>2.0703933747412008E-2</v>
      </c>
      <c r="I582" s="42"/>
      <c r="J582" s="42">
        <v>1</v>
      </c>
    </row>
    <row r="583" spans="1:10" hidden="1" outlineLevel="1">
      <c r="A583" s="1" t="s">
        <v>10</v>
      </c>
      <c r="B583" s="42">
        <v>9.9491487950475344E-3</v>
      </c>
      <c r="C583" s="42">
        <v>4.6429361043555158E-3</v>
      </c>
      <c r="D583" s="42">
        <v>9.0647800132655325E-3</v>
      </c>
      <c r="E583" s="42">
        <v>9.7280565996020335E-3</v>
      </c>
      <c r="F583" s="42">
        <v>-6.6327658633650232E-4</v>
      </c>
      <c r="G583" s="42">
        <v>1.3486623922175547E-2</v>
      </c>
      <c r="H583" s="42">
        <v>1.2823347335839045E-2</v>
      </c>
      <c r="I583" s="42"/>
      <c r="J583" s="42">
        <v>1</v>
      </c>
    </row>
    <row r="584" spans="1:10" hidden="1" outlineLevel="1">
      <c r="A584" s="1" t="s">
        <v>11</v>
      </c>
      <c r="B584" s="42">
        <v>1.1528028933092224E-2</v>
      </c>
      <c r="C584" s="42">
        <v>5.8770343580470162E-3</v>
      </c>
      <c r="D584" s="42">
        <v>8.3634719710669082E-3</v>
      </c>
      <c r="E584" s="42">
        <v>4.06871609403255E-3</v>
      </c>
      <c r="F584" s="42">
        <v>4.2947558770343583E-3</v>
      </c>
      <c r="G584" s="42">
        <v>1.3562386980108499E-3</v>
      </c>
      <c r="H584" s="42">
        <v>5.650994575045208E-3</v>
      </c>
      <c r="I584" s="42"/>
      <c r="J584" s="42">
        <v>1</v>
      </c>
    </row>
    <row r="585" spans="1:10" hidden="1" outlineLevel="1">
      <c r="A585" s="1" t="s">
        <v>12</v>
      </c>
      <c r="B585" s="42">
        <v>1.7793594306049824E-2</v>
      </c>
      <c r="C585" s="42">
        <v>8.8967971530249119E-3</v>
      </c>
      <c r="D585" s="42">
        <v>7.7105575326215899E-3</v>
      </c>
      <c r="E585" s="42">
        <v>5.9311981020166073E-3</v>
      </c>
      <c r="F585" s="42">
        <v>1.7793594306049821E-3</v>
      </c>
      <c r="G585" s="42">
        <v>-4.1518386714116248E-3</v>
      </c>
      <c r="H585" s="42">
        <v>-2.3724792408066431E-3</v>
      </c>
      <c r="I585" s="42"/>
      <c r="J585" s="42">
        <v>1</v>
      </c>
    </row>
    <row r="586" spans="1:10" hidden="1" outlineLevel="1">
      <c r="A586" s="1" t="s">
        <v>13</v>
      </c>
      <c r="B586" s="42">
        <v>9.1514143094841936E-3</v>
      </c>
      <c r="C586" s="42">
        <v>5.4076539101497508E-3</v>
      </c>
      <c r="D586" s="42">
        <v>8.3194675540765387E-3</v>
      </c>
      <c r="E586" s="42">
        <v>4.5757071547420968E-3</v>
      </c>
      <c r="F586" s="42">
        <v>3.7437603993344427E-3</v>
      </c>
      <c r="G586" s="42">
        <v>3.0366056572379369E-2</v>
      </c>
      <c r="H586" s="42">
        <v>3.4109816971713808E-2</v>
      </c>
      <c r="I586" s="42"/>
      <c r="J586" s="42">
        <v>1</v>
      </c>
    </row>
    <row r="587" spans="1:10" hidden="1" outlineLevel="1">
      <c r="A587" s="1" t="s">
        <v>28</v>
      </c>
      <c r="B587" s="42">
        <v>1.2623985572587917E-2</v>
      </c>
      <c r="C587" s="42">
        <v>5.4102795311091077E-3</v>
      </c>
      <c r="D587" s="42">
        <v>5.4102795311091077E-3</v>
      </c>
      <c r="E587" s="42">
        <v>6.3119927862939585E-3</v>
      </c>
      <c r="F587" s="42">
        <v>-9.0171325518485117E-4</v>
      </c>
      <c r="G587" s="42">
        <v>2.7051397655545538E-3</v>
      </c>
      <c r="H587" s="42">
        <v>1.8034265103697023E-3</v>
      </c>
      <c r="I587" s="42"/>
      <c r="J587" s="42">
        <v>1</v>
      </c>
    </row>
    <row r="588" spans="1:10" collapsed="1">
      <c r="A588" s="1" t="s">
        <v>1139</v>
      </c>
      <c r="B588" s="42">
        <v>9.3365218276177872E-3</v>
      </c>
      <c r="C588" s="42">
        <v>4.9353821105118552E-3</v>
      </c>
      <c r="D588" s="42">
        <v>9.540042739391472E-3</v>
      </c>
      <c r="E588" s="42">
        <v>6.8942708863335709E-3</v>
      </c>
      <c r="F588" s="42">
        <v>2.6457718530579015E-3</v>
      </c>
      <c r="G588" s="42">
        <v>3.7905769817848786E-3</v>
      </c>
      <c r="H588" s="42">
        <v>6.4363488348427797E-3</v>
      </c>
      <c r="I588" s="42"/>
      <c r="J588" s="42">
        <v>1</v>
      </c>
    </row>
    <row r="589" spans="1:10" hidden="1" outlineLevel="1">
      <c r="A589" s="1" t="s">
        <v>5</v>
      </c>
      <c r="B589" s="42">
        <v>9.5735422106179285E-3</v>
      </c>
      <c r="C589" s="42">
        <v>5.3959965187119234E-3</v>
      </c>
      <c r="D589" s="42">
        <v>9.5735422106179285E-3</v>
      </c>
      <c r="E589" s="42">
        <v>8.3550913838120102E-3</v>
      </c>
      <c r="F589" s="42">
        <v>1.2184508268059183E-3</v>
      </c>
      <c r="G589" s="42">
        <v>-5.2219321148825064E-4</v>
      </c>
      <c r="H589" s="42">
        <v>6.9625761531766752E-4</v>
      </c>
      <c r="I589" s="42"/>
      <c r="J589" s="42">
        <v>1</v>
      </c>
    </row>
    <row r="590" spans="1:10" hidden="1" outlineLevel="1">
      <c r="A590" s="1" t="s">
        <v>6</v>
      </c>
      <c r="B590" s="42">
        <v>6.6914498141263943E-3</v>
      </c>
      <c r="C590" s="42">
        <v>3.3457249070631971E-3</v>
      </c>
      <c r="D590" s="42">
        <v>6.6914498141263943E-3</v>
      </c>
      <c r="E590" s="42">
        <v>5.7620817843866169E-3</v>
      </c>
      <c r="F590" s="42">
        <v>9.2936802973977691E-4</v>
      </c>
      <c r="G590" s="42">
        <v>8.3643122676579917E-3</v>
      </c>
      <c r="H590" s="42">
        <v>9.2936802973977699E-3</v>
      </c>
      <c r="I590" s="42"/>
      <c r="J590" s="42">
        <v>1</v>
      </c>
    </row>
    <row r="591" spans="1:10" hidden="1" outlineLevel="1">
      <c r="A591" s="1" t="s">
        <v>7</v>
      </c>
      <c r="B591" s="42">
        <v>1.0296010296010296E-2</v>
      </c>
      <c r="C591" s="42">
        <v>5.1480051480051478E-3</v>
      </c>
      <c r="D591" s="42">
        <v>1.3084513084513085E-2</v>
      </c>
      <c r="E591" s="42">
        <v>6.2205062205062207E-3</v>
      </c>
      <c r="F591" s="42">
        <v>6.8640068640068641E-3</v>
      </c>
      <c r="G591" s="42">
        <v>-1.1583011583011582E-2</v>
      </c>
      <c r="H591" s="42">
        <v>-4.7190047190047192E-3</v>
      </c>
      <c r="I591" s="42"/>
      <c r="J591" s="42">
        <v>1</v>
      </c>
    </row>
    <row r="592" spans="1:10" hidden="1" outlineLevel="1">
      <c r="A592" s="1" t="s">
        <v>27</v>
      </c>
      <c r="B592" s="42">
        <v>9.5565749235474E-3</v>
      </c>
      <c r="C592" s="42">
        <v>4.2048929663608559E-3</v>
      </c>
      <c r="D592" s="42">
        <v>9.1743119266055051E-3</v>
      </c>
      <c r="E592" s="42">
        <v>8.4097859327217118E-3</v>
      </c>
      <c r="F592" s="42">
        <v>7.6452599388379206E-4</v>
      </c>
      <c r="G592" s="42">
        <v>-7.6452599388379203E-3</v>
      </c>
      <c r="H592" s="42">
        <v>-6.8807339449541288E-3</v>
      </c>
      <c r="I592" s="42"/>
      <c r="J592" s="42">
        <v>1</v>
      </c>
    </row>
    <row r="593" spans="1:10" hidden="1" outlineLevel="1">
      <c r="A593" s="1" t="s">
        <v>8</v>
      </c>
      <c r="B593" s="42">
        <v>8.9596814335490289E-3</v>
      </c>
      <c r="C593" s="42">
        <v>5.6412809026049442E-3</v>
      </c>
      <c r="D593" s="42">
        <v>8.9596814335490289E-3</v>
      </c>
      <c r="E593" s="42">
        <v>7.466401194624191E-3</v>
      </c>
      <c r="F593" s="42">
        <v>1.4932802389248383E-3</v>
      </c>
      <c r="G593" s="42">
        <v>-3.1524805043968806E-3</v>
      </c>
      <c r="H593" s="42">
        <v>-1.6592002654720426E-3</v>
      </c>
      <c r="I593" s="42"/>
      <c r="J593" s="42">
        <v>1</v>
      </c>
    </row>
    <row r="594" spans="1:10" hidden="1" outlineLevel="1">
      <c r="A594" s="1" t="s">
        <v>9</v>
      </c>
      <c r="B594" s="42">
        <v>4.1067761806981521E-3</v>
      </c>
      <c r="C594" s="42">
        <v>2.0533880903490761E-3</v>
      </c>
      <c r="D594" s="42">
        <v>1.0266940451745379E-2</v>
      </c>
      <c r="E594" s="42">
        <v>6.1601642710472282E-3</v>
      </c>
      <c r="F594" s="42">
        <v>4.1067761806981521E-3</v>
      </c>
      <c r="G594" s="42">
        <v>4.1067761806981521E-3</v>
      </c>
      <c r="H594" s="42">
        <v>8.2135523613963042E-3</v>
      </c>
      <c r="I594" s="42"/>
      <c r="J594" s="42">
        <v>1</v>
      </c>
    </row>
    <row r="595" spans="1:10" hidden="1" outlineLevel="1">
      <c r="A595" s="1" t="s">
        <v>10</v>
      </c>
      <c r="B595" s="42">
        <v>1.1959121548162643E-2</v>
      </c>
      <c r="C595" s="42">
        <v>5.8708414872798431E-3</v>
      </c>
      <c r="D595" s="42">
        <v>1.06544901065449E-2</v>
      </c>
      <c r="E595" s="42">
        <v>8.2626657969123718E-3</v>
      </c>
      <c r="F595" s="42">
        <v>2.3918243096325287E-3</v>
      </c>
      <c r="G595" s="42">
        <v>1.4133507284192215E-2</v>
      </c>
      <c r="H595" s="42">
        <v>1.6525331593824744E-2</v>
      </c>
      <c r="I595" s="42"/>
      <c r="J595" s="42">
        <v>1</v>
      </c>
    </row>
    <row r="596" spans="1:10" hidden="1" outlineLevel="1">
      <c r="A596" s="1" t="s">
        <v>11</v>
      </c>
      <c r="B596" s="42">
        <v>9.1212458286985543E-3</v>
      </c>
      <c r="C596" s="42">
        <v>4.4493882091212458E-3</v>
      </c>
      <c r="D596" s="42">
        <v>7.7864293659621799E-3</v>
      </c>
      <c r="E596" s="42">
        <v>6.006674082313682E-3</v>
      </c>
      <c r="F596" s="42">
        <v>1.7797552836484984E-3</v>
      </c>
      <c r="G596" s="42">
        <v>1.4015572858731925E-2</v>
      </c>
      <c r="H596" s="42">
        <v>1.5795328142380424E-2</v>
      </c>
      <c r="I596" s="42"/>
      <c r="J596" s="42">
        <v>1</v>
      </c>
    </row>
    <row r="597" spans="1:10" hidden="1" outlineLevel="1">
      <c r="A597" s="1" t="s">
        <v>12</v>
      </c>
      <c r="B597" s="42">
        <v>1.1001737116386797E-2</v>
      </c>
      <c r="C597" s="42">
        <v>5.7903879559930514E-3</v>
      </c>
      <c r="D597" s="42">
        <v>1.1001737116386797E-2</v>
      </c>
      <c r="E597" s="42">
        <v>5.7903879559930514E-3</v>
      </c>
      <c r="F597" s="42">
        <v>5.2113491603937466E-3</v>
      </c>
      <c r="G597" s="42">
        <v>1.8529241459177764E-2</v>
      </c>
      <c r="H597" s="42">
        <v>2.3740590619571511E-2</v>
      </c>
      <c r="I597" s="42"/>
      <c r="J597" s="42">
        <v>1</v>
      </c>
    </row>
    <row r="598" spans="1:10" hidden="1" outlineLevel="1">
      <c r="A598" s="1" t="s">
        <v>13</v>
      </c>
      <c r="B598" s="42">
        <v>1.0948905109489052E-2</v>
      </c>
      <c r="C598" s="42">
        <v>5.6772100567721003E-3</v>
      </c>
      <c r="D598" s="42">
        <v>9.7323600973236012E-3</v>
      </c>
      <c r="E598" s="42">
        <v>2.8386050283860501E-3</v>
      </c>
      <c r="F598" s="42">
        <v>6.8937550689375507E-3</v>
      </c>
      <c r="G598" s="42">
        <v>1.824817518248175E-2</v>
      </c>
      <c r="H598" s="42">
        <v>2.5141930251419302E-2</v>
      </c>
      <c r="I598" s="42"/>
      <c r="J598" s="42">
        <v>1</v>
      </c>
    </row>
    <row r="599" spans="1:10" hidden="1" outlineLevel="1">
      <c r="A599" s="1" t="s">
        <v>28</v>
      </c>
      <c r="B599" s="42">
        <v>4.528985507246377E-3</v>
      </c>
      <c r="C599" s="42">
        <v>3.6231884057971015E-3</v>
      </c>
      <c r="D599" s="42">
        <v>1.177536231884058E-2</v>
      </c>
      <c r="E599" s="42">
        <v>9.9637681159420281E-3</v>
      </c>
      <c r="F599" s="42">
        <v>1.8115942028985507E-3</v>
      </c>
      <c r="G599" s="42">
        <v>-6.3405797101449279E-3</v>
      </c>
      <c r="H599" s="42">
        <v>-4.528985507246377E-3</v>
      </c>
      <c r="I599" s="42"/>
      <c r="J599" s="42">
        <v>1</v>
      </c>
    </row>
    <row r="600" spans="1:10" collapsed="1">
      <c r="A600" s="1" t="s">
        <v>1176</v>
      </c>
      <c r="B600" s="42">
        <f>+B287/$J287*1</f>
        <v>9.9805932908233995E-3</v>
      </c>
      <c r="C600" s="42">
        <f t="shared" ref="C600:J600" si="3">+C287/$J287*1</f>
        <v>5.1163142374675502E-3</v>
      </c>
      <c r="D600" s="42">
        <f t="shared" si="3"/>
        <v>9.1740807016659522E-3</v>
      </c>
      <c r="E600" s="42">
        <f t="shared" si="3"/>
        <v>7.0317816367164859E-3</v>
      </c>
      <c r="F600" s="42">
        <f t="shared" si="3"/>
        <v>2.1422990649494671E-3</v>
      </c>
      <c r="G600" s="42">
        <f t="shared" si="3"/>
        <v>7.1577992287723364E-3</v>
      </c>
      <c r="H600" s="42">
        <f t="shared" si="3"/>
        <v>9.3000982937218035E-3</v>
      </c>
      <c r="I600" s="42"/>
      <c r="J600" s="42">
        <f t="shared" si="3"/>
        <v>1</v>
      </c>
    </row>
    <row r="601" spans="1:10" hidden="1" outlineLevel="1">
      <c r="A601" s="1" t="s">
        <v>5</v>
      </c>
      <c r="B601" s="42">
        <f t="shared" ref="B601:H611" si="4">+B288/$J288*1</f>
        <v>1.4455343314403717E-2</v>
      </c>
      <c r="C601" s="42">
        <f t="shared" si="4"/>
        <v>7.0555842367922908E-3</v>
      </c>
      <c r="D601" s="42">
        <f t="shared" si="4"/>
        <v>9.1206332817071068E-3</v>
      </c>
      <c r="E601" s="42">
        <f t="shared" si="4"/>
        <v>9.80898296334538E-3</v>
      </c>
      <c r="F601" s="42">
        <f t="shared" si="4"/>
        <v>-6.8834968163827229E-4</v>
      </c>
      <c r="G601" s="42">
        <f t="shared" si="4"/>
        <v>1.2046119428669764E-2</v>
      </c>
      <c r="H601" s="42">
        <f t="shared" si="4"/>
        <v>1.1357769747031492E-2</v>
      </c>
      <c r="I601" s="42"/>
      <c r="J601" s="42">
        <v>1</v>
      </c>
    </row>
    <row r="602" spans="1:10" hidden="1" outlineLevel="1">
      <c r="A602" s="1" t="s">
        <v>6</v>
      </c>
      <c r="B602" s="42">
        <f t="shared" si="4"/>
        <v>1.1922230374174616E-2</v>
      </c>
      <c r="C602" s="42">
        <f t="shared" si="4"/>
        <v>5.6859867938371242E-3</v>
      </c>
      <c r="D602" s="42">
        <f t="shared" si="4"/>
        <v>9.9046221570066022E-3</v>
      </c>
      <c r="E602" s="42">
        <f t="shared" si="4"/>
        <v>6.7865003668378578E-3</v>
      </c>
      <c r="F602" s="42">
        <f t="shared" si="4"/>
        <v>3.1181217901687453E-3</v>
      </c>
      <c r="G602" s="42">
        <f t="shared" si="4"/>
        <v>1.0088041085840058E-2</v>
      </c>
      <c r="H602" s="42">
        <f t="shared" si="4"/>
        <v>1.3206162876008804E-2</v>
      </c>
      <c r="I602" s="42"/>
      <c r="J602" s="42">
        <v>1</v>
      </c>
    </row>
    <row r="603" spans="1:10" hidden="1" outlineLevel="1">
      <c r="A603" s="1" t="s">
        <v>7</v>
      </c>
      <c r="B603" s="42">
        <f t="shared" si="4"/>
        <v>6.9782194967223515E-3</v>
      </c>
      <c r="C603" s="42">
        <f t="shared" si="4"/>
        <v>3.3833791499259885E-3</v>
      </c>
      <c r="D603" s="42">
        <f t="shared" si="4"/>
        <v>1.2264749418481708E-2</v>
      </c>
      <c r="E603" s="42">
        <f t="shared" si="4"/>
        <v>6.7667582998519769E-3</v>
      </c>
      <c r="F603" s="42">
        <f t="shared" si="4"/>
        <v>5.4979911186297317E-3</v>
      </c>
      <c r="G603" s="42">
        <f t="shared" si="4"/>
        <v>8.6699090716853451E-3</v>
      </c>
      <c r="H603" s="42">
        <f t="shared" si="4"/>
        <v>1.4167900190315077E-2</v>
      </c>
      <c r="I603" s="42"/>
      <c r="J603" s="42">
        <v>1</v>
      </c>
    </row>
    <row r="604" spans="1:10" hidden="1" outlineLevel="1">
      <c r="A604" s="1" t="s">
        <v>27</v>
      </c>
      <c r="B604" s="42">
        <f t="shared" si="4"/>
        <v>1.0223400227186671E-2</v>
      </c>
      <c r="C604" s="42">
        <f t="shared" si="4"/>
        <v>5.301022340022719E-3</v>
      </c>
      <c r="D604" s="42">
        <f t="shared" si="4"/>
        <v>9.4661113214691405E-3</v>
      </c>
      <c r="E604" s="42">
        <f t="shared" si="4"/>
        <v>7.9515335100340777E-3</v>
      </c>
      <c r="F604" s="42">
        <f t="shared" si="4"/>
        <v>1.5145778114350624E-3</v>
      </c>
      <c r="G604" s="42">
        <f t="shared" si="4"/>
        <v>7.9515335100340777E-3</v>
      </c>
      <c r="H604" s="42">
        <f t="shared" si="4"/>
        <v>9.4661113214691405E-3</v>
      </c>
      <c r="I604" s="42"/>
      <c r="J604" s="42">
        <v>1</v>
      </c>
    </row>
    <row r="605" spans="1:10" hidden="1" outlineLevel="1">
      <c r="A605" s="1" t="s">
        <v>8</v>
      </c>
      <c r="B605" s="42">
        <f t="shared" si="4"/>
        <v>7.7621800165152766E-3</v>
      </c>
      <c r="C605" s="42">
        <f t="shared" si="4"/>
        <v>4.1288191577208916E-3</v>
      </c>
      <c r="D605" s="42">
        <f t="shared" si="4"/>
        <v>7.7621800165152766E-3</v>
      </c>
      <c r="E605" s="42">
        <f t="shared" si="4"/>
        <v>8.5879438480594549E-3</v>
      </c>
      <c r="F605" s="42">
        <f t="shared" si="4"/>
        <v>-8.2576383154417832E-4</v>
      </c>
      <c r="G605" s="42">
        <f t="shared" si="4"/>
        <v>5.4500412881915775E-3</v>
      </c>
      <c r="H605" s="42">
        <f t="shared" si="4"/>
        <v>4.6242774566473991E-3</v>
      </c>
      <c r="I605" s="42"/>
      <c r="J605" s="42">
        <v>1</v>
      </c>
    </row>
    <row r="606" spans="1:10" hidden="1" outlineLevel="1">
      <c r="A606" s="1" t="s">
        <v>9</v>
      </c>
      <c r="B606" s="42">
        <f t="shared" si="4"/>
        <v>4.140786749482402E-3</v>
      </c>
      <c r="C606" s="42">
        <f t="shared" si="4"/>
        <v>4.140786749482402E-3</v>
      </c>
      <c r="D606" s="42">
        <f t="shared" si="4"/>
        <v>2.070393374741201E-3</v>
      </c>
      <c r="E606" s="42">
        <f t="shared" si="4"/>
        <v>8.2815734989648039E-3</v>
      </c>
      <c r="F606" s="42">
        <f t="shared" si="4"/>
        <v>-6.2111801242236021E-3</v>
      </c>
      <c r="G606" s="42">
        <f t="shared" si="4"/>
        <v>-2.070393374741201E-3</v>
      </c>
      <c r="H606" s="42">
        <f t="shared" si="4"/>
        <v>-8.2815734989648039E-3</v>
      </c>
      <c r="I606" s="42"/>
      <c r="J606" s="42">
        <v>1</v>
      </c>
    </row>
    <row r="607" spans="1:10" hidden="1" outlineLevel="1">
      <c r="A607" s="1" t="s">
        <v>10</v>
      </c>
      <c r="B607" s="42">
        <f t="shared" si="4"/>
        <v>6.7479320853286893E-3</v>
      </c>
      <c r="C607" s="42">
        <f t="shared" ref="C607:H607" si="5">+C294/$J294*1</f>
        <v>3.91815411406182E-3</v>
      </c>
      <c r="D607" s="42">
        <f t="shared" si="5"/>
        <v>6.5302568567696994E-3</v>
      </c>
      <c r="E607" s="42">
        <f t="shared" si="5"/>
        <v>9.5777100565955595E-3</v>
      </c>
      <c r="F607" s="42">
        <f t="shared" si="5"/>
        <v>-3.0474531998258597E-3</v>
      </c>
      <c r="G607" s="42">
        <f t="shared" si="5"/>
        <v>1.95907705703091E-3</v>
      </c>
      <c r="H607" s="42">
        <f t="shared" si="5"/>
        <v>-1.08837614279495E-3</v>
      </c>
      <c r="I607" s="42"/>
      <c r="J607" s="42">
        <v>1</v>
      </c>
    </row>
    <row r="608" spans="1:10" hidden="1" outlineLevel="1">
      <c r="A608" s="1" t="s">
        <v>11</v>
      </c>
      <c r="B608" s="42">
        <f t="shared" si="4"/>
        <v>1.0812003530450132E-2</v>
      </c>
      <c r="C608" s="42">
        <f t="shared" ref="C608:H608" si="6">+C295/$J295*1</f>
        <v>5.9576345984112978E-3</v>
      </c>
      <c r="D608" s="42">
        <f t="shared" si="6"/>
        <v>9.4880847308031774E-3</v>
      </c>
      <c r="E608" s="42">
        <f t="shared" si="6"/>
        <v>4.4130626654898496E-3</v>
      </c>
      <c r="F608" s="42">
        <f t="shared" si="6"/>
        <v>5.0750220653133279E-3</v>
      </c>
      <c r="G608" s="42">
        <f t="shared" si="6"/>
        <v>3.0891438658428951E-3</v>
      </c>
      <c r="H608" s="42">
        <f t="shared" si="6"/>
        <v>8.1641659311562226E-3</v>
      </c>
      <c r="I608" s="42"/>
      <c r="J608" s="42">
        <v>1</v>
      </c>
    </row>
    <row r="609" spans="1:10" hidden="1" outlineLevel="1">
      <c r="A609" s="1" t="s">
        <v>12</v>
      </c>
      <c r="B609" s="42">
        <f t="shared" si="4"/>
        <v>1.7785427423981641E-2</v>
      </c>
      <c r="C609" s="42">
        <f t="shared" ref="C609:H609" si="7">+C296/$J296*1</f>
        <v>8.6058519793459545E-3</v>
      </c>
      <c r="D609" s="42">
        <f t="shared" si="7"/>
        <v>9.7532989099254168E-3</v>
      </c>
      <c r="E609" s="42">
        <f t="shared" si="7"/>
        <v>1.7211703958691911E-3</v>
      </c>
      <c r="F609" s="42">
        <f t="shared" si="7"/>
        <v>8.0321285140562242E-3</v>
      </c>
      <c r="G609" s="42">
        <f t="shared" si="7"/>
        <v>1.1474469305794606E-3</v>
      </c>
      <c r="H609" s="42">
        <f t="shared" si="7"/>
        <v>9.1795754446356848E-3</v>
      </c>
      <c r="I609" s="42"/>
      <c r="J609" s="42">
        <v>1</v>
      </c>
    </row>
    <row r="610" spans="1:10" hidden="1" outlineLevel="1">
      <c r="A610" s="1" t="s">
        <v>13</v>
      </c>
      <c r="B610" s="42">
        <f t="shared" si="4"/>
        <v>6.7513899920571881E-3</v>
      </c>
      <c r="C610" s="42">
        <f t="shared" ref="C610:H610" si="8">+C297/$J297*1</f>
        <v>3.5742652899126291E-3</v>
      </c>
      <c r="D610" s="42">
        <f t="shared" si="8"/>
        <v>1.1119936457505957E-2</v>
      </c>
      <c r="E610" s="42">
        <f t="shared" si="8"/>
        <v>2.3828435266084196E-3</v>
      </c>
      <c r="F610" s="42">
        <f t="shared" si="8"/>
        <v>8.737092930897538E-3</v>
      </c>
      <c r="G610" s="42">
        <f t="shared" si="8"/>
        <v>1.1914217633042097E-2</v>
      </c>
      <c r="H610" s="42">
        <f t="shared" si="8"/>
        <v>2.0651310563939634E-2</v>
      </c>
      <c r="I610" s="42"/>
      <c r="J610" s="42">
        <v>1</v>
      </c>
    </row>
    <row r="611" spans="1:10" hidden="1" outlineLevel="1">
      <c r="A611" s="1" t="s">
        <v>28</v>
      </c>
      <c r="B611" s="42">
        <f t="shared" si="4"/>
        <v>8.9365504915102766E-3</v>
      </c>
      <c r="C611" s="42">
        <f t="shared" ref="C611:H611" si="9">+C298/$J298*1</f>
        <v>4.4682752457551383E-3</v>
      </c>
      <c r="D611" s="42">
        <f t="shared" si="9"/>
        <v>7.1492403932082215E-3</v>
      </c>
      <c r="E611" s="42">
        <f t="shared" si="9"/>
        <v>2.6809651474530832E-3</v>
      </c>
      <c r="F611" s="42">
        <f t="shared" si="9"/>
        <v>4.4682752457551383E-3</v>
      </c>
      <c r="G611" s="42">
        <f t="shared" si="9"/>
        <v>8.9365504915102766E-3</v>
      </c>
      <c r="H611" s="42">
        <f t="shared" si="9"/>
        <v>1.3404825737265416E-2</v>
      </c>
      <c r="I611" s="42"/>
      <c r="J611" s="42">
        <v>1</v>
      </c>
    </row>
    <row r="612" spans="1:10" collapsed="1">
      <c r="A612" s="1" t="s">
        <v>1186</v>
      </c>
      <c r="B612" s="42">
        <f>+B299/$J299*1</f>
        <v>9.6213919780082473E-3</v>
      </c>
      <c r="C612" s="42">
        <f t="shared" ref="C612:H612" si="10">+C299/$J299*1</f>
        <v>4.9731350743471197E-3</v>
      </c>
      <c r="D612" s="42">
        <f t="shared" si="10"/>
        <v>9.0216168936648761E-3</v>
      </c>
      <c r="E612" s="42">
        <f t="shared" si="10"/>
        <v>6.7474696988629266E-3</v>
      </c>
      <c r="F612" s="42">
        <f t="shared" si="10"/>
        <v>2.2741471948019491E-3</v>
      </c>
      <c r="G612" s="42">
        <f t="shared" si="10"/>
        <v>6.1726852430338619E-3</v>
      </c>
      <c r="H612" s="42">
        <f t="shared" si="10"/>
        <v>8.4468324378358123E-3</v>
      </c>
      <c r="I612" s="42"/>
      <c r="J612" s="42">
        <f t="shared" ref="J612" si="11">+J299/$J299*1</f>
        <v>1</v>
      </c>
    </row>
    <row r="613" spans="1:10" hidden="1" outlineLevel="1">
      <c r="A613" s="1" t="s">
        <v>5</v>
      </c>
      <c r="B613" s="42">
        <f t="shared" ref="B613:H613" si="12">+B300/$J300*1</f>
        <v>1.2186749055956059E-2</v>
      </c>
      <c r="C613" s="42">
        <f t="shared" si="12"/>
        <v>5.8359079986268448E-3</v>
      </c>
      <c r="D613" s="42">
        <f t="shared" si="12"/>
        <v>8.9255063508410573E-3</v>
      </c>
      <c r="E613" s="42">
        <f t="shared" si="12"/>
        <v>7.7239958805355308E-3</v>
      </c>
      <c r="F613" s="42">
        <f t="shared" si="12"/>
        <v>1.201510470305527E-3</v>
      </c>
      <c r="G613" s="42">
        <f t="shared" si="12"/>
        <v>1.3731548232063166E-3</v>
      </c>
      <c r="H613" s="42">
        <f t="shared" si="12"/>
        <v>2.5746652935118436E-3</v>
      </c>
      <c r="I613" s="42"/>
      <c r="J613" s="42">
        <v>1</v>
      </c>
    </row>
    <row r="614" spans="1:10" hidden="1" outlineLevel="1">
      <c r="A614" s="1" t="s">
        <v>6</v>
      </c>
      <c r="B614" s="42">
        <f t="shared" ref="B614:H614" si="13">+B301/$J301*1</f>
        <v>8.315256688358641E-3</v>
      </c>
      <c r="C614" s="42">
        <f t="shared" si="13"/>
        <v>4.6999276934201013E-3</v>
      </c>
      <c r="D614" s="42">
        <f t="shared" si="13"/>
        <v>8.6767895878524948E-3</v>
      </c>
      <c r="E614" s="42">
        <f t="shared" si="13"/>
        <v>5.0614605929139552E-3</v>
      </c>
      <c r="F614" s="42">
        <f t="shared" si="13"/>
        <v>3.6153289949385392E-3</v>
      </c>
      <c r="G614" s="42">
        <f t="shared" si="13"/>
        <v>1.0845986984815618E-2</v>
      </c>
      <c r="H614" s="42">
        <f t="shared" si="13"/>
        <v>1.4461315979754157E-2</v>
      </c>
      <c r="I614" s="42"/>
      <c r="J614" s="42">
        <v>1</v>
      </c>
    </row>
    <row r="615" spans="1:10" hidden="1" outlineLevel="1">
      <c r="A615" s="1" t="s">
        <v>7</v>
      </c>
      <c r="B615" s="42">
        <f t="shared" ref="B615:H615" si="14">+B302/$J302*1</f>
        <v>1.0743627554244786E-2</v>
      </c>
      <c r="C615" s="42">
        <f t="shared" si="14"/>
        <v>5.6878028228354747E-3</v>
      </c>
      <c r="D615" s="42">
        <f t="shared" si="14"/>
        <v>1.1796924373288392E-2</v>
      </c>
      <c r="E615" s="42">
        <f t="shared" si="14"/>
        <v>7.1624183694965239E-3</v>
      </c>
      <c r="F615" s="42">
        <f t="shared" si="14"/>
        <v>4.6345060037918688E-3</v>
      </c>
      <c r="G615" s="42">
        <f t="shared" si="14"/>
        <v>-8.4263745523488519E-4</v>
      </c>
      <c r="H615" s="42">
        <f t="shared" si="14"/>
        <v>3.7918685485569831E-3</v>
      </c>
      <c r="I615" s="42"/>
      <c r="J615" s="42">
        <v>1</v>
      </c>
    </row>
    <row r="616" spans="1:10" hidden="1" outlineLevel="1">
      <c r="A616" s="1" t="s">
        <v>27</v>
      </c>
      <c r="B616" s="42">
        <f t="shared" ref="B616:H616" si="15">+B303/$J303*1</f>
        <v>1.0857356795207787E-2</v>
      </c>
      <c r="C616" s="42">
        <f t="shared" si="15"/>
        <v>6.3646574316735304E-3</v>
      </c>
      <c r="D616" s="42">
        <f t="shared" si="15"/>
        <v>8.6110071134406583E-3</v>
      </c>
      <c r="E616" s="42">
        <f t="shared" si="15"/>
        <v>8.6110071134406583E-3</v>
      </c>
      <c r="F616" s="42">
        <f t="shared" si="15"/>
        <v>0</v>
      </c>
      <c r="G616" s="42">
        <f t="shared" si="15"/>
        <v>1.1231748408835642E-2</v>
      </c>
      <c r="H616" s="42">
        <f t="shared" si="15"/>
        <v>1.1231748408835642E-2</v>
      </c>
      <c r="I616" s="42"/>
      <c r="J616" s="42">
        <v>1</v>
      </c>
    </row>
    <row r="617" spans="1:10" hidden="1" outlineLevel="1">
      <c r="A617" s="1" t="s">
        <v>8</v>
      </c>
      <c r="B617" s="42">
        <f t="shared" ref="B617:H617" si="16">+B304/$J304*1</f>
        <v>9.3304959895236534E-3</v>
      </c>
      <c r="C617" s="42">
        <f t="shared" si="16"/>
        <v>4.5834015387133734E-3</v>
      </c>
      <c r="D617" s="42">
        <f t="shared" si="16"/>
        <v>8.5120314290391234E-3</v>
      </c>
      <c r="E617" s="42">
        <f t="shared" si="16"/>
        <v>7.8572597806514984E-3</v>
      </c>
      <c r="F617" s="42">
        <f t="shared" si="16"/>
        <v>6.547716483876248E-4</v>
      </c>
      <c r="G617" s="42">
        <f t="shared" si="16"/>
        <v>8.1846456048453101E-3</v>
      </c>
      <c r="H617" s="42">
        <f t="shared" si="16"/>
        <v>8.8394172532329351E-3</v>
      </c>
      <c r="I617" s="42"/>
      <c r="J617" s="42">
        <v>1</v>
      </c>
    </row>
    <row r="618" spans="1:10" hidden="1" outlineLevel="1">
      <c r="A618" s="1" t="s">
        <v>9</v>
      </c>
      <c r="B618" s="42">
        <f t="shared" ref="B618:H618" si="17">+B305/$J305*1</f>
        <v>1.2295081967213115E-2</v>
      </c>
      <c r="C618" s="42">
        <f t="shared" si="17"/>
        <v>6.1475409836065573E-3</v>
      </c>
      <c r="D618" s="42">
        <f t="shared" si="17"/>
        <v>8.1967213114754103E-3</v>
      </c>
      <c r="E618" s="42">
        <f t="shared" si="17"/>
        <v>8.1967213114754103E-3</v>
      </c>
      <c r="F618" s="42">
        <f t="shared" si="17"/>
        <v>0</v>
      </c>
      <c r="G618" s="42">
        <f t="shared" si="17"/>
        <v>1.0245901639344262E-2</v>
      </c>
      <c r="H618" s="42">
        <f t="shared" si="17"/>
        <v>1.0245901639344262E-2</v>
      </c>
      <c r="I618" s="42"/>
      <c r="J618" s="42">
        <v>1</v>
      </c>
    </row>
    <row r="619" spans="1:10" hidden="1" outlineLevel="1">
      <c r="A619" s="1" t="s">
        <v>10</v>
      </c>
      <c r="B619" s="42">
        <f t="shared" ref="B619:H619" si="18">+B306/$J306*1</f>
        <v>1.0853049706967658E-2</v>
      </c>
      <c r="C619" s="42">
        <f t="shared" si="18"/>
        <v>5.8606468417625353E-3</v>
      </c>
      <c r="D619" s="42">
        <f t="shared" si="18"/>
        <v>6.9459518124593009E-3</v>
      </c>
      <c r="E619" s="42">
        <f t="shared" si="18"/>
        <v>9.116561753852833E-3</v>
      </c>
      <c r="F619" s="42">
        <f t="shared" si="18"/>
        <v>-2.1706099413935317E-3</v>
      </c>
      <c r="G619" s="42">
        <f t="shared" si="18"/>
        <v>4.9924028652051228E-3</v>
      </c>
      <c r="H619" s="42">
        <f t="shared" si="18"/>
        <v>2.8217929238115911E-3</v>
      </c>
      <c r="I619" s="42"/>
      <c r="J619" s="42">
        <v>1</v>
      </c>
    </row>
    <row r="620" spans="1:10" hidden="1" outlineLevel="1">
      <c r="A620" s="1" t="s">
        <v>11</v>
      </c>
      <c r="B620" s="42">
        <f t="shared" ref="B620:H620" si="19">+B307/$J307*1</f>
        <v>9.3702331662671601E-3</v>
      </c>
      <c r="C620" s="42">
        <f t="shared" si="19"/>
        <v>4.3582479843103069E-3</v>
      </c>
      <c r="D620" s="42">
        <f t="shared" si="19"/>
        <v>8.9344083678361292E-3</v>
      </c>
      <c r="E620" s="42">
        <f t="shared" si="19"/>
        <v>5.2298975811723688E-3</v>
      </c>
      <c r="F620" s="42">
        <f t="shared" si="19"/>
        <v>3.7045107866637613E-3</v>
      </c>
      <c r="G620" s="42">
        <f t="shared" si="19"/>
        <v>8.7164959686206137E-3</v>
      </c>
      <c r="H620" s="42">
        <f t="shared" si="19"/>
        <v>1.2421006755284375E-2</v>
      </c>
      <c r="I620" s="42"/>
      <c r="J620" s="42">
        <v>1</v>
      </c>
    </row>
    <row r="621" spans="1:10" hidden="1" outlineLevel="1">
      <c r="A621" s="1" t="s">
        <v>12</v>
      </c>
      <c r="B621" s="42">
        <f t="shared" ref="B621:H621" si="20">+B308/$J308*1</f>
        <v>5.6561085972850677E-3</v>
      </c>
      <c r="C621" s="42">
        <f t="shared" si="20"/>
        <v>2.2624434389140274E-3</v>
      </c>
      <c r="D621" s="42">
        <f t="shared" si="20"/>
        <v>1.1312217194570135E-2</v>
      </c>
      <c r="E621" s="42">
        <f t="shared" si="20"/>
        <v>6.7873303167420816E-3</v>
      </c>
      <c r="F621" s="42">
        <f t="shared" si="20"/>
        <v>4.5248868778280547E-3</v>
      </c>
      <c r="G621" s="42">
        <f t="shared" si="20"/>
        <v>9.6153846153846159E-3</v>
      </c>
      <c r="H621" s="42">
        <f t="shared" si="20"/>
        <v>1.414027149321267E-2</v>
      </c>
      <c r="I621" s="42"/>
      <c r="J621" s="42">
        <v>1</v>
      </c>
    </row>
    <row r="622" spans="1:10" hidden="1" outlineLevel="1">
      <c r="A622" s="1" t="s">
        <v>13</v>
      </c>
      <c r="B622" s="42">
        <f t="shared" ref="B622:H622" si="21">+B309/$J309*1</f>
        <v>3.5671819262782403E-3</v>
      </c>
      <c r="C622" s="42">
        <f t="shared" si="21"/>
        <v>2.3781212841854932E-3</v>
      </c>
      <c r="D622" s="42">
        <f t="shared" si="21"/>
        <v>9.512485136741973E-3</v>
      </c>
      <c r="E622" s="42">
        <f t="shared" si="21"/>
        <v>2.3781212841854932E-3</v>
      </c>
      <c r="F622" s="42">
        <f t="shared" si="21"/>
        <v>7.1343638525564806E-3</v>
      </c>
      <c r="G622" s="42">
        <f t="shared" si="21"/>
        <v>-5.1525961157352362E-3</v>
      </c>
      <c r="H622" s="42">
        <f t="shared" si="21"/>
        <v>1.9817677368212444E-3</v>
      </c>
      <c r="I622" s="42"/>
      <c r="J622" s="42">
        <v>1</v>
      </c>
    </row>
    <row r="623" spans="1:10" hidden="1" outlineLevel="1">
      <c r="A623" s="1" t="s">
        <v>28</v>
      </c>
      <c r="B623" s="42">
        <f t="shared" ref="B623:H623" si="22">+B310/$J310*1</f>
        <v>1.1255411255411256E-2</v>
      </c>
      <c r="C623" s="42">
        <f t="shared" si="22"/>
        <v>6.0606060606060606E-3</v>
      </c>
      <c r="D623" s="42">
        <f t="shared" si="22"/>
        <v>7.7922077922077922E-3</v>
      </c>
      <c r="E623" s="42">
        <f t="shared" si="22"/>
        <v>3.4632034632034632E-3</v>
      </c>
      <c r="F623" s="42">
        <f t="shared" si="22"/>
        <v>4.329004329004329E-3</v>
      </c>
      <c r="G623" s="42">
        <f t="shared" si="22"/>
        <v>2.6839826839826841E-2</v>
      </c>
      <c r="H623" s="42">
        <f t="shared" si="22"/>
        <v>3.1168831168831169E-2</v>
      </c>
      <c r="I623" s="42"/>
      <c r="J623" s="42">
        <v>1</v>
      </c>
    </row>
    <row r="624" spans="1:10">
      <c r="A624" s="1" t="s">
        <v>1262</v>
      </c>
      <c r="B624" s="42">
        <f t="shared" ref="B624:H624" si="23">+B311/$J311*1</f>
        <v>8.3402631707674996E-3</v>
      </c>
      <c r="C624" s="42">
        <f t="shared" si="23"/>
        <v>4.4024849581763932E-3</v>
      </c>
      <c r="D624" s="42">
        <f t="shared" si="23"/>
        <v>8.3402631707674996E-3</v>
      </c>
      <c r="E624" s="42">
        <f t="shared" si="23"/>
        <v>7.3863914298292815E-3</v>
      </c>
      <c r="F624" s="42">
        <f t="shared" si="23"/>
        <v>9.5387174093821846E-4</v>
      </c>
      <c r="G624" s="42">
        <f t="shared" si="23"/>
        <v>2.0349263806681995E-2</v>
      </c>
      <c r="H624" s="42">
        <f t="shared" si="23"/>
        <v>2.1303135547620214E-2</v>
      </c>
      <c r="I624" s="42"/>
      <c r="J624" s="42">
        <v>1</v>
      </c>
    </row>
    <row r="625" spans="1:10" outlineLevel="1">
      <c r="A625" s="1" t="s">
        <v>5</v>
      </c>
      <c r="B625" s="42">
        <f>+B312/$J312*1</f>
        <v>8.4549071618037139E-3</v>
      </c>
      <c r="C625" s="42">
        <f t="shared" ref="C625:H625" si="24">+C312/$J312*1</f>
        <v>4.807692307692308E-3</v>
      </c>
      <c r="D625" s="42">
        <f t="shared" si="24"/>
        <v>9.9469496021220155E-3</v>
      </c>
      <c r="E625" s="42">
        <f t="shared" si="24"/>
        <v>1.0278514588859417E-2</v>
      </c>
      <c r="F625" s="42">
        <f t="shared" si="24"/>
        <v>-3.3156498673740051E-4</v>
      </c>
      <c r="G625" s="42">
        <f t="shared" si="24"/>
        <v>3.4482758620689655E-2</v>
      </c>
      <c r="H625" s="42">
        <f t="shared" si="24"/>
        <v>3.4151193633952255E-2</v>
      </c>
      <c r="I625" s="42"/>
      <c r="J625" s="42">
        <v>1</v>
      </c>
    </row>
    <row r="626" spans="1:10" outlineLevel="1">
      <c r="A626" s="1" t="s">
        <v>6</v>
      </c>
      <c r="B626" s="42">
        <f t="shared" ref="B626:H626" si="25">+B313/$J313*1</f>
        <v>1.0699877214523769E-2</v>
      </c>
      <c r="C626" s="42">
        <f t="shared" si="25"/>
        <v>5.6130503420452555E-3</v>
      </c>
      <c r="D626" s="42">
        <f t="shared" si="25"/>
        <v>7.0163129275565691E-3</v>
      </c>
      <c r="E626" s="42">
        <f t="shared" si="25"/>
        <v>8.0687598666900548E-3</v>
      </c>
      <c r="F626" s="42">
        <f t="shared" si="25"/>
        <v>-1.0524469391334855E-3</v>
      </c>
      <c r="G626" s="42">
        <f t="shared" si="25"/>
        <v>3.0696369058059988E-2</v>
      </c>
      <c r="H626" s="42">
        <f t="shared" si="25"/>
        <v>2.9643922118926504E-2</v>
      </c>
      <c r="I626" s="42"/>
      <c r="J626" s="42">
        <v>1</v>
      </c>
    </row>
    <row r="627" spans="1:10" outlineLevel="1">
      <c r="A627" s="1" t="s">
        <v>7</v>
      </c>
      <c r="B627" s="42">
        <f t="shared" ref="B627:H627" si="26">+B314/$J314*1</f>
        <v>9.5753538717735214E-3</v>
      </c>
      <c r="C627" s="42">
        <f t="shared" si="26"/>
        <v>4.5795170691090761E-3</v>
      </c>
      <c r="D627" s="42">
        <f t="shared" si="26"/>
        <v>9.3671940049958376E-3</v>
      </c>
      <c r="E627" s="42">
        <f t="shared" si="26"/>
        <v>6.2447960033305576E-3</v>
      </c>
      <c r="F627" s="42">
        <f t="shared" si="26"/>
        <v>3.1223980016652788E-3</v>
      </c>
      <c r="G627" s="42">
        <f t="shared" si="26"/>
        <v>8.7427144046627811E-3</v>
      </c>
      <c r="H627" s="42">
        <f t="shared" si="26"/>
        <v>1.186511240632806E-2</v>
      </c>
      <c r="I627" s="42"/>
      <c r="J627" s="42">
        <v>1</v>
      </c>
    </row>
    <row r="628" spans="1:10" outlineLevel="1">
      <c r="A628" s="1" t="s">
        <v>27</v>
      </c>
      <c r="B628" s="42">
        <f t="shared" ref="B628:H628" si="27">+B315/$J315*1</f>
        <v>7.7691453940066596E-3</v>
      </c>
      <c r="C628" s="42">
        <f t="shared" si="27"/>
        <v>4.4395116537180911E-3</v>
      </c>
      <c r="D628" s="42">
        <f t="shared" si="27"/>
        <v>8.1391046984831666E-3</v>
      </c>
      <c r="E628" s="42">
        <f t="shared" si="27"/>
        <v>7.7691453940066596E-3</v>
      </c>
      <c r="F628" s="42">
        <f t="shared" si="27"/>
        <v>3.6995930447650759E-4</v>
      </c>
      <c r="G628" s="42">
        <f t="shared" si="27"/>
        <v>1.1468738438771735E-2</v>
      </c>
      <c r="H628" s="42">
        <f t="shared" si="27"/>
        <v>1.1838697743248243E-2</v>
      </c>
      <c r="I628" s="42"/>
      <c r="J628" s="42">
        <v>1</v>
      </c>
    </row>
    <row r="629" spans="1:10" outlineLevel="1">
      <c r="A629" s="1" t="s">
        <v>8</v>
      </c>
      <c r="B629" s="42">
        <f t="shared" ref="B629:H629" si="28">+B316/$J316*1</f>
        <v>5.7261014792428823E-3</v>
      </c>
      <c r="C629" s="42">
        <f t="shared" si="28"/>
        <v>3.0221091140448545E-3</v>
      </c>
      <c r="D629" s="42">
        <f t="shared" si="28"/>
        <v>6.6804517257833627E-3</v>
      </c>
      <c r="E629" s="42">
        <f t="shared" si="28"/>
        <v>8.4300938444409092E-3</v>
      </c>
      <c r="F629" s="42">
        <f t="shared" si="28"/>
        <v>-1.7496421186575474E-3</v>
      </c>
      <c r="G629" s="42">
        <f t="shared" si="28"/>
        <v>3.0062032766025131E-2</v>
      </c>
      <c r="H629" s="42">
        <f t="shared" si="28"/>
        <v>2.8312390647367583E-2</v>
      </c>
      <c r="I629" s="42"/>
      <c r="J629" s="42">
        <v>1</v>
      </c>
    </row>
    <row r="630" spans="1:10" outlineLevel="1">
      <c r="A630" s="1" t="s">
        <v>9</v>
      </c>
      <c r="B630" s="42">
        <f t="shared" ref="B630:H630" si="29">+B317/$J317*1</f>
        <v>0</v>
      </c>
      <c r="C630" s="42">
        <f t="shared" si="29"/>
        <v>0</v>
      </c>
      <c r="D630" s="42">
        <f t="shared" si="29"/>
        <v>2.0366598778004071E-3</v>
      </c>
      <c r="E630" s="42">
        <f t="shared" si="29"/>
        <v>8.1466395112016286E-3</v>
      </c>
      <c r="F630" s="42">
        <f t="shared" si="29"/>
        <v>-6.1099796334012219E-3</v>
      </c>
      <c r="G630" s="42">
        <f t="shared" si="29"/>
        <v>1.2219959266802444E-2</v>
      </c>
      <c r="H630" s="42">
        <f t="shared" si="29"/>
        <v>6.1099796334012219E-3</v>
      </c>
      <c r="I630" s="42"/>
      <c r="J630" s="42">
        <v>1</v>
      </c>
    </row>
    <row r="631" spans="1:10" outlineLevel="1">
      <c r="A631" s="1" t="s">
        <v>10</v>
      </c>
      <c r="B631" s="42">
        <f>+B318/$J318*1</f>
        <v>8.6680761099365757E-3</v>
      </c>
      <c r="C631" s="42">
        <f t="shared" ref="C631:H631" si="30">+C318/$J318*1</f>
        <v>4.6511627906976744E-3</v>
      </c>
      <c r="D631" s="42">
        <f t="shared" si="30"/>
        <v>9.9365750528541234E-3</v>
      </c>
      <c r="E631" s="42">
        <f t="shared" si="30"/>
        <v>7.3995771670190271E-3</v>
      </c>
      <c r="F631" s="42">
        <f t="shared" si="30"/>
        <v>2.536997885835095E-3</v>
      </c>
      <c r="G631" s="42">
        <f t="shared" si="30"/>
        <v>2.346723044397463E-2</v>
      </c>
      <c r="H631" s="42">
        <f t="shared" si="30"/>
        <v>2.6004228329809725E-2</v>
      </c>
      <c r="I631" s="42"/>
      <c r="J631" s="42">
        <v>1</v>
      </c>
    </row>
    <row r="632" spans="1:10" outlineLevel="1">
      <c r="A632" s="1" t="s">
        <v>11</v>
      </c>
      <c r="B632" s="42">
        <f t="shared" ref="B632:H632" si="31">+B319/$J319*1</f>
        <v>7.3402417962003452E-3</v>
      </c>
      <c r="C632" s="42">
        <f t="shared" si="31"/>
        <v>3.4542314335060447E-3</v>
      </c>
      <c r="D632" s="42">
        <f t="shared" si="31"/>
        <v>6.9084628670120895E-3</v>
      </c>
      <c r="E632" s="42">
        <f t="shared" si="31"/>
        <v>5.397236614853195E-3</v>
      </c>
      <c r="F632" s="42">
        <f t="shared" si="31"/>
        <v>1.5112262521588947E-3</v>
      </c>
      <c r="G632" s="42">
        <f t="shared" si="31"/>
        <v>7.7720207253886009E-3</v>
      </c>
      <c r="H632" s="42">
        <f t="shared" si="31"/>
        <v>9.2832469775474963E-3</v>
      </c>
      <c r="I632" s="42"/>
      <c r="J632" s="42">
        <v>1</v>
      </c>
    </row>
    <row r="633" spans="1:10" outlineLevel="1">
      <c r="A633" s="1" t="s">
        <v>12</v>
      </c>
      <c r="B633" s="42">
        <f t="shared" ref="B633:H633" si="32">+B320/$J320*1</f>
        <v>8.4175084175084174E-3</v>
      </c>
      <c r="C633" s="42">
        <f t="shared" si="32"/>
        <v>3.9281705948372618E-3</v>
      </c>
      <c r="D633" s="42">
        <f t="shared" si="32"/>
        <v>6.7340067340067337E-3</v>
      </c>
      <c r="E633" s="42">
        <f t="shared" si="32"/>
        <v>6.7340067340067337E-3</v>
      </c>
      <c r="F633" s="42">
        <f t="shared" si="32"/>
        <v>0</v>
      </c>
      <c r="G633" s="42">
        <f t="shared" si="32"/>
        <v>7.8563411896745237E-3</v>
      </c>
      <c r="H633" s="42">
        <f t="shared" si="32"/>
        <v>7.8563411896745237E-3</v>
      </c>
      <c r="I633" s="42"/>
      <c r="J633" s="42">
        <v>1</v>
      </c>
    </row>
    <row r="634" spans="1:10" outlineLevel="1">
      <c r="A634" s="1" t="s">
        <v>13</v>
      </c>
      <c r="B634" s="42">
        <f t="shared" ref="B634:H634" si="33">+B321/$J321*1</f>
        <v>8.6105675146771043E-3</v>
      </c>
      <c r="C634" s="42">
        <f t="shared" si="33"/>
        <v>4.6966731898238747E-3</v>
      </c>
      <c r="D634" s="42">
        <f t="shared" si="33"/>
        <v>1.213307240704501E-2</v>
      </c>
      <c r="E634" s="42">
        <f t="shared" si="33"/>
        <v>3.5225048923679062E-3</v>
      </c>
      <c r="F634" s="42">
        <f t="shared" si="33"/>
        <v>8.6105675146771043E-3</v>
      </c>
      <c r="G634" s="42">
        <f t="shared" si="33"/>
        <v>3.9138943248532287E-3</v>
      </c>
      <c r="H634" s="42">
        <f t="shared" si="33"/>
        <v>1.2524461839530333E-2</v>
      </c>
      <c r="I634" s="42"/>
      <c r="J634" s="42">
        <v>1</v>
      </c>
    </row>
    <row r="635" spans="1:10" outlineLevel="1">
      <c r="A635" s="1" t="s">
        <v>28</v>
      </c>
      <c r="B635" s="42">
        <f t="shared" ref="B635:H635" si="34">+B322/$J322*1</f>
        <v>1.1976047904191617E-2</v>
      </c>
      <c r="C635" s="42">
        <f t="shared" si="34"/>
        <v>7.6988879384088963E-3</v>
      </c>
      <c r="D635" s="42">
        <f t="shared" si="34"/>
        <v>7.6988879384088963E-3</v>
      </c>
      <c r="E635" s="42">
        <f t="shared" si="34"/>
        <v>4.2771599657827203E-3</v>
      </c>
      <c r="F635" s="42">
        <f t="shared" si="34"/>
        <v>3.4217279726261761E-3</v>
      </c>
      <c r="G635" s="42">
        <f t="shared" si="34"/>
        <v>8.5543199315654406E-3</v>
      </c>
      <c r="H635" s="42">
        <f t="shared" si="34"/>
        <v>1.1976047904191617E-2</v>
      </c>
      <c r="I635" s="42"/>
      <c r="J635" s="42">
        <v>1</v>
      </c>
    </row>
    <row r="637" spans="1:10" ht="12.75" customHeight="1">
      <c r="A637" s="32" t="s">
        <v>988</v>
      </c>
      <c r="B637" s="42"/>
    </row>
    <row r="638" spans="1:10" ht="12.75" customHeight="1">
      <c r="A638" s="32"/>
      <c r="B638" s="32"/>
    </row>
    <row r="639" spans="1:10" ht="12.75" customHeight="1">
      <c r="A639" s="36" t="s">
        <v>989</v>
      </c>
      <c r="B639" s="36"/>
    </row>
    <row r="640" spans="1:10" ht="12.75" customHeight="1">
      <c r="A640" s="1" t="s">
        <v>370</v>
      </c>
    </row>
    <row r="642" spans="1:10" s="2" customFormat="1">
      <c r="A642" s="2" t="s">
        <v>15</v>
      </c>
    </row>
    <row r="643" spans="1:10">
      <c r="A643" s="1" t="s">
        <v>801</v>
      </c>
      <c r="B643" s="1" t="s">
        <v>650</v>
      </c>
    </row>
    <row r="644" spans="1:10" ht="12.75" customHeight="1">
      <c r="A644" s="1" t="s">
        <v>1232</v>
      </c>
      <c r="E644" s="1" t="s">
        <v>812</v>
      </c>
    </row>
    <row r="645" spans="1:10" ht="12.75" customHeight="1">
      <c r="A645" s="1" t="s">
        <v>1233</v>
      </c>
    </row>
    <row r="649" spans="1:10" ht="12.75" customHeight="1">
      <c r="F649" s="1" t="s">
        <v>812</v>
      </c>
    </row>
    <row r="653" spans="1:10" ht="12.75" customHeight="1">
      <c r="J653" s="1" t="s">
        <v>812</v>
      </c>
    </row>
  </sheetData>
  <phoneticPr fontId="0" type="noConversion"/>
  <hyperlinks>
    <hyperlink ref="A4" location="Inhalt!A1" display="&lt;&lt;&lt; Inhalt" xr:uid="{5436D850-7276-44A0-92A1-9354C4937E25}"/>
    <hyperlink ref="A637" location="Metadaten!A1" display="Metadaten &lt;&lt;&lt;" xr:uid="{5509640B-629C-42C5-A570-EAD79D64838B}"/>
  </hyperlinks>
  <pageMargins left="0.78740157480314965" right="0.78740157480314965" top="0.98425196850393704" bottom="0.98425196850393704" header="0.51181102362204722" footer="0.51181102362204722"/>
  <pageSetup paperSize="9" scale="36"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1048576"/>
  <sheetViews>
    <sheetView zoomScaleNormal="100" workbookViewId="0">
      <pane ySplit="8" topLeftCell="A9" activePane="bottomLeft" state="frozen"/>
      <selection pane="bottomLeft" activeCell="A4" sqref="A4"/>
    </sheetView>
  </sheetViews>
  <sheetFormatPr baseColWidth="10" defaultColWidth="11.42578125" defaultRowHeight="12.75"/>
  <cols>
    <col min="1" max="1" width="7" style="1" customWidth="1"/>
    <col min="2" max="2" width="14.42578125" style="1" bestFit="1" customWidth="1"/>
    <col min="3" max="3" width="10.42578125" style="1" bestFit="1" customWidth="1"/>
    <col min="4" max="4" width="17.42578125" style="1" bestFit="1" customWidth="1"/>
    <col min="5" max="5" width="20.5703125" style="1" bestFit="1" customWidth="1"/>
    <col min="6" max="6" width="17.42578125" style="1" bestFit="1" customWidth="1"/>
    <col min="7" max="7" width="28.5703125" style="1" bestFit="1" customWidth="1"/>
    <col min="8" max="16384" width="11.42578125" style="1"/>
  </cols>
  <sheetData>
    <row r="1" spans="1:7" ht="15.75">
      <c r="A1" s="5" t="s">
        <v>340</v>
      </c>
      <c r="B1" s="5"/>
    </row>
    <row r="2" spans="1:7" ht="12.75" customHeight="1">
      <c r="A2" s="1" t="s">
        <v>1254</v>
      </c>
    </row>
    <row r="4" spans="1:7">
      <c r="A4" s="30" t="s">
        <v>987</v>
      </c>
      <c r="B4" s="30"/>
    </row>
    <row r="5" spans="1:7">
      <c r="A5" s="11"/>
      <c r="B5" s="11"/>
    </row>
    <row r="6" spans="1:7">
      <c r="A6" s="31" t="s">
        <v>1070</v>
      </c>
      <c r="B6" s="31"/>
    </row>
    <row r="7" spans="1:7">
      <c r="A7" s="31"/>
      <c r="B7" s="31"/>
    </row>
    <row r="8" spans="1:7" s="6" customFormat="1">
      <c r="A8" s="6" t="s">
        <v>4</v>
      </c>
      <c r="B8" s="6" t="s">
        <v>360</v>
      </c>
      <c r="C8" s="6" t="s">
        <v>361</v>
      </c>
      <c r="D8" s="6" t="s">
        <v>345</v>
      </c>
      <c r="E8" s="6" t="s">
        <v>787</v>
      </c>
      <c r="F8" s="6" t="s">
        <v>363</v>
      </c>
      <c r="G8" s="6" t="s">
        <v>371</v>
      </c>
    </row>
    <row r="9" spans="1:7">
      <c r="A9" s="1">
        <v>1960</v>
      </c>
      <c r="B9" s="37">
        <v>301</v>
      </c>
      <c r="C9" s="37">
        <v>106</v>
      </c>
      <c r="D9" s="37">
        <v>195</v>
      </c>
      <c r="E9" s="37">
        <v>-136</v>
      </c>
      <c r="F9" s="37">
        <v>59</v>
      </c>
      <c r="G9" s="37">
        <v>12485</v>
      </c>
    </row>
    <row r="10" spans="1:7">
      <c r="A10" s="1">
        <v>1970</v>
      </c>
      <c r="B10" s="37">
        <v>283</v>
      </c>
      <c r="C10" s="37">
        <v>133</v>
      </c>
      <c r="D10" s="37">
        <v>150</v>
      </c>
      <c r="E10" s="37">
        <v>131</v>
      </c>
      <c r="F10" s="37">
        <v>281</v>
      </c>
      <c r="G10" s="37">
        <v>14304</v>
      </c>
    </row>
    <row r="11" spans="1:7">
      <c r="A11" s="1">
        <v>1980</v>
      </c>
      <c r="B11" s="37">
        <v>204</v>
      </c>
      <c r="C11" s="37">
        <v>135</v>
      </c>
      <c r="D11" s="37">
        <v>69</v>
      </c>
      <c r="E11" s="37">
        <v>-339</v>
      </c>
      <c r="F11" s="37">
        <v>-270</v>
      </c>
      <c r="G11" s="37">
        <v>15913</v>
      </c>
    </row>
    <row r="12" spans="1:7">
      <c r="A12" s="1">
        <v>1981</v>
      </c>
      <c r="B12" s="37">
        <v>204</v>
      </c>
      <c r="C12" s="37">
        <v>120</v>
      </c>
      <c r="D12" s="37">
        <v>84</v>
      </c>
      <c r="E12" s="37">
        <v>459</v>
      </c>
      <c r="F12" s="37">
        <v>543</v>
      </c>
      <c r="G12" s="37">
        <v>16482</v>
      </c>
    </row>
    <row r="13" spans="1:7">
      <c r="A13" s="1">
        <v>1982</v>
      </c>
      <c r="B13" s="37">
        <v>226</v>
      </c>
      <c r="C13" s="37">
        <v>130</v>
      </c>
      <c r="D13" s="37">
        <v>96</v>
      </c>
      <c r="E13" s="37">
        <v>212</v>
      </c>
      <c r="F13" s="37">
        <v>308</v>
      </c>
      <c r="G13" s="37">
        <v>16790</v>
      </c>
    </row>
    <row r="14" spans="1:7">
      <c r="A14" s="1">
        <v>1983</v>
      </c>
      <c r="B14" s="37">
        <v>183</v>
      </c>
      <c r="C14" s="37">
        <v>124</v>
      </c>
      <c r="D14" s="37">
        <v>59</v>
      </c>
      <c r="E14" s="37">
        <v>122</v>
      </c>
      <c r="F14" s="37">
        <v>181</v>
      </c>
      <c r="G14" s="37">
        <v>16971</v>
      </c>
    </row>
    <row r="15" spans="1:7">
      <c r="A15" s="1">
        <v>1984</v>
      </c>
      <c r="B15" s="37">
        <v>209</v>
      </c>
      <c r="C15" s="37">
        <v>140</v>
      </c>
      <c r="D15" s="37">
        <v>69</v>
      </c>
      <c r="E15" s="37">
        <v>63</v>
      </c>
      <c r="F15" s="37">
        <v>132</v>
      </c>
      <c r="G15" s="37">
        <v>17103</v>
      </c>
    </row>
    <row r="16" spans="1:7">
      <c r="A16" s="1">
        <v>1985</v>
      </c>
      <c r="B16" s="37">
        <v>212</v>
      </c>
      <c r="C16" s="37">
        <v>126</v>
      </c>
      <c r="D16" s="37">
        <v>86</v>
      </c>
      <c r="E16" s="37">
        <v>77</v>
      </c>
      <c r="F16" s="37">
        <v>163</v>
      </c>
      <c r="G16" s="37">
        <v>17266</v>
      </c>
    </row>
    <row r="17" spans="1:7">
      <c r="A17" s="1">
        <v>1986</v>
      </c>
      <c r="B17" s="37">
        <v>187</v>
      </c>
      <c r="C17" s="37">
        <v>148</v>
      </c>
      <c r="D17" s="37">
        <v>39</v>
      </c>
      <c r="E17" s="37">
        <v>81</v>
      </c>
      <c r="F17" s="37">
        <v>120</v>
      </c>
      <c r="G17" s="37">
        <v>17386</v>
      </c>
    </row>
    <row r="18" spans="1:7">
      <c r="A18" s="1">
        <v>1987</v>
      </c>
      <c r="B18" s="37">
        <v>220</v>
      </c>
      <c r="C18" s="37">
        <v>145</v>
      </c>
      <c r="D18" s="37">
        <v>75</v>
      </c>
      <c r="E18" s="37">
        <v>337</v>
      </c>
      <c r="F18" s="37">
        <v>412</v>
      </c>
      <c r="G18" s="37">
        <v>17798</v>
      </c>
    </row>
    <row r="19" spans="1:7">
      <c r="A19" s="1">
        <v>1988</v>
      </c>
      <c r="B19" s="37">
        <v>246</v>
      </c>
      <c r="C19" s="37">
        <v>148</v>
      </c>
      <c r="D19" s="37">
        <v>98</v>
      </c>
      <c r="E19" s="37">
        <v>109</v>
      </c>
      <c r="F19" s="37">
        <v>207</v>
      </c>
      <c r="G19" s="37">
        <v>18005</v>
      </c>
    </row>
    <row r="20" spans="1:7">
      <c r="A20" s="1">
        <v>1989</v>
      </c>
      <c r="B20" s="37">
        <v>201</v>
      </c>
      <c r="C20" s="37">
        <v>140</v>
      </c>
      <c r="D20" s="37">
        <v>61</v>
      </c>
      <c r="E20" s="37">
        <v>32</v>
      </c>
      <c r="F20" s="37">
        <v>93</v>
      </c>
      <c r="G20" s="37">
        <v>18098</v>
      </c>
    </row>
    <row r="21" spans="1:7">
      <c r="A21" s="1">
        <v>1990</v>
      </c>
      <c r="B21" s="37">
        <v>207</v>
      </c>
      <c r="C21" s="37">
        <v>151</v>
      </c>
      <c r="D21" s="37">
        <v>56</v>
      </c>
      <c r="E21" s="37">
        <v>-31</v>
      </c>
      <c r="F21" s="37">
        <v>25</v>
      </c>
      <c r="G21" s="37">
        <v>18123</v>
      </c>
    </row>
    <row r="22" spans="1:7">
      <c r="A22" s="1">
        <v>1991</v>
      </c>
      <c r="B22" s="37">
        <v>231</v>
      </c>
      <c r="C22" s="37">
        <v>144</v>
      </c>
      <c r="D22" s="37">
        <v>87</v>
      </c>
      <c r="E22" s="37">
        <v>155</v>
      </c>
      <c r="F22" s="37">
        <v>242</v>
      </c>
      <c r="G22" s="37">
        <v>18365</v>
      </c>
    </row>
    <row r="23" spans="1:7">
      <c r="A23" s="1">
        <v>1992</v>
      </c>
      <c r="B23" s="37">
        <v>203</v>
      </c>
      <c r="C23" s="37">
        <v>133</v>
      </c>
      <c r="D23" s="37">
        <v>70</v>
      </c>
      <c r="E23" s="37">
        <v>1</v>
      </c>
      <c r="F23" s="37">
        <v>71</v>
      </c>
      <c r="G23" s="37">
        <v>18436</v>
      </c>
    </row>
    <row r="24" spans="1:7">
      <c r="A24" s="1">
        <v>1993</v>
      </c>
      <c r="B24" s="37">
        <v>231</v>
      </c>
      <c r="C24" s="37">
        <v>137</v>
      </c>
      <c r="D24" s="37">
        <v>94</v>
      </c>
      <c r="E24" s="37">
        <v>67</v>
      </c>
      <c r="F24" s="37">
        <v>161</v>
      </c>
      <c r="G24" s="37">
        <v>18597</v>
      </c>
    </row>
    <row r="25" spans="1:7">
      <c r="A25" s="1">
        <v>1994</v>
      </c>
      <c r="B25" s="37">
        <v>200</v>
      </c>
      <c r="C25" s="37">
        <v>151</v>
      </c>
      <c r="D25" s="37">
        <v>49</v>
      </c>
      <c r="E25" s="37">
        <v>209</v>
      </c>
      <c r="F25" s="37">
        <v>258</v>
      </c>
      <c r="G25" s="37">
        <v>18855</v>
      </c>
    </row>
    <row r="26" spans="1:7">
      <c r="A26" s="1">
        <v>1995</v>
      </c>
      <c r="B26" s="37">
        <v>225</v>
      </c>
      <c r="C26" s="37">
        <v>155</v>
      </c>
      <c r="D26" s="37">
        <v>70</v>
      </c>
      <c r="E26" s="37">
        <v>-85</v>
      </c>
      <c r="F26" s="37">
        <v>-15</v>
      </c>
      <c r="G26" s="37">
        <v>18840</v>
      </c>
    </row>
    <row r="27" spans="1:7">
      <c r="A27" s="1">
        <v>1996</v>
      </c>
      <c r="B27" s="37">
        <v>278</v>
      </c>
      <c r="C27" s="37">
        <v>155</v>
      </c>
      <c r="D27" s="37">
        <v>123</v>
      </c>
      <c r="E27" s="37">
        <v>466</v>
      </c>
      <c r="F27" s="37">
        <v>589</v>
      </c>
      <c r="G27" s="37">
        <v>19429</v>
      </c>
    </row>
    <row r="28" spans="1:7">
      <c r="A28" s="1">
        <v>1997</v>
      </c>
      <c r="B28" s="37">
        <v>288</v>
      </c>
      <c r="C28" s="37">
        <v>173</v>
      </c>
      <c r="D28" s="37">
        <v>115</v>
      </c>
      <c r="E28" s="37">
        <v>1046</v>
      </c>
      <c r="F28" s="37">
        <v>1161</v>
      </c>
      <c r="G28" s="37">
        <v>20590</v>
      </c>
    </row>
    <row r="29" spans="1:7">
      <c r="A29" s="1">
        <v>1998</v>
      </c>
      <c r="B29" s="37">
        <v>263</v>
      </c>
      <c r="C29" s="37">
        <v>156</v>
      </c>
      <c r="D29" s="37">
        <v>107</v>
      </c>
      <c r="E29" s="37">
        <v>171</v>
      </c>
      <c r="F29" s="37">
        <v>278</v>
      </c>
      <c r="G29" s="37">
        <v>20868</v>
      </c>
    </row>
    <row r="30" spans="1:7">
      <c r="A30" s="1">
        <v>1999</v>
      </c>
      <c r="B30" s="37">
        <v>269</v>
      </c>
      <c r="C30" s="37">
        <v>144</v>
      </c>
      <c r="D30" s="37">
        <v>125</v>
      </c>
      <c r="E30" s="37">
        <v>321</v>
      </c>
      <c r="F30" s="37">
        <v>446</v>
      </c>
      <c r="G30" s="37">
        <v>21314</v>
      </c>
    </row>
    <row r="31" spans="1:7">
      <c r="A31" s="1">
        <v>2000</v>
      </c>
      <c r="B31" s="37">
        <v>291</v>
      </c>
      <c r="C31" s="37">
        <v>189</v>
      </c>
      <c r="D31" s="37">
        <v>102</v>
      </c>
      <c r="E31" s="37">
        <v>127</v>
      </c>
      <c r="F31" s="37">
        <v>229</v>
      </c>
      <c r="G31" s="37">
        <v>21543</v>
      </c>
    </row>
    <row r="32" spans="1:7">
      <c r="A32" s="1">
        <v>2001</v>
      </c>
      <c r="B32" s="37">
        <v>270</v>
      </c>
      <c r="C32" s="37">
        <v>164</v>
      </c>
      <c r="D32" s="37">
        <v>106</v>
      </c>
      <c r="E32" s="37">
        <v>381</v>
      </c>
      <c r="F32" s="37">
        <v>487</v>
      </c>
      <c r="G32" s="37">
        <v>22030</v>
      </c>
    </row>
    <row r="33" spans="1:7">
      <c r="A33" s="1">
        <v>2002</v>
      </c>
      <c r="B33" s="37">
        <v>293</v>
      </c>
      <c r="C33" s="37">
        <v>160</v>
      </c>
      <c r="D33" s="37">
        <v>133</v>
      </c>
      <c r="E33" s="37">
        <v>134</v>
      </c>
      <c r="F33" s="37">
        <v>267</v>
      </c>
      <c r="G33" s="37">
        <v>22297</v>
      </c>
    </row>
    <row r="34" spans="1:7">
      <c r="A34" s="1">
        <v>2003</v>
      </c>
      <c r="B34" s="37">
        <v>230</v>
      </c>
      <c r="C34" s="37">
        <v>162</v>
      </c>
      <c r="D34" s="37">
        <v>68</v>
      </c>
      <c r="E34" s="37">
        <v>143</v>
      </c>
      <c r="F34" s="37">
        <v>211</v>
      </c>
      <c r="G34" s="37">
        <v>22508</v>
      </c>
    </row>
    <row r="35" spans="1:7">
      <c r="A35" s="1">
        <v>2004</v>
      </c>
      <c r="B35" s="37">
        <v>273</v>
      </c>
      <c r="C35" s="37">
        <v>146</v>
      </c>
      <c r="D35" s="37">
        <v>127</v>
      </c>
      <c r="E35" s="37">
        <v>113</v>
      </c>
      <c r="F35" s="37">
        <v>240</v>
      </c>
      <c r="G35" s="37">
        <v>22748</v>
      </c>
    </row>
    <row r="36" spans="1:7">
      <c r="A36" s="22">
        <v>2005</v>
      </c>
      <c r="B36" s="37">
        <v>273</v>
      </c>
      <c r="C36" s="37">
        <v>168</v>
      </c>
      <c r="D36" s="37">
        <v>105</v>
      </c>
      <c r="E36" s="37">
        <v>135</v>
      </c>
      <c r="F36" s="37">
        <v>240</v>
      </c>
      <c r="G36" s="37">
        <v>22988</v>
      </c>
    </row>
    <row r="37" spans="1:7">
      <c r="A37" s="22">
        <v>2006</v>
      </c>
      <c r="B37" s="37">
        <v>284</v>
      </c>
      <c r="C37" s="37">
        <v>157</v>
      </c>
      <c r="D37" s="37">
        <v>127</v>
      </c>
      <c r="E37" s="37">
        <v>146</v>
      </c>
      <c r="F37" s="37">
        <v>273</v>
      </c>
      <c r="G37" s="37">
        <v>23261</v>
      </c>
    </row>
    <row r="38" spans="1:7">
      <c r="A38" s="22">
        <v>2007</v>
      </c>
      <c r="B38" s="37">
        <v>255</v>
      </c>
      <c r="C38" s="37">
        <v>172</v>
      </c>
      <c r="D38" s="37">
        <v>83</v>
      </c>
      <c r="E38" s="37">
        <v>150</v>
      </c>
      <c r="F38" s="37">
        <v>233</v>
      </c>
      <c r="G38" s="37">
        <v>23494</v>
      </c>
    </row>
    <row r="39" spans="1:7">
      <c r="A39" s="22">
        <v>2008</v>
      </c>
      <c r="B39" s="37">
        <v>260</v>
      </c>
      <c r="C39" s="37">
        <v>141</v>
      </c>
      <c r="D39" s="37">
        <v>119</v>
      </c>
      <c r="E39" s="37">
        <v>206</v>
      </c>
      <c r="F39" s="37">
        <v>325</v>
      </c>
      <c r="G39" s="37">
        <v>23819</v>
      </c>
    </row>
    <row r="40" spans="1:7">
      <c r="A40" s="22">
        <v>2009</v>
      </c>
      <c r="B40" s="37">
        <v>308</v>
      </c>
      <c r="C40" s="37">
        <v>163</v>
      </c>
      <c r="D40" s="37">
        <v>145</v>
      </c>
      <c r="E40" s="37">
        <v>44</v>
      </c>
      <c r="F40" s="37">
        <v>189</v>
      </c>
      <c r="G40" s="37">
        <v>24008</v>
      </c>
    </row>
    <row r="41" spans="1:7">
      <c r="A41" s="22">
        <v>2010</v>
      </c>
      <c r="B41" s="37">
        <v>247</v>
      </c>
      <c r="C41" s="37">
        <v>175</v>
      </c>
      <c r="D41" s="37">
        <v>72</v>
      </c>
      <c r="E41" s="37">
        <v>65</v>
      </c>
      <c r="F41" s="37">
        <v>137</v>
      </c>
      <c r="G41" s="37">
        <v>24145</v>
      </c>
    </row>
    <row r="42" spans="1:7">
      <c r="A42" s="22">
        <v>2011</v>
      </c>
      <c r="B42" s="37">
        <v>301</v>
      </c>
      <c r="C42" s="37">
        <v>180</v>
      </c>
      <c r="D42" s="37">
        <v>121</v>
      </c>
      <c r="E42" s="37">
        <v>65</v>
      </c>
      <c r="F42" s="37">
        <v>186</v>
      </c>
      <c r="G42" s="37">
        <v>24331</v>
      </c>
    </row>
    <row r="43" spans="1:7">
      <c r="A43" s="22">
        <v>2012</v>
      </c>
      <c r="B43" s="37">
        <v>269</v>
      </c>
      <c r="C43" s="37">
        <v>163</v>
      </c>
      <c r="D43" s="37">
        <v>106</v>
      </c>
      <c r="E43" s="37">
        <v>64</v>
      </c>
      <c r="F43" s="37">
        <v>170</v>
      </c>
      <c r="G43" s="37">
        <v>24501</v>
      </c>
    </row>
    <row r="44" spans="1:7">
      <c r="A44" s="22">
        <v>2013</v>
      </c>
      <c r="B44" s="37">
        <v>256</v>
      </c>
      <c r="C44" s="37">
        <v>182</v>
      </c>
      <c r="D44" s="37">
        <v>74</v>
      </c>
      <c r="E44" s="37">
        <v>35</v>
      </c>
      <c r="F44" s="37">
        <v>109</v>
      </c>
      <c r="G44" s="37">
        <v>24610</v>
      </c>
    </row>
    <row r="45" spans="1:7">
      <c r="A45" s="22">
        <v>2014</v>
      </c>
      <c r="B45" s="37">
        <v>278</v>
      </c>
      <c r="C45" s="37">
        <v>196</v>
      </c>
      <c r="D45" s="37">
        <v>82</v>
      </c>
      <c r="E45" s="37">
        <v>95</v>
      </c>
      <c r="F45" s="37">
        <v>177</v>
      </c>
      <c r="G45" s="37">
        <v>24787</v>
      </c>
    </row>
    <row r="46" spans="1:7">
      <c r="A46" s="22">
        <v>2015</v>
      </c>
      <c r="B46" s="37">
        <v>222</v>
      </c>
      <c r="C46" s="37">
        <v>192</v>
      </c>
      <c r="D46" s="37">
        <v>30</v>
      </c>
      <c r="E46" s="37">
        <v>30</v>
      </c>
      <c r="F46" s="37">
        <v>60</v>
      </c>
      <c r="G46" s="37">
        <v>24847</v>
      </c>
    </row>
    <row r="47" spans="1:7">
      <c r="A47" s="22">
        <v>2016</v>
      </c>
      <c r="B47" s="37">
        <v>282</v>
      </c>
      <c r="C47" s="37">
        <v>212</v>
      </c>
      <c r="D47" s="37">
        <v>70</v>
      </c>
      <c r="E47" s="37">
        <v>98</v>
      </c>
      <c r="F47" s="37">
        <v>168</v>
      </c>
      <c r="G47" s="37">
        <v>25015</v>
      </c>
    </row>
    <row r="48" spans="1:7">
      <c r="A48" s="22">
        <v>2017</v>
      </c>
      <c r="B48" s="37">
        <v>252</v>
      </c>
      <c r="C48" s="37">
        <v>198</v>
      </c>
      <c r="D48" s="37">
        <v>54</v>
      </c>
      <c r="E48" s="37">
        <v>104</v>
      </c>
      <c r="F48" s="37">
        <v>158</v>
      </c>
      <c r="G48" s="37">
        <v>25173</v>
      </c>
    </row>
    <row r="49" spans="1:8">
      <c r="A49" s="22">
        <v>2018</v>
      </c>
      <c r="B49" s="37">
        <v>289</v>
      </c>
      <c r="C49" s="37">
        <v>205</v>
      </c>
      <c r="D49" s="37">
        <v>84</v>
      </c>
      <c r="E49" s="37">
        <v>64</v>
      </c>
      <c r="F49" s="37">
        <v>148</v>
      </c>
      <c r="G49" s="37">
        <v>25321</v>
      </c>
    </row>
    <row r="50" spans="1:8">
      <c r="A50" s="22">
        <v>2019</v>
      </c>
      <c r="B50" s="37">
        <v>274</v>
      </c>
      <c r="C50" s="37">
        <v>199</v>
      </c>
      <c r="D50" s="37">
        <v>75</v>
      </c>
      <c r="E50" s="37">
        <v>89</v>
      </c>
      <c r="F50" s="37">
        <v>164</v>
      </c>
      <c r="G50" s="37">
        <v>25485</v>
      </c>
    </row>
    <row r="51" spans="1:8">
      <c r="A51" s="22">
        <v>2020</v>
      </c>
      <c r="B51" s="37">
        <v>252</v>
      </c>
      <c r="C51" s="37">
        <v>232</v>
      </c>
      <c r="D51" s="37">
        <v>20</v>
      </c>
      <c r="E51" s="37">
        <v>83</v>
      </c>
      <c r="F51" s="37">
        <v>103</v>
      </c>
      <c r="G51" s="37">
        <v>25588</v>
      </c>
      <c r="H51" s="38"/>
    </row>
    <row r="52" spans="1:8">
      <c r="A52" s="22">
        <v>2021</v>
      </c>
      <c r="B52" s="37">
        <v>289</v>
      </c>
      <c r="C52" s="37">
        <v>206</v>
      </c>
      <c r="D52" s="37">
        <f>+B52-C52</f>
        <v>83</v>
      </c>
      <c r="E52" s="37">
        <f>+F52-D52</f>
        <v>110</v>
      </c>
      <c r="F52" s="37">
        <f>+G52-G51</f>
        <v>193</v>
      </c>
      <c r="G52" s="37">
        <v>25781</v>
      </c>
    </row>
    <row r="53" spans="1:8">
      <c r="A53" s="22">
        <v>2022</v>
      </c>
      <c r="B53" s="37">
        <v>283</v>
      </c>
      <c r="C53" s="37">
        <v>204</v>
      </c>
      <c r="D53" s="37">
        <f>+B53-C53</f>
        <v>79</v>
      </c>
      <c r="E53" s="37">
        <f>+F53-D53</f>
        <v>183</v>
      </c>
      <c r="F53" s="37">
        <f>+G53-G52</f>
        <v>262</v>
      </c>
      <c r="G53" s="37">
        <v>26043</v>
      </c>
    </row>
    <row r="54" spans="1:8">
      <c r="A54" s="22">
        <v>2023</v>
      </c>
      <c r="B54" s="37">
        <v>276</v>
      </c>
      <c r="C54" s="37">
        <v>196</v>
      </c>
      <c r="D54" s="37">
        <f>+B54-C54</f>
        <v>80</v>
      </c>
      <c r="E54" s="37">
        <f>+F54-D54</f>
        <v>171</v>
      </c>
      <c r="F54" s="37">
        <f>+G54-G53</f>
        <v>251</v>
      </c>
      <c r="G54" s="37">
        <v>26294</v>
      </c>
    </row>
    <row r="55" spans="1:8">
      <c r="A55" s="22">
        <v>2024</v>
      </c>
      <c r="B55" s="37">
        <v>278</v>
      </c>
      <c r="C55" s="37">
        <v>220</v>
      </c>
      <c r="D55" s="37">
        <f>+B55-C55</f>
        <v>58</v>
      </c>
      <c r="E55" s="37">
        <f>+F55-D55</f>
        <v>166</v>
      </c>
      <c r="F55" s="37">
        <f>+G55-G54</f>
        <v>224</v>
      </c>
      <c r="G55" s="37">
        <v>26518</v>
      </c>
      <c r="H55" s="38"/>
    </row>
    <row r="57" spans="1:8" ht="12.75" customHeight="1">
      <c r="A57" s="32" t="s">
        <v>988</v>
      </c>
      <c r="B57" s="32"/>
    </row>
    <row r="58" spans="1:8" ht="12.75" customHeight="1">
      <c r="A58" s="32"/>
      <c r="B58" s="32"/>
    </row>
    <row r="59" spans="1:8" ht="12.75" customHeight="1">
      <c r="A59" s="36" t="s">
        <v>989</v>
      </c>
      <c r="B59" s="36"/>
    </row>
    <row r="60" spans="1:8" ht="12.75" customHeight="1">
      <c r="A60" s="1" t="s">
        <v>370</v>
      </c>
    </row>
    <row r="61" spans="1:8">
      <c r="D61" s="1" t="s">
        <v>812</v>
      </c>
    </row>
    <row r="62" spans="1:8" s="2" customFormat="1">
      <c r="A62" s="2" t="s">
        <v>15</v>
      </c>
    </row>
    <row r="63" spans="1:8">
      <c r="A63" s="1" t="s">
        <v>831</v>
      </c>
    </row>
    <row r="64" spans="1:8">
      <c r="A64" s="1" t="s">
        <v>1232</v>
      </c>
    </row>
    <row r="65" spans="1:1">
      <c r="A65" s="1" t="s">
        <v>1233</v>
      </c>
    </row>
    <row r="1048576" spans="5:5">
      <c r="E1048576" s="37"/>
    </row>
  </sheetData>
  <phoneticPr fontId="0" type="noConversion"/>
  <hyperlinks>
    <hyperlink ref="A4" location="Inhalt!A1" display="&lt;&lt;&lt; Inhalt" xr:uid="{74477089-BB5F-4C8A-8C97-C8B3593178B2}"/>
    <hyperlink ref="A57" location="Metadaten!A1" display="Metadaten &lt;&lt;&lt;" xr:uid="{309282D3-EBDC-4317-84D3-1AFF3A89B315}"/>
  </hyperlinks>
  <pageMargins left="0.78740157499999996" right="0.78740157499999996" top="0.984251969" bottom="0.984251969" header="0.4921259845" footer="0.4921259845"/>
  <pageSetup paperSize="9" scale="4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G68"/>
  <sheetViews>
    <sheetView zoomScaleNormal="100" workbookViewId="0">
      <pane ySplit="8" topLeftCell="A9" activePane="bottomLeft" state="frozen"/>
      <selection activeCell="S47" sqref="S47"/>
      <selection pane="bottomLeft" activeCell="A4" sqref="A4"/>
    </sheetView>
  </sheetViews>
  <sheetFormatPr baseColWidth="10" defaultColWidth="11.42578125" defaultRowHeight="12.75" customHeight="1"/>
  <cols>
    <col min="1" max="1" width="6.42578125" style="1" customWidth="1"/>
    <col min="2" max="2" width="14.42578125" style="1" bestFit="1" customWidth="1"/>
    <col min="3" max="3" width="10.42578125" style="1" bestFit="1" customWidth="1"/>
    <col min="4" max="4" width="17.42578125" style="1" bestFit="1" customWidth="1"/>
    <col min="5" max="5" width="21.5703125" style="1" bestFit="1" customWidth="1"/>
    <col min="6" max="6" width="17.42578125" style="1" bestFit="1" customWidth="1"/>
    <col min="7" max="7" width="24" style="1" bestFit="1" customWidth="1"/>
    <col min="8" max="16384" width="11.42578125" style="1"/>
  </cols>
  <sheetData>
    <row r="1" spans="1:7" ht="15.75">
      <c r="A1" s="5" t="s">
        <v>340</v>
      </c>
      <c r="B1" s="5"/>
    </row>
    <row r="2" spans="1:7" ht="12.75" customHeight="1">
      <c r="A2" s="1" t="s">
        <v>1255</v>
      </c>
    </row>
    <row r="3" spans="1:7"/>
    <row r="4" spans="1:7">
      <c r="A4" s="30" t="s">
        <v>987</v>
      </c>
      <c r="B4" s="30"/>
    </row>
    <row r="5" spans="1:7">
      <c r="A5" s="11"/>
      <c r="B5" s="11"/>
    </row>
    <row r="6" spans="1:7">
      <c r="A6" s="31" t="s">
        <v>1072</v>
      </c>
      <c r="B6" s="31"/>
    </row>
    <row r="7" spans="1:7">
      <c r="A7" s="31"/>
      <c r="B7" s="31"/>
    </row>
    <row r="8" spans="1:7" s="6" customFormat="1">
      <c r="A8" s="6" t="s">
        <v>4</v>
      </c>
      <c r="B8" s="6" t="s">
        <v>360</v>
      </c>
      <c r="C8" s="6" t="s">
        <v>361</v>
      </c>
      <c r="D8" s="6" t="s">
        <v>345</v>
      </c>
      <c r="E8" s="6" t="s">
        <v>833</v>
      </c>
      <c r="F8" s="6" t="s">
        <v>363</v>
      </c>
      <c r="G8" s="6" t="s">
        <v>372</v>
      </c>
    </row>
    <row r="9" spans="1:7">
      <c r="A9" s="1">
        <v>1960</v>
      </c>
      <c r="B9" s="37">
        <v>79</v>
      </c>
      <c r="C9" s="37">
        <v>17</v>
      </c>
      <c r="D9" s="37">
        <v>62</v>
      </c>
      <c r="E9" s="37">
        <v>233</v>
      </c>
      <c r="F9" s="37">
        <v>295</v>
      </c>
      <c r="G9" s="37">
        <v>4143</v>
      </c>
    </row>
    <row r="10" spans="1:7">
      <c r="A10" s="1">
        <v>1970</v>
      </c>
      <c r="B10" s="37">
        <v>139</v>
      </c>
      <c r="C10" s="37">
        <v>30</v>
      </c>
      <c r="D10" s="37">
        <v>109</v>
      </c>
      <c r="E10" s="37">
        <v>30</v>
      </c>
      <c r="F10" s="37">
        <v>139</v>
      </c>
      <c r="G10" s="37">
        <v>7046</v>
      </c>
    </row>
    <row r="11" spans="1:7">
      <c r="A11" s="1">
        <v>1980</v>
      </c>
      <c r="B11" s="37">
        <v>189</v>
      </c>
      <c r="C11" s="37">
        <v>40</v>
      </c>
      <c r="D11" s="37">
        <v>149</v>
      </c>
      <c r="E11" s="37">
        <v>-472</v>
      </c>
      <c r="F11" s="37">
        <v>-323</v>
      </c>
      <c r="G11" s="37">
        <v>9302</v>
      </c>
    </row>
    <row r="12" spans="1:7">
      <c r="A12" s="1">
        <v>1981</v>
      </c>
      <c r="B12" s="37">
        <v>165</v>
      </c>
      <c r="C12" s="37">
        <v>41</v>
      </c>
      <c r="D12" s="37">
        <v>124</v>
      </c>
      <c r="E12" s="37">
        <v>248</v>
      </c>
      <c r="F12" s="37">
        <v>372</v>
      </c>
      <c r="G12" s="37">
        <v>9648</v>
      </c>
    </row>
    <row r="13" spans="1:7">
      <c r="A13" s="1">
        <v>1982</v>
      </c>
      <c r="B13" s="37">
        <v>158</v>
      </c>
      <c r="C13" s="37">
        <v>37</v>
      </c>
      <c r="D13" s="37">
        <v>121</v>
      </c>
      <c r="E13" s="37">
        <v>-179</v>
      </c>
      <c r="F13" s="37">
        <v>-58</v>
      </c>
      <c r="G13" s="37">
        <v>9590</v>
      </c>
    </row>
    <row r="14" spans="1:7">
      <c r="A14" s="1">
        <v>1983</v>
      </c>
      <c r="B14" s="37">
        <v>165</v>
      </c>
      <c r="C14" s="37">
        <v>27</v>
      </c>
      <c r="D14" s="37">
        <v>138</v>
      </c>
      <c r="E14" s="37">
        <v>187</v>
      </c>
      <c r="F14" s="37">
        <v>-49</v>
      </c>
      <c r="G14" s="37">
        <v>9541</v>
      </c>
    </row>
    <row r="15" spans="1:7">
      <c r="A15" s="1">
        <v>1984</v>
      </c>
      <c r="B15" s="37">
        <v>196</v>
      </c>
      <c r="C15" s="37">
        <v>37</v>
      </c>
      <c r="D15" s="37">
        <v>159</v>
      </c>
      <c r="E15" s="37">
        <v>-123</v>
      </c>
      <c r="F15" s="37">
        <v>36</v>
      </c>
      <c r="G15" s="37">
        <v>9577</v>
      </c>
    </row>
    <row r="16" spans="1:7">
      <c r="A16" s="1">
        <v>1985</v>
      </c>
      <c r="B16" s="37">
        <v>161</v>
      </c>
      <c r="C16" s="37">
        <v>45</v>
      </c>
      <c r="D16" s="37">
        <v>116</v>
      </c>
      <c r="E16" s="37">
        <v>117</v>
      </c>
      <c r="F16" s="37">
        <v>233</v>
      </c>
      <c r="G16" s="37">
        <v>9810</v>
      </c>
    </row>
    <row r="17" spans="1:7">
      <c r="A17" s="1">
        <v>1986</v>
      </c>
      <c r="B17" s="37">
        <v>164</v>
      </c>
      <c r="C17" s="37">
        <v>40</v>
      </c>
      <c r="D17" s="37">
        <v>124</v>
      </c>
      <c r="E17" s="37">
        <v>79</v>
      </c>
      <c r="F17" s="37">
        <v>203</v>
      </c>
      <c r="G17" s="37">
        <v>10013</v>
      </c>
    </row>
    <row r="18" spans="1:7">
      <c r="A18" s="1">
        <v>1987</v>
      </c>
      <c r="B18" s="37">
        <v>145</v>
      </c>
      <c r="C18" s="37">
        <v>35</v>
      </c>
      <c r="D18" s="37">
        <v>110</v>
      </c>
      <c r="E18" s="37">
        <v>-207</v>
      </c>
      <c r="F18" s="37">
        <v>-97</v>
      </c>
      <c r="G18" s="37">
        <v>9916</v>
      </c>
    </row>
    <row r="19" spans="1:7">
      <c r="A19" s="1">
        <v>1988</v>
      </c>
      <c r="B19" s="37">
        <v>170</v>
      </c>
      <c r="C19" s="37">
        <v>47</v>
      </c>
      <c r="D19" s="37">
        <v>123</v>
      </c>
      <c r="E19" s="37">
        <v>137</v>
      </c>
      <c r="F19" s="37">
        <v>260</v>
      </c>
      <c r="G19" s="37">
        <v>10176</v>
      </c>
    </row>
    <row r="20" spans="1:7">
      <c r="A20" s="1">
        <v>1989</v>
      </c>
      <c r="B20" s="37">
        <v>172</v>
      </c>
      <c r="C20" s="37">
        <v>32</v>
      </c>
      <c r="D20" s="37">
        <v>140</v>
      </c>
      <c r="E20" s="37">
        <v>38</v>
      </c>
      <c r="F20" s="37">
        <v>178</v>
      </c>
      <c r="G20" s="37">
        <v>10354</v>
      </c>
    </row>
    <row r="21" spans="1:7">
      <c r="A21" s="1">
        <v>1990</v>
      </c>
      <c r="B21" s="37">
        <v>172</v>
      </c>
      <c r="C21" s="37">
        <v>44</v>
      </c>
      <c r="D21" s="37">
        <v>128</v>
      </c>
      <c r="E21" s="37">
        <v>427</v>
      </c>
      <c r="F21" s="37">
        <v>555</v>
      </c>
      <c r="G21" s="37">
        <v>10909</v>
      </c>
    </row>
    <row r="22" spans="1:7">
      <c r="A22" s="1">
        <v>1991</v>
      </c>
      <c r="B22" s="37">
        <v>185</v>
      </c>
      <c r="C22" s="37">
        <v>43</v>
      </c>
      <c r="D22" s="37">
        <v>142</v>
      </c>
      <c r="E22" s="37">
        <v>-30</v>
      </c>
      <c r="F22" s="37">
        <v>112</v>
      </c>
      <c r="G22" s="37">
        <v>11021</v>
      </c>
    </row>
    <row r="23" spans="1:7">
      <c r="A23" s="1">
        <v>1992</v>
      </c>
      <c r="B23" s="37">
        <v>172</v>
      </c>
      <c r="C23" s="37">
        <v>47</v>
      </c>
      <c r="D23" s="37">
        <v>125</v>
      </c>
      <c r="E23" s="37">
        <v>286</v>
      </c>
      <c r="F23" s="37">
        <v>411</v>
      </c>
      <c r="G23" s="37">
        <v>11432</v>
      </c>
    </row>
    <row r="24" spans="1:7">
      <c r="A24" s="1">
        <v>1993</v>
      </c>
      <c r="B24" s="37">
        <v>184</v>
      </c>
      <c r="C24" s="37">
        <v>41</v>
      </c>
      <c r="D24" s="37">
        <v>143</v>
      </c>
      <c r="E24" s="37">
        <v>138</v>
      </c>
      <c r="F24" s="37">
        <v>281</v>
      </c>
      <c r="G24" s="37">
        <v>11713</v>
      </c>
    </row>
    <row r="25" spans="1:7">
      <c r="A25" s="1">
        <v>1994</v>
      </c>
      <c r="B25" s="37">
        <v>158</v>
      </c>
      <c r="C25" s="37">
        <v>55</v>
      </c>
      <c r="D25" s="37">
        <v>103</v>
      </c>
      <c r="E25" s="37">
        <v>-42</v>
      </c>
      <c r="F25" s="37">
        <v>61</v>
      </c>
      <c r="G25" s="37">
        <v>11774</v>
      </c>
    </row>
    <row r="26" spans="1:7">
      <c r="A26" s="1">
        <v>1995</v>
      </c>
      <c r="B26" s="37">
        <v>200</v>
      </c>
      <c r="C26" s="37">
        <v>70</v>
      </c>
      <c r="D26" s="37">
        <v>130</v>
      </c>
      <c r="E26" s="37">
        <v>179</v>
      </c>
      <c r="F26" s="37">
        <v>309</v>
      </c>
      <c r="G26" s="37">
        <v>12083</v>
      </c>
    </row>
    <row r="27" spans="1:7">
      <c r="A27" s="1">
        <v>1996</v>
      </c>
      <c r="B27" s="37">
        <v>127</v>
      </c>
      <c r="C27" s="37">
        <v>75</v>
      </c>
      <c r="D27" s="37">
        <v>52</v>
      </c>
      <c r="E27" s="37">
        <v>-421</v>
      </c>
      <c r="F27" s="37">
        <v>-369</v>
      </c>
      <c r="G27" s="37">
        <v>11714</v>
      </c>
    </row>
    <row r="28" spans="1:7">
      <c r="A28" s="1">
        <v>1997</v>
      </c>
      <c r="B28" s="37">
        <v>147</v>
      </c>
      <c r="C28" s="37">
        <v>57</v>
      </c>
      <c r="D28" s="37">
        <v>90</v>
      </c>
      <c r="E28" s="37">
        <v>-1074</v>
      </c>
      <c r="F28" s="37">
        <v>-984</v>
      </c>
      <c r="G28" s="37">
        <v>10730</v>
      </c>
    </row>
    <row r="29" spans="1:7">
      <c r="A29" s="1">
        <v>1998</v>
      </c>
      <c r="B29" s="37">
        <v>119</v>
      </c>
      <c r="C29" s="37">
        <v>52</v>
      </c>
      <c r="D29" s="37">
        <v>67</v>
      </c>
      <c r="E29" s="37">
        <v>350</v>
      </c>
      <c r="F29" s="37">
        <v>417</v>
      </c>
      <c r="G29" s="37">
        <v>11147</v>
      </c>
    </row>
    <row r="30" spans="1:7">
      <c r="A30" s="1">
        <v>1999</v>
      </c>
      <c r="B30" s="37">
        <v>161</v>
      </c>
      <c r="C30" s="37">
        <v>62</v>
      </c>
      <c r="D30" s="37">
        <v>99</v>
      </c>
      <c r="E30" s="37">
        <v>-134</v>
      </c>
      <c r="F30" s="37">
        <v>-35</v>
      </c>
      <c r="G30" s="37">
        <v>11112</v>
      </c>
    </row>
    <row r="31" spans="1:7">
      <c r="A31" s="1">
        <v>2000</v>
      </c>
      <c r="B31" s="37">
        <v>129</v>
      </c>
      <c r="C31" s="37">
        <v>50</v>
      </c>
      <c r="D31" s="37">
        <v>79</v>
      </c>
      <c r="E31" s="37">
        <v>129</v>
      </c>
      <c r="F31" s="37">
        <v>208</v>
      </c>
      <c r="G31" s="37">
        <v>11320</v>
      </c>
    </row>
    <row r="32" spans="1:7">
      <c r="A32" s="1">
        <v>2001</v>
      </c>
      <c r="B32" s="37">
        <v>131</v>
      </c>
      <c r="C32" s="37">
        <v>56</v>
      </c>
      <c r="D32" s="37">
        <v>75</v>
      </c>
      <c r="E32" s="37">
        <v>100</v>
      </c>
      <c r="F32" s="37">
        <v>175</v>
      </c>
      <c r="G32" s="37">
        <v>11495</v>
      </c>
    </row>
    <row r="33" spans="1:7">
      <c r="A33" s="1">
        <v>2002</v>
      </c>
      <c r="B33" s="37">
        <v>102</v>
      </c>
      <c r="C33" s="37">
        <v>55</v>
      </c>
      <c r="D33" s="37">
        <v>47</v>
      </c>
      <c r="E33" s="37">
        <v>24</v>
      </c>
      <c r="F33" s="37">
        <v>71</v>
      </c>
      <c r="G33" s="37">
        <v>11566</v>
      </c>
    </row>
    <row r="34" spans="1:7">
      <c r="A34" s="1">
        <v>2003</v>
      </c>
      <c r="B34" s="37">
        <v>117</v>
      </c>
      <c r="C34" s="37">
        <v>55</v>
      </c>
      <c r="D34" s="37">
        <v>62</v>
      </c>
      <c r="E34" s="37">
        <v>158</v>
      </c>
      <c r="F34" s="37">
        <v>220</v>
      </c>
      <c r="G34" s="37">
        <v>11786</v>
      </c>
    </row>
    <row r="35" spans="1:7">
      <c r="A35" s="1">
        <v>2004</v>
      </c>
      <c r="B35" s="37">
        <v>99</v>
      </c>
      <c r="C35" s="37">
        <v>52</v>
      </c>
      <c r="D35" s="37">
        <v>47</v>
      </c>
      <c r="E35" s="37">
        <v>19</v>
      </c>
      <c r="F35" s="37">
        <v>66</v>
      </c>
      <c r="G35" s="37">
        <v>11852</v>
      </c>
    </row>
    <row r="36" spans="1:7">
      <c r="A36" s="22">
        <v>2005</v>
      </c>
      <c r="B36" s="37">
        <v>108</v>
      </c>
      <c r="C36" s="37">
        <v>47</v>
      </c>
      <c r="D36" s="37">
        <v>61</v>
      </c>
      <c r="E36" s="37">
        <v>4</v>
      </c>
      <c r="F36" s="37">
        <v>65</v>
      </c>
      <c r="G36" s="37">
        <v>11917</v>
      </c>
    </row>
    <row r="37" spans="1:7">
      <c r="A37" s="22">
        <v>2006</v>
      </c>
      <c r="B37" s="37">
        <v>77</v>
      </c>
      <c r="C37" s="37">
        <v>63</v>
      </c>
      <c r="D37" s="37">
        <v>14</v>
      </c>
      <c r="E37" s="37">
        <v>-24</v>
      </c>
      <c r="F37" s="37">
        <v>-10</v>
      </c>
      <c r="G37" s="37">
        <v>11907</v>
      </c>
    </row>
    <row r="38" spans="1:7">
      <c r="A38" s="22">
        <v>2007</v>
      </c>
      <c r="B38" s="37">
        <v>96</v>
      </c>
      <c r="C38" s="37">
        <v>55</v>
      </c>
      <c r="D38" s="37">
        <v>41</v>
      </c>
      <c r="E38" s="37">
        <v>-86</v>
      </c>
      <c r="F38" s="37">
        <v>-45</v>
      </c>
      <c r="G38" s="37">
        <v>11862</v>
      </c>
    </row>
    <row r="39" spans="1:7">
      <c r="A39" s="22">
        <v>2008</v>
      </c>
      <c r="B39" s="37">
        <v>90</v>
      </c>
      <c r="C39" s="37">
        <v>64</v>
      </c>
      <c r="D39" s="37">
        <v>26</v>
      </c>
      <c r="E39" s="37">
        <v>-118</v>
      </c>
      <c r="F39" s="37">
        <v>-92</v>
      </c>
      <c r="G39" s="37">
        <v>11770</v>
      </c>
    </row>
    <row r="40" spans="1:7">
      <c r="A40" s="22">
        <v>2009</v>
      </c>
      <c r="B40" s="37">
        <v>98</v>
      </c>
      <c r="C40" s="37">
        <v>66</v>
      </c>
      <c r="D40" s="37">
        <v>32</v>
      </c>
      <c r="E40" s="37">
        <v>84</v>
      </c>
      <c r="F40" s="37">
        <v>116</v>
      </c>
      <c r="G40" s="37">
        <v>11886</v>
      </c>
    </row>
    <row r="41" spans="1:7">
      <c r="A41" s="22">
        <v>2010</v>
      </c>
      <c r="B41" s="37">
        <v>82</v>
      </c>
      <c r="C41" s="37">
        <v>63</v>
      </c>
      <c r="D41" s="37">
        <v>19</v>
      </c>
      <c r="E41" s="37">
        <v>99</v>
      </c>
      <c r="F41" s="37">
        <v>118</v>
      </c>
      <c r="G41" s="37">
        <v>12004</v>
      </c>
    </row>
    <row r="42" spans="1:7">
      <c r="A42" s="22">
        <v>2011</v>
      </c>
      <c r="B42" s="37">
        <v>94</v>
      </c>
      <c r="C42" s="37">
        <v>68</v>
      </c>
      <c r="D42" s="37">
        <v>26</v>
      </c>
      <c r="E42" s="37">
        <v>114</v>
      </c>
      <c r="F42" s="37">
        <v>140</v>
      </c>
      <c r="G42" s="37">
        <v>12144</v>
      </c>
    </row>
    <row r="43" spans="1:7">
      <c r="A43" s="22">
        <v>2012</v>
      </c>
      <c r="B43" s="37">
        <v>88</v>
      </c>
      <c r="C43" s="37">
        <v>61</v>
      </c>
      <c r="D43" s="37">
        <v>27</v>
      </c>
      <c r="E43" s="37">
        <v>166</v>
      </c>
      <c r="F43" s="37">
        <v>193</v>
      </c>
      <c r="G43" s="37">
        <v>12337</v>
      </c>
    </row>
    <row r="44" spans="1:7">
      <c r="A44" s="22">
        <v>2013</v>
      </c>
      <c r="B44" s="37">
        <v>83</v>
      </c>
      <c r="C44" s="37">
        <v>64</v>
      </c>
      <c r="D44" s="37">
        <v>19</v>
      </c>
      <c r="E44" s="37">
        <v>163</v>
      </c>
      <c r="F44" s="37">
        <v>182</v>
      </c>
      <c r="G44" s="37">
        <v>12519</v>
      </c>
    </row>
    <row r="45" spans="1:7">
      <c r="A45" s="22">
        <v>2014</v>
      </c>
      <c r="B45" s="37">
        <v>94</v>
      </c>
      <c r="C45" s="37">
        <v>72</v>
      </c>
      <c r="D45" s="37">
        <v>22</v>
      </c>
      <c r="E45" s="37">
        <v>38</v>
      </c>
      <c r="F45" s="37">
        <v>60</v>
      </c>
      <c r="G45" s="37">
        <v>12579</v>
      </c>
    </row>
    <row r="46" spans="1:7">
      <c r="A46" s="22">
        <v>2015</v>
      </c>
      <c r="B46" s="37">
        <v>103</v>
      </c>
      <c r="C46" s="37">
        <v>60</v>
      </c>
      <c r="D46" s="37">
        <v>43</v>
      </c>
      <c r="E46" s="37">
        <v>153</v>
      </c>
      <c r="F46" s="37">
        <v>196</v>
      </c>
      <c r="G46" s="37">
        <v>12775</v>
      </c>
    </row>
    <row r="47" spans="1:7">
      <c r="A47" s="22">
        <v>2016</v>
      </c>
      <c r="B47" s="37">
        <v>96</v>
      </c>
      <c r="C47" s="37">
        <v>59</v>
      </c>
      <c r="D47" s="37">
        <v>37</v>
      </c>
      <c r="E47" s="37">
        <v>-17</v>
      </c>
      <c r="F47" s="37">
        <v>20</v>
      </c>
      <c r="G47" s="37">
        <v>12795</v>
      </c>
    </row>
    <row r="48" spans="1:7">
      <c r="A48" s="22">
        <v>2017</v>
      </c>
      <c r="B48" s="37">
        <v>86</v>
      </c>
      <c r="C48" s="37">
        <v>51</v>
      </c>
      <c r="D48" s="37">
        <v>35</v>
      </c>
      <c r="E48" s="37">
        <v>111</v>
      </c>
      <c r="F48" s="37">
        <v>146</v>
      </c>
      <c r="G48" s="37">
        <v>12941</v>
      </c>
    </row>
    <row r="49" spans="1:7">
      <c r="A49" s="22">
        <v>2018</v>
      </c>
      <c r="B49" s="37">
        <v>89</v>
      </c>
      <c r="C49" s="37">
        <v>69</v>
      </c>
      <c r="D49" s="37">
        <v>20</v>
      </c>
      <c r="E49" s="37">
        <v>96</v>
      </c>
      <c r="F49" s="37">
        <v>116</v>
      </c>
      <c r="G49" s="37">
        <v>13057</v>
      </c>
    </row>
    <row r="50" spans="1:7">
      <c r="A50" s="22">
        <v>2019</v>
      </c>
      <c r="B50" s="37">
        <v>82</v>
      </c>
      <c r="C50" s="37">
        <v>64</v>
      </c>
      <c r="D50" s="37">
        <v>18</v>
      </c>
      <c r="E50" s="37">
        <v>187</v>
      </c>
      <c r="F50" s="37">
        <v>205</v>
      </c>
      <c r="G50" s="37">
        <v>13262</v>
      </c>
    </row>
    <row r="51" spans="1:7">
      <c r="A51" s="22">
        <v>2020</v>
      </c>
      <c r="B51" s="37">
        <v>101</v>
      </c>
      <c r="C51" s="37">
        <v>87</v>
      </c>
      <c r="D51" s="37">
        <v>14</v>
      </c>
      <c r="E51" s="37">
        <v>191</v>
      </c>
      <c r="F51" s="37">
        <v>205</v>
      </c>
      <c r="G51" s="37">
        <v>13467</v>
      </c>
    </row>
    <row r="52" spans="1:7">
      <c r="A52" s="22">
        <v>2021</v>
      </c>
      <c r="B52" s="37">
        <v>86</v>
      </c>
      <c r="C52" s="37">
        <v>65</v>
      </c>
      <c r="D52" s="37">
        <f>+B52-C52</f>
        <v>21</v>
      </c>
      <c r="E52" s="37">
        <f>+F52-D52</f>
        <v>39</v>
      </c>
      <c r="F52" s="37">
        <f>+G52-G51</f>
        <v>60</v>
      </c>
      <c r="G52" s="37">
        <v>13527</v>
      </c>
    </row>
    <row r="53" spans="1:7">
      <c r="A53" s="22">
        <v>2022</v>
      </c>
      <c r="B53" s="37">
        <v>81</v>
      </c>
      <c r="C53" s="37">
        <v>75</v>
      </c>
      <c r="D53" s="37">
        <f>+B53-C53</f>
        <v>6</v>
      </c>
      <c r="E53" s="37">
        <f>+F53-D53</f>
        <v>101</v>
      </c>
      <c r="F53" s="37">
        <f>+G53-G52</f>
        <v>107</v>
      </c>
      <c r="G53" s="37">
        <v>13634</v>
      </c>
    </row>
    <row r="54" spans="1:7">
      <c r="A54" s="22">
        <v>2023</v>
      </c>
      <c r="B54" s="37">
        <v>85</v>
      </c>
      <c r="C54" s="37">
        <v>74</v>
      </c>
      <c r="D54" s="37">
        <f>+B54-C54</f>
        <v>11</v>
      </c>
      <c r="E54" s="37">
        <f>+F54-D54</f>
        <v>76</v>
      </c>
      <c r="F54" s="37">
        <f>+G54-G53</f>
        <v>87</v>
      </c>
      <c r="G54" s="37">
        <v>13721</v>
      </c>
    </row>
    <row r="55" spans="1:7">
      <c r="A55" s="22">
        <v>2024</v>
      </c>
      <c r="B55" s="37">
        <v>63</v>
      </c>
      <c r="C55" s="37">
        <v>82</v>
      </c>
      <c r="D55" s="37">
        <f>+B55-C55</f>
        <v>-19</v>
      </c>
      <c r="E55" s="37">
        <f>+F55-D55</f>
        <v>666</v>
      </c>
      <c r="F55" s="37">
        <f>+G55-G54</f>
        <v>647</v>
      </c>
      <c r="G55" s="37">
        <v>14368</v>
      </c>
    </row>
    <row r="56" spans="1:7"/>
    <row r="57" spans="1:7" ht="12.75" customHeight="1">
      <c r="A57" s="32" t="s">
        <v>988</v>
      </c>
      <c r="B57" s="32"/>
    </row>
    <row r="58" spans="1:7" ht="12.75" customHeight="1">
      <c r="A58" s="32"/>
      <c r="B58" s="32"/>
    </row>
    <row r="59" spans="1:7" ht="12.75" customHeight="1">
      <c r="A59" s="36" t="s">
        <v>989</v>
      </c>
      <c r="B59" s="36"/>
    </row>
    <row r="60" spans="1:7" ht="12.75" customHeight="1">
      <c r="A60" s="1" t="s">
        <v>370</v>
      </c>
    </row>
    <row r="62" spans="1:7" s="2" customFormat="1" ht="12.75" customHeight="1">
      <c r="A62" s="2" t="s">
        <v>15</v>
      </c>
    </row>
    <row r="63" spans="1:7" ht="12.75" customHeight="1">
      <c r="A63" s="1" t="s">
        <v>832</v>
      </c>
    </row>
    <row r="64" spans="1:7" ht="12.75" customHeight="1">
      <c r="A64" s="1" t="s">
        <v>1232</v>
      </c>
    </row>
    <row r="65" spans="1:7" ht="12.75" customHeight="1">
      <c r="A65" s="1" t="s">
        <v>1233</v>
      </c>
    </row>
    <row r="68" spans="1:7" ht="12.75" customHeight="1">
      <c r="G68" s="1" t="s">
        <v>812</v>
      </c>
    </row>
  </sheetData>
  <phoneticPr fontId="4" type="noConversion"/>
  <hyperlinks>
    <hyperlink ref="A4" location="Inhalt!A1" display="&lt;&lt;&lt; Inhalt" xr:uid="{07E369A4-8487-4360-B8B7-920B41B334EC}"/>
    <hyperlink ref="A57" location="Metadaten!A1" display="Metadaten &lt;&lt;&lt;" xr:uid="{1AE3A235-289A-419A-A920-36FD066D5634}"/>
  </hyperlinks>
  <pageMargins left="0.78740157499999996" right="0.78740157499999996" top="0.984251969" bottom="0.984251969" header="0.4921259845" footer="0.4921259845"/>
  <pageSetup paperSize="9"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46"/>
  <sheetViews>
    <sheetView zoomScaleNormal="100" workbookViewId="0">
      <pane ySplit="10" topLeftCell="A11" activePane="bottomLeft" state="frozen"/>
      <selection pane="bottomLeft" activeCell="A4" sqref="A4"/>
    </sheetView>
  </sheetViews>
  <sheetFormatPr baseColWidth="10" defaultColWidth="11.42578125" defaultRowHeight="12.75"/>
  <cols>
    <col min="1" max="1" width="5.42578125" style="1" customWidth="1"/>
    <col min="2" max="2" width="6" style="1" customWidth="1"/>
    <col min="3" max="3" width="6.42578125" style="1" bestFit="1" customWidth="1"/>
    <col min="4" max="4" width="7.42578125" style="1" bestFit="1" customWidth="1"/>
    <col min="5" max="5" width="5.5703125" style="1" customWidth="1"/>
    <col min="6" max="6" width="6.42578125" style="1" bestFit="1" customWidth="1"/>
    <col min="7" max="7" width="7.42578125" style="1" bestFit="1" customWidth="1"/>
    <col min="8" max="8" width="6" style="1" customWidth="1"/>
    <col min="9" max="9" width="6.42578125" style="1" bestFit="1" customWidth="1"/>
    <col min="10" max="10" width="7.42578125" style="1" bestFit="1" customWidth="1"/>
    <col min="11" max="16384" width="11.42578125" style="1"/>
  </cols>
  <sheetData>
    <row r="1" spans="1:10" ht="15.75">
      <c r="A1" s="5" t="s">
        <v>738</v>
      </c>
      <c r="B1" s="5"/>
    </row>
    <row r="2" spans="1:10" ht="12.75" customHeight="1">
      <c r="A2" s="1" t="s">
        <v>1266</v>
      </c>
    </row>
    <row r="4" spans="1:10">
      <c r="A4" s="30" t="s">
        <v>987</v>
      </c>
      <c r="B4" s="30"/>
    </row>
    <row r="5" spans="1:10">
      <c r="A5" s="11"/>
      <c r="B5" s="11"/>
    </row>
    <row r="6" spans="1:10">
      <c r="A6" s="31" t="s">
        <v>1074</v>
      </c>
      <c r="B6" s="31"/>
    </row>
    <row r="7" spans="1:10">
      <c r="A7" s="31"/>
      <c r="B7" s="31"/>
    </row>
    <row r="8" spans="1:10" s="6" customFormat="1">
      <c r="B8" s="6" t="s">
        <v>732</v>
      </c>
      <c r="E8" s="6" t="s">
        <v>733</v>
      </c>
      <c r="H8" s="6" t="s">
        <v>362</v>
      </c>
    </row>
    <row r="9" spans="1:10" s="6" customFormat="1">
      <c r="B9" s="6" t="s">
        <v>32</v>
      </c>
      <c r="E9" s="6" t="s">
        <v>32</v>
      </c>
      <c r="H9" s="6" t="s">
        <v>32</v>
      </c>
    </row>
    <row r="10" spans="1:10" s="6" customFormat="1">
      <c r="A10" s="6" t="s">
        <v>4</v>
      </c>
      <c r="C10" s="6" t="s">
        <v>195</v>
      </c>
      <c r="D10" s="6" t="s">
        <v>197</v>
      </c>
      <c r="F10" s="6" t="s">
        <v>195</v>
      </c>
      <c r="G10" s="6" t="s">
        <v>197</v>
      </c>
      <c r="I10" s="6" t="s">
        <v>195</v>
      </c>
      <c r="J10" s="6" t="s">
        <v>197</v>
      </c>
    </row>
    <row r="11" spans="1:10">
      <c r="A11" s="1">
        <v>2008</v>
      </c>
      <c r="B11" s="37">
        <v>578</v>
      </c>
      <c r="C11" s="37">
        <v>272</v>
      </c>
      <c r="D11" s="37">
        <v>306</v>
      </c>
      <c r="E11" s="37">
        <v>490</v>
      </c>
      <c r="F11" s="37">
        <v>241</v>
      </c>
      <c r="G11" s="37">
        <v>249</v>
      </c>
      <c r="H11" s="37">
        <v>88</v>
      </c>
      <c r="I11" s="37">
        <v>31</v>
      </c>
      <c r="J11" s="37">
        <v>57</v>
      </c>
    </row>
    <row r="12" spans="1:10">
      <c r="A12" s="1">
        <v>2009</v>
      </c>
      <c r="B12" s="37">
        <v>584</v>
      </c>
      <c r="C12" s="37">
        <v>290</v>
      </c>
      <c r="D12" s="37">
        <v>294</v>
      </c>
      <c r="E12" s="37">
        <v>455</v>
      </c>
      <c r="F12" s="37">
        <v>229</v>
      </c>
      <c r="G12" s="37">
        <v>226</v>
      </c>
      <c r="H12" s="37">
        <v>129</v>
      </c>
      <c r="I12" s="37">
        <v>61</v>
      </c>
      <c r="J12" s="37">
        <v>68</v>
      </c>
    </row>
    <row r="13" spans="1:10">
      <c r="A13" s="1">
        <v>2010</v>
      </c>
      <c r="B13" s="37">
        <v>591</v>
      </c>
      <c r="C13" s="37">
        <v>285</v>
      </c>
      <c r="D13" s="37">
        <v>306</v>
      </c>
      <c r="E13" s="37">
        <v>428</v>
      </c>
      <c r="F13" s="37">
        <v>190</v>
      </c>
      <c r="G13" s="37">
        <v>238</v>
      </c>
      <c r="H13" s="37">
        <v>163</v>
      </c>
      <c r="I13" s="37">
        <v>95</v>
      </c>
      <c r="J13" s="37">
        <v>68</v>
      </c>
    </row>
    <row r="14" spans="1:10">
      <c r="A14" s="1">
        <v>2011</v>
      </c>
      <c r="B14" s="37">
        <v>650</v>
      </c>
      <c r="C14" s="37">
        <v>328</v>
      </c>
      <c r="D14" s="37">
        <v>322</v>
      </c>
      <c r="E14" s="37">
        <v>467</v>
      </c>
      <c r="F14" s="37">
        <v>226</v>
      </c>
      <c r="G14" s="37">
        <v>241</v>
      </c>
      <c r="H14" s="37">
        <v>183</v>
      </c>
      <c r="I14" s="37">
        <v>102</v>
      </c>
      <c r="J14" s="37">
        <v>81</v>
      </c>
    </row>
    <row r="15" spans="1:10">
      <c r="A15" s="1">
        <v>2012</v>
      </c>
      <c r="B15" s="37">
        <v>671</v>
      </c>
      <c r="C15" s="37">
        <v>314</v>
      </c>
      <c r="D15" s="37">
        <v>357</v>
      </c>
      <c r="E15" s="37">
        <v>439</v>
      </c>
      <c r="F15" s="37">
        <v>215</v>
      </c>
      <c r="G15" s="37">
        <v>224</v>
      </c>
      <c r="H15" s="37">
        <v>232</v>
      </c>
      <c r="I15" s="37">
        <v>99</v>
      </c>
      <c r="J15" s="37">
        <v>133</v>
      </c>
    </row>
    <row r="16" spans="1:10">
      <c r="A16" s="1">
        <v>2013</v>
      </c>
      <c r="B16" s="37">
        <v>696</v>
      </c>
      <c r="C16" s="37">
        <v>345</v>
      </c>
      <c r="D16" s="37">
        <v>351</v>
      </c>
      <c r="E16" s="37">
        <v>497</v>
      </c>
      <c r="F16" s="37">
        <v>244</v>
      </c>
      <c r="G16" s="37">
        <v>253</v>
      </c>
      <c r="H16" s="37">
        <v>199</v>
      </c>
      <c r="I16" s="37">
        <v>101</v>
      </c>
      <c r="J16" s="37">
        <v>98</v>
      </c>
    </row>
    <row r="17" spans="1:11">
      <c r="A17" s="1">
        <v>2014</v>
      </c>
      <c r="B17" s="37">
        <v>615</v>
      </c>
      <c r="C17" s="37">
        <v>303</v>
      </c>
      <c r="D17" s="37">
        <v>312</v>
      </c>
      <c r="E17" s="37">
        <v>476</v>
      </c>
      <c r="F17" s="37">
        <v>233</v>
      </c>
      <c r="G17" s="37">
        <v>243</v>
      </c>
      <c r="H17" s="37">
        <v>139</v>
      </c>
      <c r="I17" s="37">
        <v>70</v>
      </c>
      <c r="J17" s="37">
        <v>69</v>
      </c>
    </row>
    <row r="18" spans="1:11">
      <c r="A18" s="1">
        <v>2015</v>
      </c>
      <c r="B18" s="37">
        <v>657</v>
      </c>
      <c r="C18" s="37">
        <v>356</v>
      </c>
      <c r="D18" s="37">
        <v>301</v>
      </c>
      <c r="E18" s="37">
        <v>468</v>
      </c>
      <c r="F18" s="37">
        <v>222</v>
      </c>
      <c r="G18" s="37">
        <v>246</v>
      </c>
      <c r="H18" s="37">
        <v>189</v>
      </c>
      <c r="I18" s="37">
        <v>134</v>
      </c>
      <c r="J18" s="37">
        <v>55</v>
      </c>
    </row>
    <row r="19" spans="1:11">
      <c r="A19" s="1">
        <v>2016</v>
      </c>
      <c r="B19" s="37">
        <v>607</v>
      </c>
      <c r="C19" s="37">
        <v>296</v>
      </c>
      <c r="D19" s="37">
        <v>311</v>
      </c>
      <c r="E19" s="37">
        <v>522</v>
      </c>
      <c r="F19" s="37">
        <v>249</v>
      </c>
      <c r="G19" s="37">
        <v>273</v>
      </c>
      <c r="H19" s="37">
        <v>85</v>
      </c>
      <c r="I19" s="37">
        <v>47</v>
      </c>
      <c r="J19" s="37">
        <v>38</v>
      </c>
    </row>
    <row r="20" spans="1:11">
      <c r="A20" s="1">
        <v>2017</v>
      </c>
      <c r="B20" s="37">
        <v>645</v>
      </c>
      <c r="C20" s="37">
        <v>320</v>
      </c>
      <c r="D20" s="37">
        <v>325</v>
      </c>
      <c r="E20" s="37">
        <v>426</v>
      </c>
      <c r="F20" s="37">
        <v>200</v>
      </c>
      <c r="G20" s="37">
        <v>226</v>
      </c>
      <c r="H20" s="37">
        <v>219</v>
      </c>
      <c r="I20" s="37">
        <v>120</v>
      </c>
      <c r="J20" s="37">
        <v>99</v>
      </c>
    </row>
    <row r="21" spans="1:11">
      <c r="A21" s="1">
        <v>2018</v>
      </c>
      <c r="B21" s="37">
        <v>649</v>
      </c>
      <c r="C21" s="37">
        <v>319</v>
      </c>
      <c r="D21" s="37">
        <v>330</v>
      </c>
      <c r="E21" s="37">
        <v>484</v>
      </c>
      <c r="F21" s="37">
        <v>242</v>
      </c>
      <c r="G21" s="37">
        <v>242</v>
      </c>
      <c r="H21" s="37">
        <v>165</v>
      </c>
      <c r="I21" s="37">
        <v>77</v>
      </c>
      <c r="J21" s="37">
        <v>88</v>
      </c>
    </row>
    <row r="22" spans="1:11">
      <c r="A22" s="1">
        <v>2019</v>
      </c>
      <c r="B22" s="37">
        <v>727</v>
      </c>
      <c r="C22" s="37">
        <v>370</v>
      </c>
      <c r="D22" s="37">
        <v>357</v>
      </c>
      <c r="E22" s="37">
        <v>446</v>
      </c>
      <c r="F22" s="37">
        <v>228</v>
      </c>
      <c r="G22" s="37">
        <v>218</v>
      </c>
      <c r="H22" s="37">
        <v>281</v>
      </c>
      <c r="I22" s="37">
        <v>142</v>
      </c>
      <c r="J22" s="37">
        <v>139</v>
      </c>
    </row>
    <row r="23" spans="1:11">
      <c r="A23" s="1">
        <v>2020</v>
      </c>
      <c r="B23" s="37">
        <v>713</v>
      </c>
      <c r="C23" s="37">
        <v>329</v>
      </c>
      <c r="D23" s="37">
        <v>384</v>
      </c>
      <c r="E23" s="37">
        <v>432</v>
      </c>
      <c r="F23" s="37">
        <v>200</v>
      </c>
      <c r="G23" s="37">
        <v>232</v>
      </c>
      <c r="H23" s="37">
        <v>281</v>
      </c>
      <c r="I23" s="37">
        <v>129</v>
      </c>
      <c r="J23" s="37">
        <v>152</v>
      </c>
    </row>
    <row r="24" spans="1:11">
      <c r="A24" s="1">
        <v>2021</v>
      </c>
      <c r="B24" s="37">
        <v>669</v>
      </c>
      <c r="C24" s="37">
        <v>324</v>
      </c>
      <c r="D24" s="37">
        <v>345</v>
      </c>
      <c r="E24" s="37">
        <v>516</v>
      </c>
      <c r="F24" s="37">
        <v>248</v>
      </c>
      <c r="G24" s="37">
        <v>268</v>
      </c>
      <c r="H24" s="37">
        <v>153</v>
      </c>
      <c r="I24" s="37">
        <v>76</v>
      </c>
      <c r="J24" s="37">
        <v>77</v>
      </c>
      <c r="K24" s="38"/>
    </row>
    <row r="25" spans="1:11">
      <c r="A25" s="1">
        <v>2022</v>
      </c>
      <c r="B25" s="37">
        <v>770</v>
      </c>
      <c r="C25" s="37">
        <v>380</v>
      </c>
      <c r="D25" s="37">
        <v>390</v>
      </c>
      <c r="E25" s="37">
        <v>480</v>
      </c>
      <c r="F25" s="37">
        <v>230</v>
      </c>
      <c r="G25" s="37">
        <v>250</v>
      </c>
      <c r="H25" s="37">
        <v>290</v>
      </c>
      <c r="I25" s="37">
        <v>150</v>
      </c>
      <c r="J25" s="37">
        <v>140</v>
      </c>
    </row>
    <row r="26" spans="1:11">
      <c r="A26" s="1">
        <v>2023</v>
      </c>
      <c r="B26" s="37">
        <v>716</v>
      </c>
      <c r="C26" s="37">
        <v>348</v>
      </c>
      <c r="D26" s="37">
        <v>368</v>
      </c>
      <c r="E26" s="37">
        <v>460</v>
      </c>
      <c r="F26" s="37">
        <v>237</v>
      </c>
      <c r="G26" s="37">
        <v>223</v>
      </c>
      <c r="H26" s="37">
        <v>256</v>
      </c>
      <c r="I26" s="37">
        <v>111</v>
      </c>
      <c r="J26" s="37">
        <v>145</v>
      </c>
    </row>
    <row r="27" spans="1:11">
      <c r="A27" s="1">
        <v>2024</v>
      </c>
      <c r="B27" s="37">
        <v>1300</v>
      </c>
      <c r="C27" s="37">
        <v>687</v>
      </c>
      <c r="D27" s="37">
        <v>613</v>
      </c>
      <c r="E27" s="37">
        <v>467</v>
      </c>
      <c r="F27" s="37">
        <v>214</v>
      </c>
      <c r="G27" s="37">
        <v>253</v>
      </c>
      <c r="H27" s="37">
        <v>833</v>
      </c>
      <c r="I27" s="37">
        <v>473</v>
      </c>
      <c r="J27" s="37">
        <v>360</v>
      </c>
    </row>
    <row r="29" spans="1:11" ht="12.75" customHeight="1">
      <c r="A29" s="32" t="s">
        <v>988</v>
      </c>
      <c r="B29" s="32"/>
    </row>
    <row r="30" spans="1:11" ht="12.75" customHeight="1">
      <c r="A30" s="32"/>
      <c r="B30" s="32"/>
    </row>
    <row r="31" spans="1:11" ht="12.75" customHeight="1">
      <c r="A31" s="36" t="s">
        <v>989</v>
      </c>
      <c r="B31" s="36"/>
    </row>
    <row r="32" spans="1:11" ht="12.75" customHeight="1">
      <c r="A32" s="1" t="s">
        <v>739</v>
      </c>
    </row>
    <row r="34" spans="1:4">
      <c r="A34" s="2" t="s">
        <v>15</v>
      </c>
    </row>
    <row r="35" spans="1:4">
      <c r="A35" s="1" t="s">
        <v>1</v>
      </c>
    </row>
    <row r="36" spans="1:4">
      <c r="A36" s="1" t="s">
        <v>1233</v>
      </c>
    </row>
    <row r="46" spans="1:4">
      <c r="D46" s="1" t="s">
        <v>812</v>
      </c>
    </row>
  </sheetData>
  <phoneticPr fontId="12" type="noConversion"/>
  <hyperlinks>
    <hyperlink ref="A4" location="Inhalt!A1" display="&lt;&lt;&lt; Inhalt" xr:uid="{66AAE0B6-8713-4B94-A8E1-EB0E10DABC6D}"/>
    <hyperlink ref="A29" location="Metadaten!A1" display="Metadaten &lt;&lt;&lt;" xr:uid="{6FD1448A-9492-4268-BEC7-8491700406A7}"/>
  </hyperlinks>
  <pageMargins left="0.59055118110236227" right="0.39370078740157483" top="0.98425196850393704" bottom="0.98425196850393704" header="0.51181102362204722" footer="0.51181102362204722"/>
  <pageSetup paperSize="9" scale="5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185"/>
  <sheetViews>
    <sheetView zoomScaleNormal="100" workbookViewId="0">
      <pane ySplit="10" topLeftCell="A11" activePane="bottomLeft" state="frozen"/>
      <selection activeCell="P44" sqref="P44"/>
      <selection pane="bottomLeft" activeCell="A4" sqref="A4"/>
    </sheetView>
  </sheetViews>
  <sheetFormatPr baseColWidth="10" defaultColWidth="11.42578125" defaultRowHeight="12.75" outlineLevelRow="1"/>
  <cols>
    <col min="1" max="1" width="11.5703125" style="1" customWidth="1"/>
    <col min="2" max="2" width="5.42578125" style="1" customWidth="1"/>
    <col min="3" max="3" width="6.42578125" style="1" bestFit="1" customWidth="1"/>
    <col min="4" max="4" width="7.42578125" style="1" bestFit="1" customWidth="1"/>
    <col min="5" max="5" width="5.42578125" style="1" customWidth="1"/>
    <col min="6" max="6" width="6.42578125" style="1" bestFit="1" customWidth="1"/>
    <col min="7" max="7" width="7.42578125" style="1" bestFit="1" customWidth="1"/>
    <col min="8" max="8" width="6" style="1" customWidth="1"/>
    <col min="9" max="9" width="6.42578125" style="1" bestFit="1" customWidth="1"/>
    <col min="10" max="10" width="7.42578125" style="1" bestFit="1" customWidth="1"/>
    <col min="11" max="16384" width="11.42578125" style="1"/>
  </cols>
  <sheetData>
    <row r="1" spans="1:10" ht="15.75">
      <c r="A1" s="5" t="s">
        <v>738</v>
      </c>
      <c r="B1" s="5"/>
    </row>
    <row r="2" spans="1:10" ht="12.75" customHeight="1">
      <c r="A2" s="1" t="s">
        <v>1268</v>
      </c>
    </row>
    <row r="4" spans="1:10">
      <c r="A4" s="30" t="s">
        <v>987</v>
      </c>
      <c r="B4" s="30"/>
    </row>
    <row r="5" spans="1:10">
      <c r="A5" s="11"/>
      <c r="B5" s="11"/>
    </row>
    <row r="6" spans="1:10">
      <c r="A6" s="31" t="s">
        <v>1076</v>
      </c>
      <c r="B6" s="31"/>
    </row>
    <row r="7" spans="1:10">
      <c r="A7" s="31"/>
      <c r="B7" s="31"/>
    </row>
    <row r="8" spans="1:10" s="6" customFormat="1">
      <c r="B8" s="6" t="s">
        <v>732</v>
      </c>
      <c r="E8" s="6" t="s">
        <v>733</v>
      </c>
      <c r="H8" s="6" t="s">
        <v>362</v>
      </c>
    </row>
    <row r="9" spans="1:10" s="6" customFormat="1">
      <c r="B9" s="6" t="s">
        <v>32</v>
      </c>
      <c r="E9" s="6" t="s">
        <v>32</v>
      </c>
      <c r="H9" s="6" t="s">
        <v>32</v>
      </c>
    </row>
    <row r="10" spans="1:10" s="6" customFormat="1">
      <c r="A10" s="6" t="s">
        <v>4</v>
      </c>
      <c r="C10" s="6" t="s">
        <v>195</v>
      </c>
      <c r="D10" s="6" t="s">
        <v>197</v>
      </c>
      <c r="F10" s="6" t="s">
        <v>195</v>
      </c>
      <c r="G10" s="6" t="s">
        <v>197</v>
      </c>
      <c r="I10" s="6" t="s">
        <v>195</v>
      </c>
      <c r="J10" s="6" t="s">
        <v>197</v>
      </c>
    </row>
    <row r="11" spans="1:10" s="2" customFormat="1">
      <c r="A11" s="2">
        <v>2012</v>
      </c>
      <c r="B11" s="40">
        <v>671</v>
      </c>
      <c r="C11" s="40">
        <v>314</v>
      </c>
      <c r="D11" s="40">
        <v>357</v>
      </c>
      <c r="E11" s="40">
        <v>439</v>
      </c>
      <c r="F11" s="40">
        <v>215</v>
      </c>
      <c r="G11" s="40">
        <v>224</v>
      </c>
      <c r="H11" s="40">
        <v>232</v>
      </c>
      <c r="I11" s="40">
        <v>99</v>
      </c>
      <c r="J11" s="40">
        <v>133</v>
      </c>
    </row>
    <row r="12" spans="1:10" hidden="1" outlineLevel="1">
      <c r="A12" s="1" t="s">
        <v>83</v>
      </c>
      <c r="B12" s="37">
        <v>171</v>
      </c>
      <c r="C12" s="37">
        <v>71</v>
      </c>
      <c r="D12" s="37">
        <v>100</v>
      </c>
      <c r="E12" s="37">
        <v>223</v>
      </c>
      <c r="F12" s="37">
        <v>130</v>
      </c>
      <c r="G12" s="37">
        <v>93</v>
      </c>
      <c r="H12" s="37">
        <v>-52</v>
      </c>
      <c r="I12" s="37">
        <v>-59</v>
      </c>
      <c r="J12" s="37">
        <v>7</v>
      </c>
    </row>
    <row r="13" spans="1:10" hidden="1" outlineLevel="1">
      <c r="A13" s="1" t="s">
        <v>105</v>
      </c>
      <c r="B13" s="37">
        <v>119</v>
      </c>
      <c r="C13" s="37">
        <v>59</v>
      </c>
      <c r="D13" s="37">
        <v>60</v>
      </c>
      <c r="E13" s="37">
        <v>66</v>
      </c>
      <c r="F13" s="37">
        <v>33</v>
      </c>
      <c r="G13" s="37">
        <v>33</v>
      </c>
      <c r="H13" s="37">
        <v>53</v>
      </c>
      <c r="I13" s="37">
        <v>26</v>
      </c>
      <c r="J13" s="37">
        <v>27</v>
      </c>
    </row>
    <row r="14" spans="1:10" hidden="1" outlineLevel="1">
      <c r="A14" s="1" t="s">
        <v>94</v>
      </c>
      <c r="B14" s="37">
        <v>77</v>
      </c>
      <c r="C14" s="37">
        <v>33</v>
      </c>
      <c r="D14" s="37">
        <v>44</v>
      </c>
      <c r="E14" s="37">
        <v>31</v>
      </c>
      <c r="F14" s="37">
        <v>14</v>
      </c>
      <c r="G14" s="37">
        <v>17</v>
      </c>
      <c r="H14" s="37">
        <v>46</v>
      </c>
      <c r="I14" s="37">
        <v>19</v>
      </c>
      <c r="J14" s="37">
        <v>27</v>
      </c>
    </row>
    <row r="15" spans="1:10" hidden="1" outlineLevel="1">
      <c r="A15" s="1" t="s">
        <v>52</v>
      </c>
      <c r="B15" s="37">
        <v>97</v>
      </c>
      <c r="C15" s="37">
        <v>49</v>
      </c>
      <c r="D15" s="37">
        <v>48</v>
      </c>
      <c r="E15" s="37">
        <v>36</v>
      </c>
      <c r="F15" s="37">
        <v>8</v>
      </c>
      <c r="G15" s="37">
        <v>28</v>
      </c>
      <c r="H15" s="37">
        <v>61</v>
      </c>
      <c r="I15" s="37">
        <v>41</v>
      </c>
      <c r="J15" s="37">
        <v>20</v>
      </c>
    </row>
    <row r="16" spans="1:10" hidden="1" outlineLevel="1">
      <c r="A16" s="1" t="s">
        <v>70</v>
      </c>
      <c r="B16" s="37">
        <v>20</v>
      </c>
      <c r="C16" s="37">
        <v>9</v>
      </c>
      <c r="D16" s="37">
        <v>11</v>
      </c>
      <c r="E16" s="37">
        <v>18</v>
      </c>
      <c r="F16" s="37">
        <v>4</v>
      </c>
      <c r="G16" s="37">
        <v>14</v>
      </c>
      <c r="H16" s="37">
        <v>2</v>
      </c>
      <c r="I16" s="37">
        <v>5</v>
      </c>
      <c r="J16" s="37">
        <v>-3</v>
      </c>
    </row>
    <row r="17" spans="1:10" hidden="1" outlineLevel="1">
      <c r="A17" s="1" t="s">
        <v>118</v>
      </c>
      <c r="B17" s="37">
        <v>10</v>
      </c>
      <c r="C17" s="37">
        <v>3</v>
      </c>
      <c r="D17" s="37">
        <v>7</v>
      </c>
      <c r="E17" s="37">
        <v>6</v>
      </c>
      <c r="F17" s="37">
        <v>3</v>
      </c>
      <c r="G17" s="37">
        <v>3</v>
      </c>
      <c r="H17" s="37">
        <v>4</v>
      </c>
      <c r="I17" s="37">
        <v>0</v>
      </c>
      <c r="J17" s="37">
        <v>4</v>
      </c>
    </row>
    <row r="18" spans="1:10" hidden="1" outlineLevel="1">
      <c r="A18" s="1" t="s">
        <v>110</v>
      </c>
      <c r="B18" s="37">
        <v>9</v>
      </c>
      <c r="C18" s="37">
        <v>2</v>
      </c>
      <c r="D18" s="37">
        <v>7</v>
      </c>
      <c r="E18" s="37">
        <v>3</v>
      </c>
      <c r="F18" s="37">
        <v>1</v>
      </c>
      <c r="G18" s="37">
        <v>2</v>
      </c>
      <c r="H18" s="37">
        <v>6</v>
      </c>
      <c r="I18" s="37">
        <v>1</v>
      </c>
      <c r="J18" s="37">
        <v>5</v>
      </c>
    </row>
    <row r="19" spans="1:10" hidden="1" outlineLevel="1">
      <c r="A19" s="1" t="s">
        <v>101</v>
      </c>
      <c r="B19" s="37">
        <v>15</v>
      </c>
      <c r="C19" s="37">
        <v>4</v>
      </c>
      <c r="D19" s="37">
        <v>11</v>
      </c>
      <c r="E19" s="37">
        <v>3</v>
      </c>
      <c r="F19" s="37">
        <v>1</v>
      </c>
      <c r="G19" s="37">
        <v>2</v>
      </c>
      <c r="H19" s="37">
        <v>12</v>
      </c>
      <c r="I19" s="37">
        <v>3</v>
      </c>
      <c r="J19" s="37">
        <v>9</v>
      </c>
    </row>
    <row r="20" spans="1:10" hidden="1" outlineLevel="1">
      <c r="A20" s="1" t="s">
        <v>46</v>
      </c>
      <c r="B20" s="37">
        <v>17</v>
      </c>
      <c r="C20" s="37">
        <v>5</v>
      </c>
      <c r="D20" s="37">
        <v>12</v>
      </c>
      <c r="E20" s="37">
        <v>12</v>
      </c>
      <c r="F20" s="37">
        <v>2</v>
      </c>
      <c r="G20" s="37">
        <v>10</v>
      </c>
      <c r="H20" s="37">
        <v>5</v>
      </c>
      <c r="I20" s="37">
        <v>3</v>
      </c>
      <c r="J20" s="37">
        <v>2</v>
      </c>
    </row>
    <row r="21" spans="1:10" hidden="1" outlineLevel="1">
      <c r="A21" s="1" t="s">
        <v>119</v>
      </c>
      <c r="B21" s="37">
        <v>5</v>
      </c>
      <c r="C21" s="37">
        <v>4</v>
      </c>
      <c r="D21" s="37">
        <v>1</v>
      </c>
      <c r="E21" s="37">
        <v>7</v>
      </c>
      <c r="F21" s="37">
        <v>2</v>
      </c>
      <c r="G21" s="37">
        <v>5</v>
      </c>
      <c r="H21" s="37">
        <v>-2</v>
      </c>
      <c r="I21" s="37">
        <v>2</v>
      </c>
      <c r="J21" s="37">
        <v>-4</v>
      </c>
    </row>
    <row r="22" spans="1:10" hidden="1" outlineLevel="1">
      <c r="A22" s="1" t="s">
        <v>132</v>
      </c>
      <c r="B22" s="37">
        <v>131</v>
      </c>
      <c r="C22" s="37">
        <v>75</v>
      </c>
      <c r="D22" s="37">
        <v>56</v>
      </c>
      <c r="E22" s="37">
        <v>34</v>
      </c>
      <c r="F22" s="37">
        <v>17</v>
      </c>
      <c r="G22" s="37">
        <v>17</v>
      </c>
      <c r="H22" s="37">
        <v>97</v>
      </c>
      <c r="I22" s="37">
        <v>58</v>
      </c>
      <c r="J22" s="37">
        <v>39</v>
      </c>
    </row>
    <row r="23" spans="1:10" s="2" customFormat="1" collapsed="1">
      <c r="A23" s="2">
        <v>2013</v>
      </c>
      <c r="B23" s="40">
        <v>696</v>
      </c>
      <c r="C23" s="40">
        <v>345</v>
      </c>
      <c r="D23" s="40">
        <v>351</v>
      </c>
      <c r="E23" s="40">
        <v>497</v>
      </c>
      <c r="F23" s="40">
        <v>244</v>
      </c>
      <c r="G23" s="40">
        <v>253</v>
      </c>
      <c r="H23" s="40">
        <v>199</v>
      </c>
      <c r="I23" s="40">
        <v>101</v>
      </c>
      <c r="J23" s="40">
        <v>98</v>
      </c>
    </row>
    <row r="24" spans="1:10" hidden="1" outlineLevel="1">
      <c r="A24" s="1" t="s">
        <v>83</v>
      </c>
      <c r="B24" s="37">
        <v>165</v>
      </c>
      <c r="C24" s="37">
        <v>86</v>
      </c>
      <c r="D24" s="37">
        <v>79</v>
      </c>
      <c r="E24" s="37">
        <v>236</v>
      </c>
      <c r="F24" s="37">
        <v>129</v>
      </c>
      <c r="G24" s="37">
        <v>107</v>
      </c>
      <c r="H24" s="37">
        <v>-71</v>
      </c>
      <c r="I24" s="37">
        <v>-43</v>
      </c>
      <c r="J24" s="37">
        <v>-28</v>
      </c>
    </row>
    <row r="25" spans="1:10" hidden="1" outlineLevel="1">
      <c r="A25" s="1" t="s">
        <v>94</v>
      </c>
      <c r="B25" s="37">
        <v>117</v>
      </c>
      <c r="C25" s="37">
        <v>60</v>
      </c>
      <c r="D25" s="37">
        <v>57</v>
      </c>
      <c r="E25" s="37">
        <v>51</v>
      </c>
      <c r="F25" s="37">
        <v>21</v>
      </c>
      <c r="G25" s="37">
        <v>30</v>
      </c>
      <c r="H25" s="37">
        <v>66</v>
      </c>
      <c r="I25" s="37">
        <v>39</v>
      </c>
      <c r="J25" s="37">
        <v>27</v>
      </c>
    </row>
    <row r="26" spans="1:10" hidden="1" outlineLevel="1">
      <c r="A26" s="1" t="s">
        <v>52</v>
      </c>
      <c r="B26" s="37">
        <v>113</v>
      </c>
      <c r="C26" s="37">
        <v>48</v>
      </c>
      <c r="D26" s="37">
        <v>65</v>
      </c>
      <c r="E26" s="37">
        <v>53</v>
      </c>
      <c r="F26" s="37">
        <v>25</v>
      </c>
      <c r="G26" s="37">
        <v>28</v>
      </c>
      <c r="H26" s="37">
        <v>60</v>
      </c>
      <c r="I26" s="37">
        <v>23</v>
      </c>
      <c r="J26" s="37">
        <v>37</v>
      </c>
    </row>
    <row r="27" spans="1:10" hidden="1" outlineLevel="1">
      <c r="A27" s="1" t="s">
        <v>105</v>
      </c>
      <c r="B27" s="37">
        <v>107</v>
      </c>
      <c r="C27" s="37">
        <v>46</v>
      </c>
      <c r="D27" s="37">
        <v>61</v>
      </c>
      <c r="E27" s="37">
        <v>64</v>
      </c>
      <c r="F27" s="37">
        <v>30</v>
      </c>
      <c r="G27" s="37">
        <v>34</v>
      </c>
      <c r="H27" s="37">
        <v>43</v>
      </c>
      <c r="I27" s="37">
        <v>16</v>
      </c>
      <c r="J27" s="37">
        <v>27</v>
      </c>
    </row>
    <row r="28" spans="1:10" hidden="1" outlineLevel="1">
      <c r="A28" s="1" t="s">
        <v>70</v>
      </c>
      <c r="B28" s="37">
        <v>24</v>
      </c>
      <c r="C28" s="37">
        <v>15</v>
      </c>
      <c r="D28" s="37">
        <v>9</v>
      </c>
      <c r="E28" s="37">
        <v>13</v>
      </c>
      <c r="F28" s="37">
        <v>3</v>
      </c>
      <c r="G28" s="37">
        <v>10</v>
      </c>
      <c r="H28" s="37">
        <v>11</v>
      </c>
      <c r="I28" s="37">
        <v>12</v>
      </c>
      <c r="J28" s="37">
        <v>-1</v>
      </c>
    </row>
    <row r="29" spans="1:10" hidden="1" outlineLevel="1">
      <c r="A29" s="1" t="s">
        <v>101</v>
      </c>
      <c r="B29" s="37">
        <v>19</v>
      </c>
      <c r="C29" s="37">
        <v>9</v>
      </c>
      <c r="D29" s="37">
        <v>10</v>
      </c>
      <c r="E29" s="37">
        <v>5</v>
      </c>
      <c r="F29" s="37">
        <v>4</v>
      </c>
      <c r="G29" s="37">
        <v>1</v>
      </c>
      <c r="H29" s="37">
        <v>14</v>
      </c>
      <c r="I29" s="37">
        <v>5</v>
      </c>
      <c r="J29" s="37">
        <v>9</v>
      </c>
    </row>
    <row r="30" spans="1:10" hidden="1" outlineLevel="1">
      <c r="A30" s="1" t="s">
        <v>46</v>
      </c>
      <c r="B30" s="37">
        <v>16</v>
      </c>
      <c r="C30" s="37">
        <v>7</v>
      </c>
      <c r="D30" s="37">
        <v>9</v>
      </c>
      <c r="E30" s="37">
        <v>18</v>
      </c>
      <c r="F30" s="37">
        <v>8</v>
      </c>
      <c r="G30" s="37">
        <v>10</v>
      </c>
      <c r="H30" s="37">
        <v>-2</v>
      </c>
      <c r="I30" s="37">
        <v>-1</v>
      </c>
      <c r="J30" s="37">
        <v>-1</v>
      </c>
    </row>
    <row r="31" spans="1:10" hidden="1" outlineLevel="1">
      <c r="A31" s="1" t="s">
        <v>110</v>
      </c>
      <c r="B31" s="37">
        <v>12</v>
      </c>
      <c r="C31" s="37">
        <v>9</v>
      </c>
      <c r="D31" s="37">
        <v>3</v>
      </c>
      <c r="E31" s="37">
        <v>7</v>
      </c>
      <c r="F31" s="37">
        <v>3</v>
      </c>
      <c r="G31" s="37">
        <v>4</v>
      </c>
      <c r="H31" s="37">
        <v>5</v>
      </c>
      <c r="I31" s="37">
        <v>6</v>
      </c>
      <c r="J31" s="37">
        <v>-1</v>
      </c>
    </row>
    <row r="32" spans="1:10" hidden="1" outlineLevel="1">
      <c r="A32" s="1" t="s">
        <v>538</v>
      </c>
      <c r="B32" s="37">
        <v>11</v>
      </c>
      <c r="C32" s="37">
        <v>4</v>
      </c>
      <c r="D32" s="37">
        <v>7</v>
      </c>
      <c r="E32" s="37">
        <v>1</v>
      </c>
      <c r="F32" s="37">
        <v>0</v>
      </c>
      <c r="G32" s="37">
        <v>1</v>
      </c>
      <c r="H32" s="37">
        <v>10</v>
      </c>
      <c r="I32" s="37">
        <v>4</v>
      </c>
      <c r="J32" s="37">
        <v>6</v>
      </c>
    </row>
    <row r="33" spans="1:10" hidden="1" outlineLevel="1">
      <c r="A33" s="1" t="s">
        <v>118</v>
      </c>
      <c r="B33" s="37">
        <v>11</v>
      </c>
      <c r="C33" s="37">
        <v>4</v>
      </c>
      <c r="D33" s="37">
        <v>7</v>
      </c>
      <c r="E33" s="37">
        <v>4</v>
      </c>
      <c r="F33" s="37">
        <v>2</v>
      </c>
      <c r="G33" s="37">
        <v>2</v>
      </c>
      <c r="H33" s="37">
        <v>7</v>
      </c>
      <c r="I33" s="37">
        <v>2</v>
      </c>
      <c r="J33" s="37">
        <v>5</v>
      </c>
    </row>
    <row r="34" spans="1:10" hidden="1" outlineLevel="1">
      <c r="A34" s="1" t="s">
        <v>132</v>
      </c>
      <c r="B34" s="37">
        <v>101</v>
      </c>
      <c r="C34" s="37">
        <v>57</v>
      </c>
      <c r="D34" s="37">
        <v>44</v>
      </c>
      <c r="E34" s="37">
        <v>45</v>
      </c>
      <c r="F34" s="37">
        <v>19</v>
      </c>
      <c r="G34" s="37">
        <v>26</v>
      </c>
      <c r="H34" s="37">
        <v>56</v>
      </c>
      <c r="I34" s="37">
        <v>38</v>
      </c>
      <c r="J34" s="37">
        <v>18</v>
      </c>
    </row>
    <row r="35" spans="1:10" s="2" customFormat="1" collapsed="1">
      <c r="A35" s="2">
        <v>2014</v>
      </c>
      <c r="B35" s="40">
        <v>615</v>
      </c>
      <c r="C35" s="40">
        <v>303</v>
      </c>
      <c r="D35" s="40">
        <v>312</v>
      </c>
      <c r="E35" s="40">
        <v>476</v>
      </c>
      <c r="F35" s="40">
        <v>233</v>
      </c>
      <c r="G35" s="40">
        <v>243</v>
      </c>
      <c r="H35" s="40">
        <v>139</v>
      </c>
      <c r="I35" s="40">
        <v>70</v>
      </c>
      <c r="J35" s="40">
        <v>69</v>
      </c>
    </row>
    <row r="36" spans="1:10" hidden="1" outlineLevel="1">
      <c r="A36" s="1" t="s">
        <v>83</v>
      </c>
      <c r="B36" s="37">
        <v>164</v>
      </c>
      <c r="C36" s="37">
        <v>87</v>
      </c>
      <c r="D36" s="37">
        <v>77</v>
      </c>
      <c r="E36" s="37">
        <v>233</v>
      </c>
      <c r="F36" s="37">
        <v>127</v>
      </c>
      <c r="G36" s="37">
        <v>106</v>
      </c>
      <c r="H36" s="37">
        <v>-69</v>
      </c>
      <c r="I36" s="37">
        <v>-40</v>
      </c>
      <c r="J36" s="37">
        <v>-29</v>
      </c>
    </row>
    <row r="37" spans="1:10" hidden="1" outlineLevel="1">
      <c r="A37" s="1" t="s">
        <v>105</v>
      </c>
      <c r="B37" s="37">
        <v>107</v>
      </c>
      <c r="C37" s="37">
        <v>52</v>
      </c>
      <c r="D37" s="37">
        <v>55</v>
      </c>
      <c r="E37" s="37">
        <v>58</v>
      </c>
      <c r="F37" s="37">
        <v>32</v>
      </c>
      <c r="G37" s="37">
        <v>26</v>
      </c>
      <c r="H37" s="37">
        <v>49</v>
      </c>
      <c r="I37" s="37">
        <v>20</v>
      </c>
      <c r="J37" s="37">
        <v>29</v>
      </c>
    </row>
    <row r="38" spans="1:10" hidden="1" outlineLevel="1">
      <c r="A38" s="1" t="s">
        <v>52</v>
      </c>
      <c r="B38" s="37">
        <v>83</v>
      </c>
      <c r="C38" s="37">
        <v>37</v>
      </c>
      <c r="D38" s="37">
        <v>46</v>
      </c>
      <c r="E38" s="37">
        <v>42</v>
      </c>
      <c r="F38" s="37">
        <v>11</v>
      </c>
      <c r="G38" s="37">
        <v>31</v>
      </c>
      <c r="H38" s="37">
        <v>41</v>
      </c>
      <c r="I38" s="37">
        <v>26</v>
      </c>
      <c r="J38" s="37">
        <v>15</v>
      </c>
    </row>
    <row r="39" spans="1:10" hidden="1" outlineLevel="1">
      <c r="A39" s="1" t="s">
        <v>94</v>
      </c>
      <c r="B39" s="37">
        <v>73</v>
      </c>
      <c r="C39" s="37">
        <v>37</v>
      </c>
      <c r="D39" s="37">
        <v>36</v>
      </c>
      <c r="E39" s="37">
        <v>36</v>
      </c>
      <c r="F39" s="37">
        <v>12</v>
      </c>
      <c r="G39" s="37">
        <v>24</v>
      </c>
      <c r="H39" s="37">
        <v>37</v>
      </c>
      <c r="I39" s="37">
        <v>25</v>
      </c>
      <c r="J39" s="37">
        <v>12</v>
      </c>
    </row>
    <row r="40" spans="1:10" hidden="1" outlineLevel="1">
      <c r="A40" s="1" t="s">
        <v>70</v>
      </c>
      <c r="B40" s="37">
        <v>21</v>
      </c>
      <c r="C40" s="37">
        <v>9</v>
      </c>
      <c r="D40" s="37">
        <v>12</v>
      </c>
      <c r="E40" s="37">
        <v>12</v>
      </c>
      <c r="F40" s="37">
        <v>6</v>
      </c>
      <c r="G40" s="37">
        <v>6</v>
      </c>
      <c r="H40" s="37">
        <v>9</v>
      </c>
      <c r="I40" s="37">
        <v>3</v>
      </c>
      <c r="J40" s="37">
        <v>6</v>
      </c>
    </row>
    <row r="41" spans="1:10" hidden="1" outlineLevel="1">
      <c r="A41" s="1" t="s">
        <v>101</v>
      </c>
      <c r="B41" s="37">
        <v>17</v>
      </c>
      <c r="C41" s="37">
        <v>5</v>
      </c>
      <c r="D41" s="37">
        <v>12</v>
      </c>
      <c r="E41" s="37">
        <v>9</v>
      </c>
      <c r="F41" s="37">
        <v>4</v>
      </c>
      <c r="G41" s="37">
        <v>5</v>
      </c>
      <c r="H41" s="37">
        <v>8</v>
      </c>
      <c r="I41" s="37">
        <v>1</v>
      </c>
      <c r="J41" s="37">
        <v>7</v>
      </c>
    </row>
    <row r="42" spans="1:10" hidden="1" outlineLevel="1">
      <c r="A42" s="1" t="s">
        <v>110</v>
      </c>
      <c r="B42" s="37">
        <v>13</v>
      </c>
      <c r="C42" s="37">
        <v>8</v>
      </c>
      <c r="D42" s="37">
        <v>5</v>
      </c>
      <c r="E42" s="37">
        <v>2</v>
      </c>
      <c r="F42" s="37">
        <v>1</v>
      </c>
      <c r="G42" s="37">
        <v>1</v>
      </c>
      <c r="H42" s="37">
        <v>11</v>
      </c>
      <c r="I42" s="37">
        <v>7</v>
      </c>
      <c r="J42" s="37">
        <v>4</v>
      </c>
    </row>
    <row r="43" spans="1:10" hidden="1" outlineLevel="1">
      <c r="A43" s="1" t="s">
        <v>46</v>
      </c>
      <c r="B43" s="37">
        <v>10</v>
      </c>
      <c r="C43" s="37">
        <v>4</v>
      </c>
      <c r="D43" s="37">
        <v>6</v>
      </c>
      <c r="E43" s="37">
        <v>13</v>
      </c>
      <c r="F43" s="37">
        <v>4</v>
      </c>
      <c r="G43" s="37">
        <v>9</v>
      </c>
      <c r="H43" s="37">
        <v>-3</v>
      </c>
      <c r="I43" s="37">
        <v>0</v>
      </c>
      <c r="J43" s="37">
        <v>-3</v>
      </c>
    </row>
    <row r="44" spans="1:10" hidden="1" outlineLevel="1">
      <c r="A44" s="1" t="s">
        <v>538</v>
      </c>
      <c r="B44" s="37">
        <v>10</v>
      </c>
      <c r="C44" s="37">
        <v>3</v>
      </c>
      <c r="D44" s="37">
        <v>7</v>
      </c>
      <c r="E44" s="37">
        <v>0</v>
      </c>
      <c r="F44" s="37">
        <v>0</v>
      </c>
      <c r="G44" s="37">
        <v>0</v>
      </c>
      <c r="H44" s="37">
        <v>10</v>
      </c>
      <c r="I44" s="37">
        <v>3</v>
      </c>
      <c r="J44" s="37">
        <v>7</v>
      </c>
    </row>
    <row r="45" spans="1:10" hidden="1" outlineLevel="1">
      <c r="A45" s="1" t="s">
        <v>542</v>
      </c>
      <c r="B45" s="37">
        <v>10</v>
      </c>
      <c r="C45" s="37">
        <v>9</v>
      </c>
      <c r="D45" s="37">
        <v>1</v>
      </c>
      <c r="E45" s="37">
        <v>2</v>
      </c>
      <c r="F45" s="37">
        <v>2</v>
      </c>
      <c r="G45" s="37">
        <v>0</v>
      </c>
      <c r="H45" s="37">
        <v>8</v>
      </c>
      <c r="I45" s="37">
        <v>7</v>
      </c>
      <c r="J45" s="37">
        <v>1</v>
      </c>
    </row>
    <row r="46" spans="1:10" hidden="1" outlineLevel="1">
      <c r="A46" s="1" t="s">
        <v>132</v>
      </c>
      <c r="B46" s="37">
        <v>107</v>
      </c>
      <c r="C46" s="37">
        <v>52</v>
      </c>
      <c r="D46" s="37">
        <v>55</v>
      </c>
      <c r="E46" s="37">
        <v>69</v>
      </c>
      <c r="F46" s="37">
        <v>34</v>
      </c>
      <c r="G46" s="37">
        <v>35</v>
      </c>
      <c r="H46" s="37">
        <v>38</v>
      </c>
      <c r="I46" s="37">
        <v>18</v>
      </c>
      <c r="J46" s="37">
        <v>20</v>
      </c>
    </row>
    <row r="47" spans="1:10" s="2" customFormat="1" collapsed="1">
      <c r="A47" s="2">
        <v>2015</v>
      </c>
      <c r="B47" s="40">
        <v>657</v>
      </c>
      <c r="C47" s="40">
        <v>356</v>
      </c>
      <c r="D47" s="40">
        <v>301</v>
      </c>
      <c r="E47" s="40">
        <v>468</v>
      </c>
      <c r="F47" s="40">
        <v>222</v>
      </c>
      <c r="G47" s="40">
        <v>246</v>
      </c>
      <c r="H47" s="40">
        <v>189</v>
      </c>
      <c r="I47" s="40">
        <v>134</v>
      </c>
      <c r="J47" s="40">
        <v>55</v>
      </c>
    </row>
    <row r="48" spans="1:10" hidden="1" outlineLevel="1">
      <c r="A48" s="23" t="s">
        <v>83</v>
      </c>
      <c r="B48" s="37">
        <v>163</v>
      </c>
      <c r="C48" s="37">
        <v>99</v>
      </c>
      <c r="D48" s="37">
        <v>64</v>
      </c>
      <c r="E48" s="37">
        <v>239</v>
      </c>
      <c r="F48" s="37">
        <v>127</v>
      </c>
      <c r="G48" s="37">
        <v>112</v>
      </c>
      <c r="H48" s="37">
        <v>-76</v>
      </c>
      <c r="I48" s="37">
        <v>-28</v>
      </c>
      <c r="J48" s="37">
        <v>-48</v>
      </c>
    </row>
    <row r="49" spans="1:10" hidden="1" outlineLevel="1">
      <c r="A49" s="23" t="s">
        <v>52</v>
      </c>
      <c r="B49" s="37">
        <v>114</v>
      </c>
      <c r="C49" s="37">
        <v>48</v>
      </c>
      <c r="D49" s="37">
        <v>66</v>
      </c>
      <c r="E49" s="37">
        <v>43</v>
      </c>
      <c r="F49" s="37">
        <v>17</v>
      </c>
      <c r="G49" s="37">
        <v>26</v>
      </c>
      <c r="H49" s="37">
        <v>71</v>
      </c>
      <c r="I49" s="37">
        <v>31</v>
      </c>
      <c r="J49" s="37">
        <v>40</v>
      </c>
    </row>
    <row r="50" spans="1:10" hidden="1" outlineLevel="1">
      <c r="A50" s="23" t="s">
        <v>105</v>
      </c>
      <c r="B50" s="37">
        <v>107</v>
      </c>
      <c r="C50" s="37">
        <v>57</v>
      </c>
      <c r="D50" s="37">
        <v>50</v>
      </c>
      <c r="E50" s="37">
        <v>57</v>
      </c>
      <c r="F50" s="37">
        <v>24</v>
      </c>
      <c r="G50" s="37">
        <v>33</v>
      </c>
      <c r="H50" s="37">
        <v>50</v>
      </c>
      <c r="I50" s="37">
        <v>33</v>
      </c>
      <c r="J50" s="37">
        <v>17</v>
      </c>
    </row>
    <row r="51" spans="1:10" hidden="1" outlineLevel="1">
      <c r="A51" s="23" t="s">
        <v>94</v>
      </c>
      <c r="B51" s="37">
        <v>78</v>
      </c>
      <c r="C51" s="37">
        <v>44</v>
      </c>
      <c r="D51" s="37">
        <v>34</v>
      </c>
      <c r="E51" s="37">
        <v>38</v>
      </c>
      <c r="F51" s="37">
        <v>18</v>
      </c>
      <c r="G51" s="37">
        <v>20</v>
      </c>
      <c r="H51" s="37">
        <v>40</v>
      </c>
      <c r="I51" s="37">
        <v>26</v>
      </c>
      <c r="J51" s="37">
        <v>14</v>
      </c>
    </row>
    <row r="52" spans="1:10" hidden="1" outlineLevel="1">
      <c r="A52" s="23" t="s">
        <v>70</v>
      </c>
      <c r="B52" s="37">
        <v>21</v>
      </c>
      <c r="C52" s="37">
        <v>8</v>
      </c>
      <c r="D52" s="37">
        <v>13</v>
      </c>
      <c r="E52" s="37">
        <v>11</v>
      </c>
      <c r="F52" s="37">
        <v>3</v>
      </c>
      <c r="G52" s="37">
        <v>8</v>
      </c>
      <c r="H52" s="37">
        <v>10</v>
      </c>
      <c r="I52" s="37">
        <v>5</v>
      </c>
      <c r="J52" s="37">
        <v>5</v>
      </c>
    </row>
    <row r="53" spans="1:10" hidden="1" outlineLevel="1">
      <c r="A53" s="23" t="s">
        <v>46</v>
      </c>
      <c r="B53" s="37">
        <v>18</v>
      </c>
      <c r="C53" s="37">
        <v>9</v>
      </c>
      <c r="D53" s="37">
        <v>9</v>
      </c>
      <c r="E53" s="37">
        <v>6</v>
      </c>
      <c r="F53" s="37" t="s">
        <v>187</v>
      </c>
      <c r="G53" s="37">
        <v>6</v>
      </c>
      <c r="H53" s="37">
        <v>12</v>
      </c>
      <c r="I53" s="37">
        <v>9</v>
      </c>
      <c r="J53" s="37">
        <v>3</v>
      </c>
    </row>
    <row r="54" spans="1:10" hidden="1" outlineLevel="1">
      <c r="A54" s="23" t="s">
        <v>114</v>
      </c>
      <c r="B54" s="37">
        <v>18</v>
      </c>
      <c r="C54" s="37">
        <v>10</v>
      </c>
      <c r="D54" s="37">
        <v>8</v>
      </c>
      <c r="E54" s="37" t="s">
        <v>187</v>
      </c>
      <c r="F54" s="37" t="s">
        <v>187</v>
      </c>
      <c r="G54" s="37" t="s">
        <v>187</v>
      </c>
      <c r="H54" s="37">
        <v>18</v>
      </c>
      <c r="I54" s="37">
        <v>10</v>
      </c>
      <c r="J54" s="37">
        <v>8</v>
      </c>
    </row>
    <row r="55" spans="1:10" hidden="1" outlineLevel="1">
      <c r="A55" s="23" t="s">
        <v>101</v>
      </c>
      <c r="B55" s="37">
        <v>15</v>
      </c>
      <c r="C55" s="37">
        <v>6</v>
      </c>
      <c r="D55" s="37">
        <v>9</v>
      </c>
      <c r="E55" s="37">
        <v>9</v>
      </c>
      <c r="F55" s="37">
        <v>5</v>
      </c>
      <c r="G55" s="37">
        <v>4</v>
      </c>
      <c r="H55" s="37">
        <v>6</v>
      </c>
      <c r="I55" s="37">
        <v>1</v>
      </c>
      <c r="J55" s="37">
        <v>5</v>
      </c>
    </row>
    <row r="56" spans="1:10" hidden="1" outlineLevel="1">
      <c r="A56" s="23" t="s">
        <v>110</v>
      </c>
      <c r="B56" s="37">
        <v>15</v>
      </c>
      <c r="C56" s="37">
        <v>10</v>
      </c>
      <c r="D56" s="37">
        <v>5</v>
      </c>
      <c r="E56" s="37">
        <v>10</v>
      </c>
      <c r="F56" s="37">
        <v>4</v>
      </c>
      <c r="G56" s="37">
        <v>6</v>
      </c>
      <c r="H56" s="37">
        <v>5</v>
      </c>
      <c r="I56" s="37">
        <v>6</v>
      </c>
      <c r="J56" s="37">
        <v>-1</v>
      </c>
    </row>
    <row r="57" spans="1:10" hidden="1" outlineLevel="1">
      <c r="A57" s="23" t="s">
        <v>119</v>
      </c>
      <c r="B57" s="37">
        <v>9</v>
      </c>
      <c r="C57" s="37">
        <v>5</v>
      </c>
      <c r="D57" s="37">
        <v>4</v>
      </c>
      <c r="E57" s="37">
        <v>8</v>
      </c>
      <c r="F57" s="37">
        <v>1</v>
      </c>
      <c r="G57" s="37">
        <v>7</v>
      </c>
      <c r="H57" s="37">
        <v>1</v>
      </c>
      <c r="I57" s="37">
        <v>4</v>
      </c>
      <c r="J57" s="37">
        <v>-3</v>
      </c>
    </row>
    <row r="58" spans="1:10" hidden="1" outlineLevel="1">
      <c r="A58" s="23" t="s">
        <v>132</v>
      </c>
      <c r="B58" s="37">
        <v>99</v>
      </c>
      <c r="C58" s="37">
        <v>60</v>
      </c>
      <c r="D58" s="37">
        <v>39</v>
      </c>
      <c r="E58" s="37">
        <v>47</v>
      </c>
      <c r="F58" s="37">
        <v>23</v>
      </c>
      <c r="G58" s="37">
        <v>24</v>
      </c>
      <c r="H58" s="37">
        <v>52</v>
      </c>
      <c r="I58" s="37">
        <v>37</v>
      </c>
      <c r="J58" s="37">
        <v>15</v>
      </c>
    </row>
    <row r="59" spans="1:10" s="2" customFormat="1" collapsed="1">
      <c r="A59" s="2">
        <v>2016</v>
      </c>
      <c r="B59" s="40">
        <v>607</v>
      </c>
      <c r="C59" s="40">
        <v>296</v>
      </c>
      <c r="D59" s="40">
        <v>311</v>
      </c>
      <c r="E59" s="40">
        <v>522</v>
      </c>
      <c r="F59" s="40">
        <v>249</v>
      </c>
      <c r="G59" s="40">
        <v>273</v>
      </c>
      <c r="H59" s="40">
        <f>+B59-E59</f>
        <v>85</v>
      </c>
      <c r="I59" s="40">
        <f>+C59-F59</f>
        <v>47</v>
      </c>
      <c r="J59" s="40">
        <f>+D59-G59</f>
        <v>38</v>
      </c>
    </row>
    <row r="60" spans="1:10" hidden="1" outlineLevel="1">
      <c r="A60" s="23" t="s">
        <v>83</v>
      </c>
      <c r="B60" s="37">
        <v>177</v>
      </c>
      <c r="C60" s="37">
        <v>88</v>
      </c>
      <c r="D60" s="37">
        <v>89</v>
      </c>
      <c r="E60" s="37">
        <v>240</v>
      </c>
      <c r="F60" s="37">
        <v>115</v>
      </c>
      <c r="G60" s="37">
        <v>125</v>
      </c>
      <c r="H60" s="37">
        <f t="shared" ref="H60:H69" si="0">+B60-E60</f>
        <v>-63</v>
      </c>
      <c r="I60" s="37">
        <f t="shared" ref="I60:J69" si="1">+C60-F60</f>
        <v>-27</v>
      </c>
      <c r="J60" s="37">
        <f t="shared" si="1"/>
        <v>-36</v>
      </c>
    </row>
    <row r="61" spans="1:10" hidden="1" outlineLevel="1">
      <c r="A61" s="23" t="s">
        <v>105</v>
      </c>
      <c r="B61" s="37">
        <v>100</v>
      </c>
      <c r="C61" s="37">
        <v>50</v>
      </c>
      <c r="D61" s="37">
        <v>50</v>
      </c>
      <c r="E61" s="37">
        <v>55</v>
      </c>
      <c r="F61" s="37">
        <v>20</v>
      </c>
      <c r="G61" s="37">
        <v>35</v>
      </c>
      <c r="H61" s="37">
        <f t="shared" si="0"/>
        <v>45</v>
      </c>
      <c r="I61" s="37">
        <f t="shared" si="1"/>
        <v>30</v>
      </c>
      <c r="J61" s="37">
        <f t="shared" si="1"/>
        <v>15</v>
      </c>
    </row>
    <row r="62" spans="1:10" hidden="1" outlineLevel="1">
      <c r="A62" s="23" t="s">
        <v>52</v>
      </c>
      <c r="B62" s="37">
        <v>84</v>
      </c>
      <c r="C62" s="37">
        <v>36</v>
      </c>
      <c r="D62" s="37">
        <v>48</v>
      </c>
      <c r="E62" s="37">
        <v>40</v>
      </c>
      <c r="F62" s="37">
        <v>18</v>
      </c>
      <c r="G62" s="37">
        <v>22</v>
      </c>
      <c r="H62" s="37">
        <f t="shared" si="0"/>
        <v>44</v>
      </c>
      <c r="I62" s="37">
        <f t="shared" si="1"/>
        <v>18</v>
      </c>
      <c r="J62" s="37">
        <f t="shared" si="1"/>
        <v>26</v>
      </c>
    </row>
    <row r="63" spans="1:10" hidden="1" outlineLevel="1">
      <c r="A63" s="23" t="s">
        <v>94</v>
      </c>
      <c r="B63" s="37">
        <v>77</v>
      </c>
      <c r="C63" s="37">
        <v>40</v>
      </c>
      <c r="D63" s="37">
        <v>37</v>
      </c>
      <c r="E63" s="37">
        <v>49</v>
      </c>
      <c r="F63" s="37">
        <v>22</v>
      </c>
      <c r="G63" s="37">
        <v>27</v>
      </c>
      <c r="H63" s="37">
        <f t="shared" si="0"/>
        <v>28</v>
      </c>
      <c r="I63" s="37">
        <f t="shared" si="1"/>
        <v>18</v>
      </c>
      <c r="J63" s="37">
        <f t="shared" si="1"/>
        <v>10</v>
      </c>
    </row>
    <row r="64" spans="1:10" hidden="1" outlineLevel="1">
      <c r="A64" s="23" t="s">
        <v>70</v>
      </c>
      <c r="B64" s="37">
        <v>22</v>
      </c>
      <c r="C64" s="37">
        <v>8</v>
      </c>
      <c r="D64" s="37">
        <v>14</v>
      </c>
      <c r="E64" s="37">
        <v>9</v>
      </c>
      <c r="F64" s="37">
        <v>4</v>
      </c>
      <c r="G64" s="37">
        <v>5</v>
      </c>
      <c r="H64" s="37">
        <f t="shared" si="0"/>
        <v>13</v>
      </c>
      <c r="I64" s="37">
        <f t="shared" si="1"/>
        <v>4</v>
      </c>
      <c r="J64" s="37">
        <f t="shared" si="1"/>
        <v>9</v>
      </c>
    </row>
    <row r="65" spans="1:10" hidden="1" outlineLevel="1">
      <c r="A65" s="23" t="s">
        <v>46</v>
      </c>
      <c r="B65" s="37">
        <v>15</v>
      </c>
      <c r="C65" s="37">
        <v>5</v>
      </c>
      <c r="D65" s="37">
        <v>10</v>
      </c>
      <c r="E65" s="37">
        <v>12</v>
      </c>
      <c r="F65" s="37">
        <v>3</v>
      </c>
      <c r="G65" s="37">
        <v>9</v>
      </c>
      <c r="H65" s="37">
        <f t="shared" si="0"/>
        <v>3</v>
      </c>
      <c r="I65" s="37">
        <f t="shared" si="1"/>
        <v>2</v>
      </c>
      <c r="J65" s="37">
        <f t="shared" si="1"/>
        <v>1</v>
      </c>
    </row>
    <row r="66" spans="1:10" hidden="1" outlineLevel="1">
      <c r="A66" s="23" t="s">
        <v>866</v>
      </c>
      <c r="B66" s="37">
        <v>14</v>
      </c>
      <c r="C66" s="37">
        <v>9</v>
      </c>
      <c r="D66" s="37">
        <v>5</v>
      </c>
      <c r="E66" s="37">
        <v>4</v>
      </c>
      <c r="F66" s="37">
        <v>4</v>
      </c>
      <c r="G66" s="37">
        <v>0</v>
      </c>
      <c r="H66" s="37">
        <f t="shared" si="0"/>
        <v>10</v>
      </c>
      <c r="I66" s="37">
        <f t="shared" si="1"/>
        <v>5</v>
      </c>
      <c r="J66" s="37">
        <f t="shared" si="1"/>
        <v>5</v>
      </c>
    </row>
    <row r="67" spans="1:10" hidden="1" outlineLevel="1">
      <c r="A67" s="23" t="s">
        <v>118</v>
      </c>
      <c r="B67" s="37">
        <v>11</v>
      </c>
      <c r="C67" s="37">
        <v>7</v>
      </c>
      <c r="D67" s="37">
        <v>4</v>
      </c>
      <c r="E67" s="37">
        <v>27</v>
      </c>
      <c r="F67" s="37">
        <v>15</v>
      </c>
      <c r="G67" s="37">
        <v>12</v>
      </c>
      <c r="H67" s="37">
        <f t="shared" si="0"/>
        <v>-16</v>
      </c>
      <c r="I67" s="37">
        <f t="shared" si="1"/>
        <v>-8</v>
      </c>
      <c r="J67" s="37">
        <f t="shared" si="1"/>
        <v>-8</v>
      </c>
    </row>
    <row r="68" spans="1:10" hidden="1" outlineLevel="1">
      <c r="A68" s="23" t="s">
        <v>110</v>
      </c>
      <c r="B68" s="37">
        <v>9</v>
      </c>
      <c r="C68" s="37">
        <v>4</v>
      </c>
      <c r="D68" s="37">
        <v>5</v>
      </c>
      <c r="E68" s="37">
        <v>6</v>
      </c>
      <c r="F68" s="37">
        <v>3</v>
      </c>
      <c r="G68" s="37">
        <v>3</v>
      </c>
      <c r="H68" s="37">
        <f t="shared" si="0"/>
        <v>3</v>
      </c>
      <c r="I68" s="37">
        <f t="shared" si="1"/>
        <v>1</v>
      </c>
      <c r="J68" s="37">
        <f t="shared" si="1"/>
        <v>2</v>
      </c>
    </row>
    <row r="69" spans="1:10" hidden="1" outlineLevel="1">
      <c r="A69" s="23" t="s">
        <v>100</v>
      </c>
      <c r="B69" s="37">
        <v>7</v>
      </c>
      <c r="C69" s="37">
        <v>3</v>
      </c>
      <c r="D69" s="37">
        <v>4</v>
      </c>
      <c r="E69" s="37">
        <v>3</v>
      </c>
      <c r="F69" s="37">
        <v>3</v>
      </c>
      <c r="G69" s="37">
        <v>0</v>
      </c>
      <c r="H69" s="37">
        <f t="shared" si="0"/>
        <v>4</v>
      </c>
      <c r="I69" s="37">
        <f t="shared" si="1"/>
        <v>0</v>
      </c>
      <c r="J69" s="37">
        <f t="shared" si="1"/>
        <v>4</v>
      </c>
    </row>
    <row r="70" spans="1:10" hidden="1" outlineLevel="1">
      <c r="A70" s="23" t="s">
        <v>101</v>
      </c>
      <c r="B70" s="37">
        <v>7</v>
      </c>
      <c r="C70" s="37">
        <v>3</v>
      </c>
      <c r="D70" s="37">
        <v>4</v>
      </c>
      <c r="E70" s="37">
        <v>17</v>
      </c>
      <c r="F70" s="37">
        <v>7</v>
      </c>
      <c r="G70" s="37">
        <v>10</v>
      </c>
      <c r="H70" s="37">
        <f>+B70-E70</f>
        <v>-10</v>
      </c>
      <c r="I70" s="37">
        <f>+C70-F70</f>
        <v>-4</v>
      </c>
      <c r="J70" s="37">
        <f>+D70-G70</f>
        <v>-6</v>
      </c>
    </row>
    <row r="71" spans="1:10" hidden="1" outlineLevel="1">
      <c r="A71" s="1" t="s">
        <v>132</v>
      </c>
      <c r="B71" s="37">
        <v>84</v>
      </c>
      <c r="C71" s="37">
        <v>43</v>
      </c>
      <c r="D71" s="37">
        <v>41</v>
      </c>
      <c r="E71" s="37">
        <v>60</v>
      </c>
      <c r="F71" s="37">
        <v>35</v>
      </c>
      <c r="G71" s="37">
        <v>25</v>
      </c>
      <c r="H71" s="37">
        <v>24</v>
      </c>
      <c r="I71" s="37">
        <v>8</v>
      </c>
      <c r="J71" s="37">
        <v>16</v>
      </c>
    </row>
    <row r="72" spans="1:10" s="2" customFormat="1" collapsed="1">
      <c r="A72" s="2">
        <v>2017</v>
      </c>
      <c r="B72" s="40">
        <v>645</v>
      </c>
      <c r="C72" s="40">
        <v>320</v>
      </c>
      <c r="D72" s="40">
        <v>325</v>
      </c>
      <c r="E72" s="40">
        <v>426</v>
      </c>
      <c r="F72" s="40">
        <v>200</v>
      </c>
      <c r="G72" s="40">
        <v>226</v>
      </c>
      <c r="H72" s="40">
        <f>+B72-E72</f>
        <v>219</v>
      </c>
      <c r="I72" s="40">
        <f>+C72-F72</f>
        <v>120</v>
      </c>
      <c r="J72" s="40">
        <f>+D72-G72</f>
        <v>99</v>
      </c>
    </row>
    <row r="73" spans="1:10" hidden="1" outlineLevel="1">
      <c r="A73" s="1" t="s">
        <v>83</v>
      </c>
      <c r="B73" s="37">
        <v>167</v>
      </c>
      <c r="C73" s="37">
        <v>85</v>
      </c>
      <c r="D73" s="37">
        <v>82</v>
      </c>
      <c r="E73" s="37">
        <v>210</v>
      </c>
      <c r="F73" s="37">
        <v>106</v>
      </c>
      <c r="G73" s="37">
        <v>104</v>
      </c>
      <c r="H73" s="37">
        <f>B73-E73</f>
        <v>-43</v>
      </c>
      <c r="I73" s="37">
        <f>C73-F73</f>
        <v>-21</v>
      </c>
      <c r="J73" s="37">
        <f>D73-G73</f>
        <v>-22</v>
      </c>
    </row>
    <row r="74" spans="1:10" hidden="1" outlineLevel="1">
      <c r="A74" s="1" t="s">
        <v>105</v>
      </c>
      <c r="B74" s="37">
        <v>107</v>
      </c>
      <c r="C74" s="37">
        <v>49</v>
      </c>
      <c r="D74" s="37">
        <v>58</v>
      </c>
      <c r="E74" s="37">
        <v>48</v>
      </c>
      <c r="F74" s="37">
        <v>22</v>
      </c>
      <c r="G74" s="37">
        <v>26</v>
      </c>
      <c r="H74" s="37">
        <f t="shared" ref="H74:H84" si="2">B74-E74</f>
        <v>59</v>
      </c>
      <c r="I74" s="37">
        <f t="shared" ref="I74:I84" si="3">C74-F74</f>
        <v>27</v>
      </c>
      <c r="J74" s="37">
        <f t="shared" ref="J74:J84" si="4">D74-G74</f>
        <v>32</v>
      </c>
    </row>
    <row r="75" spans="1:10" hidden="1" outlineLevel="1">
      <c r="A75" s="1" t="s">
        <v>52</v>
      </c>
      <c r="B75" s="37">
        <v>90</v>
      </c>
      <c r="C75" s="37">
        <v>42</v>
      </c>
      <c r="D75" s="37">
        <v>48</v>
      </c>
      <c r="E75" s="37">
        <v>25</v>
      </c>
      <c r="F75" s="37">
        <v>7</v>
      </c>
      <c r="G75" s="37">
        <v>18</v>
      </c>
      <c r="H75" s="37">
        <f t="shared" si="2"/>
        <v>65</v>
      </c>
      <c r="I75" s="37">
        <f t="shared" si="3"/>
        <v>35</v>
      </c>
      <c r="J75" s="37">
        <f t="shared" si="4"/>
        <v>30</v>
      </c>
    </row>
    <row r="76" spans="1:10" hidden="1" outlineLevel="1">
      <c r="A76" s="1" t="s">
        <v>94</v>
      </c>
      <c r="B76" s="37">
        <v>78</v>
      </c>
      <c r="C76" s="37">
        <v>37</v>
      </c>
      <c r="D76" s="37">
        <v>41</v>
      </c>
      <c r="E76" s="37">
        <v>40</v>
      </c>
      <c r="F76" s="37">
        <v>18</v>
      </c>
      <c r="G76" s="37">
        <v>22</v>
      </c>
      <c r="H76" s="37">
        <f t="shared" si="2"/>
        <v>38</v>
      </c>
      <c r="I76" s="37">
        <f t="shared" si="3"/>
        <v>19</v>
      </c>
      <c r="J76" s="37">
        <f t="shared" si="4"/>
        <v>19</v>
      </c>
    </row>
    <row r="77" spans="1:10" hidden="1" outlineLevel="1">
      <c r="A77" s="1" t="s">
        <v>119</v>
      </c>
      <c r="B77" s="37">
        <v>20</v>
      </c>
      <c r="C77" s="37">
        <v>8</v>
      </c>
      <c r="D77" s="37">
        <v>12</v>
      </c>
      <c r="E77" s="37">
        <v>5</v>
      </c>
      <c r="F77" s="37">
        <v>1</v>
      </c>
      <c r="G77" s="37">
        <v>4</v>
      </c>
      <c r="H77" s="37">
        <f t="shared" si="2"/>
        <v>15</v>
      </c>
      <c r="I77" s="37">
        <f t="shared" si="3"/>
        <v>7</v>
      </c>
      <c r="J77" s="37">
        <f t="shared" si="4"/>
        <v>8</v>
      </c>
    </row>
    <row r="78" spans="1:10" hidden="1" outlineLevel="1">
      <c r="A78" s="1" t="s">
        <v>46</v>
      </c>
      <c r="B78" s="37">
        <v>18</v>
      </c>
      <c r="C78" s="37">
        <v>9</v>
      </c>
      <c r="D78" s="37">
        <v>9</v>
      </c>
      <c r="E78" s="37">
        <v>13</v>
      </c>
      <c r="F78" s="37">
        <v>4</v>
      </c>
      <c r="G78" s="37">
        <v>9</v>
      </c>
      <c r="H78" s="37">
        <f t="shared" si="2"/>
        <v>5</v>
      </c>
      <c r="I78" s="37">
        <f t="shared" si="3"/>
        <v>5</v>
      </c>
      <c r="J78" s="37">
        <f t="shared" si="4"/>
        <v>0</v>
      </c>
    </row>
    <row r="79" spans="1:10" hidden="1" outlineLevel="1">
      <c r="A79" s="1" t="s">
        <v>70</v>
      </c>
      <c r="B79" s="37">
        <v>18</v>
      </c>
      <c r="C79" s="37">
        <v>6</v>
      </c>
      <c r="D79" s="37">
        <v>12</v>
      </c>
      <c r="E79" s="37">
        <v>19</v>
      </c>
      <c r="F79" s="37">
        <v>9</v>
      </c>
      <c r="G79" s="37">
        <v>10</v>
      </c>
      <c r="H79" s="37">
        <f t="shared" si="2"/>
        <v>-1</v>
      </c>
      <c r="I79" s="37">
        <f t="shared" si="3"/>
        <v>-3</v>
      </c>
      <c r="J79" s="37">
        <f t="shared" si="4"/>
        <v>2</v>
      </c>
    </row>
    <row r="80" spans="1:10" hidden="1" outlineLevel="1">
      <c r="A80" s="1" t="s">
        <v>121</v>
      </c>
      <c r="B80" s="37">
        <v>11</v>
      </c>
      <c r="C80" s="37">
        <v>9</v>
      </c>
      <c r="D80" s="37">
        <v>2</v>
      </c>
      <c r="E80" s="37">
        <v>2</v>
      </c>
      <c r="F80" s="37">
        <v>1</v>
      </c>
      <c r="G80" s="37">
        <v>1</v>
      </c>
      <c r="H80" s="37">
        <f t="shared" si="2"/>
        <v>9</v>
      </c>
      <c r="I80" s="37">
        <f t="shared" si="3"/>
        <v>8</v>
      </c>
      <c r="J80" s="37">
        <f t="shared" si="4"/>
        <v>1</v>
      </c>
    </row>
    <row r="81" spans="1:11" hidden="1" outlineLevel="1">
      <c r="A81" s="1" t="s">
        <v>103</v>
      </c>
      <c r="B81" s="37">
        <v>9</v>
      </c>
      <c r="C81" s="37">
        <v>6</v>
      </c>
      <c r="D81" s="37">
        <v>3</v>
      </c>
      <c r="E81" s="37">
        <v>0</v>
      </c>
      <c r="F81" s="37">
        <v>0</v>
      </c>
      <c r="G81" s="37">
        <v>0</v>
      </c>
      <c r="H81" s="37">
        <f t="shared" si="2"/>
        <v>9</v>
      </c>
      <c r="I81" s="37">
        <f t="shared" si="3"/>
        <v>6</v>
      </c>
      <c r="J81" s="37">
        <f t="shared" si="4"/>
        <v>3</v>
      </c>
    </row>
    <row r="82" spans="1:11" hidden="1" outlineLevel="1">
      <c r="A82" s="1" t="s">
        <v>114</v>
      </c>
      <c r="B82" s="37">
        <v>9</v>
      </c>
      <c r="C82" s="37">
        <v>5</v>
      </c>
      <c r="D82" s="37">
        <v>4</v>
      </c>
      <c r="E82" s="37">
        <v>0</v>
      </c>
      <c r="F82" s="37">
        <v>0</v>
      </c>
      <c r="G82" s="37">
        <v>0</v>
      </c>
      <c r="H82" s="37">
        <f t="shared" si="2"/>
        <v>9</v>
      </c>
      <c r="I82" s="37">
        <f t="shared" si="3"/>
        <v>5</v>
      </c>
      <c r="J82" s="37">
        <f t="shared" si="4"/>
        <v>4</v>
      </c>
    </row>
    <row r="83" spans="1:11" hidden="1" outlineLevel="1">
      <c r="A83" s="1" t="s">
        <v>439</v>
      </c>
      <c r="B83" s="37">
        <v>8</v>
      </c>
      <c r="C83" s="37">
        <v>5</v>
      </c>
      <c r="D83" s="37">
        <v>3</v>
      </c>
      <c r="E83" s="37">
        <v>1</v>
      </c>
      <c r="F83" s="37">
        <v>1</v>
      </c>
      <c r="G83" s="37">
        <v>0</v>
      </c>
      <c r="H83" s="37">
        <f t="shared" si="2"/>
        <v>7</v>
      </c>
      <c r="I83" s="37">
        <f t="shared" si="3"/>
        <v>4</v>
      </c>
      <c r="J83" s="37">
        <f t="shared" si="4"/>
        <v>3</v>
      </c>
    </row>
    <row r="84" spans="1:11" hidden="1" outlineLevel="1">
      <c r="A84" s="1" t="s">
        <v>132</v>
      </c>
      <c r="B84" s="37">
        <v>110</v>
      </c>
      <c r="C84" s="37">
        <v>59</v>
      </c>
      <c r="D84" s="37">
        <v>51</v>
      </c>
      <c r="E84" s="37">
        <v>63</v>
      </c>
      <c r="F84" s="37">
        <v>31</v>
      </c>
      <c r="G84" s="37">
        <v>32</v>
      </c>
      <c r="H84" s="37">
        <f t="shared" si="2"/>
        <v>47</v>
      </c>
      <c r="I84" s="37">
        <f t="shared" si="3"/>
        <v>28</v>
      </c>
      <c r="J84" s="37">
        <f t="shared" si="4"/>
        <v>19</v>
      </c>
    </row>
    <row r="85" spans="1:11" s="2" customFormat="1" collapsed="1">
      <c r="A85" s="2">
        <v>2018</v>
      </c>
      <c r="B85" s="40">
        <v>649</v>
      </c>
      <c r="C85" s="40">
        <v>319</v>
      </c>
      <c r="D85" s="40">
        <v>330</v>
      </c>
      <c r="E85" s="40">
        <v>484</v>
      </c>
      <c r="F85" s="40">
        <v>242</v>
      </c>
      <c r="G85" s="40">
        <v>242</v>
      </c>
      <c r="H85" s="40">
        <v>165</v>
      </c>
      <c r="I85" s="40">
        <v>77</v>
      </c>
      <c r="J85" s="40">
        <v>88</v>
      </c>
    </row>
    <row r="86" spans="1:11" hidden="1" outlineLevel="1">
      <c r="A86" s="1" t="s">
        <v>83</v>
      </c>
      <c r="B86" s="37">
        <v>171</v>
      </c>
      <c r="C86" s="37">
        <v>81</v>
      </c>
      <c r="D86" s="37">
        <v>90</v>
      </c>
      <c r="E86" s="37">
        <v>237</v>
      </c>
      <c r="F86" s="37">
        <v>128</v>
      </c>
      <c r="G86" s="37">
        <v>109</v>
      </c>
      <c r="H86" s="37">
        <v>-66</v>
      </c>
      <c r="I86" s="37">
        <v>-47</v>
      </c>
      <c r="J86" s="37">
        <v>-19</v>
      </c>
    </row>
    <row r="87" spans="1:11" hidden="1" outlineLevel="1">
      <c r="A87" s="1" t="s">
        <v>105</v>
      </c>
      <c r="B87" s="37">
        <v>114</v>
      </c>
      <c r="C87" s="37">
        <v>53</v>
      </c>
      <c r="D87" s="37">
        <v>61</v>
      </c>
      <c r="E87" s="37">
        <v>46</v>
      </c>
      <c r="F87" s="37">
        <v>23</v>
      </c>
      <c r="G87" s="37">
        <v>23</v>
      </c>
      <c r="H87" s="37">
        <v>68</v>
      </c>
      <c r="I87" s="37">
        <v>30</v>
      </c>
      <c r="J87" s="37">
        <v>38</v>
      </c>
    </row>
    <row r="88" spans="1:11" hidden="1" outlineLevel="1">
      <c r="A88" s="1" t="s">
        <v>52</v>
      </c>
      <c r="B88" s="37">
        <v>77</v>
      </c>
      <c r="C88" s="37">
        <v>36</v>
      </c>
      <c r="D88" s="37">
        <v>41</v>
      </c>
      <c r="E88" s="37">
        <v>51</v>
      </c>
      <c r="F88" s="37">
        <v>27</v>
      </c>
      <c r="G88" s="37">
        <v>24</v>
      </c>
      <c r="H88" s="37">
        <v>26</v>
      </c>
      <c r="I88" s="37">
        <v>9</v>
      </c>
      <c r="J88" s="37">
        <v>17</v>
      </c>
    </row>
    <row r="89" spans="1:11" hidden="1" outlineLevel="1">
      <c r="A89" s="1" t="s">
        <v>94</v>
      </c>
      <c r="B89" s="37">
        <v>75</v>
      </c>
      <c r="C89" s="37">
        <v>43</v>
      </c>
      <c r="D89" s="37">
        <v>32</v>
      </c>
      <c r="E89" s="37">
        <v>35</v>
      </c>
      <c r="F89" s="37">
        <v>12</v>
      </c>
      <c r="G89" s="37">
        <v>23</v>
      </c>
      <c r="H89" s="37">
        <v>40</v>
      </c>
      <c r="I89" s="37">
        <v>31</v>
      </c>
      <c r="J89" s="37">
        <v>9</v>
      </c>
    </row>
    <row r="90" spans="1:11" hidden="1" outlineLevel="1">
      <c r="A90" s="1" t="s">
        <v>70</v>
      </c>
      <c r="B90" s="37">
        <v>16</v>
      </c>
      <c r="C90" s="37">
        <v>6</v>
      </c>
      <c r="D90" s="37">
        <v>10</v>
      </c>
      <c r="E90" s="37">
        <v>10</v>
      </c>
      <c r="F90" s="37">
        <v>3</v>
      </c>
      <c r="G90" s="37">
        <v>7</v>
      </c>
      <c r="H90" s="37">
        <v>6</v>
      </c>
      <c r="I90" s="37">
        <v>3</v>
      </c>
      <c r="J90" s="37">
        <v>3</v>
      </c>
    </row>
    <row r="91" spans="1:11" hidden="1" outlineLevel="1">
      <c r="A91" s="1" t="s">
        <v>110</v>
      </c>
      <c r="B91" s="37">
        <v>16</v>
      </c>
      <c r="C91" s="37">
        <v>4</v>
      </c>
      <c r="D91" s="37">
        <v>12</v>
      </c>
      <c r="E91" s="37">
        <v>21</v>
      </c>
      <c r="F91" s="37">
        <v>8</v>
      </c>
      <c r="G91" s="37">
        <v>13</v>
      </c>
      <c r="H91" s="37">
        <v>-5</v>
      </c>
      <c r="I91" s="37">
        <v>-4</v>
      </c>
      <c r="J91" s="37">
        <v>-1</v>
      </c>
    </row>
    <row r="92" spans="1:11" hidden="1" outlineLevel="1">
      <c r="A92" s="1" t="s">
        <v>46</v>
      </c>
      <c r="B92" s="37">
        <v>12</v>
      </c>
      <c r="C92" s="37">
        <v>6</v>
      </c>
      <c r="D92" s="37">
        <v>6</v>
      </c>
      <c r="E92" s="37">
        <v>6</v>
      </c>
      <c r="F92" s="37">
        <v>2</v>
      </c>
      <c r="G92" s="37">
        <v>4</v>
      </c>
      <c r="H92" s="37">
        <v>6</v>
      </c>
      <c r="I92" s="37">
        <v>4</v>
      </c>
      <c r="J92" s="37">
        <v>2</v>
      </c>
    </row>
    <row r="93" spans="1:11" hidden="1" outlineLevel="1">
      <c r="A93" s="1" t="s">
        <v>119</v>
      </c>
      <c r="B93" s="37">
        <v>12</v>
      </c>
      <c r="C93" s="37">
        <v>5</v>
      </c>
      <c r="D93" s="37">
        <v>7</v>
      </c>
      <c r="E93" s="37">
        <v>7</v>
      </c>
      <c r="F93" s="37">
        <v>2</v>
      </c>
      <c r="G93" s="37">
        <v>5</v>
      </c>
      <c r="H93" s="37">
        <v>5</v>
      </c>
      <c r="I93" s="37">
        <v>3</v>
      </c>
      <c r="J93" s="37">
        <v>2</v>
      </c>
      <c r="K93" s="1" t="s">
        <v>812</v>
      </c>
    </row>
    <row r="94" spans="1:11" hidden="1" outlineLevel="1">
      <c r="A94" s="1" t="s">
        <v>121</v>
      </c>
      <c r="B94" s="37">
        <v>12</v>
      </c>
      <c r="C94" s="37">
        <v>5</v>
      </c>
      <c r="D94" s="37">
        <v>7</v>
      </c>
      <c r="E94" s="37">
        <v>2</v>
      </c>
      <c r="F94" s="37">
        <v>2</v>
      </c>
      <c r="G94" s="37">
        <v>0</v>
      </c>
      <c r="H94" s="37">
        <v>10</v>
      </c>
      <c r="I94" s="37">
        <v>3</v>
      </c>
      <c r="J94" s="37">
        <v>7</v>
      </c>
    </row>
    <row r="95" spans="1:11" hidden="1" outlineLevel="1">
      <c r="A95" s="1" t="s">
        <v>118</v>
      </c>
      <c r="B95" s="37">
        <v>10</v>
      </c>
      <c r="C95" s="37">
        <v>4</v>
      </c>
      <c r="D95" s="37">
        <v>6</v>
      </c>
      <c r="E95" s="37">
        <v>17</v>
      </c>
      <c r="F95" s="37">
        <v>7</v>
      </c>
      <c r="G95" s="37">
        <v>10</v>
      </c>
      <c r="H95" s="37">
        <v>-7</v>
      </c>
      <c r="I95" s="37">
        <v>-3</v>
      </c>
      <c r="J95" s="37">
        <v>-4</v>
      </c>
    </row>
    <row r="96" spans="1:11" hidden="1" outlineLevel="1">
      <c r="A96" s="1" t="s">
        <v>439</v>
      </c>
      <c r="B96" s="37">
        <v>9</v>
      </c>
      <c r="C96" s="37">
        <v>4</v>
      </c>
      <c r="D96" s="37">
        <v>5</v>
      </c>
      <c r="E96" s="37">
        <v>1</v>
      </c>
      <c r="F96" s="37">
        <v>1</v>
      </c>
      <c r="G96" s="37">
        <v>0</v>
      </c>
      <c r="H96" s="37">
        <v>8</v>
      </c>
      <c r="I96" s="37">
        <v>3</v>
      </c>
      <c r="J96" s="37">
        <v>5</v>
      </c>
    </row>
    <row r="97" spans="1:10" hidden="1" outlineLevel="1">
      <c r="A97" s="1" t="s">
        <v>132</v>
      </c>
      <c r="B97" s="37">
        <v>125</v>
      </c>
      <c r="C97" s="37">
        <v>72</v>
      </c>
      <c r="D97" s="37">
        <v>53</v>
      </c>
      <c r="E97" s="37">
        <v>51</v>
      </c>
      <c r="F97" s="37">
        <v>27</v>
      </c>
      <c r="G97" s="37">
        <v>24</v>
      </c>
      <c r="H97" s="37">
        <v>74</v>
      </c>
      <c r="I97" s="37">
        <v>45</v>
      </c>
      <c r="J97" s="37">
        <v>29</v>
      </c>
    </row>
    <row r="98" spans="1:10" s="2" customFormat="1" collapsed="1">
      <c r="A98" s="2">
        <v>2019</v>
      </c>
      <c r="B98" s="40">
        <v>727</v>
      </c>
      <c r="C98" s="40">
        <v>370</v>
      </c>
      <c r="D98" s="40">
        <v>357</v>
      </c>
      <c r="E98" s="40">
        <v>446</v>
      </c>
      <c r="F98" s="40">
        <v>228</v>
      </c>
      <c r="G98" s="40">
        <v>218</v>
      </c>
      <c r="H98" s="40">
        <v>281</v>
      </c>
      <c r="I98" s="40">
        <v>142</v>
      </c>
      <c r="J98" s="40">
        <v>139</v>
      </c>
    </row>
    <row r="99" spans="1:10" hidden="1" outlineLevel="1">
      <c r="A99" s="1" t="s">
        <v>83</v>
      </c>
      <c r="B99" s="37">
        <v>171</v>
      </c>
      <c r="C99" s="37">
        <v>86</v>
      </c>
      <c r="D99" s="37">
        <v>85</v>
      </c>
      <c r="E99" s="37">
        <v>191</v>
      </c>
      <c r="F99" s="37">
        <v>106</v>
      </c>
      <c r="G99" s="37">
        <v>85</v>
      </c>
      <c r="H99" s="37">
        <f>B99-E99</f>
        <v>-20</v>
      </c>
      <c r="I99" s="37">
        <f>C99-F99</f>
        <v>-20</v>
      </c>
      <c r="J99" s="37">
        <f>D99-G99</f>
        <v>0</v>
      </c>
    </row>
    <row r="100" spans="1:10" hidden="1" outlineLevel="1">
      <c r="A100" s="1" t="s">
        <v>105</v>
      </c>
      <c r="B100" s="37">
        <v>131</v>
      </c>
      <c r="C100" s="37">
        <v>67</v>
      </c>
      <c r="D100" s="37">
        <v>64</v>
      </c>
      <c r="E100" s="37">
        <v>38</v>
      </c>
      <c r="F100" s="37">
        <v>17</v>
      </c>
      <c r="G100" s="37">
        <v>21</v>
      </c>
      <c r="H100" s="37">
        <f t="shared" ref="H100:H110" si="5">B100-E100</f>
        <v>93</v>
      </c>
      <c r="I100" s="37">
        <f t="shared" ref="I100:I110" si="6">C100-F100</f>
        <v>50</v>
      </c>
      <c r="J100" s="37">
        <f t="shared" ref="J100:J110" si="7">D100-G100</f>
        <v>43</v>
      </c>
    </row>
    <row r="101" spans="1:10" hidden="1" outlineLevel="1">
      <c r="A101" s="1" t="s">
        <v>52</v>
      </c>
      <c r="B101" s="37">
        <v>92</v>
      </c>
      <c r="C101" s="37">
        <v>41</v>
      </c>
      <c r="D101" s="37">
        <v>51</v>
      </c>
      <c r="E101" s="37">
        <v>37</v>
      </c>
      <c r="F101" s="37">
        <v>15</v>
      </c>
      <c r="G101" s="37">
        <v>22</v>
      </c>
      <c r="H101" s="37">
        <f t="shared" si="5"/>
        <v>55</v>
      </c>
      <c r="I101" s="37">
        <f t="shared" si="6"/>
        <v>26</v>
      </c>
      <c r="J101" s="37">
        <f t="shared" si="7"/>
        <v>29</v>
      </c>
    </row>
    <row r="102" spans="1:10" hidden="1" outlineLevel="1">
      <c r="A102" s="1" t="s">
        <v>94</v>
      </c>
      <c r="B102" s="37">
        <v>99</v>
      </c>
      <c r="C102" s="37">
        <v>45</v>
      </c>
      <c r="D102" s="37">
        <v>54</v>
      </c>
      <c r="E102" s="37">
        <v>39</v>
      </c>
      <c r="F102" s="37">
        <v>19</v>
      </c>
      <c r="G102" s="37">
        <v>20</v>
      </c>
      <c r="H102" s="37">
        <f t="shared" si="5"/>
        <v>60</v>
      </c>
      <c r="I102" s="37">
        <f t="shared" si="6"/>
        <v>26</v>
      </c>
      <c r="J102" s="37">
        <f t="shared" si="7"/>
        <v>34</v>
      </c>
    </row>
    <row r="103" spans="1:10" hidden="1" outlineLevel="1">
      <c r="A103" s="1" t="s">
        <v>70</v>
      </c>
      <c r="B103" s="37">
        <v>19</v>
      </c>
      <c r="C103" s="37">
        <v>6</v>
      </c>
      <c r="D103" s="37">
        <v>13</v>
      </c>
      <c r="E103" s="37">
        <v>22</v>
      </c>
      <c r="F103" s="37">
        <v>12</v>
      </c>
      <c r="G103" s="37">
        <v>10</v>
      </c>
      <c r="H103" s="37">
        <f t="shared" si="5"/>
        <v>-3</v>
      </c>
      <c r="I103" s="37">
        <f t="shared" si="6"/>
        <v>-6</v>
      </c>
      <c r="J103" s="37">
        <f t="shared" si="7"/>
        <v>3</v>
      </c>
    </row>
    <row r="104" spans="1:10" hidden="1" outlineLevel="1">
      <c r="A104" s="1" t="s">
        <v>118</v>
      </c>
      <c r="B104" s="37">
        <v>19</v>
      </c>
      <c r="C104" s="37">
        <v>9</v>
      </c>
      <c r="D104" s="37">
        <v>10</v>
      </c>
      <c r="E104" s="37">
        <v>6</v>
      </c>
      <c r="F104" s="37">
        <v>2</v>
      </c>
      <c r="G104" s="37">
        <v>4</v>
      </c>
      <c r="H104" s="37">
        <f t="shared" si="5"/>
        <v>13</v>
      </c>
      <c r="I104" s="37">
        <f t="shared" si="6"/>
        <v>7</v>
      </c>
      <c r="J104" s="37">
        <f t="shared" si="7"/>
        <v>6</v>
      </c>
    </row>
    <row r="105" spans="1:10" hidden="1" outlineLevel="1">
      <c r="A105" s="1" t="s">
        <v>121</v>
      </c>
      <c r="B105" s="37">
        <v>18</v>
      </c>
      <c r="C105" s="37">
        <v>12</v>
      </c>
      <c r="D105" s="37">
        <v>6</v>
      </c>
      <c r="E105" s="37">
        <v>8</v>
      </c>
      <c r="F105" s="37">
        <v>4</v>
      </c>
      <c r="G105" s="37">
        <v>4</v>
      </c>
      <c r="H105" s="37">
        <f t="shared" si="5"/>
        <v>10</v>
      </c>
      <c r="I105" s="37">
        <f t="shared" si="6"/>
        <v>8</v>
      </c>
      <c r="J105" s="37">
        <f t="shared" si="7"/>
        <v>2</v>
      </c>
    </row>
    <row r="106" spans="1:10" hidden="1" outlineLevel="1">
      <c r="A106" s="1" t="s">
        <v>46</v>
      </c>
      <c r="B106" s="37">
        <v>15</v>
      </c>
      <c r="C106" s="37">
        <v>8</v>
      </c>
      <c r="D106" s="37">
        <v>7</v>
      </c>
      <c r="E106" s="37">
        <v>5</v>
      </c>
      <c r="F106" s="37">
        <v>1</v>
      </c>
      <c r="G106" s="37">
        <v>4</v>
      </c>
      <c r="H106" s="37">
        <f t="shared" si="5"/>
        <v>10</v>
      </c>
      <c r="I106" s="37">
        <f t="shared" si="6"/>
        <v>7</v>
      </c>
      <c r="J106" s="37">
        <f t="shared" si="7"/>
        <v>3</v>
      </c>
    </row>
    <row r="107" spans="1:10" hidden="1" outlineLevel="1">
      <c r="A107" s="1" t="s">
        <v>439</v>
      </c>
      <c r="B107" s="37">
        <v>14</v>
      </c>
      <c r="C107" s="37">
        <v>9</v>
      </c>
      <c r="D107" s="37">
        <v>5</v>
      </c>
      <c r="E107" s="37">
        <v>1</v>
      </c>
      <c r="F107" s="37">
        <v>0</v>
      </c>
      <c r="G107" s="37">
        <v>1</v>
      </c>
      <c r="H107" s="37">
        <f t="shared" si="5"/>
        <v>13</v>
      </c>
      <c r="I107" s="37">
        <f t="shared" si="6"/>
        <v>9</v>
      </c>
      <c r="J107" s="37">
        <f t="shared" si="7"/>
        <v>4</v>
      </c>
    </row>
    <row r="108" spans="1:10" hidden="1" outlineLevel="1">
      <c r="A108" s="1" t="s">
        <v>101</v>
      </c>
      <c r="B108" s="37">
        <v>12</v>
      </c>
      <c r="C108" s="37">
        <v>4</v>
      </c>
      <c r="D108" s="37">
        <v>8</v>
      </c>
      <c r="E108" s="37">
        <v>27</v>
      </c>
      <c r="F108" s="37">
        <v>15</v>
      </c>
      <c r="G108" s="37">
        <v>12</v>
      </c>
      <c r="H108" s="37">
        <f t="shared" si="5"/>
        <v>-15</v>
      </c>
      <c r="I108" s="37">
        <f t="shared" si="6"/>
        <v>-11</v>
      </c>
      <c r="J108" s="37">
        <f t="shared" si="7"/>
        <v>-4</v>
      </c>
    </row>
    <row r="109" spans="1:10" hidden="1" outlineLevel="1">
      <c r="A109" s="1" t="s">
        <v>110</v>
      </c>
      <c r="B109" s="37">
        <v>12</v>
      </c>
      <c r="C109" s="37">
        <v>5</v>
      </c>
      <c r="D109" s="37">
        <v>7</v>
      </c>
      <c r="E109" s="37">
        <v>8</v>
      </c>
      <c r="F109" s="37">
        <v>3</v>
      </c>
      <c r="G109" s="37">
        <v>5</v>
      </c>
      <c r="H109" s="37">
        <f t="shared" si="5"/>
        <v>4</v>
      </c>
      <c r="I109" s="37">
        <f t="shared" si="6"/>
        <v>2</v>
      </c>
      <c r="J109" s="37">
        <f t="shared" si="7"/>
        <v>2</v>
      </c>
    </row>
    <row r="110" spans="1:10" hidden="1" outlineLevel="1">
      <c r="A110" s="1" t="s">
        <v>132</v>
      </c>
      <c r="B110" s="37">
        <f t="shared" ref="B110:G110" si="8">B98-SUM(B99:B109)</f>
        <v>125</v>
      </c>
      <c r="C110" s="37">
        <f t="shared" si="8"/>
        <v>78</v>
      </c>
      <c r="D110" s="37">
        <f t="shared" si="8"/>
        <v>47</v>
      </c>
      <c r="E110" s="37">
        <f t="shared" si="8"/>
        <v>64</v>
      </c>
      <c r="F110" s="37">
        <f t="shared" si="8"/>
        <v>34</v>
      </c>
      <c r="G110" s="37">
        <f t="shared" si="8"/>
        <v>30</v>
      </c>
      <c r="H110" s="37">
        <f t="shared" si="5"/>
        <v>61</v>
      </c>
      <c r="I110" s="37">
        <f t="shared" si="6"/>
        <v>44</v>
      </c>
      <c r="J110" s="37">
        <f t="shared" si="7"/>
        <v>17</v>
      </c>
    </row>
    <row r="111" spans="1:10" s="2" customFormat="1" collapsed="1">
      <c r="A111" s="2">
        <v>2020</v>
      </c>
      <c r="B111" s="40">
        <v>713</v>
      </c>
      <c r="C111" s="40">
        <v>329</v>
      </c>
      <c r="D111" s="40">
        <v>384</v>
      </c>
      <c r="E111" s="40">
        <v>432</v>
      </c>
      <c r="F111" s="40">
        <v>200</v>
      </c>
      <c r="G111" s="40">
        <v>232</v>
      </c>
      <c r="H111" s="40">
        <v>281</v>
      </c>
      <c r="I111" s="40">
        <v>129</v>
      </c>
      <c r="J111" s="40">
        <v>152</v>
      </c>
    </row>
    <row r="112" spans="1:10" hidden="1" outlineLevel="1">
      <c r="A112" s="1" t="s">
        <v>83</v>
      </c>
      <c r="B112" s="37">
        <v>176</v>
      </c>
      <c r="C112" s="37">
        <v>85</v>
      </c>
      <c r="D112" s="37">
        <v>91</v>
      </c>
      <c r="E112" s="37">
        <v>203</v>
      </c>
      <c r="F112" s="37">
        <v>102</v>
      </c>
      <c r="G112" s="37">
        <v>101</v>
      </c>
      <c r="H112" s="37">
        <v>-27</v>
      </c>
      <c r="I112" s="37">
        <v>-17</v>
      </c>
      <c r="J112" s="37">
        <v>-10</v>
      </c>
    </row>
    <row r="113" spans="1:11" hidden="1" outlineLevel="1">
      <c r="A113" s="1" t="s">
        <v>105</v>
      </c>
      <c r="B113" s="37">
        <v>112</v>
      </c>
      <c r="C113" s="37">
        <v>46</v>
      </c>
      <c r="D113" s="37">
        <v>66</v>
      </c>
      <c r="E113" s="37">
        <v>41</v>
      </c>
      <c r="F113" s="37">
        <v>14</v>
      </c>
      <c r="G113" s="37">
        <v>27</v>
      </c>
      <c r="H113" s="37">
        <v>71</v>
      </c>
      <c r="I113" s="37">
        <v>32</v>
      </c>
      <c r="J113" s="37">
        <v>39</v>
      </c>
    </row>
    <row r="114" spans="1:11" hidden="1" outlineLevel="1">
      <c r="A114" s="1" t="s">
        <v>52</v>
      </c>
      <c r="B114" s="37">
        <v>103</v>
      </c>
      <c r="C114" s="37">
        <v>44</v>
      </c>
      <c r="D114" s="37">
        <v>59</v>
      </c>
      <c r="E114" s="37">
        <v>39</v>
      </c>
      <c r="F114" s="37">
        <v>11</v>
      </c>
      <c r="G114" s="37">
        <v>28</v>
      </c>
      <c r="H114" s="37">
        <v>64</v>
      </c>
      <c r="I114" s="37">
        <v>33</v>
      </c>
      <c r="J114" s="37">
        <v>31</v>
      </c>
    </row>
    <row r="115" spans="1:11" hidden="1" outlineLevel="1">
      <c r="A115" s="1" t="s">
        <v>94</v>
      </c>
      <c r="B115" s="37">
        <v>90</v>
      </c>
      <c r="C115" s="37">
        <v>47</v>
      </c>
      <c r="D115" s="37">
        <v>43</v>
      </c>
      <c r="E115" s="37">
        <v>41</v>
      </c>
      <c r="F115" s="37">
        <v>20</v>
      </c>
      <c r="G115" s="37">
        <v>21</v>
      </c>
      <c r="H115" s="37">
        <v>49</v>
      </c>
      <c r="I115" s="37">
        <v>27</v>
      </c>
      <c r="J115" s="37">
        <v>22</v>
      </c>
    </row>
    <row r="116" spans="1:11" hidden="1" outlineLevel="1">
      <c r="A116" s="1" t="s">
        <v>70</v>
      </c>
      <c r="B116" s="37">
        <v>29</v>
      </c>
      <c r="C116" s="37">
        <v>9</v>
      </c>
      <c r="D116" s="37">
        <v>20</v>
      </c>
      <c r="E116" s="37">
        <v>19</v>
      </c>
      <c r="F116" s="37">
        <v>3</v>
      </c>
      <c r="G116" s="37">
        <v>16</v>
      </c>
      <c r="H116" s="37">
        <v>10</v>
      </c>
      <c r="I116" s="37">
        <v>6</v>
      </c>
      <c r="J116" s="37">
        <v>4</v>
      </c>
    </row>
    <row r="117" spans="1:11" hidden="1" outlineLevel="1">
      <c r="A117" s="1" t="s">
        <v>121</v>
      </c>
      <c r="B117" s="37">
        <v>20</v>
      </c>
      <c r="C117" s="37">
        <v>9</v>
      </c>
      <c r="D117" s="37">
        <v>11</v>
      </c>
      <c r="E117" s="37">
        <v>11</v>
      </c>
      <c r="F117" s="37">
        <v>8</v>
      </c>
      <c r="G117" s="37">
        <v>3</v>
      </c>
      <c r="H117" s="37">
        <v>9</v>
      </c>
      <c r="I117" s="37">
        <v>1</v>
      </c>
      <c r="J117" s="37">
        <v>8</v>
      </c>
    </row>
    <row r="118" spans="1:11" hidden="1" outlineLevel="1">
      <c r="A118" s="1" t="s">
        <v>919</v>
      </c>
      <c r="B118" s="37">
        <v>15</v>
      </c>
      <c r="C118" s="37">
        <v>5</v>
      </c>
      <c r="D118" s="37">
        <v>10</v>
      </c>
      <c r="E118" s="37">
        <v>1</v>
      </c>
      <c r="F118" s="37">
        <v>0</v>
      </c>
      <c r="G118" s="37">
        <v>1</v>
      </c>
      <c r="H118" s="37">
        <v>14</v>
      </c>
      <c r="I118" s="37">
        <v>5</v>
      </c>
      <c r="J118" s="37">
        <v>9</v>
      </c>
    </row>
    <row r="119" spans="1:11" hidden="1" outlineLevel="1">
      <c r="A119" s="1" t="s">
        <v>46</v>
      </c>
      <c r="B119" s="37">
        <v>14</v>
      </c>
      <c r="C119" s="37">
        <v>5</v>
      </c>
      <c r="D119" s="37">
        <v>9</v>
      </c>
      <c r="E119" s="37">
        <v>12</v>
      </c>
      <c r="F119" s="37">
        <v>5</v>
      </c>
      <c r="G119" s="37">
        <v>7</v>
      </c>
      <c r="H119" s="37">
        <v>2</v>
      </c>
      <c r="I119" s="37">
        <v>0</v>
      </c>
      <c r="J119" s="37">
        <v>2</v>
      </c>
    </row>
    <row r="120" spans="1:11" hidden="1" outlineLevel="1">
      <c r="A120" s="1" t="s">
        <v>101</v>
      </c>
      <c r="B120" s="37">
        <v>13</v>
      </c>
      <c r="C120" s="37">
        <v>4</v>
      </c>
      <c r="D120" s="37">
        <v>9</v>
      </c>
      <c r="E120" s="37">
        <v>14</v>
      </c>
      <c r="F120" s="37">
        <v>8</v>
      </c>
      <c r="G120" s="37">
        <v>6</v>
      </c>
      <c r="H120" s="37">
        <v>-1</v>
      </c>
      <c r="I120" s="37">
        <v>-4</v>
      </c>
      <c r="J120" s="37">
        <v>3</v>
      </c>
    </row>
    <row r="121" spans="1:11" hidden="1" outlineLevel="1">
      <c r="A121" s="1" t="s">
        <v>103</v>
      </c>
      <c r="B121" s="37">
        <v>13</v>
      </c>
      <c r="C121" s="37">
        <v>8</v>
      </c>
      <c r="D121" s="37">
        <v>5</v>
      </c>
      <c r="E121" s="37">
        <v>1</v>
      </c>
      <c r="F121" s="37">
        <v>0</v>
      </c>
      <c r="G121" s="37">
        <v>1</v>
      </c>
      <c r="H121" s="37">
        <v>12</v>
      </c>
      <c r="I121" s="37">
        <v>8</v>
      </c>
      <c r="J121" s="37">
        <v>4</v>
      </c>
    </row>
    <row r="122" spans="1:11" hidden="1" outlineLevel="1">
      <c r="A122" s="1" t="s">
        <v>63</v>
      </c>
      <c r="B122" s="37">
        <v>9</v>
      </c>
      <c r="C122" s="37">
        <v>2</v>
      </c>
      <c r="D122" s="37">
        <v>7</v>
      </c>
      <c r="E122" s="37">
        <v>1</v>
      </c>
      <c r="F122" s="37">
        <v>0</v>
      </c>
      <c r="G122" s="37">
        <v>1</v>
      </c>
      <c r="H122" s="37">
        <v>8</v>
      </c>
      <c r="I122" s="37">
        <v>2</v>
      </c>
      <c r="J122" s="37">
        <v>6</v>
      </c>
    </row>
    <row r="123" spans="1:11" hidden="1" outlineLevel="1">
      <c r="A123" s="1" t="s">
        <v>132</v>
      </c>
      <c r="B123" s="37">
        <v>119</v>
      </c>
      <c r="C123" s="37">
        <v>65</v>
      </c>
      <c r="D123" s="37">
        <v>54</v>
      </c>
      <c r="E123" s="37">
        <v>49</v>
      </c>
      <c r="F123" s="37">
        <v>29</v>
      </c>
      <c r="G123" s="37">
        <v>20</v>
      </c>
      <c r="H123" s="37">
        <v>70</v>
      </c>
      <c r="I123" s="37">
        <v>36</v>
      </c>
      <c r="J123" s="37">
        <v>34</v>
      </c>
    </row>
    <row r="124" spans="1:11" s="2" customFormat="1" collapsed="1">
      <c r="A124" s="2">
        <v>2021</v>
      </c>
      <c r="B124" s="40">
        <v>669</v>
      </c>
      <c r="C124" s="40">
        <v>324</v>
      </c>
      <c r="D124" s="40">
        <v>345</v>
      </c>
      <c r="E124" s="40">
        <v>516</v>
      </c>
      <c r="F124" s="40">
        <v>248</v>
      </c>
      <c r="G124" s="40">
        <v>268</v>
      </c>
      <c r="H124" s="40">
        <v>153</v>
      </c>
      <c r="I124" s="40">
        <v>76</v>
      </c>
      <c r="J124" s="40">
        <v>77</v>
      </c>
    </row>
    <row r="125" spans="1:11" hidden="1" outlineLevel="1">
      <c r="A125" s="1" t="s">
        <v>83</v>
      </c>
      <c r="B125" s="37">
        <v>167</v>
      </c>
      <c r="C125" s="37">
        <v>96</v>
      </c>
      <c r="D125" s="37">
        <v>71</v>
      </c>
      <c r="E125" s="37">
        <v>214</v>
      </c>
      <c r="F125" s="37">
        <v>115</v>
      </c>
      <c r="G125" s="37">
        <v>99</v>
      </c>
      <c r="H125" s="37">
        <v>-47</v>
      </c>
      <c r="I125" s="37">
        <v>-19</v>
      </c>
      <c r="J125" s="37">
        <v>-28</v>
      </c>
      <c r="K125" s="38"/>
    </row>
    <row r="126" spans="1:11" hidden="1" outlineLevel="1">
      <c r="A126" s="1" t="s">
        <v>105</v>
      </c>
      <c r="B126" s="37">
        <v>113</v>
      </c>
      <c r="C126" s="37">
        <v>51</v>
      </c>
      <c r="D126" s="37">
        <v>62</v>
      </c>
      <c r="E126" s="37">
        <v>50</v>
      </c>
      <c r="F126" s="37">
        <v>23</v>
      </c>
      <c r="G126" s="37">
        <v>27</v>
      </c>
      <c r="H126" s="37">
        <v>63</v>
      </c>
      <c r="I126" s="37">
        <v>28</v>
      </c>
      <c r="J126" s="37">
        <v>35</v>
      </c>
      <c r="K126" s="38"/>
    </row>
    <row r="127" spans="1:11" hidden="1" outlineLevel="1">
      <c r="A127" s="1" t="s">
        <v>52</v>
      </c>
      <c r="B127" s="37">
        <v>94</v>
      </c>
      <c r="C127" s="37">
        <v>33</v>
      </c>
      <c r="D127" s="37">
        <v>61</v>
      </c>
      <c r="E127" s="37">
        <v>50</v>
      </c>
      <c r="F127" s="37">
        <v>18</v>
      </c>
      <c r="G127" s="37">
        <v>32</v>
      </c>
      <c r="H127" s="37">
        <v>44</v>
      </c>
      <c r="I127" s="37">
        <v>15</v>
      </c>
      <c r="J127" s="37">
        <v>29</v>
      </c>
      <c r="K127" s="38"/>
    </row>
    <row r="128" spans="1:11" hidden="1" outlineLevel="1">
      <c r="A128" s="1" t="s">
        <v>94</v>
      </c>
      <c r="B128" s="37">
        <v>64</v>
      </c>
      <c r="C128" s="37">
        <v>30</v>
      </c>
      <c r="D128" s="37">
        <v>34</v>
      </c>
      <c r="E128" s="37">
        <v>50</v>
      </c>
      <c r="F128" s="37">
        <v>25</v>
      </c>
      <c r="G128" s="37">
        <v>25</v>
      </c>
      <c r="H128" s="37">
        <v>14</v>
      </c>
      <c r="I128" s="37">
        <v>5</v>
      </c>
      <c r="J128" s="37">
        <v>9</v>
      </c>
      <c r="K128" s="38"/>
    </row>
    <row r="129" spans="1:15" hidden="1" outlineLevel="1">
      <c r="A129" s="1" t="s">
        <v>70</v>
      </c>
      <c r="B129" s="37">
        <v>32</v>
      </c>
      <c r="C129" s="37">
        <v>11</v>
      </c>
      <c r="D129" s="37">
        <v>21</v>
      </c>
      <c r="E129" s="37">
        <v>15</v>
      </c>
      <c r="F129" s="37">
        <v>7</v>
      </c>
      <c r="G129" s="37">
        <v>8</v>
      </c>
      <c r="H129" s="37">
        <v>17</v>
      </c>
      <c r="I129" s="37">
        <v>4</v>
      </c>
      <c r="J129" s="37">
        <v>13</v>
      </c>
      <c r="K129" s="38"/>
    </row>
    <row r="130" spans="1:15" hidden="1" outlineLevel="1">
      <c r="A130" s="1" t="s">
        <v>121</v>
      </c>
      <c r="B130" s="37">
        <v>17</v>
      </c>
      <c r="C130" s="37">
        <v>9</v>
      </c>
      <c r="D130" s="37">
        <v>8</v>
      </c>
      <c r="E130" s="37">
        <v>9</v>
      </c>
      <c r="F130" s="37">
        <v>5</v>
      </c>
      <c r="G130" s="37">
        <v>4</v>
      </c>
      <c r="H130" s="37">
        <v>8</v>
      </c>
      <c r="I130" s="37">
        <v>4</v>
      </c>
      <c r="J130" s="37">
        <v>4</v>
      </c>
      <c r="K130" s="38"/>
    </row>
    <row r="131" spans="1:15" hidden="1" outlineLevel="1">
      <c r="A131" s="1" t="s">
        <v>919</v>
      </c>
      <c r="B131" s="37">
        <v>8</v>
      </c>
      <c r="C131" s="37">
        <v>4</v>
      </c>
      <c r="D131" s="37">
        <v>4</v>
      </c>
      <c r="E131" s="37">
        <v>10</v>
      </c>
      <c r="F131" s="37">
        <v>1</v>
      </c>
      <c r="G131" s="37">
        <v>9</v>
      </c>
      <c r="H131" s="37">
        <v>-2</v>
      </c>
      <c r="I131" s="37">
        <v>3</v>
      </c>
      <c r="J131" s="37">
        <v>-5</v>
      </c>
      <c r="K131" s="38"/>
    </row>
    <row r="132" spans="1:15" hidden="1" outlineLevel="1">
      <c r="A132" s="1" t="s">
        <v>46</v>
      </c>
      <c r="B132" s="37">
        <v>13</v>
      </c>
      <c r="C132" s="37">
        <v>6</v>
      </c>
      <c r="D132" s="37">
        <v>7</v>
      </c>
      <c r="E132" s="37">
        <v>12</v>
      </c>
      <c r="F132" s="37">
        <v>3</v>
      </c>
      <c r="G132" s="37">
        <v>9</v>
      </c>
      <c r="H132" s="37">
        <v>1</v>
      </c>
      <c r="I132" s="37">
        <v>3</v>
      </c>
      <c r="J132" s="37">
        <v>-2</v>
      </c>
      <c r="K132" s="38"/>
    </row>
    <row r="133" spans="1:15" hidden="1" outlineLevel="1">
      <c r="A133" s="1" t="s">
        <v>101</v>
      </c>
      <c r="B133" s="37">
        <v>18</v>
      </c>
      <c r="C133" s="37">
        <v>7</v>
      </c>
      <c r="D133" s="37">
        <v>11</v>
      </c>
      <c r="E133" s="37">
        <v>34</v>
      </c>
      <c r="F133" s="37">
        <v>18</v>
      </c>
      <c r="G133" s="37">
        <v>16</v>
      </c>
      <c r="H133" s="37">
        <v>-16</v>
      </c>
      <c r="I133" s="37">
        <v>-11</v>
      </c>
      <c r="J133" s="37">
        <v>-5</v>
      </c>
      <c r="K133" s="38"/>
    </row>
    <row r="134" spans="1:15" hidden="1" outlineLevel="1">
      <c r="A134" s="1" t="s">
        <v>103</v>
      </c>
      <c r="B134" s="37">
        <v>1</v>
      </c>
      <c r="C134" s="37">
        <v>1</v>
      </c>
      <c r="D134" s="37">
        <v>0</v>
      </c>
      <c r="E134" s="37">
        <v>1</v>
      </c>
      <c r="F134" s="37">
        <v>1</v>
      </c>
      <c r="G134" s="37">
        <v>0</v>
      </c>
      <c r="H134" s="37">
        <v>0</v>
      </c>
      <c r="I134" s="37">
        <v>0</v>
      </c>
      <c r="J134" s="37">
        <v>0</v>
      </c>
      <c r="K134" s="38"/>
    </row>
    <row r="135" spans="1:15" hidden="1" outlineLevel="1">
      <c r="A135" s="1" t="s">
        <v>63</v>
      </c>
      <c r="B135" s="37">
        <v>7</v>
      </c>
      <c r="C135" s="37">
        <v>2</v>
      </c>
      <c r="D135" s="37">
        <v>5</v>
      </c>
      <c r="E135" s="37">
        <v>5</v>
      </c>
      <c r="F135" s="37">
        <v>1</v>
      </c>
      <c r="G135" s="37">
        <v>4</v>
      </c>
      <c r="H135" s="37">
        <v>2</v>
      </c>
      <c r="I135" s="37">
        <v>1</v>
      </c>
      <c r="J135" s="37">
        <v>1</v>
      </c>
      <c r="K135" s="38"/>
    </row>
    <row r="136" spans="1:15" hidden="1" outlineLevel="1">
      <c r="A136" s="1" t="s">
        <v>132</v>
      </c>
      <c r="B136" s="37">
        <v>135</v>
      </c>
      <c r="C136" s="37">
        <v>74</v>
      </c>
      <c r="D136" s="37">
        <v>61</v>
      </c>
      <c r="E136" s="37">
        <v>66</v>
      </c>
      <c r="F136" s="37">
        <v>31</v>
      </c>
      <c r="G136" s="37">
        <v>35</v>
      </c>
      <c r="H136" s="37">
        <v>69</v>
      </c>
      <c r="I136" s="37">
        <v>43</v>
      </c>
      <c r="J136" s="37">
        <v>26</v>
      </c>
      <c r="K136" s="38"/>
    </row>
    <row r="137" spans="1:15" s="2" customFormat="1" collapsed="1">
      <c r="A137" s="2">
        <v>2022</v>
      </c>
      <c r="B137" s="40">
        <v>770</v>
      </c>
      <c r="C137" s="40">
        <v>380</v>
      </c>
      <c r="D137" s="40">
        <v>390</v>
      </c>
      <c r="E137" s="40">
        <v>480</v>
      </c>
      <c r="F137" s="40">
        <v>230</v>
      </c>
      <c r="G137" s="40">
        <v>250</v>
      </c>
      <c r="H137" s="40">
        <f>+B137-E137</f>
        <v>290</v>
      </c>
      <c r="I137" s="40">
        <f>+C137-F137</f>
        <v>150</v>
      </c>
      <c r="J137" s="40">
        <f>+D137-G137</f>
        <v>140</v>
      </c>
    </row>
    <row r="138" spans="1:15" hidden="1" outlineLevel="1" collapsed="1">
      <c r="A138" s="1" t="s">
        <v>83</v>
      </c>
      <c r="B138" s="37">
        <v>199</v>
      </c>
      <c r="C138" s="37">
        <v>109</v>
      </c>
      <c r="D138" s="37">
        <v>90</v>
      </c>
      <c r="E138" s="37">
        <v>178</v>
      </c>
      <c r="F138" s="37">
        <v>98</v>
      </c>
      <c r="G138" s="37">
        <v>80</v>
      </c>
      <c r="H138" s="37">
        <f t="shared" ref="H138:H149" si="9">+B138-E138</f>
        <v>21</v>
      </c>
      <c r="I138" s="37">
        <f t="shared" ref="I138:I149" si="10">+C138-F138</f>
        <v>11</v>
      </c>
      <c r="J138" s="37">
        <f t="shared" ref="J138:J149" si="11">+D138-G138</f>
        <v>10</v>
      </c>
      <c r="K138" s="38"/>
    </row>
    <row r="139" spans="1:15" hidden="1" outlineLevel="1">
      <c r="A139" s="1" t="s">
        <v>105</v>
      </c>
      <c r="B139" s="37">
        <v>104</v>
      </c>
      <c r="C139" s="37">
        <v>49</v>
      </c>
      <c r="D139" s="37">
        <v>55</v>
      </c>
      <c r="E139" s="37">
        <v>41</v>
      </c>
      <c r="F139" s="37">
        <v>18</v>
      </c>
      <c r="G139" s="37">
        <v>23</v>
      </c>
      <c r="H139" s="37">
        <f t="shared" si="9"/>
        <v>63</v>
      </c>
      <c r="I139" s="37">
        <f t="shared" si="10"/>
        <v>31</v>
      </c>
      <c r="J139" s="37">
        <f t="shared" si="11"/>
        <v>32</v>
      </c>
      <c r="K139" s="38"/>
    </row>
    <row r="140" spans="1:15" hidden="1" outlineLevel="1">
      <c r="A140" s="1" t="s">
        <v>52</v>
      </c>
      <c r="B140" s="37">
        <v>115</v>
      </c>
      <c r="C140" s="37">
        <v>51</v>
      </c>
      <c r="D140" s="37">
        <v>64</v>
      </c>
      <c r="E140" s="37">
        <v>40</v>
      </c>
      <c r="F140" s="37">
        <v>15</v>
      </c>
      <c r="G140" s="37">
        <v>25</v>
      </c>
      <c r="H140" s="37">
        <f t="shared" si="9"/>
        <v>75</v>
      </c>
      <c r="I140" s="37">
        <f t="shared" si="10"/>
        <v>36</v>
      </c>
      <c r="J140" s="37">
        <f t="shared" si="11"/>
        <v>39</v>
      </c>
      <c r="K140" s="38"/>
    </row>
    <row r="141" spans="1:15" hidden="1" outlineLevel="1">
      <c r="A141" s="1" t="s">
        <v>94</v>
      </c>
      <c r="B141" s="37">
        <v>103</v>
      </c>
      <c r="C141" s="37">
        <v>49</v>
      </c>
      <c r="D141" s="37">
        <v>54</v>
      </c>
      <c r="E141" s="37">
        <v>48</v>
      </c>
      <c r="F141" s="37">
        <v>27</v>
      </c>
      <c r="G141" s="37">
        <v>21</v>
      </c>
      <c r="H141" s="37">
        <f t="shared" si="9"/>
        <v>55</v>
      </c>
      <c r="I141" s="37">
        <f t="shared" si="10"/>
        <v>22</v>
      </c>
      <c r="J141" s="37">
        <f t="shared" si="11"/>
        <v>33</v>
      </c>
      <c r="K141" s="38"/>
    </row>
    <row r="142" spans="1:15" hidden="1" outlineLevel="1">
      <c r="A142" s="1" t="s">
        <v>70</v>
      </c>
      <c r="B142" s="37">
        <v>26</v>
      </c>
      <c r="C142" s="37">
        <v>10</v>
      </c>
      <c r="D142" s="37">
        <v>16</v>
      </c>
      <c r="E142" s="37">
        <v>8</v>
      </c>
      <c r="F142" s="37">
        <v>1</v>
      </c>
      <c r="G142" s="37">
        <v>7</v>
      </c>
      <c r="H142" s="37">
        <f t="shared" si="9"/>
        <v>18</v>
      </c>
      <c r="I142" s="37">
        <f t="shared" si="10"/>
        <v>9</v>
      </c>
      <c r="J142" s="37">
        <f t="shared" si="11"/>
        <v>9</v>
      </c>
      <c r="K142" s="38"/>
      <c r="O142" s="1" t="s">
        <v>812</v>
      </c>
    </row>
    <row r="143" spans="1:15" hidden="1" outlineLevel="1">
      <c r="A143" s="1" t="s">
        <v>121</v>
      </c>
      <c r="B143" s="37">
        <v>20</v>
      </c>
      <c r="C143" s="37">
        <v>13</v>
      </c>
      <c r="D143" s="37">
        <v>7</v>
      </c>
      <c r="E143" s="37">
        <v>20</v>
      </c>
      <c r="F143" s="37">
        <v>12</v>
      </c>
      <c r="G143" s="37">
        <v>8</v>
      </c>
      <c r="H143" s="37">
        <f t="shared" si="9"/>
        <v>0</v>
      </c>
      <c r="I143" s="37">
        <f t="shared" si="10"/>
        <v>1</v>
      </c>
      <c r="J143" s="37">
        <f t="shared" si="11"/>
        <v>-1</v>
      </c>
      <c r="K143" s="38"/>
    </row>
    <row r="144" spans="1:15" hidden="1" outlineLevel="1">
      <c r="A144" s="1" t="s">
        <v>919</v>
      </c>
      <c r="B144" s="37">
        <v>14</v>
      </c>
      <c r="C144" s="37">
        <v>3</v>
      </c>
      <c r="D144" s="37">
        <v>11</v>
      </c>
      <c r="E144" s="37">
        <v>2</v>
      </c>
      <c r="F144" s="37">
        <v>0</v>
      </c>
      <c r="G144" s="37">
        <v>2</v>
      </c>
      <c r="H144" s="37">
        <f t="shared" si="9"/>
        <v>12</v>
      </c>
      <c r="I144" s="37">
        <f t="shared" si="10"/>
        <v>3</v>
      </c>
      <c r="J144" s="37">
        <f t="shared" si="11"/>
        <v>9</v>
      </c>
      <c r="K144" s="38"/>
    </row>
    <row r="145" spans="1:15" hidden="1" outlineLevel="1">
      <c r="A145" s="1" t="s">
        <v>46</v>
      </c>
      <c r="B145" s="37">
        <v>19</v>
      </c>
      <c r="C145" s="37">
        <v>8</v>
      </c>
      <c r="D145" s="37">
        <v>11</v>
      </c>
      <c r="E145" s="37">
        <v>9</v>
      </c>
      <c r="F145" s="37">
        <v>3</v>
      </c>
      <c r="G145" s="37">
        <v>6</v>
      </c>
      <c r="H145" s="37">
        <f t="shared" si="9"/>
        <v>10</v>
      </c>
      <c r="I145" s="37">
        <f t="shared" si="10"/>
        <v>5</v>
      </c>
      <c r="J145" s="37">
        <f t="shared" si="11"/>
        <v>5</v>
      </c>
      <c r="K145" s="38"/>
    </row>
    <row r="146" spans="1:15" hidden="1" outlineLevel="1">
      <c r="A146" s="1" t="s">
        <v>101</v>
      </c>
      <c r="B146" s="37">
        <v>19</v>
      </c>
      <c r="C146" s="37">
        <v>4</v>
      </c>
      <c r="D146" s="37">
        <v>15</v>
      </c>
      <c r="E146" s="37">
        <v>25</v>
      </c>
      <c r="F146" s="37">
        <v>9</v>
      </c>
      <c r="G146" s="37">
        <v>16</v>
      </c>
      <c r="H146" s="37">
        <f t="shared" si="9"/>
        <v>-6</v>
      </c>
      <c r="I146" s="37">
        <f t="shared" si="10"/>
        <v>-5</v>
      </c>
      <c r="J146" s="37">
        <f t="shared" si="11"/>
        <v>-1</v>
      </c>
      <c r="K146" s="38"/>
    </row>
    <row r="147" spans="1:15" hidden="1" outlineLevel="1">
      <c r="A147" s="1" t="s">
        <v>103</v>
      </c>
      <c r="B147" s="37">
        <v>15</v>
      </c>
      <c r="C147" s="37">
        <v>8</v>
      </c>
      <c r="D147" s="37">
        <v>7</v>
      </c>
      <c r="E147" s="37">
        <v>4</v>
      </c>
      <c r="F147" s="37">
        <v>2</v>
      </c>
      <c r="G147" s="37">
        <v>2</v>
      </c>
      <c r="H147" s="37">
        <f t="shared" si="9"/>
        <v>11</v>
      </c>
      <c r="I147" s="37">
        <f t="shared" si="10"/>
        <v>6</v>
      </c>
      <c r="J147" s="37">
        <f t="shared" si="11"/>
        <v>5</v>
      </c>
      <c r="K147" s="38"/>
    </row>
    <row r="148" spans="1:15" hidden="1" outlineLevel="1">
      <c r="A148" s="1" t="s">
        <v>63</v>
      </c>
      <c r="B148" s="37">
        <v>12</v>
      </c>
      <c r="C148" s="37">
        <v>5</v>
      </c>
      <c r="D148" s="37">
        <v>7</v>
      </c>
      <c r="E148" s="37">
        <v>9</v>
      </c>
      <c r="F148" s="37">
        <v>3</v>
      </c>
      <c r="G148" s="37">
        <v>6</v>
      </c>
      <c r="H148" s="37">
        <f t="shared" si="9"/>
        <v>3</v>
      </c>
      <c r="I148" s="37">
        <f t="shared" si="10"/>
        <v>2</v>
      </c>
      <c r="J148" s="37">
        <f t="shared" si="11"/>
        <v>1</v>
      </c>
      <c r="K148" s="38"/>
    </row>
    <row r="149" spans="1:15" hidden="1" outlineLevel="1">
      <c r="A149" s="1" t="s">
        <v>132</v>
      </c>
      <c r="B149" s="37">
        <v>124</v>
      </c>
      <c r="C149" s="37">
        <v>71</v>
      </c>
      <c r="D149" s="37">
        <v>53</v>
      </c>
      <c r="E149" s="37">
        <v>96</v>
      </c>
      <c r="F149" s="37">
        <v>42</v>
      </c>
      <c r="G149" s="37">
        <v>54</v>
      </c>
      <c r="H149" s="37">
        <f t="shared" si="9"/>
        <v>28</v>
      </c>
      <c r="I149" s="37">
        <f t="shared" si="10"/>
        <v>29</v>
      </c>
      <c r="J149" s="37">
        <f t="shared" si="11"/>
        <v>-1</v>
      </c>
      <c r="K149" s="38"/>
      <c r="L149" s="38"/>
      <c r="M149" s="38"/>
    </row>
    <row r="150" spans="1:15" s="2" customFormat="1" collapsed="1">
      <c r="A150" s="2">
        <v>2023</v>
      </c>
      <c r="B150" s="40">
        <v>716</v>
      </c>
      <c r="C150" s="40">
        <v>348</v>
      </c>
      <c r="D150" s="40">
        <v>368</v>
      </c>
      <c r="E150" s="40">
        <v>460</v>
      </c>
      <c r="F150" s="40">
        <v>237</v>
      </c>
      <c r="G150" s="40">
        <v>223</v>
      </c>
      <c r="H150" s="40">
        <v>256</v>
      </c>
      <c r="I150" s="40">
        <v>111</v>
      </c>
      <c r="J150" s="40">
        <v>145</v>
      </c>
    </row>
    <row r="151" spans="1:15" hidden="1" outlineLevel="1" collapsed="1">
      <c r="A151" s="1" t="s">
        <v>83</v>
      </c>
      <c r="B151" s="37">
        <v>163</v>
      </c>
      <c r="C151" s="37">
        <v>77</v>
      </c>
      <c r="D151" s="37">
        <v>86</v>
      </c>
      <c r="E151" s="37">
        <v>173</v>
      </c>
      <c r="F151" s="37">
        <v>101</v>
      </c>
      <c r="G151" s="37">
        <v>72</v>
      </c>
      <c r="H151" s="37">
        <v>-10</v>
      </c>
      <c r="I151" s="37">
        <v>-24</v>
      </c>
      <c r="J151" s="37">
        <v>14</v>
      </c>
      <c r="K151" s="38"/>
    </row>
    <row r="152" spans="1:15" hidden="1" outlineLevel="1">
      <c r="A152" s="1" t="s">
        <v>105</v>
      </c>
      <c r="B152" s="37">
        <v>116</v>
      </c>
      <c r="C152" s="37">
        <v>49</v>
      </c>
      <c r="D152" s="37">
        <v>67</v>
      </c>
      <c r="E152" s="37">
        <v>40</v>
      </c>
      <c r="F152" s="37">
        <v>18</v>
      </c>
      <c r="G152" s="37">
        <v>22</v>
      </c>
      <c r="H152" s="37">
        <v>76</v>
      </c>
      <c r="I152" s="37">
        <v>31</v>
      </c>
      <c r="J152" s="37">
        <v>45</v>
      </c>
      <c r="K152" s="38"/>
    </row>
    <row r="153" spans="1:15" hidden="1" outlineLevel="1">
      <c r="A153" s="1" t="s">
        <v>52</v>
      </c>
      <c r="B153" s="37">
        <v>117</v>
      </c>
      <c r="C153" s="37">
        <v>53</v>
      </c>
      <c r="D153" s="37">
        <v>64</v>
      </c>
      <c r="E153" s="37">
        <v>42</v>
      </c>
      <c r="F153" s="37">
        <v>23</v>
      </c>
      <c r="G153" s="37">
        <v>19</v>
      </c>
      <c r="H153" s="37">
        <v>75</v>
      </c>
      <c r="I153" s="37">
        <v>30</v>
      </c>
      <c r="J153" s="37">
        <v>45</v>
      </c>
      <c r="K153" s="38"/>
    </row>
    <row r="154" spans="1:15" hidden="1" outlineLevel="1">
      <c r="A154" s="1" t="s">
        <v>94</v>
      </c>
      <c r="B154" s="37">
        <v>92</v>
      </c>
      <c r="C154" s="37">
        <v>49</v>
      </c>
      <c r="D154" s="37">
        <v>43</v>
      </c>
      <c r="E154" s="37">
        <v>36</v>
      </c>
      <c r="F154" s="37">
        <v>17</v>
      </c>
      <c r="G154" s="37">
        <v>19</v>
      </c>
      <c r="H154" s="37">
        <v>56</v>
      </c>
      <c r="I154" s="37">
        <v>32</v>
      </c>
      <c r="J154" s="37">
        <v>24</v>
      </c>
      <c r="K154" s="38"/>
    </row>
    <row r="155" spans="1:15" hidden="1" outlineLevel="1">
      <c r="A155" s="1" t="s">
        <v>70</v>
      </c>
      <c r="B155" s="37">
        <v>18</v>
      </c>
      <c r="C155" s="37">
        <v>9</v>
      </c>
      <c r="D155" s="37">
        <v>9</v>
      </c>
      <c r="E155" s="37">
        <v>19</v>
      </c>
      <c r="F155" s="37">
        <v>6</v>
      </c>
      <c r="G155" s="37">
        <v>13</v>
      </c>
      <c r="H155" s="37">
        <v>-1</v>
      </c>
      <c r="I155" s="37">
        <v>3</v>
      </c>
      <c r="J155" s="37">
        <v>-4</v>
      </c>
      <c r="K155" s="38"/>
      <c r="O155" s="1" t="s">
        <v>812</v>
      </c>
    </row>
    <row r="156" spans="1:15" hidden="1" outlineLevel="1">
      <c r="A156" s="1" t="s">
        <v>121</v>
      </c>
      <c r="B156" s="37">
        <v>23</v>
      </c>
      <c r="C156" s="37">
        <v>15</v>
      </c>
      <c r="D156" s="37">
        <v>8</v>
      </c>
      <c r="E156" s="37">
        <v>16</v>
      </c>
      <c r="F156" s="37">
        <v>5</v>
      </c>
      <c r="G156" s="37">
        <v>11</v>
      </c>
      <c r="H156" s="37">
        <v>7</v>
      </c>
      <c r="I156" s="37">
        <v>10</v>
      </c>
      <c r="J156" s="37">
        <v>-3</v>
      </c>
      <c r="K156" s="38"/>
    </row>
    <row r="157" spans="1:15" hidden="1" outlineLevel="1">
      <c r="A157" s="1" t="s">
        <v>919</v>
      </c>
      <c r="B157" s="37">
        <v>2</v>
      </c>
      <c r="C157" s="37">
        <v>1</v>
      </c>
      <c r="D157" s="37">
        <v>1</v>
      </c>
      <c r="E157" s="37">
        <v>6</v>
      </c>
      <c r="F157" s="37">
        <v>1</v>
      </c>
      <c r="G157" s="37">
        <v>5</v>
      </c>
      <c r="H157" s="37">
        <v>-4</v>
      </c>
      <c r="I157" s="37">
        <v>0</v>
      </c>
      <c r="J157" s="37">
        <v>-4</v>
      </c>
      <c r="K157" s="38"/>
    </row>
    <row r="158" spans="1:15" hidden="1" outlineLevel="1">
      <c r="A158" s="1" t="s">
        <v>46</v>
      </c>
      <c r="B158" s="37">
        <v>21</v>
      </c>
      <c r="C158" s="37">
        <v>10</v>
      </c>
      <c r="D158" s="37">
        <v>11</v>
      </c>
      <c r="E158" s="37">
        <v>12</v>
      </c>
      <c r="F158" s="37">
        <v>5</v>
      </c>
      <c r="G158" s="37">
        <v>7</v>
      </c>
      <c r="H158" s="37">
        <v>9</v>
      </c>
      <c r="I158" s="37">
        <v>5</v>
      </c>
      <c r="J158" s="37">
        <v>4</v>
      </c>
      <c r="K158" s="38"/>
    </row>
    <row r="159" spans="1:15" hidden="1" outlineLevel="1">
      <c r="A159" s="1" t="s">
        <v>101</v>
      </c>
      <c r="B159" s="37">
        <v>12</v>
      </c>
      <c r="C159" s="37">
        <v>1</v>
      </c>
      <c r="D159" s="37">
        <v>11</v>
      </c>
      <c r="E159" s="37">
        <v>29</v>
      </c>
      <c r="F159" s="37">
        <v>12</v>
      </c>
      <c r="G159" s="37">
        <v>17</v>
      </c>
      <c r="H159" s="37">
        <v>-17</v>
      </c>
      <c r="I159" s="37">
        <v>-11</v>
      </c>
      <c r="J159" s="37">
        <v>-6</v>
      </c>
      <c r="K159" s="38"/>
    </row>
    <row r="160" spans="1:15" hidden="1" outlineLevel="1">
      <c r="A160" s="1" t="s">
        <v>103</v>
      </c>
      <c r="B160" s="37">
        <v>7</v>
      </c>
      <c r="C160" s="37">
        <v>6</v>
      </c>
      <c r="D160" s="37">
        <v>1</v>
      </c>
      <c r="E160" s="37">
        <v>5</v>
      </c>
      <c r="F160" s="37">
        <v>4</v>
      </c>
      <c r="G160" s="37">
        <v>1</v>
      </c>
      <c r="H160" s="37">
        <v>2</v>
      </c>
      <c r="I160" s="37">
        <v>2</v>
      </c>
      <c r="J160" s="37">
        <v>0</v>
      </c>
      <c r="K160" s="38"/>
    </row>
    <row r="161" spans="1:15" hidden="1" outlineLevel="1">
      <c r="A161" s="1" t="s">
        <v>63</v>
      </c>
      <c r="B161" s="37">
        <v>7</v>
      </c>
      <c r="C161" s="37">
        <v>3</v>
      </c>
      <c r="D161" s="37">
        <v>4</v>
      </c>
      <c r="E161" s="37">
        <v>6</v>
      </c>
      <c r="F161" s="37">
        <v>3</v>
      </c>
      <c r="G161" s="37">
        <v>3</v>
      </c>
      <c r="H161" s="37">
        <v>1</v>
      </c>
      <c r="I161" s="37">
        <v>0</v>
      </c>
      <c r="J161" s="37">
        <v>1</v>
      </c>
      <c r="K161" s="38"/>
    </row>
    <row r="162" spans="1:15" hidden="1" outlineLevel="1">
      <c r="A162" s="1" t="s">
        <v>132</v>
      </c>
      <c r="B162" s="37">
        <v>138</v>
      </c>
      <c r="C162" s="37">
        <v>75</v>
      </c>
      <c r="D162" s="37">
        <v>63</v>
      </c>
      <c r="E162" s="37">
        <v>76</v>
      </c>
      <c r="F162" s="37">
        <v>42</v>
      </c>
      <c r="G162" s="37">
        <v>34</v>
      </c>
      <c r="H162" s="37">
        <v>62</v>
      </c>
      <c r="I162" s="37">
        <v>33</v>
      </c>
      <c r="J162" s="37">
        <v>29</v>
      </c>
      <c r="K162" s="38"/>
    </row>
    <row r="163" spans="1:15" s="2" customFormat="1" collapsed="1">
      <c r="A163" s="2">
        <v>2024</v>
      </c>
      <c r="B163" s="40">
        <v>1300</v>
      </c>
      <c r="C163" s="40">
        <v>687</v>
      </c>
      <c r="D163" s="40">
        <v>613</v>
      </c>
      <c r="E163" s="40">
        <v>467</v>
      </c>
      <c r="F163" s="40">
        <v>214</v>
      </c>
      <c r="G163" s="40">
        <v>253</v>
      </c>
      <c r="H163" s="40">
        <v>833</v>
      </c>
      <c r="I163" s="40">
        <v>473</v>
      </c>
      <c r="J163" s="40">
        <v>360</v>
      </c>
    </row>
    <row r="164" spans="1:15" outlineLevel="1" collapsed="1">
      <c r="A164" s="1" t="s">
        <v>83</v>
      </c>
      <c r="B164" s="37">
        <v>191</v>
      </c>
      <c r="C164" s="37">
        <v>90</v>
      </c>
      <c r="D164" s="37">
        <v>101</v>
      </c>
      <c r="E164" s="37">
        <v>207</v>
      </c>
      <c r="F164" s="37">
        <v>102</v>
      </c>
      <c r="G164" s="37">
        <v>105</v>
      </c>
      <c r="H164" s="37">
        <f>B164-E164</f>
        <v>-16</v>
      </c>
      <c r="I164" s="37">
        <f>C164-F164</f>
        <v>-12</v>
      </c>
      <c r="J164" s="37">
        <f>D164-G164</f>
        <v>-4</v>
      </c>
      <c r="K164" s="38"/>
    </row>
    <row r="165" spans="1:15" outlineLevel="1">
      <c r="A165" s="1" t="s">
        <v>105</v>
      </c>
      <c r="B165" s="37">
        <v>120</v>
      </c>
      <c r="C165" s="37">
        <v>57</v>
      </c>
      <c r="D165" s="37">
        <v>63</v>
      </c>
      <c r="E165" s="37">
        <v>30</v>
      </c>
      <c r="F165" s="37">
        <v>14</v>
      </c>
      <c r="G165" s="37">
        <v>16</v>
      </c>
      <c r="H165" s="37">
        <f t="shared" ref="H165:H175" si="12">B165-E165</f>
        <v>90</v>
      </c>
      <c r="I165" s="37">
        <f t="shared" ref="I165:I175" si="13">C165-F165</f>
        <v>43</v>
      </c>
      <c r="J165" s="37">
        <f t="shared" ref="J165:J175" si="14">D165-G165</f>
        <v>47</v>
      </c>
      <c r="K165" s="38"/>
    </row>
    <row r="166" spans="1:15" outlineLevel="1">
      <c r="A166" s="1" t="s">
        <v>52</v>
      </c>
      <c r="B166" s="37">
        <v>141</v>
      </c>
      <c r="C166" s="37">
        <v>51</v>
      </c>
      <c r="D166" s="37">
        <v>90</v>
      </c>
      <c r="E166" s="37">
        <v>26</v>
      </c>
      <c r="F166" s="37">
        <v>8</v>
      </c>
      <c r="G166" s="37">
        <v>18</v>
      </c>
      <c r="H166" s="37">
        <f t="shared" si="12"/>
        <v>115</v>
      </c>
      <c r="I166" s="37">
        <f t="shared" si="13"/>
        <v>43</v>
      </c>
      <c r="J166" s="37">
        <f t="shared" si="14"/>
        <v>72</v>
      </c>
      <c r="K166" s="38"/>
    </row>
    <row r="167" spans="1:15" outlineLevel="1">
      <c r="A167" s="1" t="s">
        <v>94</v>
      </c>
      <c r="B167" s="37">
        <v>93</v>
      </c>
      <c r="C167" s="37">
        <v>50</v>
      </c>
      <c r="D167" s="37">
        <v>43</v>
      </c>
      <c r="E167" s="37">
        <v>40</v>
      </c>
      <c r="F167" s="37">
        <v>18</v>
      </c>
      <c r="G167" s="37">
        <v>22</v>
      </c>
      <c r="H167" s="37">
        <f t="shared" si="12"/>
        <v>53</v>
      </c>
      <c r="I167" s="37">
        <f t="shared" si="13"/>
        <v>32</v>
      </c>
      <c r="J167" s="37">
        <f t="shared" si="14"/>
        <v>21</v>
      </c>
      <c r="K167" s="38"/>
    </row>
    <row r="168" spans="1:15" outlineLevel="1">
      <c r="A168" s="1" t="s">
        <v>70</v>
      </c>
      <c r="B168" s="37">
        <v>19</v>
      </c>
      <c r="C168" s="37">
        <v>9</v>
      </c>
      <c r="D168" s="37">
        <v>10</v>
      </c>
      <c r="E168" s="37">
        <v>16</v>
      </c>
      <c r="F168" s="37">
        <v>3</v>
      </c>
      <c r="G168" s="37">
        <v>13</v>
      </c>
      <c r="H168" s="37">
        <f t="shared" si="12"/>
        <v>3</v>
      </c>
      <c r="I168" s="37">
        <f t="shared" si="13"/>
        <v>6</v>
      </c>
      <c r="J168" s="37">
        <f t="shared" si="14"/>
        <v>-3</v>
      </c>
      <c r="K168" s="38"/>
      <c r="O168" s="1" t="s">
        <v>812</v>
      </c>
    </row>
    <row r="169" spans="1:15" outlineLevel="1">
      <c r="A169" s="1" t="s">
        <v>121</v>
      </c>
      <c r="B169" s="37">
        <v>16</v>
      </c>
      <c r="C169" s="37">
        <v>9</v>
      </c>
      <c r="D169" s="37">
        <v>7</v>
      </c>
      <c r="E169" s="37">
        <v>18</v>
      </c>
      <c r="F169" s="37">
        <v>10</v>
      </c>
      <c r="G169" s="37">
        <v>8</v>
      </c>
      <c r="H169" s="37">
        <f t="shared" si="12"/>
        <v>-2</v>
      </c>
      <c r="I169" s="37">
        <f t="shared" si="13"/>
        <v>-1</v>
      </c>
      <c r="J169" s="37">
        <f t="shared" si="14"/>
        <v>-1</v>
      </c>
      <c r="K169" s="38"/>
    </row>
    <row r="170" spans="1:15" outlineLevel="1">
      <c r="A170" s="1" t="s">
        <v>919</v>
      </c>
      <c r="B170" s="37">
        <v>510</v>
      </c>
      <c r="C170" s="37">
        <v>318</v>
      </c>
      <c r="D170" s="37">
        <v>192</v>
      </c>
      <c r="E170" s="37">
        <v>2</v>
      </c>
      <c r="F170" s="37">
        <v>1</v>
      </c>
      <c r="G170" s="37">
        <v>1</v>
      </c>
      <c r="H170" s="37">
        <f t="shared" si="12"/>
        <v>508</v>
      </c>
      <c r="I170" s="37">
        <f t="shared" si="13"/>
        <v>317</v>
      </c>
      <c r="J170" s="37">
        <f t="shared" si="14"/>
        <v>191</v>
      </c>
      <c r="K170" s="38"/>
    </row>
    <row r="171" spans="1:15" outlineLevel="1">
      <c r="A171" s="1" t="s">
        <v>46</v>
      </c>
      <c r="B171" s="37">
        <v>23</v>
      </c>
      <c r="C171" s="37">
        <v>7</v>
      </c>
      <c r="D171" s="37">
        <v>16</v>
      </c>
      <c r="E171" s="37">
        <v>22</v>
      </c>
      <c r="F171" s="37">
        <v>9</v>
      </c>
      <c r="G171" s="37">
        <v>13</v>
      </c>
      <c r="H171" s="37">
        <f t="shared" si="12"/>
        <v>1</v>
      </c>
      <c r="I171" s="37">
        <f t="shared" si="13"/>
        <v>-2</v>
      </c>
      <c r="J171" s="37">
        <f t="shared" si="14"/>
        <v>3</v>
      </c>
      <c r="K171" s="38"/>
    </row>
    <row r="172" spans="1:15" outlineLevel="1">
      <c r="A172" s="1" t="s">
        <v>101</v>
      </c>
      <c r="B172" s="37">
        <v>8</v>
      </c>
      <c r="C172" s="37">
        <v>2</v>
      </c>
      <c r="D172" s="37">
        <v>6</v>
      </c>
      <c r="E172" s="37">
        <v>17</v>
      </c>
      <c r="F172" s="37">
        <v>4</v>
      </c>
      <c r="G172" s="37">
        <v>13</v>
      </c>
      <c r="H172" s="37">
        <f t="shared" si="12"/>
        <v>-9</v>
      </c>
      <c r="I172" s="37">
        <f t="shared" si="13"/>
        <v>-2</v>
      </c>
      <c r="J172" s="37">
        <f t="shared" si="14"/>
        <v>-7</v>
      </c>
      <c r="K172" s="38"/>
    </row>
    <row r="173" spans="1:15" outlineLevel="1">
      <c r="A173" s="1" t="s">
        <v>103</v>
      </c>
      <c r="B173" s="37">
        <v>8</v>
      </c>
      <c r="C173" s="37">
        <v>3</v>
      </c>
      <c r="D173" s="37">
        <v>5</v>
      </c>
      <c r="E173" s="37">
        <v>0</v>
      </c>
      <c r="F173" s="37">
        <v>0</v>
      </c>
      <c r="G173" s="37">
        <v>0</v>
      </c>
      <c r="H173" s="37">
        <f t="shared" si="12"/>
        <v>8</v>
      </c>
      <c r="I173" s="37">
        <f t="shared" si="13"/>
        <v>3</v>
      </c>
      <c r="J173" s="37">
        <f t="shared" si="14"/>
        <v>5</v>
      </c>
      <c r="K173" s="38"/>
    </row>
    <row r="174" spans="1:15" outlineLevel="1">
      <c r="A174" s="1" t="s">
        <v>63</v>
      </c>
      <c r="B174" s="37">
        <v>8</v>
      </c>
      <c r="C174" s="37">
        <v>4</v>
      </c>
      <c r="D174" s="37">
        <v>4</v>
      </c>
      <c r="E174" s="37">
        <v>16</v>
      </c>
      <c r="F174" s="37">
        <v>5</v>
      </c>
      <c r="G174" s="37">
        <v>11</v>
      </c>
      <c r="H174" s="37">
        <f t="shared" si="12"/>
        <v>-8</v>
      </c>
      <c r="I174" s="37">
        <f t="shared" si="13"/>
        <v>-1</v>
      </c>
      <c r="J174" s="37">
        <f t="shared" si="14"/>
        <v>-7</v>
      </c>
      <c r="K174" s="38"/>
    </row>
    <row r="175" spans="1:15" outlineLevel="1">
      <c r="A175" s="1" t="s">
        <v>132</v>
      </c>
      <c r="B175" s="37">
        <v>163</v>
      </c>
      <c r="C175" s="37">
        <v>87</v>
      </c>
      <c r="D175" s="37">
        <v>76</v>
      </c>
      <c r="E175" s="37">
        <v>73</v>
      </c>
      <c r="F175" s="37">
        <v>40</v>
      </c>
      <c r="G175" s="37">
        <v>33</v>
      </c>
      <c r="H175" s="37">
        <f t="shared" si="12"/>
        <v>90</v>
      </c>
      <c r="I175" s="37">
        <f t="shared" si="13"/>
        <v>47</v>
      </c>
      <c r="J175" s="37">
        <f t="shared" si="14"/>
        <v>43</v>
      </c>
      <c r="K175" s="38"/>
    </row>
    <row r="176" spans="1:15" ht="12.75" customHeight="1">
      <c r="A176" s="32"/>
      <c r="B176" s="58"/>
      <c r="C176" s="58"/>
      <c r="D176" s="58"/>
      <c r="E176" s="38"/>
      <c r="F176" s="38"/>
      <c r="G176" s="38"/>
    </row>
    <row r="177" spans="1:12" ht="12.75" customHeight="1">
      <c r="A177" s="32"/>
      <c r="B177" s="58"/>
      <c r="C177" s="58"/>
      <c r="D177" s="58"/>
      <c r="E177" s="38"/>
      <c r="F177" s="38"/>
      <c r="G177" s="38"/>
    </row>
    <row r="178" spans="1:12" ht="12.75" customHeight="1">
      <c r="A178" s="32" t="s">
        <v>988</v>
      </c>
      <c r="B178" s="32"/>
      <c r="E178" s="38"/>
      <c r="F178" s="38"/>
      <c r="G178" s="38"/>
      <c r="L178" s="1" t="s">
        <v>812</v>
      </c>
    </row>
    <row r="179" spans="1:12" ht="12.75" customHeight="1">
      <c r="A179" s="32"/>
      <c r="B179" s="32"/>
      <c r="E179" s="38"/>
      <c r="F179" s="38"/>
      <c r="G179" s="38"/>
    </row>
    <row r="180" spans="1:12" ht="12.75" customHeight="1">
      <c r="A180" s="36" t="s">
        <v>989</v>
      </c>
      <c r="B180" s="36"/>
    </row>
    <row r="181" spans="1:12" ht="12.75" customHeight="1">
      <c r="A181" s="1" t="s">
        <v>739</v>
      </c>
    </row>
    <row r="182" spans="1:12">
      <c r="K182" s="1" t="s">
        <v>812</v>
      </c>
    </row>
    <row r="183" spans="1:12" s="2" customFormat="1">
      <c r="A183" s="2" t="s">
        <v>15</v>
      </c>
    </row>
    <row r="184" spans="1:12">
      <c r="A184" s="1" t="s">
        <v>1</v>
      </c>
    </row>
    <row r="185" spans="1:12">
      <c r="A185" s="1" t="s">
        <v>1233</v>
      </c>
    </row>
  </sheetData>
  <phoneticPr fontId="12" type="noConversion"/>
  <hyperlinks>
    <hyperlink ref="A4" location="Inhalt!A1" display="&lt;&lt;&lt; Inhalt" xr:uid="{4456A6A9-8385-4443-A2D9-B62FAD3C776A}"/>
    <hyperlink ref="A178" location="Metadaten!A1" display="Metadaten &lt;&lt;&lt;" xr:uid="{E66BF177-929B-4538-859B-2EAF0F1ADE23}"/>
  </hyperlinks>
  <pageMargins left="0.59055118110236227" right="0.39370078740157483" top="0.98425196850393704" bottom="0.98425196850393704" header="0.51181102362204722" footer="0.51181102362204722"/>
  <pageSetup paperSize="9" scale="8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72"/>
  <sheetViews>
    <sheetView zoomScaleNormal="100" workbookViewId="0">
      <pane ySplit="8" topLeftCell="A9" activePane="bottomLeft" state="frozen"/>
      <selection activeCell="S47" sqref="S47"/>
      <selection pane="bottomLeft" activeCell="A4" sqref="A4"/>
    </sheetView>
  </sheetViews>
  <sheetFormatPr baseColWidth="10" defaultColWidth="11.42578125" defaultRowHeight="12.75"/>
  <cols>
    <col min="1" max="1" width="5.42578125" style="23" customWidth="1"/>
    <col min="2" max="2" width="15.42578125" style="23" bestFit="1" customWidth="1"/>
    <col min="3" max="3" width="5.42578125" style="23" bestFit="1" customWidth="1"/>
    <col min="4" max="4" width="5.5703125" style="23" bestFit="1" customWidth="1"/>
    <col min="5" max="5" width="6.5703125" style="23" bestFit="1" customWidth="1"/>
    <col min="6" max="6" width="6.42578125" style="23" bestFit="1" customWidth="1"/>
    <col min="7" max="7" width="10.42578125" style="23" bestFit="1" customWidth="1"/>
    <col min="8" max="8" width="6.42578125" style="23" bestFit="1" customWidth="1"/>
    <col min="9" max="9" width="7.42578125" style="23" bestFit="1" customWidth="1"/>
    <col min="10" max="10" width="6.42578125" style="23" bestFit="1" customWidth="1"/>
    <col min="11" max="11" width="7.42578125" style="23" bestFit="1" customWidth="1"/>
    <col min="12" max="12" width="7.5703125" style="23" bestFit="1" customWidth="1"/>
    <col min="13" max="13" width="6.5703125" style="23" bestFit="1" customWidth="1"/>
    <col min="14" max="14" width="11" style="23" bestFit="1" customWidth="1"/>
    <col min="15" max="16384" width="11.42578125" style="23"/>
  </cols>
  <sheetData>
    <row r="1" spans="1:14" s="1" customFormat="1" ht="15.75">
      <c r="A1" s="5" t="s">
        <v>737</v>
      </c>
      <c r="B1" s="5"/>
      <c r="C1" s="5"/>
    </row>
    <row r="2" spans="1:14" s="1" customFormat="1" ht="12.75" customHeight="1">
      <c r="A2" s="1" t="s">
        <v>1269</v>
      </c>
    </row>
    <row r="3" spans="1:14" s="1" customFormat="1"/>
    <row r="4" spans="1:14" s="1" customFormat="1">
      <c r="A4" s="30" t="s">
        <v>987</v>
      </c>
      <c r="B4" s="30"/>
      <c r="C4" s="30"/>
    </row>
    <row r="5" spans="1:14" s="1" customFormat="1">
      <c r="A5" s="11"/>
      <c r="B5" s="11"/>
      <c r="C5" s="11"/>
    </row>
    <row r="6" spans="1:14" s="1" customFormat="1">
      <c r="A6" s="31" t="s">
        <v>1078</v>
      </c>
      <c r="B6" s="31"/>
      <c r="C6" s="31"/>
    </row>
    <row r="7" spans="1:14" s="1" customFormat="1">
      <c r="A7" s="31"/>
      <c r="B7" s="31"/>
      <c r="C7" s="31"/>
    </row>
    <row r="8" spans="1:14" s="6" customFormat="1">
      <c r="A8" s="6" t="s">
        <v>4</v>
      </c>
      <c r="B8" s="6" t="s">
        <v>737</v>
      </c>
      <c r="C8" s="6" t="s">
        <v>32</v>
      </c>
      <c r="D8" s="6" t="s">
        <v>5</v>
      </c>
      <c r="E8" s="6" t="s">
        <v>6</v>
      </c>
      <c r="F8" s="6" t="s">
        <v>7</v>
      </c>
      <c r="G8" s="6" t="s">
        <v>27</v>
      </c>
      <c r="H8" s="6" t="s">
        <v>8</v>
      </c>
      <c r="I8" s="6" t="s">
        <v>9</v>
      </c>
      <c r="J8" s="6" t="s">
        <v>10</v>
      </c>
      <c r="K8" s="6" t="s">
        <v>11</v>
      </c>
      <c r="L8" s="6" t="s">
        <v>12</v>
      </c>
      <c r="M8" s="6" t="s">
        <v>13</v>
      </c>
      <c r="N8" s="6" t="s">
        <v>28</v>
      </c>
    </row>
    <row r="9" spans="1:14">
      <c r="A9" s="23">
        <v>2008</v>
      </c>
      <c r="B9" s="23" t="s">
        <v>734</v>
      </c>
      <c r="C9" s="37">
        <v>1343</v>
      </c>
      <c r="D9" s="37">
        <v>212</v>
      </c>
      <c r="E9" s="37">
        <v>200</v>
      </c>
      <c r="F9" s="37">
        <v>112</v>
      </c>
      <c r="G9" s="37">
        <v>58</v>
      </c>
      <c r="H9" s="37">
        <v>210</v>
      </c>
      <c r="I9" s="37">
        <v>20</v>
      </c>
      <c r="J9" s="37">
        <v>184</v>
      </c>
      <c r="K9" s="37">
        <v>173</v>
      </c>
      <c r="L9" s="37">
        <v>76</v>
      </c>
      <c r="M9" s="37">
        <v>54</v>
      </c>
      <c r="N9" s="37">
        <v>44</v>
      </c>
    </row>
    <row r="10" spans="1:14">
      <c r="B10" s="23" t="s">
        <v>735</v>
      </c>
      <c r="C10" s="37">
        <v>1343</v>
      </c>
      <c r="D10" s="37">
        <v>223</v>
      </c>
      <c r="E10" s="37">
        <v>192</v>
      </c>
      <c r="F10" s="37">
        <v>123</v>
      </c>
      <c r="G10" s="37">
        <v>94</v>
      </c>
      <c r="H10" s="37">
        <v>163</v>
      </c>
      <c r="I10" s="37">
        <v>10</v>
      </c>
      <c r="J10" s="37">
        <v>176</v>
      </c>
      <c r="K10" s="37">
        <v>175</v>
      </c>
      <c r="L10" s="37">
        <v>79</v>
      </c>
      <c r="M10" s="37">
        <v>62</v>
      </c>
      <c r="N10" s="37">
        <v>46</v>
      </c>
    </row>
    <row r="11" spans="1:14">
      <c r="B11" s="23" t="s">
        <v>362</v>
      </c>
      <c r="C11" s="37">
        <v>0</v>
      </c>
      <c r="D11" s="37">
        <v>-11</v>
      </c>
      <c r="E11" s="37">
        <v>8</v>
      </c>
      <c r="F11" s="37">
        <v>-11</v>
      </c>
      <c r="G11" s="37">
        <v>-36</v>
      </c>
      <c r="H11" s="37">
        <v>47</v>
      </c>
      <c r="I11" s="37">
        <v>10</v>
      </c>
      <c r="J11" s="37">
        <v>8</v>
      </c>
      <c r="K11" s="37">
        <v>-2</v>
      </c>
      <c r="L11" s="37">
        <v>-3</v>
      </c>
      <c r="M11" s="37">
        <v>-8</v>
      </c>
      <c r="N11" s="37">
        <v>-2</v>
      </c>
    </row>
    <row r="12" spans="1:14">
      <c r="A12" s="23">
        <v>2009</v>
      </c>
      <c r="B12" s="23" t="s">
        <v>734</v>
      </c>
      <c r="C12" s="37">
        <v>1357</v>
      </c>
      <c r="D12" s="37">
        <v>256</v>
      </c>
      <c r="E12" s="37">
        <v>189</v>
      </c>
      <c r="F12" s="37">
        <v>82</v>
      </c>
      <c r="G12" s="37">
        <v>54</v>
      </c>
      <c r="H12" s="37">
        <v>204</v>
      </c>
      <c r="I12" s="37">
        <v>10</v>
      </c>
      <c r="J12" s="37">
        <v>197</v>
      </c>
      <c r="K12" s="37">
        <v>161</v>
      </c>
      <c r="L12" s="37">
        <v>89</v>
      </c>
      <c r="M12" s="37">
        <v>93</v>
      </c>
      <c r="N12" s="37">
        <v>22</v>
      </c>
    </row>
    <row r="13" spans="1:14">
      <c r="B13" s="23" t="s">
        <v>735</v>
      </c>
      <c r="C13" s="37">
        <v>1357</v>
      </c>
      <c r="D13" s="37">
        <v>210</v>
      </c>
      <c r="E13" s="37">
        <v>183</v>
      </c>
      <c r="F13" s="37">
        <v>110</v>
      </c>
      <c r="G13" s="37">
        <v>88</v>
      </c>
      <c r="H13" s="37">
        <v>209</v>
      </c>
      <c r="I13" s="37">
        <v>15</v>
      </c>
      <c r="J13" s="37">
        <v>186</v>
      </c>
      <c r="K13" s="37">
        <v>159</v>
      </c>
      <c r="L13" s="37">
        <v>69</v>
      </c>
      <c r="M13" s="37">
        <v>80</v>
      </c>
      <c r="N13" s="37">
        <v>48</v>
      </c>
    </row>
    <row r="14" spans="1:14">
      <c r="B14" s="23" t="s">
        <v>362</v>
      </c>
      <c r="C14" s="37">
        <v>0</v>
      </c>
      <c r="D14" s="37">
        <v>46</v>
      </c>
      <c r="E14" s="37">
        <v>6</v>
      </c>
      <c r="F14" s="37">
        <v>-28</v>
      </c>
      <c r="G14" s="37">
        <v>-34</v>
      </c>
      <c r="H14" s="37">
        <v>-5</v>
      </c>
      <c r="I14" s="37">
        <v>-5</v>
      </c>
      <c r="J14" s="37">
        <v>11</v>
      </c>
      <c r="K14" s="37">
        <v>2</v>
      </c>
      <c r="L14" s="37">
        <v>20</v>
      </c>
      <c r="M14" s="37">
        <v>13</v>
      </c>
      <c r="N14" s="37">
        <v>-26</v>
      </c>
    </row>
    <row r="15" spans="1:14">
      <c r="A15" s="23">
        <v>2010</v>
      </c>
      <c r="B15" s="23" t="s">
        <v>734</v>
      </c>
      <c r="C15" s="37">
        <v>1319</v>
      </c>
      <c r="D15" s="37">
        <v>207</v>
      </c>
      <c r="E15" s="37">
        <v>188</v>
      </c>
      <c r="F15" s="37">
        <v>94</v>
      </c>
      <c r="G15" s="37">
        <v>104</v>
      </c>
      <c r="H15" s="37">
        <v>189</v>
      </c>
      <c r="I15" s="37">
        <v>22</v>
      </c>
      <c r="J15" s="37">
        <v>137</v>
      </c>
      <c r="K15" s="37">
        <v>186</v>
      </c>
      <c r="L15" s="37">
        <v>101</v>
      </c>
      <c r="M15" s="37">
        <v>62</v>
      </c>
      <c r="N15" s="37">
        <v>29</v>
      </c>
    </row>
    <row r="16" spans="1:14">
      <c r="B16" s="23" t="s">
        <v>735</v>
      </c>
      <c r="C16" s="37">
        <v>1319</v>
      </c>
      <c r="D16" s="37">
        <v>209</v>
      </c>
      <c r="E16" s="37">
        <v>207</v>
      </c>
      <c r="F16" s="37">
        <v>113</v>
      </c>
      <c r="G16" s="37">
        <v>68</v>
      </c>
      <c r="H16" s="37">
        <v>230</v>
      </c>
      <c r="I16" s="37">
        <v>20</v>
      </c>
      <c r="J16" s="37">
        <v>137</v>
      </c>
      <c r="K16" s="37">
        <v>146</v>
      </c>
      <c r="L16" s="37">
        <v>100</v>
      </c>
      <c r="M16" s="37">
        <v>54</v>
      </c>
      <c r="N16" s="37">
        <v>35</v>
      </c>
    </row>
    <row r="17" spans="1:14">
      <c r="B17" s="23" t="s">
        <v>362</v>
      </c>
      <c r="C17" s="37">
        <v>0</v>
      </c>
      <c r="D17" s="37">
        <v>-2</v>
      </c>
      <c r="E17" s="37">
        <v>-19</v>
      </c>
      <c r="F17" s="37">
        <v>-19</v>
      </c>
      <c r="G17" s="37">
        <v>36</v>
      </c>
      <c r="H17" s="37">
        <v>-41</v>
      </c>
      <c r="I17" s="37">
        <v>2</v>
      </c>
      <c r="J17" s="37">
        <v>0</v>
      </c>
      <c r="K17" s="37">
        <v>40</v>
      </c>
      <c r="L17" s="37">
        <v>1</v>
      </c>
      <c r="M17" s="37">
        <v>8</v>
      </c>
      <c r="N17" s="37">
        <v>-6</v>
      </c>
    </row>
    <row r="18" spans="1:14">
      <c r="A18" s="23">
        <v>2011</v>
      </c>
      <c r="B18" s="23" t="s">
        <v>734</v>
      </c>
      <c r="C18" s="37">
        <v>1481</v>
      </c>
      <c r="D18" s="37">
        <v>227</v>
      </c>
      <c r="E18" s="37">
        <v>208</v>
      </c>
      <c r="F18" s="37">
        <v>110</v>
      </c>
      <c r="G18" s="37">
        <v>80</v>
      </c>
      <c r="H18" s="37">
        <v>252</v>
      </c>
      <c r="I18" s="37">
        <v>20</v>
      </c>
      <c r="J18" s="37">
        <v>191</v>
      </c>
      <c r="K18" s="37">
        <v>154</v>
      </c>
      <c r="L18" s="37">
        <v>101</v>
      </c>
      <c r="M18" s="37">
        <v>89</v>
      </c>
      <c r="N18" s="37">
        <v>49</v>
      </c>
    </row>
    <row r="19" spans="1:14">
      <c r="B19" s="23" t="s">
        <v>735</v>
      </c>
      <c r="C19" s="37">
        <v>1481</v>
      </c>
      <c r="D19" s="37">
        <v>256</v>
      </c>
      <c r="E19" s="37">
        <v>231</v>
      </c>
      <c r="F19" s="37">
        <v>128</v>
      </c>
      <c r="G19" s="37">
        <v>75</v>
      </c>
      <c r="H19" s="37">
        <v>218</v>
      </c>
      <c r="I19" s="37">
        <v>23</v>
      </c>
      <c r="J19" s="37">
        <v>176</v>
      </c>
      <c r="K19" s="37">
        <v>186</v>
      </c>
      <c r="L19" s="37">
        <v>97</v>
      </c>
      <c r="M19" s="37">
        <v>47</v>
      </c>
      <c r="N19" s="37">
        <v>44</v>
      </c>
    </row>
    <row r="20" spans="1:14">
      <c r="B20" s="23" t="s">
        <v>362</v>
      </c>
      <c r="C20" s="37">
        <v>0</v>
      </c>
      <c r="D20" s="37">
        <v>-29</v>
      </c>
      <c r="E20" s="37">
        <v>-23</v>
      </c>
      <c r="F20" s="37">
        <v>-18</v>
      </c>
      <c r="G20" s="37">
        <v>5</v>
      </c>
      <c r="H20" s="37">
        <v>34</v>
      </c>
      <c r="I20" s="37">
        <v>-3</v>
      </c>
      <c r="J20" s="37">
        <v>15</v>
      </c>
      <c r="K20" s="37">
        <v>-32</v>
      </c>
      <c r="L20" s="37">
        <v>4</v>
      </c>
      <c r="M20" s="37">
        <v>42</v>
      </c>
      <c r="N20" s="37">
        <v>5</v>
      </c>
    </row>
    <row r="21" spans="1:14">
      <c r="A21" s="23">
        <v>2012</v>
      </c>
      <c r="B21" s="23" t="s">
        <v>734</v>
      </c>
      <c r="C21" s="37">
        <v>1424</v>
      </c>
      <c r="D21" s="37">
        <v>248</v>
      </c>
      <c r="E21" s="37">
        <v>204</v>
      </c>
      <c r="F21" s="37">
        <v>99</v>
      </c>
      <c r="G21" s="37">
        <v>72</v>
      </c>
      <c r="H21" s="37">
        <v>259</v>
      </c>
      <c r="I21" s="37">
        <v>13</v>
      </c>
      <c r="J21" s="37">
        <v>165</v>
      </c>
      <c r="K21" s="37">
        <v>181</v>
      </c>
      <c r="L21" s="37">
        <v>76</v>
      </c>
      <c r="M21" s="37">
        <v>72</v>
      </c>
      <c r="N21" s="37">
        <v>35</v>
      </c>
    </row>
    <row r="22" spans="1:14">
      <c r="B22" s="23" t="s">
        <v>735</v>
      </c>
      <c r="C22" s="37">
        <v>1424</v>
      </c>
      <c r="D22" s="37">
        <v>291</v>
      </c>
      <c r="E22" s="37">
        <v>203</v>
      </c>
      <c r="F22" s="37">
        <v>101</v>
      </c>
      <c r="G22" s="37">
        <v>78</v>
      </c>
      <c r="H22" s="37">
        <v>196</v>
      </c>
      <c r="I22" s="37">
        <v>17</v>
      </c>
      <c r="J22" s="37">
        <v>166</v>
      </c>
      <c r="K22" s="37">
        <v>160</v>
      </c>
      <c r="L22" s="37">
        <v>103</v>
      </c>
      <c r="M22" s="37">
        <v>78</v>
      </c>
      <c r="N22" s="37">
        <v>31</v>
      </c>
    </row>
    <row r="23" spans="1:14">
      <c r="B23" s="23" t="s">
        <v>362</v>
      </c>
      <c r="C23" s="37">
        <v>0</v>
      </c>
      <c r="D23" s="37">
        <v>-43</v>
      </c>
      <c r="E23" s="37">
        <v>1</v>
      </c>
      <c r="F23" s="37">
        <v>-2</v>
      </c>
      <c r="G23" s="37">
        <v>-6</v>
      </c>
      <c r="H23" s="37">
        <v>63</v>
      </c>
      <c r="I23" s="37">
        <v>-4</v>
      </c>
      <c r="J23" s="37">
        <v>-1</v>
      </c>
      <c r="K23" s="37">
        <v>21</v>
      </c>
      <c r="L23" s="37">
        <v>-27</v>
      </c>
      <c r="M23" s="37">
        <v>-6</v>
      </c>
      <c r="N23" s="37">
        <v>4</v>
      </c>
    </row>
    <row r="24" spans="1:14">
      <c r="A24" s="23">
        <v>2013</v>
      </c>
      <c r="B24" s="23" t="s">
        <v>734</v>
      </c>
      <c r="C24" s="37">
        <v>1561</v>
      </c>
      <c r="D24" s="37">
        <v>312</v>
      </c>
      <c r="E24" s="37">
        <v>233</v>
      </c>
      <c r="F24" s="37">
        <v>124</v>
      </c>
      <c r="G24" s="37">
        <v>66</v>
      </c>
      <c r="H24" s="37">
        <v>227</v>
      </c>
      <c r="I24" s="37">
        <v>14</v>
      </c>
      <c r="J24" s="37">
        <v>201</v>
      </c>
      <c r="K24" s="37">
        <v>179</v>
      </c>
      <c r="L24" s="37">
        <v>84</v>
      </c>
      <c r="M24" s="37">
        <v>74</v>
      </c>
      <c r="N24" s="37">
        <v>47</v>
      </c>
    </row>
    <row r="25" spans="1:14">
      <c r="B25" s="23" t="s">
        <v>735</v>
      </c>
      <c r="C25" s="37">
        <v>1561</v>
      </c>
      <c r="D25" s="37">
        <v>243</v>
      </c>
      <c r="E25" s="37">
        <v>216</v>
      </c>
      <c r="F25" s="37">
        <v>123</v>
      </c>
      <c r="G25" s="37">
        <v>84</v>
      </c>
      <c r="H25" s="37">
        <v>253</v>
      </c>
      <c r="I25" s="37">
        <v>15</v>
      </c>
      <c r="J25" s="37">
        <v>203</v>
      </c>
      <c r="K25" s="37">
        <v>235</v>
      </c>
      <c r="L25" s="37">
        <v>76</v>
      </c>
      <c r="M25" s="37">
        <v>60</v>
      </c>
      <c r="N25" s="37">
        <v>53</v>
      </c>
    </row>
    <row r="26" spans="1:14">
      <c r="B26" s="23" t="s">
        <v>362</v>
      </c>
      <c r="C26" s="37">
        <v>0</v>
      </c>
      <c r="D26" s="37">
        <v>69</v>
      </c>
      <c r="E26" s="37">
        <v>17</v>
      </c>
      <c r="F26" s="37">
        <v>1</v>
      </c>
      <c r="G26" s="37">
        <v>-18</v>
      </c>
      <c r="H26" s="37">
        <v>-26</v>
      </c>
      <c r="I26" s="37">
        <v>-1</v>
      </c>
      <c r="J26" s="37">
        <v>-2</v>
      </c>
      <c r="K26" s="37">
        <v>-56</v>
      </c>
      <c r="L26" s="37">
        <v>8</v>
      </c>
      <c r="M26" s="37">
        <v>14</v>
      </c>
      <c r="N26" s="37">
        <v>-6</v>
      </c>
    </row>
    <row r="27" spans="1:14">
      <c r="A27" s="23">
        <v>2014</v>
      </c>
      <c r="B27" s="23" t="s">
        <v>734</v>
      </c>
      <c r="C27" s="37">
        <v>1489</v>
      </c>
      <c r="D27" s="37">
        <v>263</v>
      </c>
      <c r="E27" s="37">
        <v>209</v>
      </c>
      <c r="F27" s="37">
        <v>109</v>
      </c>
      <c r="G27" s="37">
        <v>68</v>
      </c>
      <c r="H27" s="37">
        <v>215</v>
      </c>
      <c r="I27" s="37">
        <v>12</v>
      </c>
      <c r="J27" s="37">
        <v>209</v>
      </c>
      <c r="K27" s="37">
        <v>180</v>
      </c>
      <c r="L27" s="37">
        <v>89</v>
      </c>
      <c r="M27" s="37">
        <v>97</v>
      </c>
      <c r="N27" s="37">
        <v>38</v>
      </c>
    </row>
    <row r="28" spans="1:14">
      <c r="B28" s="23" t="s">
        <v>735</v>
      </c>
      <c r="C28" s="37">
        <v>1489</v>
      </c>
      <c r="D28" s="37">
        <v>252</v>
      </c>
      <c r="E28" s="37">
        <v>205</v>
      </c>
      <c r="F28" s="37">
        <v>121</v>
      </c>
      <c r="G28" s="37">
        <v>91</v>
      </c>
      <c r="H28" s="37">
        <v>198</v>
      </c>
      <c r="I28" s="37">
        <v>14</v>
      </c>
      <c r="J28" s="37">
        <v>221</v>
      </c>
      <c r="K28" s="37">
        <v>202</v>
      </c>
      <c r="L28" s="37">
        <v>94</v>
      </c>
      <c r="M28" s="37">
        <v>65</v>
      </c>
      <c r="N28" s="37">
        <v>26</v>
      </c>
    </row>
    <row r="29" spans="1:14">
      <c r="B29" s="23" t="s">
        <v>362</v>
      </c>
      <c r="C29" s="37">
        <v>0</v>
      </c>
      <c r="D29" s="37">
        <v>11</v>
      </c>
      <c r="E29" s="37">
        <v>4</v>
      </c>
      <c r="F29" s="37">
        <v>-12</v>
      </c>
      <c r="G29" s="37">
        <v>-23</v>
      </c>
      <c r="H29" s="37">
        <v>17</v>
      </c>
      <c r="I29" s="37">
        <v>-2</v>
      </c>
      <c r="J29" s="37">
        <v>-12</v>
      </c>
      <c r="K29" s="37">
        <v>-22</v>
      </c>
      <c r="L29" s="37">
        <v>-5</v>
      </c>
      <c r="M29" s="37">
        <v>32</v>
      </c>
      <c r="N29" s="37">
        <v>12</v>
      </c>
    </row>
    <row r="30" spans="1:14">
      <c r="A30" s="23">
        <v>2015</v>
      </c>
      <c r="B30" s="23" t="s">
        <v>734</v>
      </c>
      <c r="C30" s="37">
        <v>1312</v>
      </c>
      <c r="D30" s="37">
        <v>219</v>
      </c>
      <c r="E30" s="37">
        <v>222</v>
      </c>
      <c r="F30" s="37">
        <v>90</v>
      </c>
      <c r="G30" s="37">
        <v>72</v>
      </c>
      <c r="H30" s="37">
        <v>211</v>
      </c>
      <c r="I30" s="37">
        <v>28</v>
      </c>
      <c r="J30" s="37">
        <v>186</v>
      </c>
      <c r="K30" s="37">
        <v>121</v>
      </c>
      <c r="L30" s="37">
        <v>71</v>
      </c>
      <c r="M30" s="37">
        <v>64</v>
      </c>
      <c r="N30" s="37">
        <v>28</v>
      </c>
    </row>
    <row r="31" spans="1:14">
      <c r="B31" s="23" t="s">
        <v>735</v>
      </c>
      <c r="C31" s="37">
        <v>1312</v>
      </c>
      <c r="D31" s="37">
        <v>200</v>
      </c>
      <c r="E31" s="37">
        <v>228</v>
      </c>
      <c r="F31" s="37">
        <v>104</v>
      </c>
      <c r="G31" s="37">
        <v>92</v>
      </c>
      <c r="H31" s="37">
        <v>191</v>
      </c>
      <c r="I31" s="37">
        <v>9</v>
      </c>
      <c r="J31" s="37">
        <v>136</v>
      </c>
      <c r="K31" s="37">
        <v>178</v>
      </c>
      <c r="L31" s="37">
        <v>81</v>
      </c>
      <c r="M31" s="37">
        <v>63</v>
      </c>
      <c r="N31" s="37">
        <v>30</v>
      </c>
    </row>
    <row r="32" spans="1:14">
      <c r="B32" s="23" t="s">
        <v>362</v>
      </c>
      <c r="C32" s="37">
        <v>0</v>
      </c>
      <c r="D32" s="37">
        <v>19</v>
      </c>
      <c r="E32" s="37">
        <v>-6</v>
      </c>
      <c r="F32" s="37">
        <v>-14</v>
      </c>
      <c r="G32" s="37">
        <v>-20</v>
      </c>
      <c r="H32" s="37">
        <v>20</v>
      </c>
      <c r="I32" s="37">
        <v>19</v>
      </c>
      <c r="J32" s="37">
        <v>50</v>
      </c>
      <c r="K32" s="37">
        <v>-57</v>
      </c>
      <c r="L32" s="37">
        <v>-10</v>
      </c>
      <c r="M32" s="37">
        <v>1</v>
      </c>
      <c r="N32" s="37">
        <v>-2</v>
      </c>
    </row>
    <row r="33" spans="1:17">
      <c r="A33" s="23">
        <v>2016</v>
      </c>
      <c r="B33" s="23" t="s">
        <v>734</v>
      </c>
      <c r="C33" s="37">
        <v>1365</v>
      </c>
      <c r="D33" s="37">
        <v>214</v>
      </c>
      <c r="E33" s="37">
        <v>197</v>
      </c>
      <c r="F33" s="37">
        <v>90</v>
      </c>
      <c r="G33" s="37">
        <v>64</v>
      </c>
      <c r="H33" s="37">
        <v>180</v>
      </c>
      <c r="I33" s="37">
        <v>12</v>
      </c>
      <c r="J33" s="37">
        <v>176</v>
      </c>
      <c r="K33" s="37">
        <v>199</v>
      </c>
      <c r="L33" s="37">
        <v>73</v>
      </c>
      <c r="M33" s="37">
        <v>112</v>
      </c>
      <c r="N33" s="37">
        <v>48</v>
      </c>
    </row>
    <row r="34" spans="1:17">
      <c r="B34" s="23" t="s">
        <v>735</v>
      </c>
      <c r="C34" s="37">
        <v>1365</v>
      </c>
      <c r="D34" s="37">
        <v>259</v>
      </c>
      <c r="E34" s="37">
        <v>187</v>
      </c>
      <c r="F34" s="37">
        <v>105</v>
      </c>
      <c r="G34" s="37">
        <v>50</v>
      </c>
      <c r="H34" s="37">
        <v>223</v>
      </c>
      <c r="I34" s="37">
        <v>8</v>
      </c>
      <c r="J34" s="37">
        <v>181</v>
      </c>
      <c r="K34" s="37">
        <v>155</v>
      </c>
      <c r="L34" s="37">
        <v>89</v>
      </c>
      <c r="M34" s="37">
        <v>75</v>
      </c>
      <c r="N34" s="37">
        <v>33</v>
      </c>
    </row>
    <row r="35" spans="1:17">
      <c r="B35" s="23" t="s">
        <v>362</v>
      </c>
      <c r="C35" s="37">
        <v>0</v>
      </c>
      <c r="D35" s="37">
        <v>-45</v>
      </c>
      <c r="E35" s="37">
        <v>10</v>
      </c>
      <c r="F35" s="37">
        <v>-15</v>
      </c>
      <c r="G35" s="37">
        <v>14</v>
      </c>
      <c r="H35" s="37">
        <v>-43</v>
      </c>
      <c r="I35" s="37">
        <v>4</v>
      </c>
      <c r="J35" s="37">
        <v>-5</v>
      </c>
      <c r="K35" s="37">
        <v>44</v>
      </c>
      <c r="L35" s="37">
        <v>-16</v>
      </c>
      <c r="M35" s="37">
        <v>37</v>
      </c>
      <c r="N35" s="37">
        <v>15</v>
      </c>
    </row>
    <row r="36" spans="1:17">
      <c r="A36" s="23">
        <v>2017</v>
      </c>
      <c r="B36" s="23" t="s">
        <v>734</v>
      </c>
      <c r="C36" s="37">
        <v>1478</v>
      </c>
      <c r="D36" s="37">
        <v>321</v>
      </c>
      <c r="E36" s="37">
        <v>234</v>
      </c>
      <c r="F36" s="37">
        <v>87</v>
      </c>
      <c r="G36" s="37">
        <v>52</v>
      </c>
      <c r="H36" s="37">
        <v>228</v>
      </c>
      <c r="I36" s="37">
        <v>15</v>
      </c>
      <c r="J36" s="37">
        <v>179</v>
      </c>
      <c r="K36" s="37">
        <v>171</v>
      </c>
      <c r="L36" s="37">
        <v>74</v>
      </c>
      <c r="M36" s="37">
        <v>89</v>
      </c>
      <c r="N36" s="37">
        <v>28</v>
      </c>
    </row>
    <row r="37" spans="1:17">
      <c r="B37" s="23" t="s">
        <v>735</v>
      </c>
      <c r="C37" s="37">
        <v>1478</v>
      </c>
      <c r="D37" s="37">
        <v>263</v>
      </c>
      <c r="E37" s="37">
        <v>232</v>
      </c>
      <c r="F37" s="37">
        <v>138</v>
      </c>
      <c r="G37" s="37">
        <v>91</v>
      </c>
      <c r="H37" s="37">
        <v>213</v>
      </c>
      <c r="I37" s="37">
        <v>11</v>
      </c>
      <c r="J37" s="37">
        <v>187</v>
      </c>
      <c r="K37" s="37">
        <v>172</v>
      </c>
      <c r="L37" s="37">
        <v>77</v>
      </c>
      <c r="M37" s="37">
        <v>64</v>
      </c>
      <c r="N37" s="37">
        <v>30</v>
      </c>
    </row>
    <row r="38" spans="1:17">
      <c r="B38" s="23" t="s">
        <v>362</v>
      </c>
      <c r="C38" s="37">
        <v>0</v>
      </c>
      <c r="D38" s="37">
        <v>58</v>
      </c>
      <c r="E38" s="37">
        <v>2</v>
      </c>
      <c r="F38" s="37">
        <v>-51</v>
      </c>
      <c r="G38" s="37">
        <v>-39</v>
      </c>
      <c r="H38" s="37">
        <v>15</v>
      </c>
      <c r="I38" s="37">
        <v>4</v>
      </c>
      <c r="J38" s="37">
        <v>-8</v>
      </c>
      <c r="K38" s="37">
        <v>-1</v>
      </c>
      <c r="L38" s="37">
        <v>-3</v>
      </c>
      <c r="M38" s="37">
        <v>25</v>
      </c>
      <c r="N38" s="37">
        <v>-2</v>
      </c>
    </row>
    <row r="39" spans="1:17">
      <c r="A39" s="23">
        <v>2018</v>
      </c>
      <c r="B39" s="23" t="s">
        <v>734</v>
      </c>
      <c r="C39" s="37">
        <v>1387</v>
      </c>
      <c r="D39" s="37">
        <v>287</v>
      </c>
      <c r="E39" s="37">
        <v>227</v>
      </c>
      <c r="F39" s="37">
        <v>86</v>
      </c>
      <c r="G39" s="37">
        <v>74</v>
      </c>
      <c r="H39" s="37">
        <v>208</v>
      </c>
      <c r="I39" s="37">
        <v>22</v>
      </c>
      <c r="J39" s="37">
        <v>150</v>
      </c>
      <c r="K39" s="37">
        <v>156</v>
      </c>
      <c r="L39" s="37">
        <v>71</v>
      </c>
      <c r="M39" s="37">
        <v>75</v>
      </c>
      <c r="N39" s="37">
        <v>31</v>
      </c>
    </row>
    <row r="40" spans="1:17">
      <c r="B40" s="23" t="s">
        <v>735</v>
      </c>
      <c r="C40" s="37">
        <v>1387</v>
      </c>
      <c r="D40" s="37">
        <v>228</v>
      </c>
      <c r="E40" s="37">
        <v>212</v>
      </c>
      <c r="F40" s="37">
        <v>115</v>
      </c>
      <c r="G40" s="37">
        <v>78</v>
      </c>
      <c r="H40" s="37">
        <v>220</v>
      </c>
      <c r="I40" s="37">
        <v>15</v>
      </c>
      <c r="J40" s="37">
        <v>163</v>
      </c>
      <c r="K40" s="37">
        <v>162</v>
      </c>
      <c r="L40" s="37">
        <v>79</v>
      </c>
      <c r="M40" s="37">
        <v>77</v>
      </c>
      <c r="N40" s="37">
        <v>38</v>
      </c>
    </row>
    <row r="41" spans="1:17">
      <c r="B41" s="23" t="s">
        <v>362</v>
      </c>
      <c r="C41" s="37">
        <v>0</v>
      </c>
      <c r="D41" s="37">
        <v>59</v>
      </c>
      <c r="E41" s="37">
        <v>15</v>
      </c>
      <c r="F41" s="37">
        <v>-29</v>
      </c>
      <c r="G41" s="37">
        <v>-4</v>
      </c>
      <c r="H41" s="37">
        <v>-12</v>
      </c>
      <c r="I41" s="37">
        <v>7</v>
      </c>
      <c r="J41" s="37">
        <v>-13</v>
      </c>
      <c r="K41" s="37">
        <v>-6</v>
      </c>
      <c r="L41" s="37">
        <v>-8</v>
      </c>
      <c r="M41" s="37">
        <v>-2</v>
      </c>
      <c r="N41" s="37">
        <v>-7</v>
      </c>
    </row>
    <row r="42" spans="1:17">
      <c r="A42" s="23">
        <v>2019</v>
      </c>
      <c r="B42" s="23" t="s">
        <v>734</v>
      </c>
      <c r="C42" s="37">
        <v>1385</v>
      </c>
      <c r="D42" s="37">
        <v>237</v>
      </c>
      <c r="E42" s="37">
        <v>238</v>
      </c>
      <c r="F42" s="37">
        <v>100</v>
      </c>
      <c r="G42" s="37">
        <v>53</v>
      </c>
      <c r="H42" s="37">
        <v>180</v>
      </c>
      <c r="I42" s="37">
        <v>11</v>
      </c>
      <c r="J42" s="37">
        <v>196</v>
      </c>
      <c r="K42" s="37">
        <v>148</v>
      </c>
      <c r="L42" s="37">
        <v>89</v>
      </c>
      <c r="M42" s="37">
        <v>76</v>
      </c>
      <c r="N42" s="37">
        <v>57</v>
      </c>
    </row>
    <row r="43" spans="1:17">
      <c r="B43" s="23" t="s">
        <v>735</v>
      </c>
      <c r="C43" s="37">
        <v>1385</v>
      </c>
      <c r="D43" s="37">
        <v>241</v>
      </c>
      <c r="E43" s="37">
        <v>221</v>
      </c>
      <c r="F43" s="37">
        <v>104</v>
      </c>
      <c r="G43" s="37">
        <v>83</v>
      </c>
      <c r="H43" s="37">
        <v>165</v>
      </c>
      <c r="I43" s="37">
        <v>10</v>
      </c>
      <c r="J43" s="37">
        <v>169</v>
      </c>
      <c r="K43" s="37">
        <v>200</v>
      </c>
      <c r="L43" s="37">
        <v>75</v>
      </c>
      <c r="M43" s="37">
        <v>71</v>
      </c>
      <c r="N43" s="37">
        <v>46</v>
      </c>
    </row>
    <row r="44" spans="1:17">
      <c r="B44" s="23" t="s">
        <v>362</v>
      </c>
      <c r="C44" s="37">
        <v>0</v>
      </c>
      <c r="D44" s="37">
        <v>-4</v>
      </c>
      <c r="E44" s="37">
        <v>17</v>
      </c>
      <c r="F44" s="37">
        <v>-4</v>
      </c>
      <c r="G44" s="37">
        <v>-30</v>
      </c>
      <c r="H44" s="37">
        <v>15</v>
      </c>
      <c r="I44" s="37">
        <v>1</v>
      </c>
      <c r="J44" s="37">
        <v>27</v>
      </c>
      <c r="K44" s="37">
        <v>-52</v>
      </c>
      <c r="L44" s="37">
        <v>14</v>
      </c>
      <c r="M44" s="37">
        <v>5</v>
      </c>
      <c r="N44" s="37">
        <v>11</v>
      </c>
    </row>
    <row r="45" spans="1:17">
      <c r="A45" s="23">
        <v>2020</v>
      </c>
      <c r="B45" s="23" t="s">
        <v>734</v>
      </c>
      <c r="C45" s="37">
        <v>1401</v>
      </c>
      <c r="D45" s="37">
        <v>236</v>
      </c>
      <c r="E45" s="37">
        <v>236</v>
      </c>
      <c r="F45" s="37">
        <v>113</v>
      </c>
      <c r="G45" s="37">
        <v>54</v>
      </c>
      <c r="H45" s="37">
        <v>197</v>
      </c>
      <c r="I45" s="37">
        <v>15</v>
      </c>
      <c r="J45" s="37">
        <v>183</v>
      </c>
      <c r="K45" s="37">
        <v>158</v>
      </c>
      <c r="L45" s="37">
        <v>65</v>
      </c>
      <c r="M45" s="37">
        <v>111</v>
      </c>
      <c r="N45" s="37">
        <v>33</v>
      </c>
    </row>
    <row r="46" spans="1:17">
      <c r="B46" s="23" t="s">
        <v>735</v>
      </c>
      <c r="C46" s="37">
        <v>1401</v>
      </c>
      <c r="D46" s="37">
        <v>241</v>
      </c>
      <c r="E46" s="37">
        <v>198</v>
      </c>
      <c r="F46" s="37">
        <v>113</v>
      </c>
      <c r="G46" s="37">
        <v>76</v>
      </c>
      <c r="H46" s="37">
        <v>199</v>
      </c>
      <c r="I46" s="37">
        <v>5</v>
      </c>
      <c r="J46" s="37">
        <v>178</v>
      </c>
      <c r="K46" s="37">
        <v>170</v>
      </c>
      <c r="L46" s="37">
        <v>99</v>
      </c>
      <c r="M46" s="37">
        <v>73</v>
      </c>
      <c r="N46" s="37">
        <v>49</v>
      </c>
    </row>
    <row r="47" spans="1:17">
      <c r="B47" s="23" t="s">
        <v>362</v>
      </c>
      <c r="C47" s="37">
        <v>0</v>
      </c>
      <c r="D47" s="37">
        <v>-5</v>
      </c>
      <c r="E47" s="37">
        <v>38</v>
      </c>
      <c r="F47" s="37">
        <v>0</v>
      </c>
      <c r="G47" s="37">
        <v>-22</v>
      </c>
      <c r="H47" s="37">
        <v>-2</v>
      </c>
      <c r="I47" s="37">
        <v>10</v>
      </c>
      <c r="J47" s="37">
        <v>5</v>
      </c>
      <c r="K47" s="37">
        <v>-12</v>
      </c>
      <c r="L47" s="37">
        <v>-34</v>
      </c>
      <c r="M47" s="37">
        <v>38</v>
      </c>
      <c r="N47" s="37">
        <v>-16</v>
      </c>
    </row>
    <row r="48" spans="1:17">
      <c r="A48" s="23">
        <v>2021</v>
      </c>
      <c r="B48" s="23" t="s">
        <v>734</v>
      </c>
      <c r="C48" s="37">
        <v>1402</v>
      </c>
      <c r="D48" s="37">
        <v>221</v>
      </c>
      <c r="E48" s="37">
        <v>218</v>
      </c>
      <c r="F48" s="37">
        <v>77</v>
      </c>
      <c r="G48" s="37">
        <v>66</v>
      </c>
      <c r="H48" s="37">
        <v>198</v>
      </c>
      <c r="I48" s="37">
        <v>6</v>
      </c>
      <c r="J48" s="37">
        <v>194</v>
      </c>
      <c r="K48" s="37">
        <v>190</v>
      </c>
      <c r="L48" s="37">
        <v>94</v>
      </c>
      <c r="M48" s="37">
        <v>100</v>
      </c>
      <c r="N48" s="37">
        <v>38</v>
      </c>
      <c r="Q48" s="23" t="s">
        <v>812</v>
      </c>
    </row>
    <row r="49" spans="1:17">
      <c r="B49" s="23" t="s">
        <v>735</v>
      </c>
      <c r="C49" s="37">
        <v>1402</v>
      </c>
      <c r="D49" s="37">
        <v>241</v>
      </c>
      <c r="E49" s="37">
        <v>204</v>
      </c>
      <c r="F49" s="37">
        <v>141</v>
      </c>
      <c r="G49" s="37">
        <v>86</v>
      </c>
      <c r="H49" s="37">
        <v>210</v>
      </c>
      <c r="I49" s="37">
        <v>15</v>
      </c>
      <c r="J49" s="37">
        <v>162</v>
      </c>
      <c r="K49" s="37">
        <v>161</v>
      </c>
      <c r="L49" s="37">
        <v>85</v>
      </c>
      <c r="M49" s="37">
        <v>59</v>
      </c>
      <c r="N49" s="37">
        <v>38</v>
      </c>
    </row>
    <row r="50" spans="1:17" s="1" customFormat="1">
      <c r="A50" s="23"/>
      <c r="B50" s="23" t="s">
        <v>362</v>
      </c>
      <c r="C50" s="37">
        <f>C48-C49</f>
        <v>0</v>
      </c>
      <c r="D50" s="37">
        <f t="shared" ref="D50:N50" si="0">D48-D49</f>
        <v>-20</v>
      </c>
      <c r="E50" s="37">
        <f t="shared" si="0"/>
        <v>14</v>
      </c>
      <c r="F50" s="37">
        <f t="shared" si="0"/>
        <v>-64</v>
      </c>
      <c r="G50" s="37">
        <f t="shared" si="0"/>
        <v>-20</v>
      </c>
      <c r="H50" s="37">
        <f t="shared" si="0"/>
        <v>-12</v>
      </c>
      <c r="I50" s="37">
        <f t="shared" si="0"/>
        <v>-9</v>
      </c>
      <c r="J50" s="37">
        <f t="shared" si="0"/>
        <v>32</v>
      </c>
      <c r="K50" s="37">
        <f t="shared" si="0"/>
        <v>29</v>
      </c>
      <c r="L50" s="37">
        <f t="shared" si="0"/>
        <v>9</v>
      </c>
      <c r="M50" s="37">
        <f t="shared" si="0"/>
        <v>41</v>
      </c>
      <c r="N50" s="37">
        <f t="shared" si="0"/>
        <v>0</v>
      </c>
    </row>
    <row r="51" spans="1:17">
      <c r="A51" s="23">
        <v>2022</v>
      </c>
      <c r="B51" s="23" t="s">
        <v>734</v>
      </c>
      <c r="C51" s="37">
        <v>1424</v>
      </c>
      <c r="D51" s="37">
        <v>284</v>
      </c>
      <c r="E51" s="37">
        <v>213</v>
      </c>
      <c r="F51" s="37">
        <v>102</v>
      </c>
      <c r="G51" s="37">
        <v>71</v>
      </c>
      <c r="H51" s="37">
        <v>233</v>
      </c>
      <c r="I51" s="37">
        <v>12</v>
      </c>
      <c r="J51" s="37">
        <v>167</v>
      </c>
      <c r="K51" s="37">
        <v>166</v>
      </c>
      <c r="L51" s="37">
        <v>76</v>
      </c>
      <c r="M51" s="37">
        <v>59</v>
      </c>
      <c r="N51" s="37">
        <v>41</v>
      </c>
      <c r="Q51" s="23" t="s">
        <v>812</v>
      </c>
    </row>
    <row r="52" spans="1:17">
      <c r="B52" s="23" t="s">
        <v>735</v>
      </c>
      <c r="C52" s="37">
        <v>1424</v>
      </c>
      <c r="D52" s="37">
        <v>243</v>
      </c>
      <c r="E52" s="37">
        <v>202</v>
      </c>
      <c r="F52" s="37">
        <v>88</v>
      </c>
      <c r="G52" s="37">
        <v>70</v>
      </c>
      <c r="H52" s="37">
        <v>227</v>
      </c>
      <c r="I52" s="37">
        <v>22</v>
      </c>
      <c r="J52" s="37">
        <v>191</v>
      </c>
      <c r="K52" s="37">
        <v>198</v>
      </c>
      <c r="L52" s="37">
        <v>87</v>
      </c>
      <c r="M52" s="37">
        <v>68</v>
      </c>
      <c r="N52" s="37">
        <v>28</v>
      </c>
    </row>
    <row r="53" spans="1:17" s="1" customFormat="1">
      <c r="A53" s="23"/>
      <c r="B53" s="23" t="s">
        <v>362</v>
      </c>
      <c r="C53" s="37">
        <v>0</v>
      </c>
      <c r="D53" s="37">
        <v>41</v>
      </c>
      <c r="E53" s="37">
        <v>11</v>
      </c>
      <c r="F53" s="37">
        <v>14</v>
      </c>
      <c r="G53" s="37">
        <v>1</v>
      </c>
      <c r="H53" s="37">
        <v>6</v>
      </c>
      <c r="I53" s="37">
        <v>-10</v>
      </c>
      <c r="J53" s="37">
        <v>-24</v>
      </c>
      <c r="K53" s="37">
        <v>-32</v>
      </c>
      <c r="L53" s="37">
        <v>-11</v>
      </c>
      <c r="M53" s="37">
        <v>-9</v>
      </c>
      <c r="N53" s="37">
        <v>13</v>
      </c>
    </row>
    <row r="54" spans="1:17">
      <c r="A54" s="23">
        <v>2023</v>
      </c>
      <c r="B54" s="23" t="s">
        <v>734</v>
      </c>
      <c r="C54" s="37">
        <v>1484</v>
      </c>
      <c r="D54" s="37">
        <v>229</v>
      </c>
      <c r="E54" s="37">
        <v>237</v>
      </c>
      <c r="F54" s="37">
        <v>113</v>
      </c>
      <c r="G54" s="37">
        <v>86</v>
      </c>
      <c r="H54" s="37">
        <v>217</v>
      </c>
      <c r="I54" s="37">
        <v>7</v>
      </c>
      <c r="J54" s="37">
        <v>190</v>
      </c>
      <c r="K54" s="37">
        <v>192</v>
      </c>
      <c r="L54" s="37">
        <v>83</v>
      </c>
      <c r="M54" s="37">
        <v>80</v>
      </c>
      <c r="N54" s="37">
        <v>50</v>
      </c>
      <c r="Q54" s="23" t="s">
        <v>812</v>
      </c>
    </row>
    <row r="55" spans="1:17">
      <c r="B55" s="23" t="s">
        <v>735</v>
      </c>
      <c r="C55" s="37">
        <v>1484</v>
      </c>
      <c r="D55" s="37">
        <v>283</v>
      </c>
      <c r="E55" s="37">
        <v>206</v>
      </c>
      <c r="F55" s="37">
        <v>123</v>
      </c>
      <c r="G55" s="37">
        <v>81</v>
      </c>
      <c r="H55" s="37">
        <v>225</v>
      </c>
      <c r="I55" s="37">
        <v>11</v>
      </c>
      <c r="J55" s="37">
        <v>171</v>
      </c>
      <c r="K55" s="37">
        <v>186</v>
      </c>
      <c r="L55" s="37">
        <v>73</v>
      </c>
      <c r="M55" s="37">
        <v>90</v>
      </c>
      <c r="N55" s="37">
        <v>35</v>
      </c>
    </row>
    <row r="56" spans="1:17" s="1" customFormat="1">
      <c r="A56" s="23"/>
      <c r="B56" s="23" t="s">
        <v>362</v>
      </c>
      <c r="C56" s="37">
        <v>0</v>
      </c>
      <c r="D56" s="37">
        <f>+D54-D55</f>
        <v>-54</v>
      </c>
      <c r="E56" s="37">
        <f t="shared" ref="E56:N56" si="1">+E54-E55</f>
        <v>31</v>
      </c>
      <c r="F56" s="37">
        <f t="shared" si="1"/>
        <v>-10</v>
      </c>
      <c r="G56" s="37">
        <f t="shared" si="1"/>
        <v>5</v>
      </c>
      <c r="H56" s="37">
        <f t="shared" si="1"/>
        <v>-8</v>
      </c>
      <c r="I56" s="37">
        <f t="shared" si="1"/>
        <v>-4</v>
      </c>
      <c r="J56" s="37">
        <f t="shared" si="1"/>
        <v>19</v>
      </c>
      <c r="K56" s="37">
        <f t="shared" si="1"/>
        <v>6</v>
      </c>
      <c r="L56" s="37">
        <f t="shared" si="1"/>
        <v>10</v>
      </c>
      <c r="M56" s="37">
        <f t="shared" si="1"/>
        <v>-10</v>
      </c>
      <c r="N56" s="37">
        <f t="shared" si="1"/>
        <v>15</v>
      </c>
    </row>
    <row r="57" spans="1:17">
      <c r="A57" s="23">
        <v>2024</v>
      </c>
      <c r="B57" s="23" t="s">
        <v>734</v>
      </c>
      <c r="C57" s="37">
        <v>1366</v>
      </c>
      <c r="D57" s="37">
        <v>239</v>
      </c>
      <c r="E57" s="37">
        <v>192</v>
      </c>
      <c r="F57" s="37">
        <v>84</v>
      </c>
      <c r="G57" s="37">
        <v>59</v>
      </c>
      <c r="H57" s="37">
        <v>251</v>
      </c>
      <c r="I57" s="37">
        <v>19</v>
      </c>
      <c r="J57" s="37">
        <v>198</v>
      </c>
      <c r="K57" s="37">
        <v>155</v>
      </c>
      <c r="L57" s="37">
        <v>61</v>
      </c>
      <c r="M57" s="37">
        <v>65</v>
      </c>
      <c r="N57" s="37">
        <v>43</v>
      </c>
    </row>
    <row r="58" spans="1:17">
      <c r="B58" s="23" t="s">
        <v>735</v>
      </c>
      <c r="C58" s="37">
        <v>1366</v>
      </c>
      <c r="D58" s="37">
        <v>226</v>
      </c>
      <c r="E58" s="37">
        <v>201</v>
      </c>
      <c r="F58" s="37">
        <v>105</v>
      </c>
      <c r="G58" s="37">
        <v>76</v>
      </c>
      <c r="H58" s="37">
        <v>168</v>
      </c>
      <c r="I58" s="37">
        <v>18</v>
      </c>
      <c r="J58" s="37">
        <v>155</v>
      </c>
      <c r="K58" s="37">
        <v>197</v>
      </c>
      <c r="L58" s="37">
        <v>93</v>
      </c>
      <c r="M58" s="37">
        <v>86</v>
      </c>
      <c r="N58" s="37">
        <v>41</v>
      </c>
    </row>
    <row r="59" spans="1:17" s="1" customFormat="1">
      <c r="A59" s="23"/>
      <c r="B59" s="23" t="s">
        <v>362</v>
      </c>
      <c r="C59" s="37">
        <v>0</v>
      </c>
      <c r="D59" s="37">
        <v>13</v>
      </c>
      <c r="E59" s="37">
        <v>-9</v>
      </c>
      <c r="F59" s="37">
        <v>-21</v>
      </c>
      <c r="G59" s="37">
        <v>-17</v>
      </c>
      <c r="H59" s="37">
        <v>83</v>
      </c>
      <c r="I59" s="37">
        <v>1</v>
      </c>
      <c r="J59" s="37">
        <v>43</v>
      </c>
      <c r="K59" s="37">
        <v>-42</v>
      </c>
      <c r="L59" s="37">
        <v>-32</v>
      </c>
      <c r="M59" s="37">
        <v>-21</v>
      </c>
      <c r="N59" s="37">
        <v>2</v>
      </c>
    </row>
    <row r="60" spans="1:17">
      <c r="C60" s="37"/>
      <c r="D60" s="37"/>
      <c r="E60" s="37"/>
      <c r="F60" s="37"/>
      <c r="G60" s="37"/>
      <c r="H60" s="37"/>
      <c r="I60" s="37"/>
      <c r="J60" s="37"/>
      <c r="K60" s="37"/>
      <c r="L60" s="37"/>
      <c r="M60" s="37"/>
      <c r="N60" s="37"/>
    </row>
    <row r="61" spans="1:17" s="1" customFormat="1" ht="12.75" customHeight="1">
      <c r="A61" s="32" t="s">
        <v>988</v>
      </c>
      <c r="B61" s="32"/>
      <c r="C61" s="32"/>
    </row>
    <row r="62" spans="1:17" s="1" customFormat="1" ht="12.75" customHeight="1">
      <c r="A62" s="32"/>
      <c r="B62" s="32"/>
      <c r="C62" s="32"/>
      <c r="D62" s="37"/>
      <c r="E62" s="37"/>
      <c r="F62" s="37"/>
      <c r="G62" s="37"/>
      <c r="H62" s="37"/>
      <c r="I62" s="37"/>
      <c r="J62" s="37"/>
      <c r="K62" s="37"/>
      <c r="L62" s="37"/>
      <c r="M62" s="37"/>
      <c r="N62" s="37"/>
    </row>
    <row r="63" spans="1:17" s="1" customFormat="1" ht="12.75" customHeight="1">
      <c r="A63" s="36" t="s">
        <v>989</v>
      </c>
      <c r="B63" s="36"/>
      <c r="C63" s="36"/>
    </row>
    <row r="64" spans="1:17" s="1" customFormat="1" ht="12.75" customHeight="1">
      <c r="A64" s="1" t="s">
        <v>739</v>
      </c>
    </row>
    <row r="66" spans="1:12">
      <c r="A66" s="43" t="s">
        <v>15</v>
      </c>
      <c r="B66" s="43"/>
    </row>
    <row r="67" spans="1:12">
      <c r="A67" s="23" t="s">
        <v>2</v>
      </c>
    </row>
    <row r="68" spans="1:12">
      <c r="A68" s="23" t="s">
        <v>3</v>
      </c>
    </row>
    <row r="69" spans="1:12">
      <c r="A69" s="1" t="s">
        <v>1233</v>
      </c>
      <c r="B69" s="1"/>
      <c r="C69" s="1"/>
      <c r="D69" s="1"/>
      <c r="E69" s="1"/>
      <c r="F69" s="1"/>
      <c r="G69" s="1"/>
      <c r="H69" s="1"/>
      <c r="I69" s="1"/>
      <c r="J69" s="1"/>
      <c r="K69" s="1"/>
      <c r="L69" s="1"/>
    </row>
    <row r="70" spans="1:12">
      <c r="J70" s="23" t="s">
        <v>812</v>
      </c>
    </row>
    <row r="71" spans="1:12">
      <c r="I71" s="23" t="s">
        <v>812</v>
      </c>
    </row>
    <row r="72" spans="1:12">
      <c r="G72" s="23" t="s">
        <v>812</v>
      </c>
    </row>
  </sheetData>
  <phoneticPr fontId="12" type="noConversion"/>
  <hyperlinks>
    <hyperlink ref="A4" location="Inhalt!A1" display="&lt;&lt;&lt; Inhalt" xr:uid="{1A693387-7272-4885-8D87-384D4C1EEF34}"/>
    <hyperlink ref="A61" location="Metadaten!A1" display="Metadaten &lt;&lt;&lt;" xr:uid="{8C202C5D-2B7C-42E0-A5C4-266D60008057}"/>
  </hyperlinks>
  <pageMargins left="0.59055118110236227" right="0.39370078740157483" top="0.98425196850393704" bottom="0.98425196850393704" header="0.51181102362204722" footer="0.51181102362204722"/>
  <pageSetup paperSize="9" scale="8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103"/>
  <sheetViews>
    <sheetView zoomScaleNormal="100" workbookViewId="0">
      <pane ySplit="8" topLeftCell="A9" activePane="bottomLeft" state="frozen"/>
      <selection activeCell="S47" sqref="S47"/>
      <selection pane="bottomLeft" activeCell="A4" sqref="A4"/>
    </sheetView>
  </sheetViews>
  <sheetFormatPr baseColWidth="10" defaultColWidth="9.5703125" defaultRowHeight="12.75" customHeight="1"/>
  <cols>
    <col min="1" max="1" width="12"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4" width="12.5703125" style="1" customWidth="1"/>
    <col min="15" max="16384" width="9.5703125" style="1"/>
  </cols>
  <sheetData>
    <row r="1" spans="1:13" ht="15.75">
      <c r="A1" s="5" t="s">
        <v>345</v>
      </c>
      <c r="B1" s="5"/>
    </row>
    <row r="2" spans="1:13" ht="12.75" customHeight="1">
      <c r="A2" s="1" t="s">
        <v>1252</v>
      </c>
    </row>
    <row r="3" spans="1:13"/>
    <row r="4" spans="1:13">
      <c r="A4" s="30" t="s">
        <v>987</v>
      </c>
      <c r="B4" s="30"/>
    </row>
    <row r="5" spans="1:13">
      <c r="A5" s="11"/>
      <c r="B5" s="11"/>
    </row>
    <row r="6" spans="1:13">
      <c r="A6" s="31" t="s">
        <v>1080</v>
      </c>
      <c r="B6" s="31"/>
    </row>
    <row r="7" spans="1:13">
      <c r="A7" s="31"/>
      <c r="B7" s="31"/>
    </row>
    <row r="8" spans="1:13" s="6" customFormat="1">
      <c r="A8" s="6" t="s">
        <v>959</v>
      </c>
      <c r="B8" s="6" t="s">
        <v>83</v>
      </c>
      <c r="C8" s="6" t="s">
        <v>5</v>
      </c>
      <c r="D8" s="6" t="s">
        <v>6</v>
      </c>
      <c r="E8" s="6" t="s">
        <v>7</v>
      </c>
      <c r="F8" s="6" t="s">
        <v>27</v>
      </c>
      <c r="G8" s="6" t="s">
        <v>8</v>
      </c>
      <c r="H8" s="6" t="s">
        <v>9</v>
      </c>
      <c r="I8" s="6" t="s">
        <v>10</v>
      </c>
      <c r="J8" s="6" t="s">
        <v>11</v>
      </c>
      <c r="K8" s="6" t="s">
        <v>12</v>
      </c>
      <c r="L8" s="6" t="s">
        <v>13</v>
      </c>
      <c r="M8" s="6" t="s">
        <v>28</v>
      </c>
    </row>
    <row r="9" spans="1:13">
      <c r="A9" s="1">
        <v>1950</v>
      </c>
      <c r="B9" s="37">
        <v>173</v>
      </c>
      <c r="C9" s="37">
        <v>29</v>
      </c>
      <c r="D9" s="37">
        <v>13</v>
      </c>
      <c r="E9" s="37">
        <v>36</v>
      </c>
      <c r="F9" s="37">
        <v>17</v>
      </c>
      <c r="G9" s="37">
        <v>28</v>
      </c>
      <c r="H9" s="37">
        <v>3</v>
      </c>
      <c r="I9" s="37">
        <v>16</v>
      </c>
      <c r="J9" s="37">
        <v>17</v>
      </c>
      <c r="K9" s="37">
        <v>-3</v>
      </c>
      <c r="L9" s="37">
        <v>8</v>
      </c>
      <c r="M9" s="37">
        <v>9</v>
      </c>
    </row>
    <row r="10" spans="1:13">
      <c r="A10" s="1">
        <v>1951</v>
      </c>
      <c r="B10" s="37">
        <v>180</v>
      </c>
      <c r="C10" s="37">
        <v>14</v>
      </c>
      <c r="D10" s="37">
        <v>13</v>
      </c>
      <c r="E10" s="37">
        <v>30</v>
      </c>
      <c r="F10" s="37">
        <v>17</v>
      </c>
      <c r="G10" s="37">
        <v>32</v>
      </c>
      <c r="H10" s="37">
        <v>2</v>
      </c>
      <c r="I10" s="37">
        <v>23</v>
      </c>
      <c r="J10" s="37">
        <v>18</v>
      </c>
      <c r="K10" s="37">
        <v>2</v>
      </c>
      <c r="L10" s="37">
        <v>19</v>
      </c>
      <c r="M10" s="37">
        <v>10</v>
      </c>
    </row>
    <row r="11" spans="1:13">
      <c r="A11" s="1">
        <v>1952</v>
      </c>
      <c r="B11" s="37">
        <v>173</v>
      </c>
      <c r="C11" s="37">
        <v>38</v>
      </c>
      <c r="D11" s="37">
        <v>7</v>
      </c>
      <c r="E11" s="37">
        <v>28</v>
      </c>
      <c r="F11" s="37">
        <v>17</v>
      </c>
      <c r="G11" s="37">
        <v>26</v>
      </c>
      <c r="H11" s="37">
        <v>-1</v>
      </c>
      <c r="I11" s="37">
        <v>28</v>
      </c>
      <c r="J11" s="37">
        <v>19</v>
      </c>
      <c r="K11" s="37">
        <v>-3</v>
      </c>
      <c r="L11" s="37">
        <v>9</v>
      </c>
      <c r="M11" s="37">
        <v>5</v>
      </c>
    </row>
    <row r="12" spans="1:13">
      <c r="A12" s="1">
        <v>1953</v>
      </c>
      <c r="B12" s="37">
        <v>185</v>
      </c>
      <c r="C12" s="37">
        <v>36</v>
      </c>
      <c r="D12" s="37">
        <v>21</v>
      </c>
      <c r="E12" s="37">
        <v>29</v>
      </c>
      <c r="F12" s="37">
        <v>21</v>
      </c>
      <c r="G12" s="37">
        <v>21</v>
      </c>
      <c r="H12" s="37">
        <v>-2</v>
      </c>
      <c r="I12" s="37">
        <v>26</v>
      </c>
      <c r="J12" s="37">
        <v>23</v>
      </c>
      <c r="K12" s="37">
        <v>1</v>
      </c>
      <c r="L12" s="37">
        <v>8</v>
      </c>
      <c r="M12" s="37">
        <v>1</v>
      </c>
    </row>
    <row r="13" spans="1:13">
      <c r="A13" s="1">
        <v>1954</v>
      </c>
      <c r="B13" s="37">
        <v>196</v>
      </c>
      <c r="C13" s="37">
        <v>25</v>
      </c>
      <c r="D13" s="37">
        <v>17</v>
      </c>
      <c r="E13" s="37">
        <v>27</v>
      </c>
      <c r="F13" s="37">
        <v>21</v>
      </c>
      <c r="G13" s="37">
        <v>34</v>
      </c>
      <c r="H13" s="37">
        <v>2</v>
      </c>
      <c r="I13" s="37">
        <v>21</v>
      </c>
      <c r="J13" s="37">
        <v>19</v>
      </c>
      <c r="K13" s="37">
        <v>8</v>
      </c>
      <c r="L13" s="37">
        <v>15</v>
      </c>
      <c r="M13" s="37">
        <v>7</v>
      </c>
    </row>
    <row r="14" spans="1:13">
      <c r="A14" s="1" t="s">
        <v>373</v>
      </c>
      <c r="B14" s="39">
        <v>177.2</v>
      </c>
      <c r="C14" s="39">
        <v>26.8</v>
      </c>
      <c r="D14" s="39">
        <v>14</v>
      </c>
      <c r="E14" s="39">
        <v>30</v>
      </c>
      <c r="F14" s="39">
        <v>17.8</v>
      </c>
      <c r="G14" s="39">
        <v>28.2</v>
      </c>
      <c r="H14" s="39">
        <v>0.8</v>
      </c>
      <c r="I14" s="39">
        <v>22.6</v>
      </c>
      <c r="J14" s="39">
        <v>18.600000000000001</v>
      </c>
      <c r="K14" s="39">
        <v>0.8</v>
      </c>
      <c r="L14" s="39">
        <v>11.4</v>
      </c>
      <c r="M14" s="39">
        <v>6.2</v>
      </c>
    </row>
    <row r="15" spans="1:13">
      <c r="A15" s="1">
        <v>1955</v>
      </c>
      <c r="B15" s="37">
        <v>175</v>
      </c>
      <c r="C15" s="37">
        <v>19</v>
      </c>
      <c r="D15" s="37">
        <v>11</v>
      </c>
      <c r="E15" s="37">
        <v>26</v>
      </c>
      <c r="F15" s="37">
        <v>19</v>
      </c>
      <c r="G15" s="37">
        <v>32</v>
      </c>
      <c r="H15" s="37">
        <v>2</v>
      </c>
      <c r="I15" s="37">
        <v>28</v>
      </c>
      <c r="J15" s="37">
        <v>26</v>
      </c>
      <c r="K15" s="37">
        <v>3</v>
      </c>
      <c r="L15" s="37">
        <v>4</v>
      </c>
      <c r="M15" s="37">
        <v>5</v>
      </c>
    </row>
    <row r="16" spans="1:13">
      <c r="A16" s="1">
        <v>1956</v>
      </c>
      <c r="B16" s="37">
        <v>184</v>
      </c>
      <c r="C16" s="37">
        <v>24</v>
      </c>
      <c r="D16" s="37">
        <v>17</v>
      </c>
      <c r="E16" s="37">
        <v>29</v>
      </c>
      <c r="F16" s="37">
        <v>29</v>
      </c>
      <c r="G16" s="37">
        <v>27</v>
      </c>
      <c r="H16" s="37">
        <v>2</v>
      </c>
      <c r="I16" s="37">
        <v>16</v>
      </c>
      <c r="J16" s="37">
        <v>24</v>
      </c>
      <c r="K16" s="37">
        <v>4</v>
      </c>
      <c r="L16" s="37">
        <v>6</v>
      </c>
      <c r="M16" s="37">
        <v>6</v>
      </c>
    </row>
    <row r="17" spans="1:13">
      <c r="A17" s="1">
        <v>1957</v>
      </c>
      <c r="B17" s="37">
        <v>224</v>
      </c>
      <c r="C17" s="37">
        <v>43</v>
      </c>
      <c r="D17" s="37">
        <v>23</v>
      </c>
      <c r="E17" s="37">
        <v>31</v>
      </c>
      <c r="F17" s="37">
        <v>15</v>
      </c>
      <c r="G17" s="37">
        <v>42</v>
      </c>
      <c r="H17" s="37">
        <v>0</v>
      </c>
      <c r="I17" s="37">
        <v>15</v>
      </c>
      <c r="J17" s="37">
        <v>25</v>
      </c>
      <c r="K17" s="37">
        <v>10</v>
      </c>
      <c r="L17" s="37">
        <v>13</v>
      </c>
      <c r="M17" s="37">
        <v>7</v>
      </c>
    </row>
    <row r="18" spans="1:13">
      <c r="A18" s="1">
        <v>1958</v>
      </c>
      <c r="B18" s="37">
        <v>230</v>
      </c>
      <c r="C18" s="37">
        <v>45</v>
      </c>
      <c r="D18" s="37">
        <v>35</v>
      </c>
      <c r="E18" s="37">
        <v>41</v>
      </c>
      <c r="F18" s="37">
        <v>19</v>
      </c>
      <c r="G18" s="37">
        <v>29</v>
      </c>
      <c r="H18" s="37">
        <v>4</v>
      </c>
      <c r="I18" s="37">
        <v>21</v>
      </c>
      <c r="J18" s="37">
        <v>23</v>
      </c>
      <c r="K18" s="37">
        <v>2</v>
      </c>
      <c r="L18" s="37">
        <v>4</v>
      </c>
      <c r="M18" s="37">
        <v>7</v>
      </c>
    </row>
    <row r="19" spans="1:13">
      <c r="A19" s="1">
        <v>1959</v>
      </c>
      <c r="B19" s="37">
        <v>218</v>
      </c>
      <c r="C19" s="37">
        <v>25</v>
      </c>
      <c r="D19" s="37">
        <v>24</v>
      </c>
      <c r="E19" s="37">
        <v>29</v>
      </c>
      <c r="F19" s="37">
        <v>30</v>
      </c>
      <c r="G19" s="37">
        <v>41</v>
      </c>
      <c r="H19" s="37">
        <v>-5</v>
      </c>
      <c r="I19" s="37">
        <v>30</v>
      </c>
      <c r="J19" s="37">
        <v>23</v>
      </c>
      <c r="K19" s="37">
        <v>1</v>
      </c>
      <c r="L19" s="37">
        <v>17</v>
      </c>
      <c r="M19" s="37">
        <v>3</v>
      </c>
    </row>
    <row r="20" spans="1:13">
      <c r="A20" s="1" t="s">
        <v>374</v>
      </c>
      <c r="B20" s="39">
        <v>206.2</v>
      </c>
      <c r="C20" s="39">
        <v>31.2</v>
      </c>
      <c r="D20" s="39">
        <v>22</v>
      </c>
      <c r="E20" s="39">
        <v>31.8</v>
      </c>
      <c r="F20" s="39">
        <v>22.4</v>
      </c>
      <c r="G20" s="39">
        <v>34.200000000000003</v>
      </c>
      <c r="H20" s="39">
        <v>0.6</v>
      </c>
      <c r="I20" s="39">
        <v>22</v>
      </c>
      <c r="J20" s="39">
        <v>24.2</v>
      </c>
      <c r="K20" s="39">
        <v>4</v>
      </c>
      <c r="L20" s="39">
        <v>8.8000000000000007</v>
      </c>
      <c r="M20" s="39">
        <v>5.6</v>
      </c>
    </row>
    <row r="21" spans="1:13">
      <c r="A21" s="1">
        <v>1960</v>
      </c>
      <c r="B21" s="37">
        <v>257</v>
      </c>
      <c r="C21" s="37">
        <v>48</v>
      </c>
      <c r="D21" s="37">
        <v>37</v>
      </c>
      <c r="E21" s="37">
        <v>30</v>
      </c>
      <c r="F21" s="37">
        <v>23</v>
      </c>
      <c r="G21" s="37">
        <v>44</v>
      </c>
      <c r="H21" s="37">
        <v>3</v>
      </c>
      <c r="I21" s="37">
        <v>24</v>
      </c>
      <c r="J21" s="37">
        <v>24</v>
      </c>
      <c r="K21" s="37">
        <v>8</v>
      </c>
      <c r="L21" s="37">
        <v>14</v>
      </c>
      <c r="M21" s="37">
        <v>2</v>
      </c>
    </row>
    <row r="22" spans="1:13">
      <c r="A22" s="1">
        <v>1961</v>
      </c>
      <c r="B22" s="37">
        <v>228</v>
      </c>
      <c r="C22" s="37">
        <v>32</v>
      </c>
      <c r="D22" s="37">
        <v>36</v>
      </c>
      <c r="E22" s="37">
        <v>27</v>
      </c>
      <c r="F22" s="37">
        <v>16</v>
      </c>
      <c r="G22" s="37">
        <v>36</v>
      </c>
      <c r="H22" s="37">
        <v>3</v>
      </c>
      <c r="I22" s="37">
        <v>34</v>
      </c>
      <c r="J22" s="37">
        <v>28</v>
      </c>
      <c r="K22" s="37">
        <v>8</v>
      </c>
      <c r="L22" s="37">
        <v>8</v>
      </c>
      <c r="M22" s="37" t="s">
        <v>187</v>
      </c>
    </row>
    <row r="23" spans="1:13">
      <c r="A23" s="1">
        <v>1962</v>
      </c>
      <c r="B23" s="37">
        <v>194</v>
      </c>
      <c r="C23" s="37">
        <v>16</v>
      </c>
      <c r="D23" s="37">
        <v>22</v>
      </c>
      <c r="E23" s="37">
        <v>13</v>
      </c>
      <c r="F23" s="37">
        <v>30</v>
      </c>
      <c r="G23" s="37">
        <v>32</v>
      </c>
      <c r="H23" s="37">
        <v>1</v>
      </c>
      <c r="I23" s="37">
        <v>22</v>
      </c>
      <c r="J23" s="37">
        <v>35</v>
      </c>
      <c r="K23" s="37">
        <v>4</v>
      </c>
      <c r="L23" s="37">
        <v>10</v>
      </c>
      <c r="M23" s="37">
        <v>9</v>
      </c>
    </row>
    <row r="24" spans="1:13">
      <c r="A24" s="1">
        <v>1963</v>
      </c>
      <c r="B24" s="37">
        <v>252</v>
      </c>
      <c r="C24" s="37">
        <v>39</v>
      </c>
      <c r="D24" s="37">
        <v>25</v>
      </c>
      <c r="E24" s="37">
        <v>46</v>
      </c>
      <c r="F24" s="37">
        <v>26</v>
      </c>
      <c r="G24" s="37">
        <v>42</v>
      </c>
      <c r="H24" s="37">
        <v>1</v>
      </c>
      <c r="I24" s="37">
        <v>38</v>
      </c>
      <c r="J24" s="37">
        <v>17</v>
      </c>
      <c r="K24" s="37">
        <v>8</v>
      </c>
      <c r="L24" s="37">
        <v>8</v>
      </c>
      <c r="M24" s="37">
        <v>2</v>
      </c>
    </row>
    <row r="25" spans="1:13">
      <c r="A25" s="1">
        <v>1964</v>
      </c>
      <c r="B25" s="37">
        <v>238</v>
      </c>
      <c r="C25" s="37">
        <v>40</v>
      </c>
      <c r="D25" s="37">
        <v>21</v>
      </c>
      <c r="E25" s="37">
        <v>34</v>
      </c>
      <c r="F25" s="37">
        <v>25</v>
      </c>
      <c r="G25" s="37">
        <v>30</v>
      </c>
      <c r="H25" s="37">
        <v>5</v>
      </c>
      <c r="I25" s="37">
        <v>25</v>
      </c>
      <c r="J25" s="37">
        <v>31</v>
      </c>
      <c r="K25" s="37">
        <v>12</v>
      </c>
      <c r="L25" s="37">
        <v>8</v>
      </c>
      <c r="M25" s="37">
        <v>7</v>
      </c>
    </row>
    <row r="26" spans="1:13">
      <c r="A26" s="1" t="s">
        <v>375</v>
      </c>
      <c r="B26" s="39">
        <v>233.8</v>
      </c>
      <c r="C26" s="39">
        <v>35</v>
      </c>
      <c r="D26" s="39">
        <v>28.2</v>
      </c>
      <c r="E26" s="39">
        <v>30</v>
      </c>
      <c r="F26" s="39">
        <v>24</v>
      </c>
      <c r="G26" s="39">
        <v>36.799999999999997</v>
      </c>
      <c r="H26" s="39">
        <v>2.6</v>
      </c>
      <c r="I26" s="39">
        <v>28.6</v>
      </c>
      <c r="J26" s="39">
        <v>27</v>
      </c>
      <c r="K26" s="39">
        <v>8</v>
      </c>
      <c r="L26" s="39">
        <v>9.6</v>
      </c>
      <c r="M26" s="39">
        <v>4</v>
      </c>
    </row>
    <row r="27" spans="1:13">
      <c r="A27" s="1">
        <v>1965</v>
      </c>
      <c r="B27" s="37">
        <v>239</v>
      </c>
      <c r="C27" s="37">
        <v>37</v>
      </c>
      <c r="D27" s="37">
        <v>29</v>
      </c>
      <c r="E27" s="37">
        <v>43</v>
      </c>
      <c r="F27" s="37">
        <v>26</v>
      </c>
      <c r="G27" s="37">
        <v>26</v>
      </c>
      <c r="H27" s="37">
        <v>5</v>
      </c>
      <c r="I27" s="37">
        <v>25</v>
      </c>
      <c r="J27" s="37">
        <v>33</v>
      </c>
      <c r="K27" s="37">
        <v>9</v>
      </c>
      <c r="L27" s="37">
        <v>7</v>
      </c>
      <c r="M27" s="37">
        <v>-1</v>
      </c>
    </row>
    <row r="28" spans="1:13">
      <c r="A28" s="1">
        <v>1966</v>
      </c>
      <c r="B28" s="37">
        <v>218</v>
      </c>
      <c r="C28" s="37">
        <v>30</v>
      </c>
      <c r="D28" s="37">
        <v>28</v>
      </c>
      <c r="E28" s="37">
        <v>43</v>
      </c>
      <c r="F28" s="37">
        <v>23</v>
      </c>
      <c r="G28" s="37">
        <v>23</v>
      </c>
      <c r="H28" s="37">
        <v>4</v>
      </c>
      <c r="I28" s="37">
        <v>34</v>
      </c>
      <c r="J28" s="37">
        <v>15</v>
      </c>
      <c r="K28" s="37">
        <v>8</v>
      </c>
      <c r="L28" s="37">
        <v>11</v>
      </c>
      <c r="M28" s="37">
        <v>-1</v>
      </c>
    </row>
    <row r="29" spans="1:13">
      <c r="A29" s="1">
        <v>1967</v>
      </c>
      <c r="B29" s="37">
        <v>253</v>
      </c>
      <c r="C29" s="37">
        <v>27</v>
      </c>
      <c r="D29" s="37">
        <v>38</v>
      </c>
      <c r="E29" s="37">
        <v>43</v>
      </c>
      <c r="F29" s="37">
        <v>34</v>
      </c>
      <c r="G29" s="37">
        <v>22</v>
      </c>
      <c r="H29" s="37">
        <v>0</v>
      </c>
      <c r="I29" s="37">
        <v>15</v>
      </c>
      <c r="J29" s="37">
        <v>35</v>
      </c>
      <c r="K29" s="37">
        <v>18</v>
      </c>
      <c r="L29" s="37">
        <v>12</v>
      </c>
      <c r="M29" s="37">
        <v>9</v>
      </c>
    </row>
    <row r="30" spans="1:13">
      <c r="A30" s="1">
        <v>1968</v>
      </c>
      <c r="B30" s="37">
        <v>283</v>
      </c>
      <c r="C30" s="37">
        <v>33</v>
      </c>
      <c r="D30" s="37">
        <v>41</v>
      </c>
      <c r="E30" s="37">
        <v>52</v>
      </c>
      <c r="F30" s="37">
        <v>25</v>
      </c>
      <c r="G30" s="37">
        <v>51</v>
      </c>
      <c r="H30" s="37">
        <v>3</v>
      </c>
      <c r="I30" s="37">
        <v>25</v>
      </c>
      <c r="J30" s="37">
        <v>35</v>
      </c>
      <c r="K30" s="37">
        <v>1</v>
      </c>
      <c r="L30" s="37">
        <v>14</v>
      </c>
      <c r="M30" s="37">
        <v>3</v>
      </c>
    </row>
    <row r="31" spans="1:13">
      <c r="A31" s="1">
        <v>1969</v>
      </c>
      <c r="B31" s="37">
        <v>252</v>
      </c>
      <c r="C31" s="37">
        <v>43</v>
      </c>
      <c r="D31" s="37">
        <v>33</v>
      </c>
      <c r="E31" s="37">
        <v>47</v>
      </c>
      <c r="F31" s="37">
        <v>26</v>
      </c>
      <c r="G31" s="37">
        <v>37</v>
      </c>
      <c r="H31" s="37">
        <v>4</v>
      </c>
      <c r="I31" s="37">
        <v>24</v>
      </c>
      <c r="J31" s="37">
        <v>15</v>
      </c>
      <c r="K31" s="37">
        <v>6</v>
      </c>
      <c r="L31" s="37">
        <v>8</v>
      </c>
      <c r="M31" s="37">
        <v>9</v>
      </c>
    </row>
    <row r="32" spans="1:13">
      <c r="A32" s="1" t="s">
        <v>376</v>
      </c>
      <c r="B32" s="39">
        <v>249</v>
      </c>
      <c r="C32" s="39">
        <v>34</v>
      </c>
      <c r="D32" s="39">
        <v>33.799999999999997</v>
      </c>
      <c r="E32" s="39">
        <v>45.6</v>
      </c>
      <c r="F32" s="39">
        <v>26.8</v>
      </c>
      <c r="G32" s="39">
        <v>31.8</v>
      </c>
      <c r="H32" s="39">
        <v>3.2</v>
      </c>
      <c r="I32" s="39">
        <v>24.6</v>
      </c>
      <c r="J32" s="39">
        <v>26.6</v>
      </c>
      <c r="K32" s="39">
        <v>8.4</v>
      </c>
      <c r="L32" s="39">
        <v>10.4</v>
      </c>
      <c r="M32" s="39">
        <v>3.8</v>
      </c>
    </row>
    <row r="33" spans="1:13">
      <c r="A33" s="1">
        <v>1970</v>
      </c>
      <c r="B33" s="37">
        <v>259</v>
      </c>
      <c r="C33" s="37">
        <v>31</v>
      </c>
      <c r="D33" s="37">
        <v>46</v>
      </c>
      <c r="E33" s="37">
        <v>33</v>
      </c>
      <c r="F33" s="37">
        <v>27</v>
      </c>
      <c r="G33" s="37">
        <v>51</v>
      </c>
      <c r="H33" s="37">
        <v>3</v>
      </c>
      <c r="I33" s="37">
        <v>18</v>
      </c>
      <c r="J33" s="37">
        <v>26</v>
      </c>
      <c r="K33" s="37">
        <v>11</v>
      </c>
      <c r="L33" s="37">
        <v>5</v>
      </c>
      <c r="M33" s="37">
        <v>8</v>
      </c>
    </row>
    <row r="34" spans="1:13">
      <c r="A34" s="1">
        <v>1971</v>
      </c>
      <c r="B34" s="37">
        <v>164</v>
      </c>
      <c r="C34" s="37">
        <v>24</v>
      </c>
      <c r="D34" s="37">
        <v>12</v>
      </c>
      <c r="E34" s="37">
        <v>30</v>
      </c>
      <c r="F34" s="37">
        <v>14</v>
      </c>
      <c r="G34" s="37">
        <v>18</v>
      </c>
      <c r="H34" s="37">
        <v>3</v>
      </c>
      <c r="I34" s="37">
        <v>20</v>
      </c>
      <c r="J34" s="37">
        <v>13</v>
      </c>
      <c r="K34" s="37">
        <v>9</v>
      </c>
      <c r="L34" s="37">
        <v>14</v>
      </c>
      <c r="M34" s="37">
        <v>7</v>
      </c>
    </row>
    <row r="35" spans="1:13">
      <c r="A35" s="1">
        <v>1972</v>
      </c>
      <c r="B35" s="37">
        <v>210</v>
      </c>
      <c r="C35" s="37">
        <v>23</v>
      </c>
      <c r="D35" s="37">
        <v>19</v>
      </c>
      <c r="E35" s="37">
        <v>29</v>
      </c>
      <c r="F35" s="37">
        <v>31</v>
      </c>
      <c r="G35" s="37">
        <v>41</v>
      </c>
      <c r="H35" s="37">
        <v>5</v>
      </c>
      <c r="I35" s="37">
        <v>14</v>
      </c>
      <c r="J35" s="37">
        <v>22</v>
      </c>
      <c r="K35" s="37">
        <v>13</v>
      </c>
      <c r="L35" s="37">
        <v>6</v>
      </c>
      <c r="M35" s="37">
        <v>7</v>
      </c>
    </row>
    <row r="36" spans="1:13">
      <c r="A36" s="1">
        <v>1973</v>
      </c>
      <c r="B36" s="37">
        <v>225</v>
      </c>
      <c r="C36" s="37">
        <v>21</v>
      </c>
      <c r="D36" s="37">
        <v>21</v>
      </c>
      <c r="E36" s="37">
        <v>29</v>
      </c>
      <c r="F36" s="37" t="s">
        <v>187</v>
      </c>
      <c r="G36" s="37">
        <v>53</v>
      </c>
      <c r="H36" s="37">
        <v>4</v>
      </c>
      <c r="I36" s="37">
        <v>27</v>
      </c>
      <c r="J36" s="37">
        <v>37</v>
      </c>
      <c r="K36" s="37">
        <v>12</v>
      </c>
      <c r="L36" s="37">
        <v>14</v>
      </c>
      <c r="M36" s="37">
        <v>7</v>
      </c>
    </row>
    <row r="37" spans="1:13">
      <c r="A37" s="1">
        <v>1974</v>
      </c>
      <c r="B37" s="37">
        <v>179</v>
      </c>
      <c r="C37" s="37">
        <v>11</v>
      </c>
      <c r="D37" s="37">
        <v>15</v>
      </c>
      <c r="E37" s="37">
        <v>26</v>
      </c>
      <c r="F37" s="37">
        <v>23</v>
      </c>
      <c r="G37" s="37">
        <v>34</v>
      </c>
      <c r="H37" s="37">
        <v>1</v>
      </c>
      <c r="I37" s="37">
        <v>34</v>
      </c>
      <c r="J37" s="37">
        <v>13</v>
      </c>
      <c r="K37" s="37">
        <v>9</v>
      </c>
      <c r="L37" s="37">
        <v>10</v>
      </c>
      <c r="M37" s="37">
        <v>3</v>
      </c>
    </row>
    <row r="38" spans="1:13">
      <c r="A38" s="1" t="s">
        <v>377</v>
      </c>
      <c r="B38" s="39">
        <v>207.4</v>
      </c>
      <c r="C38" s="39">
        <v>22</v>
      </c>
      <c r="D38" s="39">
        <v>22.6</v>
      </c>
      <c r="E38" s="39">
        <v>29.4</v>
      </c>
      <c r="F38" s="39">
        <v>19</v>
      </c>
      <c r="G38" s="39">
        <v>39.4</v>
      </c>
      <c r="H38" s="39">
        <v>3.2</v>
      </c>
      <c r="I38" s="39">
        <v>22.6</v>
      </c>
      <c r="J38" s="39">
        <v>22.2</v>
      </c>
      <c r="K38" s="39">
        <v>10.8</v>
      </c>
      <c r="L38" s="39">
        <v>9.8000000000000007</v>
      </c>
      <c r="M38" s="39">
        <v>6.4</v>
      </c>
    </row>
    <row r="39" spans="1:13">
      <c r="A39" s="1">
        <v>1975</v>
      </c>
      <c r="B39" s="37">
        <v>127</v>
      </c>
      <c r="C39" s="37">
        <v>-9</v>
      </c>
      <c r="D39" s="37">
        <v>11</v>
      </c>
      <c r="E39" s="37">
        <v>28</v>
      </c>
      <c r="F39" s="37">
        <v>5</v>
      </c>
      <c r="G39" s="37">
        <v>26</v>
      </c>
      <c r="H39" s="37">
        <v>4</v>
      </c>
      <c r="I39" s="37">
        <v>4</v>
      </c>
      <c r="J39" s="37">
        <v>30</v>
      </c>
      <c r="K39" s="37">
        <v>14</v>
      </c>
      <c r="L39" s="37">
        <v>11</v>
      </c>
      <c r="M39" s="37">
        <v>3</v>
      </c>
    </row>
    <row r="40" spans="1:13">
      <c r="A40" s="1">
        <v>1976</v>
      </c>
      <c r="B40" s="37">
        <v>169</v>
      </c>
      <c r="C40" s="37">
        <v>11</v>
      </c>
      <c r="D40" s="37">
        <v>27</v>
      </c>
      <c r="E40" s="37">
        <v>19</v>
      </c>
      <c r="F40" s="37">
        <v>20</v>
      </c>
      <c r="G40" s="37">
        <v>41</v>
      </c>
      <c r="H40" s="37">
        <v>0</v>
      </c>
      <c r="I40" s="37">
        <v>6</v>
      </c>
      <c r="J40" s="37">
        <v>34</v>
      </c>
      <c r="K40" s="37">
        <v>5</v>
      </c>
      <c r="L40" s="37">
        <v>2</v>
      </c>
      <c r="M40" s="37">
        <v>4</v>
      </c>
    </row>
    <row r="41" spans="1:13">
      <c r="A41" s="1">
        <v>1977</v>
      </c>
      <c r="B41" s="37">
        <v>161</v>
      </c>
      <c r="C41" s="37">
        <v>29</v>
      </c>
      <c r="D41" s="37">
        <v>6</v>
      </c>
      <c r="E41" s="37">
        <v>31</v>
      </c>
      <c r="F41" s="37">
        <v>12</v>
      </c>
      <c r="G41" s="37">
        <v>42</v>
      </c>
      <c r="H41" s="37">
        <v>4</v>
      </c>
      <c r="I41" s="37">
        <v>9</v>
      </c>
      <c r="J41" s="37">
        <v>13</v>
      </c>
      <c r="K41" s="37">
        <v>4</v>
      </c>
      <c r="L41" s="37">
        <v>9</v>
      </c>
      <c r="M41" s="37">
        <v>2</v>
      </c>
    </row>
    <row r="42" spans="1:13">
      <c r="A42" s="1">
        <v>1978</v>
      </c>
      <c r="B42" s="37">
        <v>150</v>
      </c>
      <c r="C42" s="37">
        <v>16</v>
      </c>
      <c r="D42" s="37">
        <v>18</v>
      </c>
      <c r="E42" s="37">
        <v>39</v>
      </c>
      <c r="F42" s="37">
        <v>10</v>
      </c>
      <c r="G42" s="37">
        <v>19</v>
      </c>
      <c r="H42" s="37">
        <v>2</v>
      </c>
      <c r="I42" s="37">
        <v>15</v>
      </c>
      <c r="J42" s="37">
        <v>21</v>
      </c>
      <c r="K42" s="37">
        <v>4</v>
      </c>
      <c r="L42" s="37">
        <v>3</v>
      </c>
      <c r="M42" s="37">
        <v>3</v>
      </c>
    </row>
    <row r="43" spans="1:13">
      <c r="A43" s="1">
        <v>1979</v>
      </c>
      <c r="B43" s="37">
        <v>197</v>
      </c>
      <c r="C43" s="37">
        <v>29</v>
      </c>
      <c r="D43" s="37">
        <v>13</v>
      </c>
      <c r="E43" s="37">
        <v>30</v>
      </c>
      <c r="F43" s="37">
        <v>9</v>
      </c>
      <c r="G43" s="37">
        <v>39</v>
      </c>
      <c r="H43" s="37">
        <v>2</v>
      </c>
      <c r="I43" s="37">
        <v>20</v>
      </c>
      <c r="J43" s="37">
        <v>26</v>
      </c>
      <c r="K43" s="37">
        <v>8</v>
      </c>
      <c r="L43" s="37">
        <v>14</v>
      </c>
      <c r="M43" s="37">
        <v>7</v>
      </c>
    </row>
    <row r="44" spans="1:13">
      <c r="A44" s="1" t="s">
        <v>378</v>
      </c>
      <c r="B44" s="39">
        <v>160.80000000000001</v>
      </c>
      <c r="C44" s="39">
        <v>15.2</v>
      </c>
      <c r="D44" s="39">
        <v>15</v>
      </c>
      <c r="E44" s="39">
        <v>29.4</v>
      </c>
      <c r="F44" s="39">
        <v>11.2</v>
      </c>
      <c r="G44" s="39">
        <v>33.4</v>
      </c>
      <c r="H44" s="39">
        <v>2.4</v>
      </c>
      <c r="I44" s="39">
        <v>10.8</v>
      </c>
      <c r="J44" s="39">
        <v>24.8</v>
      </c>
      <c r="K44" s="39">
        <v>7</v>
      </c>
      <c r="L44" s="39">
        <v>7.8</v>
      </c>
      <c r="M44" s="39">
        <v>3.8</v>
      </c>
    </row>
    <row r="45" spans="1:13">
      <c r="A45" s="1">
        <v>1980</v>
      </c>
      <c r="B45" s="37">
        <v>218</v>
      </c>
      <c r="C45" s="37">
        <v>24</v>
      </c>
      <c r="D45" s="37">
        <v>7</v>
      </c>
      <c r="E45" s="37">
        <v>43</v>
      </c>
      <c r="F45" s="37">
        <v>24</v>
      </c>
      <c r="G45" s="37">
        <v>33</v>
      </c>
      <c r="H45" s="37">
        <v>3</v>
      </c>
      <c r="I45" s="37">
        <v>7</v>
      </c>
      <c r="J45" s="37">
        <v>39</v>
      </c>
      <c r="K45" s="37">
        <v>13</v>
      </c>
      <c r="L45" s="37">
        <v>22</v>
      </c>
      <c r="M45" s="37">
        <v>3</v>
      </c>
    </row>
    <row r="46" spans="1:13">
      <c r="A46" s="1">
        <v>1981</v>
      </c>
      <c r="B46" s="37">
        <v>208</v>
      </c>
      <c r="C46" s="37">
        <v>29</v>
      </c>
      <c r="D46" s="37">
        <v>16</v>
      </c>
      <c r="E46" s="37">
        <v>38</v>
      </c>
      <c r="F46" s="37">
        <v>11</v>
      </c>
      <c r="G46" s="37">
        <v>44</v>
      </c>
      <c r="H46" s="37">
        <v>1</v>
      </c>
      <c r="I46" s="37">
        <v>14</v>
      </c>
      <c r="J46" s="37">
        <v>26</v>
      </c>
      <c r="K46" s="37">
        <v>10</v>
      </c>
      <c r="L46" s="37">
        <v>13</v>
      </c>
      <c r="M46" s="37">
        <v>6</v>
      </c>
    </row>
    <row r="47" spans="1:13">
      <c r="A47" s="1">
        <v>1982</v>
      </c>
      <c r="B47" s="37">
        <v>217</v>
      </c>
      <c r="C47" s="37">
        <v>16</v>
      </c>
      <c r="D47" s="37">
        <v>11</v>
      </c>
      <c r="E47" s="37">
        <v>43</v>
      </c>
      <c r="F47" s="37">
        <v>23</v>
      </c>
      <c r="G47" s="37">
        <v>40</v>
      </c>
      <c r="H47" s="37">
        <v>4</v>
      </c>
      <c r="I47" s="37">
        <v>25</v>
      </c>
      <c r="J47" s="37">
        <v>28</v>
      </c>
      <c r="K47" s="37">
        <v>4</v>
      </c>
      <c r="L47" s="37">
        <v>17</v>
      </c>
      <c r="M47" s="37">
        <v>6</v>
      </c>
    </row>
    <row r="48" spans="1:13">
      <c r="A48" s="1">
        <v>1983</v>
      </c>
      <c r="B48" s="37">
        <v>197</v>
      </c>
      <c r="C48" s="37">
        <v>16</v>
      </c>
      <c r="D48" s="37">
        <v>14</v>
      </c>
      <c r="E48" s="37">
        <v>39</v>
      </c>
      <c r="F48" s="37">
        <v>1</v>
      </c>
      <c r="G48" s="37">
        <v>45</v>
      </c>
      <c r="H48" s="37">
        <v>1</v>
      </c>
      <c r="I48" s="37">
        <v>14</v>
      </c>
      <c r="J48" s="37">
        <v>31</v>
      </c>
      <c r="K48" s="37">
        <v>10</v>
      </c>
      <c r="L48" s="37">
        <v>16</v>
      </c>
      <c r="M48" s="37">
        <v>10</v>
      </c>
    </row>
    <row r="49" spans="1:13">
      <c r="A49" s="1">
        <v>1984</v>
      </c>
      <c r="B49" s="37">
        <v>228</v>
      </c>
      <c r="C49" s="37">
        <v>25</v>
      </c>
      <c r="D49" s="37">
        <v>13</v>
      </c>
      <c r="E49" s="37">
        <v>32</v>
      </c>
      <c r="F49" s="37">
        <v>17</v>
      </c>
      <c r="G49" s="37">
        <v>42</v>
      </c>
      <c r="H49" s="37">
        <v>3</v>
      </c>
      <c r="I49" s="37">
        <v>20</v>
      </c>
      <c r="J49" s="37">
        <v>45</v>
      </c>
      <c r="K49" s="37">
        <v>8</v>
      </c>
      <c r="L49" s="37">
        <v>20</v>
      </c>
      <c r="M49" s="37">
        <v>3</v>
      </c>
    </row>
    <row r="50" spans="1:13">
      <c r="A50" s="1" t="s">
        <v>379</v>
      </c>
      <c r="B50" s="39">
        <v>213.6</v>
      </c>
      <c r="C50" s="39">
        <v>22</v>
      </c>
      <c r="D50" s="39">
        <v>12.2</v>
      </c>
      <c r="E50" s="39">
        <v>39</v>
      </c>
      <c r="F50" s="39">
        <v>15.2</v>
      </c>
      <c r="G50" s="39">
        <v>40.799999999999997</v>
      </c>
      <c r="H50" s="39">
        <v>2.4</v>
      </c>
      <c r="I50" s="39">
        <v>16</v>
      </c>
      <c r="J50" s="39">
        <v>33.799999999999997</v>
      </c>
      <c r="K50" s="39">
        <v>9</v>
      </c>
      <c r="L50" s="39">
        <v>17.600000000000001</v>
      </c>
      <c r="M50" s="39">
        <v>5.6</v>
      </c>
    </row>
    <row r="51" spans="1:13">
      <c r="A51" s="1">
        <v>1985</v>
      </c>
      <c r="B51" s="37">
        <v>202</v>
      </c>
      <c r="C51" s="37">
        <v>17</v>
      </c>
      <c r="D51" s="37">
        <v>0</v>
      </c>
      <c r="E51" s="37">
        <v>26</v>
      </c>
      <c r="F51" s="37">
        <v>19</v>
      </c>
      <c r="G51" s="37">
        <v>26</v>
      </c>
      <c r="H51" s="37">
        <v>6</v>
      </c>
      <c r="I51" s="37">
        <v>31</v>
      </c>
      <c r="J51" s="37">
        <v>34</v>
      </c>
      <c r="K51" s="37">
        <v>15</v>
      </c>
      <c r="L51" s="37">
        <v>18</v>
      </c>
      <c r="M51" s="37">
        <v>10</v>
      </c>
    </row>
    <row r="52" spans="1:13">
      <c r="A52" s="1">
        <v>1986</v>
      </c>
      <c r="B52" s="37">
        <v>163</v>
      </c>
      <c r="C52" s="37">
        <v>14</v>
      </c>
      <c r="D52" s="37">
        <v>17</v>
      </c>
      <c r="E52" s="37">
        <v>26</v>
      </c>
      <c r="F52" s="37">
        <v>11</v>
      </c>
      <c r="G52" s="37">
        <v>33</v>
      </c>
      <c r="H52" s="37">
        <v>1</v>
      </c>
      <c r="I52" s="37">
        <v>15</v>
      </c>
      <c r="J52" s="37">
        <v>17</v>
      </c>
      <c r="K52" s="37">
        <v>13</v>
      </c>
      <c r="L52" s="37">
        <v>14</v>
      </c>
      <c r="M52" s="37">
        <v>2</v>
      </c>
    </row>
    <row r="53" spans="1:13">
      <c r="A53" s="1">
        <v>1987</v>
      </c>
      <c r="B53" s="37">
        <v>185</v>
      </c>
      <c r="C53" s="37">
        <v>32</v>
      </c>
      <c r="D53" s="37">
        <v>18</v>
      </c>
      <c r="E53" s="37">
        <v>35</v>
      </c>
      <c r="F53" s="37">
        <v>21</v>
      </c>
      <c r="G53" s="37">
        <v>22</v>
      </c>
      <c r="H53" s="37">
        <v>2</v>
      </c>
      <c r="I53" s="37">
        <v>12</v>
      </c>
      <c r="J53" s="37">
        <v>23</v>
      </c>
      <c r="K53" s="37">
        <v>6</v>
      </c>
      <c r="L53" s="37">
        <v>3</v>
      </c>
      <c r="M53" s="37">
        <v>11</v>
      </c>
    </row>
    <row r="54" spans="1:13">
      <c r="A54" s="1">
        <v>1988</v>
      </c>
      <c r="B54" s="37">
        <v>221</v>
      </c>
      <c r="C54" s="37">
        <v>14</v>
      </c>
      <c r="D54" s="37">
        <v>18</v>
      </c>
      <c r="E54" s="37">
        <v>42</v>
      </c>
      <c r="F54" s="37">
        <v>19</v>
      </c>
      <c r="G54" s="37">
        <v>49</v>
      </c>
      <c r="H54" s="37">
        <v>-1</v>
      </c>
      <c r="I54" s="37">
        <v>18</v>
      </c>
      <c r="J54" s="37">
        <v>28</v>
      </c>
      <c r="K54" s="37">
        <v>10</v>
      </c>
      <c r="L54" s="37">
        <v>19</v>
      </c>
      <c r="M54" s="37">
        <v>5</v>
      </c>
    </row>
    <row r="55" spans="1:13">
      <c r="A55" s="1">
        <v>1989</v>
      </c>
      <c r="B55" s="37">
        <v>201</v>
      </c>
      <c r="C55" s="37">
        <v>24</v>
      </c>
      <c r="D55" s="37">
        <v>34</v>
      </c>
      <c r="E55" s="37">
        <v>37</v>
      </c>
      <c r="F55" s="37">
        <v>14</v>
      </c>
      <c r="G55" s="37">
        <v>11</v>
      </c>
      <c r="H55" s="37">
        <v>-1</v>
      </c>
      <c r="I55" s="37">
        <v>25</v>
      </c>
      <c r="J55" s="37">
        <v>34</v>
      </c>
      <c r="K55" s="37">
        <v>9</v>
      </c>
      <c r="L55" s="37">
        <v>8</v>
      </c>
      <c r="M55" s="37">
        <v>6</v>
      </c>
    </row>
    <row r="56" spans="1:13">
      <c r="A56" s="1" t="s">
        <v>380</v>
      </c>
      <c r="B56" s="39">
        <v>194.4</v>
      </c>
      <c r="C56" s="39">
        <v>20.2</v>
      </c>
      <c r="D56" s="39">
        <v>17.399999999999999</v>
      </c>
      <c r="E56" s="39">
        <v>33.200000000000003</v>
      </c>
      <c r="F56" s="39">
        <v>16.8</v>
      </c>
      <c r="G56" s="39">
        <v>28.2</v>
      </c>
      <c r="H56" s="39">
        <v>1.4</v>
      </c>
      <c r="I56" s="39">
        <v>20.2</v>
      </c>
      <c r="J56" s="39">
        <v>27.2</v>
      </c>
      <c r="K56" s="39">
        <v>10.6</v>
      </c>
      <c r="L56" s="39">
        <v>12.4</v>
      </c>
      <c r="M56" s="39">
        <v>6.8</v>
      </c>
    </row>
    <row r="57" spans="1:13">
      <c r="A57" s="1">
        <v>1990</v>
      </c>
      <c r="B57" s="37">
        <v>184</v>
      </c>
      <c r="C57" s="37">
        <v>18</v>
      </c>
      <c r="D57" s="37">
        <v>18</v>
      </c>
      <c r="E57" s="37">
        <v>33</v>
      </c>
      <c r="F57" s="37">
        <v>23</v>
      </c>
      <c r="G57" s="37">
        <v>35</v>
      </c>
      <c r="H57" s="37">
        <v>5</v>
      </c>
      <c r="I57" s="37">
        <v>22</v>
      </c>
      <c r="J57" s="37">
        <v>13</v>
      </c>
      <c r="K57" s="37">
        <v>9</v>
      </c>
      <c r="L57" s="37">
        <v>1</v>
      </c>
      <c r="M57" s="37">
        <v>7</v>
      </c>
    </row>
    <row r="58" spans="1:13">
      <c r="A58" s="1">
        <v>1991</v>
      </c>
      <c r="B58" s="37">
        <v>229</v>
      </c>
      <c r="C58" s="37">
        <v>10</v>
      </c>
      <c r="D58" s="37">
        <v>29</v>
      </c>
      <c r="E58" s="37">
        <v>44</v>
      </c>
      <c r="F58" s="37">
        <v>23</v>
      </c>
      <c r="G58" s="37">
        <v>29</v>
      </c>
      <c r="H58" s="37">
        <v>1</v>
      </c>
      <c r="I58" s="37">
        <v>24</v>
      </c>
      <c r="J58" s="37">
        <v>28</v>
      </c>
      <c r="K58" s="37">
        <v>8</v>
      </c>
      <c r="L58" s="37">
        <v>23</v>
      </c>
      <c r="M58" s="37">
        <v>10</v>
      </c>
    </row>
    <row r="59" spans="1:13">
      <c r="A59" s="1">
        <v>1992</v>
      </c>
      <c r="B59" s="37">
        <v>195</v>
      </c>
      <c r="C59" s="37">
        <v>22</v>
      </c>
      <c r="D59" s="37">
        <v>28</v>
      </c>
      <c r="E59" s="37">
        <v>16</v>
      </c>
      <c r="F59" s="37">
        <v>18</v>
      </c>
      <c r="G59" s="37">
        <v>22</v>
      </c>
      <c r="H59" s="37">
        <v>6</v>
      </c>
      <c r="I59" s="37">
        <v>25</v>
      </c>
      <c r="J59" s="37">
        <v>17</v>
      </c>
      <c r="K59" s="37">
        <v>15</v>
      </c>
      <c r="L59" s="37">
        <v>19</v>
      </c>
      <c r="M59" s="37">
        <v>7</v>
      </c>
    </row>
    <row r="60" spans="1:13">
      <c r="A60" s="1">
        <v>1993</v>
      </c>
      <c r="B60" s="37">
        <v>237</v>
      </c>
      <c r="C60" s="37">
        <v>29</v>
      </c>
      <c r="D60" s="37">
        <v>22</v>
      </c>
      <c r="E60" s="37">
        <v>35</v>
      </c>
      <c r="F60" s="37">
        <v>30</v>
      </c>
      <c r="G60" s="37">
        <v>42</v>
      </c>
      <c r="H60" s="37">
        <v>4</v>
      </c>
      <c r="I60" s="37">
        <v>19</v>
      </c>
      <c r="J60" s="37">
        <v>22</v>
      </c>
      <c r="K60" s="37">
        <v>14</v>
      </c>
      <c r="L60" s="37">
        <v>9</v>
      </c>
      <c r="M60" s="37">
        <v>11</v>
      </c>
    </row>
    <row r="61" spans="1:13">
      <c r="A61" s="1">
        <v>1994</v>
      </c>
      <c r="B61" s="37">
        <v>152</v>
      </c>
      <c r="C61" s="37">
        <v>-1</v>
      </c>
      <c r="D61" s="37">
        <v>29</v>
      </c>
      <c r="E61" s="37">
        <v>26</v>
      </c>
      <c r="F61" s="37">
        <v>18</v>
      </c>
      <c r="G61" s="37">
        <v>18</v>
      </c>
      <c r="H61" s="37">
        <v>0</v>
      </c>
      <c r="I61" s="37">
        <v>5</v>
      </c>
      <c r="J61" s="37">
        <v>27</v>
      </c>
      <c r="K61" s="37">
        <v>5</v>
      </c>
      <c r="L61" s="37">
        <v>21</v>
      </c>
      <c r="M61" s="37">
        <v>4</v>
      </c>
    </row>
    <row r="62" spans="1:13">
      <c r="A62" s="1" t="s">
        <v>381</v>
      </c>
      <c r="B62" s="39">
        <v>199.4</v>
      </c>
      <c r="C62" s="39">
        <v>15.6</v>
      </c>
      <c r="D62" s="39">
        <v>25.2</v>
      </c>
      <c r="E62" s="39">
        <v>30.8</v>
      </c>
      <c r="F62" s="39">
        <v>22.4</v>
      </c>
      <c r="G62" s="39">
        <v>29.2</v>
      </c>
      <c r="H62" s="39">
        <v>3.2</v>
      </c>
      <c r="I62" s="39">
        <v>19</v>
      </c>
      <c r="J62" s="39">
        <v>21.4</v>
      </c>
      <c r="K62" s="39">
        <v>10.199999999999999</v>
      </c>
      <c r="L62" s="39">
        <v>14.6</v>
      </c>
      <c r="M62" s="39">
        <v>7.8</v>
      </c>
    </row>
    <row r="63" spans="1:13">
      <c r="A63" s="1">
        <v>1995</v>
      </c>
      <c r="B63" s="37">
        <v>200</v>
      </c>
      <c r="C63" s="37">
        <v>8</v>
      </c>
      <c r="D63" s="37">
        <v>21</v>
      </c>
      <c r="E63" s="37">
        <v>31</v>
      </c>
      <c r="F63" s="37">
        <v>20</v>
      </c>
      <c r="G63" s="37">
        <v>26</v>
      </c>
      <c r="H63" s="37">
        <v>1</v>
      </c>
      <c r="I63" s="37">
        <v>22</v>
      </c>
      <c r="J63" s="37">
        <v>29</v>
      </c>
      <c r="K63" s="37">
        <v>10</v>
      </c>
      <c r="L63" s="37">
        <v>26</v>
      </c>
      <c r="M63" s="37">
        <v>6</v>
      </c>
    </row>
    <row r="64" spans="1:13">
      <c r="A64" s="1">
        <v>1996</v>
      </c>
      <c r="B64" s="37">
        <v>175</v>
      </c>
      <c r="C64" s="37">
        <v>1</v>
      </c>
      <c r="D64" s="37">
        <v>19</v>
      </c>
      <c r="E64" s="37">
        <v>25</v>
      </c>
      <c r="F64" s="37">
        <v>-1</v>
      </c>
      <c r="G64" s="37">
        <v>35</v>
      </c>
      <c r="H64" s="37">
        <v>4</v>
      </c>
      <c r="I64" s="37">
        <v>25</v>
      </c>
      <c r="J64" s="37">
        <v>37</v>
      </c>
      <c r="K64" s="37">
        <v>14</v>
      </c>
      <c r="L64" s="37">
        <v>12</v>
      </c>
      <c r="M64" s="37">
        <v>4</v>
      </c>
    </row>
    <row r="65" spans="1:13">
      <c r="A65" s="1">
        <v>1997</v>
      </c>
      <c r="B65" s="37">
        <v>205</v>
      </c>
      <c r="C65" s="37">
        <v>8</v>
      </c>
      <c r="D65" s="37">
        <v>39</v>
      </c>
      <c r="E65" s="37">
        <v>32</v>
      </c>
      <c r="F65" s="37">
        <v>18</v>
      </c>
      <c r="G65" s="37">
        <v>11</v>
      </c>
      <c r="H65" s="37">
        <v>6</v>
      </c>
      <c r="I65" s="37">
        <v>21</v>
      </c>
      <c r="J65" s="37">
        <v>38</v>
      </c>
      <c r="K65" s="37">
        <v>9</v>
      </c>
      <c r="L65" s="37">
        <v>10</v>
      </c>
      <c r="M65" s="37">
        <v>13</v>
      </c>
    </row>
    <row r="66" spans="1:13">
      <c r="A66" s="1">
        <v>1998</v>
      </c>
      <c r="B66" s="37">
        <v>174</v>
      </c>
      <c r="C66" s="37">
        <v>5</v>
      </c>
      <c r="D66" s="37">
        <v>33</v>
      </c>
      <c r="E66" s="37">
        <v>17</v>
      </c>
      <c r="F66" s="37">
        <v>18</v>
      </c>
      <c r="G66" s="37">
        <v>32</v>
      </c>
      <c r="H66" s="37">
        <v>0</v>
      </c>
      <c r="I66" s="37">
        <v>26</v>
      </c>
      <c r="J66" s="37">
        <v>21</v>
      </c>
      <c r="K66" s="37">
        <v>5</v>
      </c>
      <c r="L66" s="37">
        <v>8</v>
      </c>
      <c r="M66" s="37">
        <v>9</v>
      </c>
    </row>
    <row r="67" spans="1:13">
      <c r="A67" s="1">
        <v>1999</v>
      </c>
      <c r="B67" s="37">
        <v>224</v>
      </c>
      <c r="C67" s="37">
        <v>28</v>
      </c>
      <c r="D67" s="37">
        <v>34</v>
      </c>
      <c r="E67" s="37">
        <v>37</v>
      </c>
      <c r="F67" s="37">
        <v>15</v>
      </c>
      <c r="G67" s="37">
        <v>24</v>
      </c>
      <c r="H67" s="37">
        <v>4</v>
      </c>
      <c r="I67" s="37">
        <v>30</v>
      </c>
      <c r="J67" s="37">
        <v>22</v>
      </c>
      <c r="K67" s="37">
        <v>6</v>
      </c>
      <c r="L67" s="37">
        <v>9</v>
      </c>
      <c r="M67" s="37">
        <v>15</v>
      </c>
    </row>
    <row r="68" spans="1:13">
      <c r="A68" s="1" t="s">
        <v>382</v>
      </c>
      <c r="B68" s="39">
        <v>195.6</v>
      </c>
      <c r="C68" s="39">
        <v>10</v>
      </c>
      <c r="D68" s="39">
        <v>29.2</v>
      </c>
      <c r="E68" s="39">
        <v>28.4</v>
      </c>
      <c r="F68" s="39">
        <v>14</v>
      </c>
      <c r="G68" s="39">
        <v>25.6</v>
      </c>
      <c r="H68" s="39">
        <v>3</v>
      </c>
      <c r="I68" s="39">
        <v>24.8</v>
      </c>
      <c r="J68" s="39">
        <v>29.4</v>
      </c>
      <c r="K68" s="39">
        <v>8.8000000000000007</v>
      </c>
      <c r="L68" s="39">
        <v>13</v>
      </c>
      <c r="M68" s="39">
        <v>9.4</v>
      </c>
    </row>
    <row r="69" spans="1:13">
      <c r="A69" s="1">
        <v>2000</v>
      </c>
      <c r="B69" s="37">
        <v>181</v>
      </c>
      <c r="C69" s="37">
        <v>5</v>
      </c>
      <c r="D69" s="37">
        <v>23</v>
      </c>
      <c r="E69" s="37">
        <v>17</v>
      </c>
      <c r="F69" s="37">
        <v>12</v>
      </c>
      <c r="G69" s="37">
        <v>44</v>
      </c>
      <c r="H69" s="37">
        <v>3</v>
      </c>
      <c r="I69" s="37">
        <v>20</v>
      </c>
      <c r="J69" s="37">
        <v>34</v>
      </c>
      <c r="K69" s="37">
        <v>6</v>
      </c>
      <c r="L69" s="37">
        <v>5</v>
      </c>
      <c r="M69" s="37">
        <v>12</v>
      </c>
    </row>
    <row r="70" spans="1:13">
      <c r="A70" s="1">
        <v>2001</v>
      </c>
      <c r="B70" s="37">
        <v>181</v>
      </c>
      <c r="C70" s="37">
        <v>1</v>
      </c>
      <c r="D70" s="37">
        <v>21</v>
      </c>
      <c r="E70" s="37">
        <v>20</v>
      </c>
      <c r="F70" s="37">
        <v>25</v>
      </c>
      <c r="G70" s="37">
        <v>34</v>
      </c>
      <c r="H70" s="37">
        <v>1</v>
      </c>
      <c r="I70" s="37">
        <v>27</v>
      </c>
      <c r="J70" s="37">
        <v>30</v>
      </c>
      <c r="K70" s="37">
        <v>4</v>
      </c>
      <c r="L70" s="37">
        <v>13</v>
      </c>
      <c r="M70" s="37">
        <v>5</v>
      </c>
    </row>
    <row r="71" spans="1:13">
      <c r="A71" s="1">
        <v>2002</v>
      </c>
      <c r="B71" s="37">
        <v>180</v>
      </c>
      <c r="C71" s="37">
        <v>-2</v>
      </c>
      <c r="D71" s="37">
        <v>20</v>
      </c>
      <c r="E71" s="37">
        <v>29</v>
      </c>
      <c r="F71" s="37">
        <v>0</v>
      </c>
      <c r="G71" s="37">
        <v>43</v>
      </c>
      <c r="H71" s="37">
        <v>2</v>
      </c>
      <c r="I71" s="37">
        <v>13</v>
      </c>
      <c r="J71" s="37">
        <v>48</v>
      </c>
      <c r="K71" s="37">
        <v>10</v>
      </c>
      <c r="L71" s="37">
        <v>16</v>
      </c>
      <c r="M71" s="37">
        <v>1</v>
      </c>
    </row>
    <row r="72" spans="1:13">
      <c r="A72" s="1">
        <v>2003</v>
      </c>
      <c r="B72" s="37">
        <v>130</v>
      </c>
      <c r="C72" s="37">
        <v>5</v>
      </c>
      <c r="D72" s="37">
        <v>23</v>
      </c>
      <c r="E72" s="37">
        <v>8</v>
      </c>
      <c r="F72" s="37">
        <v>17</v>
      </c>
      <c r="G72" s="37">
        <v>6</v>
      </c>
      <c r="H72" s="37">
        <v>1</v>
      </c>
      <c r="I72" s="37">
        <v>19</v>
      </c>
      <c r="J72" s="37">
        <v>23</v>
      </c>
      <c r="K72" s="37">
        <v>15</v>
      </c>
      <c r="L72" s="37">
        <v>10</v>
      </c>
      <c r="M72" s="37">
        <v>3</v>
      </c>
    </row>
    <row r="73" spans="1:13">
      <c r="A73" s="1">
        <v>2004</v>
      </c>
      <c r="B73" s="37">
        <v>174</v>
      </c>
      <c r="C73" s="37">
        <v>9</v>
      </c>
      <c r="D73" s="37">
        <v>12</v>
      </c>
      <c r="E73" s="37">
        <v>23</v>
      </c>
      <c r="F73" s="37">
        <v>2</v>
      </c>
      <c r="G73" s="37">
        <v>42</v>
      </c>
      <c r="H73" s="37">
        <v>2</v>
      </c>
      <c r="I73" s="37">
        <v>15</v>
      </c>
      <c r="J73" s="37">
        <v>30</v>
      </c>
      <c r="K73" s="37">
        <v>12</v>
      </c>
      <c r="L73" s="37">
        <v>19</v>
      </c>
      <c r="M73" s="37">
        <v>8</v>
      </c>
    </row>
    <row r="74" spans="1:13">
      <c r="A74" s="1" t="s">
        <v>383</v>
      </c>
      <c r="B74" s="39">
        <v>169.2</v>
      </c>
      <c r="C74" s="39">
        <v>3.6</v>
      </c>
      <c r="D74" s="39">
        <v>19.8</v>
      </c>
      <c r="E74" s="39">
        <v>19.399999999999999</v>
      </c>
      <c r="F74" s="39">
        <v>11.2</v>
      </c>
      <c r="G74" s="39">
        <v>33.799999999999997</v>
      </c>
      <c r="H74" s="39">
        <v>1.8</v>
      </c>
      <c r="I74" s="39">
        <v>18.8</v>
      </c>
      <c r="J74" s="39">
        <v>33</v>
      </c>
      <c r="K74" s="39">
        <v>9.4</v>
      </c>
      <c r="L74" s="39">
        <v>12.6</v>
      </c>
      <c r="M74" s="39">
        <v>5.8</v>
      </c>
    </row>
    <row r="75" spans="1:13">
      <c r="A75" s="22">
        <v>2005</v>
      </c>
      <c r="B75" s="37">
        <v>166</v>
      </c>
      <c r="C75" s="37">
        <v>8</v>
      </c>
      <c r="D75" s="37">
        <v>36</v>
      </c>
      <c r="E75" s="37">
        <v>26</v>
      </c>
      <c r="F75" s="37">
        <v>6</v>
      </c>
      <c r="G75" s="37">
        <v>27</v>
      </c>
      <c r="H75" s="37" t="s">
        <v>187</v>
      </c>
      <c r="I75" s="37">
        <v>13</v>
      </c>
      <c r="J75" s="37">
        <v>28</v>
      </c>
      <c r="K75" s="37">
        <v>12</v>
      </c>
      <c r="L75" s="37">
        <v>17</v>
      </c>
      <c r="M75" s="37">
        <v>-7</v>
      </c>
    </row>
    <row r="76" spans="1:13">
      <c r="A76" s="22">
        <v>2006</v>
      </c>
      <c r="B76" s="37">
        <v>141</v>
      </c>
      <c r="C76" s="37">
        <v>13</v>
      </c>
      <c r="D76" s="37">
        <v>9</v>
      </c>
      <c r="E76" s="37">
        <v>14</v>
      </c>
      <c r="F76" s="37">
        <v>14</v>
      </c>
      <c r="G76" s="37">
        <v>17</v>
      </c>
      <c r="H76" s="37">
        <v>3</v>
      </c>
      <c r="I76" s="37">
        <v>23</v>
      </c>
      <c r="J76" s="37">
        <v>17</v>
      </c>
      <c r="K76" s="37">
        <v>16</v>
      </c>
      <c r="L76" s="37">
        <v>8</v>
      </c>
      <c r="M76" s="37">
        <v>7</v>
      </c>
    </row>
    <row r="77" spans="1:13">
      <c r="A77" s="22">
        <v>2007</v>
      </c>
      <c r="B77" s="37">
        <v>124</v>
      </c>
      <c r="C77" s="37">
        <v>16</v>
      </c>
      <c r="D77" s="37">
        <v>21</v>
      </c>
      <c r="E77" s="37">
        <v>30</v>
      </c>
      <c r="F77" s="37">
        <v>1</v>
      </c>
      <c r="G77" s="37">
        <v>6</v>
      </c>
      <c r="H77" s="37">
        <v>1</v>
      </c>
      <c r="I77" s="37">
        <v>-3</v>
      </c>
      <c r="J77" s="37">
        <v>26</v>
      </c>
      <c r="K77" s="37">
        <v>10</v>
      </c>
      <c r="L77" s="37">
        <v>16</v>
      </c>
      <c r="M77" s="37">
        <v>0</v>
      </c>
    </row>
    <row r="78" spans="1:13">
      <c r="A78" s="22">
        <v>2008</v>
      </c>
      <c r="B78" s="37">
        <v>145</v>
      </c>
      <c r="C78" s="37">
        <v>11</v>
      </c>
      <c r="D78" s="37">
        <v>9</v>
      </c>
      <c r="E78" s="37">
        <v>14</v>
      </c>
      <c r="F78" s="37">
        <v>10</v>
      </c>
      <c r="G78" s="37">
        <v>8</v>
      </c>
      <c r="H78" s="37">
        <v>6</v>
      </c>
      <c r="I78" s="37">
        <v>11</v>
      </c>
      <c r="J78" s="37">
        <v>20</v>
      </c>
      <c r="K78" s="37">
        <v>28</v>
      </c>
      <c r="L78" s="37">
        <v>23</v>
      </c>
      <c r="M78" s="37">
        <v>5</v>
      </c>
    </row>
    <row r="79" spans="1:13">
      <c r="A79" s="22">
        <v>2009</v>
      </c>
      <c r="B79" s="37">
        <v>177</v>
      </c>
      <c r="C79" s="37">
        <v>-1</v>
      </c>
      <c r="D79" s="37">
        <v>34</v>
      </c>
      <c r="E79" s="37">
        <v>33</v>
      </c>
      <c r="F79" s="37">
        <v>12</v>
      </c>
      <c r="G79" s="37">
        <v>14</v>
      </c>
      <c r="H79" s="37">
        <v>6</v>
      </c>
      <c r="I79" s="37">
        <v>16</v>
      </c>
      <c r="J79" s="37">
        <v>21</v>
      </c>
      <c r="K79" s="37">
        <v>24</v>
      </c>
      <c r="L79" s="37">
        <v>13</v>
      </c>
      <c r="M79" s="37">
        <v>5</v>
      </c>
    </row>
    <row r="80" spans="1:13">
      <c r="A80" s="1" t="s">
        <v>560</v>
      </c>
      <c r="B80" s="39">
        <v>150.6</v>
      </c>
      <c r="C80" s="39">
        <v>9.4</v>
      </c>
      <c r="D80" s="39">
        <v>21.8</v>
      </c>
      <c r="E80" s="39">
        <v>23.4</v>
      </c>
      <c r="F80" s="39">
        <v>8.6</v>
      </c>
      <c r="G80" s="39">
        <v>14.4</v>
      </c>
      <c r="H80" s="39">
        <v>3.2</v>
      </c>
      <c r="I80" s="39">
        <v>12</v>
      </c>
      <c r="J80" s="39">
        <v>22.4</v>
      </c>
      <c r="K80" s="39">
        <v>18</v>
      </c>
      <c r="L80" s="39">
        <v>15.4</v>
      </c>
      <c r="M80" s="39">
        <v>2</v>
      </c>
    </row>
    <row r="81" spans="1:13">
      <c r="A81" s="22">
        <v>2010</v>
      </c>
      <c r="B81" s="37">
        <v>91</v>
      </c>
      <c r="C81" s="37">
        <v>-20</v>
      </c>
      <c r="D81" s="37">
        <v>20</v>
      </c>
      <c r="E81" s="37">
        <v>20</v>
      </c>
      <c r="F81" s="37">
        <v>-5</v>
      </c>
      <c r="G81" s="37">
        <v>0</v>
      </c>
      <c r="H81" s="37">
        <v>-1</v>
      </c>
      <c r="I81" s="37">
        <v>4</v>
      </c>
      <c r="J81" s="37">
        <v>42</v>
      </c>
      <c r="K81" s="37">
        <v>21</v>
      </c>
      <c r="L81" s="37">
        <v>8</v>
      </c>
      <c r="M81" s="37">
        <v>2</v>
      </c>
    </row>
    <row r="82" spans="1:13">
      <c r="A82" s="22">
        <v>2011</v>
      </c>
      <c r="B82" s="37">
        <v>147</v>
      </c>
      <c r="C82" s="37">
        <v>13</v>
      </c>
      <c r="D82" s="37">
        <v>19</v>
      </c>
      <c r="E82" s="37">
        <v>17</v>
      </c>
      <c r="F82" s="37">
        <v>10</v>
      </c>
      <c r="G82" s="37">
        <v>10</v>
      </c>
      <c r="H82" s="37">
        <v>0</v>
      </c>
      <c r="I82" s="37">
        <v>1</v>
      </c>
      <c r="J82" s="37">
        <v>31</v>
      </c>
      <c r="K82" s="37">
        <v>25</v>
      </c>
      <c r="L82" s="37">
        <v>13</v>
      </c>
      <c r="M82" s="37">
        <v>8</v>
      </c>
    </row>
    <row r="83" spans="1:13">
      <c r="A83" s="22">
        <v>2012</v>
      </c>
      <c r="B83" s="37">
        <v>133</v>
      </c>
      <c r="C83" s="37">
        <v>-9</v>
      </c>
      <c r="D83" s="37">
        <v>22</v>
      </c>
      <c r="E83" s="37">
        <v>12</v>
      </c>
      <c r="F83" s="37">
        <v>3</v>
      </c>
      <c r="G83" s="37">
        <v>15</v>
      </c>
      <c r="H83" s="37">
        <v>5</v>
      </c>
      <c r="I83" s="37">
        <v>2</v>
      </c>
      <c r="J83" s="37">
        <v>45</v>
      </c>
      <c r="K83" s="37">
        <v>21</v>
      </c>
      <c r="L83" s="37">
        <v>12</v>
      </c>
      <c r="M83" s="37">
        <v>5</v>
      </c>
    </row>
    <row r="84" spans="1:13">
      <c r="A84" s="22">
        <v>2013</v>
      </c>
      <c r="B84" s="37">
        <v>93</v>
      </c>
      <c r="C84" s="37">
        <v>-4</v>
      </c>
      <c r="D84" s="37">
        <v>18</v>
      </c>
      <c r="E84" s="37">
        <v>21</v>
      </c>
      <c r="F84" s="37">
        <v>2</v>
      </c>
      <c r="G84" s="37">
        <v>3</v>
      </c>
      <c r="H84" s="37">
        <v>-3</v>
      </c>
      <c r="I84" s="37">
        <v>-6</v>
      </c>
      <c r="J84" s="37">
        <v>37</v>
      </c>
      <c r="K84" s="37">
        <v>4</v>
      </c>
      <c r="L84" s="37">
        <v>17</v>
      </c>
      <c r="M84" s="37">
        <v>4</v>
      </c>
    </row>
    <row r="85" spans="1:13">
      <c r="A85" s="22">
        <v>2014</v>
      </c>
      <c r="B85" s="37">
        <v>104</v>
      </c>
      <c r="C85" s="37">
        <v>6</v>
      </c>
      <c r="D85" s="37">
        <v>8</v>
      </c>
      <c r="E85" s="37">
        <v>8</v>
      </c>
      <c r="F85" s="37">
        <v>3</v>
      </c>
      <c r="G85" s="37">
        <v>5</v>
      </c>
      <c r="H85" s="37">
        <v>2</v>
      </c>
      <c r="I85" s="37">
        <v>17</v>
      </c>
      <c r="J85" s="37">
        <v>32</v>
      </c>
      <c r="K85" s="37">
        <v>7</v>
      </c>
      <c r="L85" s="37">
        <v>12</v>
      </c>
      <c r="M85" s="37">
        <v>4</v>
      </c>
    </row>
    <row r="86" spans="1:13">
      <c r="A86" s="1" t="s">
        <v>828</v>
      </c>
      <c r="B86" s="39">
        <v>113.6</v>
      </c>
      <c r="C86" s="39">
        <v>-2.8</v>
      </c>
      <c r="D86" s="39">
        <v>17.399999999999999</v>
      </c>
      <c r="E86" s="39">
        <v>15.6</v>
      </c>
      <c r="F86" s="39">
        <v>2.6</v>
      </c>
      <c r="G86" s="39">
        <v>6.6</v>
      </c>
      <c r="H86" s="39">
        <v>0.6</v>
      </c>
      <c r="I86" s="39">
        <v>3.6</v>
      </c>
      <c r="J86" s="39">
        <v>37.4</v>
      </c>
      <c r="K86" s="39">
        <v>15.6</v>
      </c>
      <c r="L86" s="39">
        <v>12.4</v>
      </c>
      <c r="M86" s="39">
        <v>4.5999999999999996</v>
      </c>
    </row>
    <row r="87" spans="1:13">
      <c r="A87" s="22">
        <v>2015</v>
      </c>
      <c r="B87" s="37">
        <v>73</v>
      </c>
      <c r="C87" s="37">
        <v>-5</v>
      </c>
      <c r="D87" s="37">
        <v>15</v>
      </c>
      <c r="E87" s="37">
        <v>9</v>
      </c>
      <c r="F87" s="37">
        <v>0</v>
      </c>
      <c r="G87" s="37">
        <v>-14</v>
      </c>
      <c r="H87" s="37">
        <v>1</v>
      </c>
      <c r="I87" s="37">
        <v>22</v>
      </c>
      <c r="J87" s="37">
        <v>21</v>
      </c>
      <c r="K87" s="37">
        <v>4</v>
      </c>
      <c r="L87" s="37">
        <v>13</v>
      </c>
      <c r="M87" s="37">
        <v>7</v>
      </c>
    </row>
    <row r="88" spans="1:13">
      <c r="A88" s="22">
        <v>2016</v>
      </c>
      <c r="B88" s="37">
        <v>107</v>
      </c>
      <c r="C88" s="37">
        <v>3</v>
      </c>
      <c r="D88" s="37">
        <v>16</v>
      </c>
      <c r="E88" s="37">
        <v>18</v>
      </c>
      <c r="F88" s="37">
        <v>-1</v>
      </c>
      <c r="G88" s="37">
        <v>14</v>
      </c>
      <c r="H88" s="37">
        <v>0</v>
      </c>
      <c r="I88" s="37">
        <v>4</v>
      </c>
      <c r="J88" s="37">
        <v>19</v>
      </c>
      <c r="K88" s="37">
        <v>7</v>
      </c>
      <c r="L88" s="37">
        <v>23</v>
      </c>
      <c r="M88" s="37">
        <v>4</v>
      </c>
    </row>
    <row r="89" spans="1:13">
      <c r="A89" s="22">
        <v>2017</v>
      </c>
      <c r="B89" s="37">
        <v>89</v>
      </c>
      <c r="C89" s="37">
        <v>-6</v>
      </c>
      <c r="D89" s="37">
        <v>10</v>
      </c>
      <c r="E89" s="37">
        <v>10</v>
      </c>
      <c r="F89" s="37">
        <v>8</v>
      </c>
      <c r="G89" s="37">
        <v>-8</v>
      </c>
      <c r="H89" s="37">
        <v>3</v>
      </c>
      <c r="I89" s="37">
        <v>4</v>
      </c>
      <c r="J89" s="37">
        <v>37</v>
      </c>
      <c r="K89" s="37">
        <v>10</v>
      </c>
      <c r="L89" s="37">
        <v>17</v>
      </c>
      <c r="M89" s="37">
        <v>4</v>
      </c>
    </row>
    <row r="90" spans="1:13">
      <c r="A90" s="22">
        <v>2018</v>
      </c>
      <c r="B90" s="37">
        <v>104</v>
      </c>
      <c r="C90" s="37">
        <v>6</v>
      </c>
      <c r="D90" s="37">
        <v>9</v>
      </c>
      <c r="E90" s="37">
        <v>18</v>
      </c>
      <c r="F90" s="37">
        <v>8</v>
      </c>
      <c r="G90" s="37">
        <v>-7</v>
      </c>
      <c r="H90" s="37">
        <v>2</v>
      </c>
      <c r="I90" s="37">
        <v>15</v>
      </c>
      <c r="J90" s="37">
        <v>34</v>
      </c>
      <c r="K90" s="37">
        <v>10</v>
      </c>
      <c r="L90" s="37">
        <v>11</v>
      </c>
      <c r="M90" s="37">
        <v>-2</v>
      </c>
    </row>
    <row r="91" spans="1:13">
      <c r="A91" s="22">
        <v>2019</v>
      </c>
      <c r="B91" s="37">
        <v>93</v>
      </c>
      <c r="C91" s="37">
        <v>0</v>
      </c>
      <c r="D91" s="37">
        <v>7</v>
      </c>
      <c r="E91" s="37">
        <v>21</v>
      </c>
      <c r="F91" s="37">
        <v>13</v>
      </c>
      <c r="G91" s="37">
        <v>6</v>
      </c>
      <c r="H91" s="37">
        <v>1</v>
      </c>
      <c r="I91" s="37">
        <v>4</v>
      </c>
      <c r="J91" s="37">
        <v>16</v>
      </c>
      <c r="K91" s="37">
        <v>-1</v>
      </c>
      <c r="L91" s="37">
        <v>21</v>
      </c>
      <c r="M91" s="37">
        <v>5</v>
      </c>
    </row>
    <row r="92" spans="1:13" ht="12.75" customHeight="1">
      <c r="A92" s="22" t="s">
        <v>907</v>
      </c>
      <c r="B92" s="39">
        <v>93.2</v>
      </c>
      <c r="C92" s="39">
        <v>-0.4</v>
      </c>
      <c r="D92" s="39">
        <v>11.4</v>
      </c>
      <c r="E92" s="39">
        <v>15.2</v>
      </c>
      <c r="F92" s="39">
        <v>5.6</v>
      </c>
      <c r="G92" s="39">
        <v>-1.8</v>
      </c>
      <c r="H92" s="39">
        <v>1.4</v>
      </c>
      <c r="I92" s="39">
        <v>9.8000000000000007</v>
      </c>
      <c r="J92" s="39">
        <v>25.4</v>
      </c>
      <c r="K92" s="39">
        <v>6</v>
      </c>
      <c r="L92" s="39">
        <v>17</v>
      </c>
      <c r="M92" s="39">
        <v>3.6</v>
      </c>
    </row>
    <row r="93" spans="1:13">
      <c r="A93" s="22">
        <v>2020</v>
      </c>
      <c r="B93" s="37">
        <v>34</v>
      </c>
      <c r="C93" s="37">
        <v>-3</v>
      </c>
      <c r="D93" s="37">
        <v>-2</v>
      </c>
      <c r="E93" s="37">
        <v>14</v>
      </c>
      <c r="F93" s="37">
        <v>3</v>
      </c>
      <c r="G93" s="37">
        <v>-1</v>
      </c>
      <c r="H93" s="37">
        <v>-4</v>
      </c>
      <c r="I93" s="37">
        <v>-3</v>
      </c>
      <c r="J93" s="37">
        <v>19</v>
      </c>
      <c r="K93" s="37">
        <v>3</v>
      </c>
      <c r="L93" s="37">
        <v>9</v>
      </c>
      <c r="M93" s="37">
        <v>-1</v>
      </c>
    </row>
    <row r="94" spans="1:13">
      <c r="A94" s="22">
        <v>2021</v>
      </c>
      <c r="B94" s="37">
        <f>375-271</f>
        <v>104</v>
      </c>
      <c r="C94" s="37">
        <f>55-48</f>
        <v>7</v>
      </c>
      <c r="D94" s="37">
        <f>36-31</f>
        <v>5</v>
      </c>
      <c r="E94" s="37">
        <f>61-29</f>
        <v>32</v>
      </c>
      <c r="F94" s="37">
        <f>24-22</f>
        <v>2</v>
      </c>
      <c r="G94" s="37">
        <f>54-45</f>
        <v>9</v>
      </c>
      <c r="H94" s="37">
        <f>5-3</f>
        <v>2</v>
      </c>
      <c r="I94" s="37">
        <f>49-38</f>
        <v>11</v>
      </c>
      <c r="J94" s="37">
        <f>35-27</f>
        <v>8</v>
      </c>
      <c r="K94" s="37">
        <f>19-10</f>
        <v>9</v>
      </c>
      <c r="L94" s="37">
        <f>24-7</f>
        <v>17</v>
      </c>
      <c r="M94" s="37">
        <f>13-11</f>
        <v>2</v>
      </c>
    </row>
    <row r="95" spans="1:13">
      <c r="A95" s="22">
        <v>2022</v>
      </c>
      <c r="B95" s="37">
        <v>85</v>
      </c>
      <c r="C95" s="37">
        <v>-4</v>
      </c>
      <c r="D95" s="37">
        <v>17</v>
      </c>
      <c r="E95" s="37">
        <v>26</v>
      </c>
      <c r="F95" s="37">
        <v>4</v>
      </c>
      <c r="G95" s="37">
        <v>-5</v>
      </c>
      <c r="H95" s="37">
        <v>-3</v>
      </c>
      <c r="I95" s="37">
        <v>-14</v>
      </c>
      <c r="J95" s="37">
        <v>23</v>
      </c>
      <c r="K95" s="37">
        <v>14</v>
      </c>
      <c r="L95" s="37">
        <v>22</v>
      </c>
      <c r="M95" s="37">
        <v>5</v>
      </c>
    </row>
    <row r="96" spans="1:13">
      <c r="A96" s="22">
        <v>2023</v>
      </c>
      <c r="B96" s="37">
        <v>91</v>
      </c>
      <c r="C96" s="37">
        <v>7</v>
      </c>
      <c r="D96" s="37">
        <v>20</v>
      </c>
      <c r="E96" s="37">
        <v>22</v>
      </c>
      <c r="F96" s="37">
        <v>0</v>
      </c>
      <c r="G96" s="37">
        <v>4</v>
      </c>
      <c r="H96" s="37">
        <v>0</v>
      </c>
      <c r="I96" s="37">
        <v>-10</v>
      </c>
      <c r="J96" s="37">
        <v>17</v>
      </c>
      <c r="K96" s="37">
        <v>8</v>
      </c>
      <c r="L96" s="37">
        <v>18</v>
      </c>
      <c r="M96" s="37">
        <v>5</v>
      </c>
    </row>
    <row r="97" spans="1:13">
      <c r="A97" s="22">
        <v>2024</v>
      </c>
      <c r="B97" s="37">
        <v>39</v>
      </c>
      <c r="C97" s="37">
        <v>-2</v>
      </c>
      <c r="D97" s="37">
        <v>-6</v>
      </c>
      <c r="E97" s="37">
        <v>15</v>
      </c>
      <c r="F97" s="37">
        <v>1</v>
      </c>
      <c r="G97" s="37">
        <v>-11</v>
      </c>
      <c r="H97" s="37">
        <v>-3</v>
      </c>
      <c r="I97" s="37">
        <v>12</v>
      </c>
      <c r="J97" s="37">
        <v>7</v>
      </c>
      <c r="K97" s="37">
        <v>0</v>
      </c>
      <c r="L97" s="37">
        <v>22</v>
      </c>
      <c r="M97" s="37">
        <v>4</v>
      </c>
    </row>
    <row r="98" spans="1:13">
      <c r="A98" s="22" t="s">
        <v>1248</v>
      </c>
      <c r="B98" s="37">
        <v>70.599999999999994</v>
      </c>
      <c r="C98" s="37">
        <v>1</v>
      </c>
      <c r="D98" s="37">
        <v>6.8</v>
      </c>
      <c r="E98" s="37">
        <v>21.8</v>
      </c>
      <c r="F98" s="37">
        <v>2</v>
      </c>
      <c r="G98" s="37">
        <v>-0.8</v>
      </c>
      <c r="H98" s="37">
        <v>-1.6</v>
      </c>
      <c r="I98" s="37">
        <v>-0.8</v>
      </c>
      <c r="J98" s="37">
        <v>14.8</v>
      </c>
      <c r="K98" s="37">
        <v>6.8</v>
      </c>
      <c r="L98" s="37">
        <v>17.600000000000001</v>
      </c>
      <c r="M98" s="37">
        <v>3</v>
      </c>
    </row>
    <row r="99" spans="1:13"/>
    <row r="100" spans="1:13" ht="12.75" customHeight="1">
      <c r="A100" s="32" t="s">
        <v>988</v>
      </c>
      <c r="B100" s="32"/>
    </row>
    <row r="101" spans="1:13" ht="12.75" customHeight="1">
      <c r="A101" s="32"/>
      <c r="B101" s="32"/>
    </row>
    <row r="102" spans="1:13" ht="12.75" customHeight="1">
      <c r="A102" s="36" t="s">
        <v>989</v>
      </c>
      <c r="B102" s="36"/>
    </row>
    <row r="103" spans="1:13" ht="12.75" customHeight="1">
      <c r="A103" s="1" t="s">
        <v>1177</v>
      </c>
    </row>
  </sheetData>
  <phoneticPr fontId="4" type="noConversion"/>
  <hyperlinks>
    <hyperlink ref="A100" location="Metadaten!A1" display="Metadaten &lt;&lt;&lt;" xr:uid="{81659092-67DC-4A6C-AC83-061A59287C9B}"/>
    <hyperlink ref="A4" location="Inhalt!A1" display="&lt;&lt;&lt; Inhalt" xr:uid="{B07D30E6-38C5-4924-84D5-B83DFDC122E7}"/>
  </hyperlinks>
  <pageMargins left="0.78740157499999996" right="0.78740157499999996" top="0.984251969" bottom="0.984251969" header="0.4921259845" footer="0.4921259845"/>
  <pageSetup paperSize="9" scale="6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pageSetUpPr fitToPage="1"/>
  </sheetPr>
  <dimension ref="A1:U333"/>
  <sheetViews>
    <sheetView zoomScaleNormal="100" workbookViewId="0">
      <pane ySplit="10" topLeftCell="A11" activePane="bottomLeft" state="frozen"/>
      <selection activeCell="S47" sqref="S47"/>
      <selection pane="bottomLeft" activeCell="A4" sqref="A4"/>
    </sheetView>
  </sheetViews>
  <sheetFormatPr baseColWidth="10" defaultColWidth="7.5703125" defaultRowHeight="12.75" customHeight="1" outlineLevelRow="1"/>
  <cols>
    <col min="1" max="1" width="16" style="1" customWidth="1"/>
    <col min="2" max="2" width="5" style="1" bestFit="1" customWidth="1"/>
    <col min="3" max="3" width="6.5703125" style="1" customWidth="1"/>
    <col min="4" max="4" width="7.42578125" style="1" bestFit="1" customWidth="1"/>
    <col min="5" max="5" width="5" style="1" bestFit="1" customWidth="1"/>
    <col min="6" max="6" width="8" style="1" customWidth="1"/>
    <col min="7" max="7" width="7.42578125" style="1" bestFit="1" customWidth="1"/>
    <col min="8" max="8" width="6.5703125" style="1" bestFit="1" customWidth="1"/>
    <col min="9" max="9" width="10.5703125" style="1" bestFit="1" customWidth="1"/>
    <col min="10" max="10" width="5" style="1" bestFit="1" customWidth="1"/>
    <col min="11" max="11" width="6.5703125" style="1" bestFit="1" customWidth="1"/>
    <col min="12" max="12" width="7.42578125" style="1" bestFit="1" customWidth="1"/>
    <col min="13" max="13" width="4.42578125" style="1" customWidth="1"/>
    <col min="14" max="16384" width="7.5703125" style="1"/>
  </cols>
  <sheetData>
    <row r="1" spans="1:12" ht="15.75">
      <c r="A1" s="5" t="s">
        <v>797</v>
      </c>
      <c r="B1" s="5"/>
    </row>
    <row r="2" spans="1:12" ht="12.75" customHeight="1">
      <c r="A2" s="1" t="s">
        <v>1263</v>
      </c>
    </row>
    <row r="3" spans="1:12"/>
    <row r="4" spans="1:12">
      <c r="A4" s="30" t="s">
        <v>987</v>
      </c>
      <c r="B4" s="30"/>
    </row>
    <row r="5" spans="1:12">
      <c r="A5" s="11"/>
      <c r="B5" s="11"/>
    </row>
    <row r="6" spans="1:12">
      <c r="A6" s="31" t="s">
        <v>1082</v>
      </c>
      <c r="B6" s="31"/>
    </row>
    <row r="7" spans="1:12">
      <c r="A7" s="31"/>
      <c r="B7" s="31"/>
    </row>
    <row r="8" spans="1:12" s="6" customFormat="1">
      <c r="A8" s="6" t="s">
        <v>125</v>
      </c>
      <c r="B8" s="6" t="s">
        <v>528</v>
      </c>
      <c r="E8" s="6" t="s">
        <v>360</v>
      </c>
      <c r="J8" s="6" t="s">
        <v>361</v>
      </c>
    </row>
    <row r="9" spans="1:12" s="6" customFormat="1">
      <c r="B9" s="6" t="s">
        <v>32</v>
      </c>
      <c r="C9" s="6" t="s">
        <v>385</v>
      </c>
      <c r="E9" s="6" t="s">
        <v>32</v>
      </c>
      <c r="F9" s="6" t="s">
        <v>385</v>
      </c>
      <c r="H9" s="6" t="s">
        <v>386</v>
      </c>
      <c r="I9" s="6" t="s">
        <v>873</v>
      </c>
      <c r="J9" s="6" t="s">
        <v>32</v>
      </c>
      <c r="K9" s="6" t="s">
        <v>385</v>
      </c>
    </row>
    <row r="10" spans="1:12" s="6" customFormat="1">
      <c r="C10" s="6" t="s">
        <v>195</v>
      </c>
      <c r="D10" s="6" t="s">
        <v>197</v>
      </c>
      <c r="F10" s="6" t="s">
        <v>388</v>
      </c>
      <c r="G10" s="6" t="s">
        <v>387</v>
      </c>
      <c r="K10" s="6" t="s">
        <v>195</v>
      </c>
      <c r="L10" s="6" t="s">
        <v>197</v>
      </c>
    </row>
    <row r="11" spans="1:12" collapsed="1">
      <c r="A11" s="1" t="s">
        <v>555</v>
      </c>
      <c r="B11" s="37">
        <v>451</v>
      </c>
      <c r="C11" s="37">
        <v>225</v>
      </c>
      <c r="D11" s="37">
        <v>226</v>
      </c>
      <c r="E11" s="37">
        <v>430</v>
      </c>
      <c r="F11" s="37">
        <v>227</v>
      </c>
      <c r="G11" s="37">
        <v>203</v>
      </c>
      <c r="H11" s="37">
        <v>370</v>
      </c>
      <c r="I11" s="37">
        <v>60</v>
      </c>
      <c r="J11" s="37">
        <v>206</v>
      </c>
      <c r="K11" s="37">
        <v>95</v>
      </c>
      <c r="L11" s="37">
        <v>111</v>
      </c>
    </row>
    <row r="12" spans="1:12" hidden="1" outlineLevel="1">
      <c r="A12" s="1" t="s">
        <v>5</v>
      </c>
      <c r="B12" s="37">
        <v>67</v>
      </c>
      <c r="C12" s="37">
        <v>34</v>
      </c>
      <c r="D12" s="37">
        <v>33</v>
      </c>
      <c r="E12" s="37">
        <v>65</v>
      </c>
      <c r="F12" s="37">
        <v>27</v>
      </c>
      <c r="G12" s="37">
        <v>38</v>
      </c>
      <c r="H12" s="37">
        <v>58</v>
      </c>
      <c r="I12" s="37">
        <v>7</v>
      </c>
      <c r="J12" s="37">
        <v>37</v>
      </c>
      <c r="K12" s="37">
        <v>18</v>
      </c>
      <c r="L12" s="37">
        <v>19</v>
      </c>
    </row>
    <row r="13" spans="1:12" hidden="1" outlineLevel="1">
      <c r="A13" s="1" t="s">
        <v>6</v>
      </c>
      <c r="B13" s="37">
        <v>63</v>
      </c>
      <c r="C13" s="37">
        <v>29</v>
      </c>
      <c r="D13" s="37">
        <v>34</v>
      </c>
      <c r="E13" s="37">
        <v>66</v>
      </c>
      <c r="F13" s="37">
        <v>45</v>
      </c>
      <c r="G13" s="37">
        <v>21</v>
      </c>
      <c r="H13" s="37">
        <v>58</v>
      </c>
      <c r="I13" s="37">
        <v>8</v>
      </c>
      <c r="J13" s="37">
        <v>32</v>
      </c>
      <c r="K13" s="37">
        <v>13</v>
      </c>
      <c r="L13" s="37">
        <v>19</v>
      </c>
    </row>
    <row r="14" spans="1:12" hidden="1" outlineLevel="1">
      <c r="A14" s="1" t="s">
        <v>7</v>
      </c>
      <c r="B14" s="37">
        <v>50</v>
      </c>
      <c r="C14" s="37">
        <v>22</v>
      </c>
      <c r="D14" s="37">
        <v>28</v>
      </c>
      <c r="E14" s="37">
        <v>64</v>
      </c>
      <c r="F14" s="37">
        <v>32</v>
      </c>
      <c r="G14" s="37">
        <v>32</v>
      </c>
      <c r="H14" s="37">
        <v>54</v>
      </c>
      <c r="I14" s="37">
        <v>10</v>
      </c>
      <c r="J14" s="37">
        <v>27</v>
      </c>
      <c r="K14" s="37">
        <v>9</v>
      </c>
      <c r="L14" s="37">
        <v>18</v>
      </c>
    </row>
    <row r="15" spans="1:12" hidden="1" outlineLevel="1">
      <c r="A15" s="1" t="s">
        <v>27</v>
      </c>
      <c r="B15" s="37">
        <v>24</v>
      </c>
      <c r="C15" s="37">
        <v>11</v>
      </c>
      <c r="D15" s="37">
        <v>13</v>
      </c>
      <c r="E15" s="37">
        <v>25</v>
      </c>
      <c r="F15" s="37">
        <v>15</v>
      </c>
      <c r="G15" s="37">
        <v>10</v>
      </c>
      <c r="H15" s="37">
        <v>21</v>
      </c>
      <c r="I15" s="37">
        <v>4</v>
      </c>
      <c r="J15" s="37">
        <v>10</v>
      </c>
      <c r="K15" s="37">
        <v>6</v>
      </c>
      <c r="L15" s="37">
        <v>4</v>
      </c>
    </row>
    <row r="16" spans="1:12" hidden="1" outlineLevel="1">
      <c r="A16" s="1" t="s">
        <v>8</v>
      </c>
      <c r="B16" s="37">
        <v>79</v>
      </c>
      <c r="C16" s="37">
        <v>43</v>
      </c>
      <c r="D16" s="37">
        <v>36</v>
      </c>
      <c r="E16" s="37">
        <v>57</v>
      </c>
      <c r="F16" s="37">
        <v>29</v>
      </c>
      <c r="G16" s="37">
        <v>28</v>
      </c>
      <c r="H16" s="37">
        <v>48</v>
      </c>
      <c r="I16" s="37">
        <v>9</v>
      </c>
      <c r="J16" s="37">
        <v>33</v>
      </c>
      <c r="K16" s="37">
        <v>14</v>
      </c>
      <c r="L16" s="37">
        <v>19</v>
      </c>
    </row>
    <row r="17" spans="1:12" hidden="1" outlineLevel="1">
      <c r="A17" s="1" t="s">
        <v>9</v>
      </c>
      <c r="B17" s="37">
        <v>7</v>
      </c>
      <c r="C17" s="37">
        <v>3</v>
      </c>
      <c r="D17" s="37">
        <v>4</v>
      </c>
      <c r="E17" s="37">
        <v>5</v>
      </c>
      <c r="F17" s="37">
        <v>1</v>
      </c>
      <c r="G17" s="37">
        <v>4</v>
      </c>
      <c r="H17" s="37">
        <v>5</v>
      </c>
      <c r="I17" s="37">
        <v>0</v>
      </c>
      <c r="J17" s="37">
        <v>1</v>
      </c>
      <c r="K17" s="37">
        <v>1</v>
      </c>
      <c r="L17" s="37">
        <v>0</v>
      </c>
    </row>
    <row r="18" spans="1:12" hidden="1" outlineLevel="1">
      <c r="A18" s="1" t="s">
        <v>10</v>
      </c>
      <c r="B18" s="37">
        <v>52</v>
      </c>
      <c r="C18" s="37">
        <v>28</v>
      </c>
      <c r="D18" s="37">
        <v>24</v>
      </c>
      <c r="E18" s="37">
        <v>60</v>
      </c>
      <c r="F18" s="37">
        <v>28</v>
      </c>
      <c r="G18" s="37">
        <v>32</v>
      </c>
      <c r="H18" s="37">
        <v>50</v>
      </c>
      <c r="I18" s="37">
        <v>10</v>
      </c>
      <c r="J18" s="37">
        <v>30</v>
      </c>
      <c r="K18" s="37">
        <v>18</v>
      </c>
      <c r="L18" s="37">
        <v>12</v>
      </c>
    </row>
    <row r="19" spans="1:12" hidden="1" outlineLevel="1">
      <c r="A19" s="1" t="s">
        <v>11</v>
      </c>
      <c r="B19" s="37">
        <v>58</v>
      </c>
      <c r="C19" s="37">
        <v>29</v>
      </c>
      <c r="D19" s="37">
        <v>29</v>
      </c>
      <c r="E19" s="37">
        <v>43</v>
      </c>
      <c r="F19" s="37">
        <v>22</v>
      </c>
      <c r="G19" s="37">
        <v>21</v>
      </c>
      <c r="H19" s="37">
        <v>38</v>
      </c>
      <c r="I19" s="37">
        <v>5</v>
      </c>
      <c r="J19" s="37">
        <v>21</v>
      </c>
      <c r="K19" s="37">
        <v>7</v>
      </c>
      <c r="L19" s="37">
        <v>14</v>
      </c>
    </row>
    <row r="20" spans="1:12" hidden="1" outlineLevel="1">
      <c r="A20" s="1" t="s">
        <v>12</v>
      </c>
      <c r="B20" s="37">
        <v>7</v>
      </c>
      <c r="C20" s="37">
        <v>3</v>
      </c>
      <c r="D20" s="37">
        <v>4</v>
      </c>
      <c r="E20" s="37">
        <v>12</v>
      </c>
      <c r="F20" s="37">
        <v>7</v>
      </c>
      <c r="G20" s="37">
        <v>5</v>
      </c>
      <c r="H20" s="37">
        <v>10</v>
      </c>
      <c r="I20" s="37">
        <v>2</v>
      </c>
      <c r="J20" s="37">
        <v>6</v>
      </c>
      <c r="K20" s="37">
        <v>3</v>
      </c>
      <c r="L20" s="37">
        <v>3</v>
      </c>
    </row>
    <row r="21" spans="1:12" hidden="1" outlineLevel="1">
      <c r="A21" s="1" t="s">
        <v>13</v>
      </c>
      <c r="B21" s="37">
        <v>25</v>
      </c>
      <c r="C21" s="37">
        <v>12</v>
      </c>
      <c r="D21" s="37">
        <v>13</v>
      </c>
      <c r="E21" s="37">
        <v>13</v>
      </c>
      <c r="F21" s="37">
        <v>9</v>
      </c>
      <c r="G21" s="37">
        <v>4</v>
      </c>
      <c r="H21" s="37">
        <v>11</v>
      </c>
      <c r="I21" s="37">
        <v>2</v>
      </c>
      <c r="J21" s="37">
        <v>4</v>
      </c>
      <c r="K21" s="37">
        <v>3</v>
      </c>
      <c r="L21" s="37">
        <v>1</v>
      </c>
    </row>
    <row r="22" spans="1:12" hidden="1" outlineLevel="1">
      <c r="A22" s="1" t="s">
        <v>28</v>
      </c>
      <c r="B22" s="37">
        <v>19</v>
      </c>
      <c r="C22" s="37">
        <v>11</v>
      </c>
      <c r="D22" s="37">
        <v>8</v>
      </c>
      <c r="E22" s="37">
        <v>20</v>
      </c>
      <c r="F22" s="37">
        <v>12</v>
      </c>
      <c r="G22" s="37">
        <v>8</v>
      </c>
      <c r="H22" s="37">
        <v>17</v>
      </c>
      <c r="I22" s="37">
        <v>3</v>
      </c>
      <c r="J22" s="37">
        <v>5</v>
      </c>
      <c r="K22" s="37">
        <v>3</v>
      </c>
      <c r="L22" s="37">
        <v>2</v>
      </c>
    </row>
    <row r="23" spans="1:12" collapsed="1">
      <c r="A23" s="1" t="s">
        <v>557</v>
      </c>
      <c r="B23" s="37">
        <v>446</v>
      </c>
      <c r="C23" s="37">
        <v>210</v>
      </c>
      <c r="D23" s="37">
        <v>236</v>
      </c>
      <c r="E23" s="37">
        <v>420</v>
      </c>
      <c r="F23" s="37">
        <v>201</v>
      </c>
      <c r="G23" s="37">
        <v>219</v>
      </c>
      <c r="H23" s="37">
        <v>354</v>
      </c>
      <c r="I23" s="37">
        <v>66</v>
      </c>
      <c r="J23" s="37">
        <v>239</v>
      </c>
      <c r="K23" s="37">
        <v>118</v>
      </c>
      <c r="L23" s="37">
        <v>121</v>
      </c>
    </row>
    <row r="24" spans="1:12" hidden="1" outlineLevel="1">
      <c r="A24" s="1" t="s">
        <v>5</v>
      </c>
      <c r="B24" s="37">
        <v>59</v>
      </c>
      <c r="C24" s="37">
        <v>25</v>
      </c>
      <c r="D24" s="37">
        <v>34</v>
      </c>
      <c r="E24" s="37">
        <v>42</v>
      </c>
      <c r="F24" s="37">
        <v>15</v>
      </c>
      <c r="G24" s="37">
        <v>27</v>
      </c>
      <c r="H24" s="37">
        <v>38</v>
      </c>
      <c r="I24" s="37">
        <v>4</v>
      </c>
      <c r="J24" s="37">
        <v>37</v>
      </c>
      <c r="K24" s="37">
        <v>20</v>
      </c>
      <c r="L24" s="37">
        <v>17</v>
      </c>
    </row>
    <row r="25" spans="1:12" hidden="1" outlineLevel="1">
      <c r="A25" s="1" t="s">
        <v>6</v>
      </c>
      <c r="B25" s="37">
        <v>63</v>
      </c>
      <c r="C25" s="37">
        <v>28</v>
      </c>
      <c r="D25" s="37">
        <v>35</v>
      </c>
      <c r="E25" s="37">
        <v>64</v>
      </c>
      <c r="F25" s="37">
        <v>31</v>
      </c>
      <c r="G25" s="37">
        <v>33</v>
      </c>
      <c r="H25" s="37">
        <v>50</v>
      </c>
      <c r="I25" s="37">
        <v>14</v>
      </c>
      <c r="J25" s="37">
        <v>41</v>
      </c>
      <c r="K25" s="37">
        <v>22</v>
      </c>
      <c r="L25" s="37">
        <v>19</v>
      </c>
    </row>
    <row r="26" spans="1:12" hidden="1" outlineLevel="1">
      <c r="A26" s="1" t="s">
        <v>7</v>
      </c>
      <c r="B26" s="37">
        <v>52</v>
      </c>
      <c r="C26" s="37">
        <v>24</v>
      </c>
      <c r="D26" s="37">
        <v>28</v>
      </c>
      <c r="E26" s="37">
        <v>46</v>
      </c>
      <c r="F26" s="37">
        <v>22</v>
      </c>
      <c r="G26" s="37">
        <v>24</v>
      </c>
      <c r="H26" s="37">
        <v>37</v>
      </c>
      <c r="I26" s="37">
        <v>9</v>
      </c>
      <c r="J26" s="37">
        <v>29</v>
      </c>
      <c r="K26" s="37">
        <v>15</v>
      </c>
      <c r="L26" s="37">
        <v>14</v>
      </c>
    </row>
    <row r="27" spans="1:12" hidden="1" outlineLevel="1">
      <c r="A27" s="1" t="s">
        <v>27</v>
      </c>
      <c r="B27" s="37">
        <v>39</v>
      </c>
      <c r="C27" s="37">
        <v>19</v>
      </c>
      <c r="D27" s="37">
        <v>20</v>
      </c>
      <c r="E27" s="37">
        <v>25</v>
      </c>
      <c r="F27" s="37">
        <v>8</v>
      </c>
      <c r="G27" s="37">
        <v>17</v>
      </c>
      <c r="H27" s="37">
        <v>22</v>
      </c>
      <c r="I27" s="37">
        <v>3</v>
      </c>
      <c r="J27" s="37">
        <v>13</v>
      </c>
      <c r="K27" s="37">
        <v>8</v>
      </c>
      <c r="L27" s="37">
        <v>5</v>
      </c>
    </row>
    <row r="28" spans="1:12" hidden="1" outlineLevel="1">
      <c r="A28" s="1" t="s">
        <v>8</v>
      </c>
      <c r="B28" s="37">
        <v>91</v>
      </c>
      <c r="C28" s="37">
        <v>44</v>
      </c>
      <c r="D28" s="37">
        <v>47</v>
      </c>
      <c r="E28" s="37">
        <v>72</v>
      </c>
      <c r="F28" s="37">
        <v>40</v>
      </c>
      <c r="G28" s="37">
        <v>32</v>
      </c>
      <c r="H28" s="37">
        <v>55</v>
      </c>
      <c r="I28" s="37">
        <v>17</v>
      </c>
      <c r="J28" s="37">
        <v>28</v>
      </c>
      <c r="K28" s="37">
        <v>14</v>
      </c>
      <c r="L28" s="37">
        <v>14</v>
      </c>
    </row>
    <row r="29" spans="1:12" hidden="1" outlineLevel="1">
      <c r="A29" s="1" t="s">
        <v>9</v>
      </c>
      <c r="B29" s="37">
        <v>4</v>
      </c>
      <c r="C29" s="37">
        <v>2</v>
      </c>
      <c r="D29" s="37">
        <v>2</v>
      </c>
      <c r="E29" s="37">
        <v>6</v>
      </c>
      <c r="F29" s="37">
        <v>1</v>
      </c>
      <c r="G29" s="37">
        <v>5</v>
      </c>
      <c r="H29" s="37">
        <v>5</v>
      </c>
      <c r="I29" s="37">
        <v>1</v>
      </c>
      <c r="J29" s="37">
        <v>3</v>
      </c>
      <c r="K29" s="37">
        <v>1</v>
      </c>
      <c r="L29" s="37">
        <v>2</v>
      </c>
    </row>
    <row r="30" spans="1:12" hidden="1" outlineLevel="1">
      <c r="A30" s="1" t="s">
        <v>10</v>
      </c>
      <c r="B30" s="37">
        <v>40</v>
      </c>
      <c r="C30" s="37">
        <v>18</v>
      </c>
      <c r="D30" s="37">
        <v>22</v>
      </c>
      <c r="E30" s="37">
        <v>61</v>
      </c>
      <c r="F30" s="37">
        <v>36</v>
      </c>
      <c r="G30" s="37">
        <v>25</v>
      </c>
      <c r="H30" s="37">
        <v>56</v>
      </c>
      <c r="I30" s="37">
        <v>5</v>
      </c>
      <c r="J30" s="37">
        <v>41</v>
      </c>
      <c r="K30" s="37">
        <v>21</v>
      </c>
      <c r="L30" s="37">
        <v>20</v>
      </c>
    </row>
    <row r="31" spans="1:12" hidden="1" outlineLevel="1">
      <c r="A31" s="1" t="s">
        <v>11</v>
      </c>
      <c r="B31" s="37">
        <v>60</v>
      </c>
      <c r="C31" s="37">
        <v>30</v>
      </c>
      <c r="D31" s="37">
        <v>30</v>
      </c>
      <c r="E31" s="37">
        <v>53</v>
      </c>
      <c r="F31" s="37">
        <v>22</v>
      </c>
      <c r="G31" s="37">
        <v>31</v>
      </c>
      <c r="H31" s="37">
        <v>44</v>
      </c>
      <c r="I31" s="37">
        <v>9</v>
      </c>
      <c r="J31" s="37">
        <v>19</v>
      </c>
      <c r="K31" s="37">
        <v>5</v>
      </c>
      <c r="L31" s="37">
        <v>14</v>
      </c>
    </row>
    <row r="32" spans="1:12" hidden="1" outlineLevel="1">
      <c r="A32" s="1" t="s">
        <v>12</v>
      </c>
      <c r="B32" s="37">
        <v>14</v>
      </c>
      <c r="C32" s="37">
        <v>6</v>
      </c>
      <c r="D32" s="37">
        <v>8</v>
      </c>
      <c r="E32" s="37">
        <v>14</v>
      </c>
      <c r="F32" s="37">
        <v>8</v>
      </c>
      <c r="G32" s="37">
        <v>6</v>
      </c>
      <c r="H32" s="37">
        <v>13</v>
      </c>
      <c r="I32" s="37">
        <v>1</v>
      </c>
      <c r="J32" s="37">
        <v>8</v>
      </c>
      <c r="K32" s="37">
        <v>5</v>
      </c>
      <c r="L32" s="37">
        <v>3</v>
      </c>
    </row>
    <row r="33" spans="1:12" hidden="1" outlineLevel="1">
      <c r="A33" s="1" t="s">
        <v>13</v>
      </c>
      <c r="B33" s="37">
        <v>15</v>
      </c>
      <c r="C33" s="37">
        <v>7</v>
      </c>
      <c r="D33" s="37">
        <v>8</v>
      </c>
      <c r="E33" s="37">
        <v>20</v>
      </c>
      <c r="F33" s="37">
        <v>10</v>
      </c>
      <c r="G33" s="37">
        <v>10</v>
      </c>
      <c r="H33" s="37">
        <v>19</v>
      </c>
      <c r="I33" s="37">
        <v>1</v>
      </c>
      <c r="J33" s="37">
        <v>15</v>
      </c>
      <c r="K33" s="37">
        <v>6</v>
      </c>
      <c r="L33" s="37">
        <v>9</v>
      </c>
    </row>
    <row r="34" spans="1:12" hidden="1" outlineLevel="1">
      <c r="A34" s="1" t="s">
        <v>28</v>
      </c>
      <c r="B34" s="37">
        <v>9</v>
      </c>
      <c r="C34" s="37">
        <v>7</v>
      </c>
      <c r="D34" s="37">
        <v>2</v>
      </c>
      <c r="E34" s="37">
        <v>17</v>
      </c>
      <c r="F34" s="37">
        <v>8</v>
      </c>
      <c r="G34" s="37">
        <v>9</v>
      </c>
      <c r="H34" s="37">
        <v>15</v>
      </c>
      <c r="I34" s="37">
        <v>2</v>
      </c>
      <c r="J34" s="37">
        <v>5</v>
      </c>
      <c r="K34" s="37">
        <v>1</v>
      </c>
      <c r="L34" s="37">
        <v>4</v>
      </c>
    </row>
    <row r="35" spans="1:12" collapsed="1">
      <c r="A35" s="1" t="s">
        <v>556</v>
      </c>
      <c r="B35" s="37">
        <v>384</v>
      </c>
      <c r="C35" s="37">
        <v>185</v>
      </c>
      <c r="D35" s="37">
        <v>199</v>
      </c>
      <c r="E35" s="37">
        <v>401</v>
      </c>
      <c r="F35" s="37">
        <v>175</v>
      </c>
      <c r="G35" s="37">
        <v>226</v>
      </c>
      <c r="H35" s="37">
        <v>341</v>
      </c>
      <c r="I35" s="37">
        <v>60</v>
      </c>
      <c r="J35" s="37">
        <v>220</v>
      </c>
      <c r="K35" s="37">
        <v>108</v>
      </c>
      <c r="L35" s="37">
        <v>112</v>
      </c>
    </row>
    <row r="36" spans="1:12" hidden="1" outlineLevel="1">
      <c r="A36" s="1" t="s">
        <v>5</v>
      </c>
      <c r="B36" s="37">
        <v>56</v>
      </c>
      <c r="C36" s="37">
        <v>26</v>
      </c>
      <c r="D36" s="37">
        <v>30</v>
      </c>
      <c r="E36" s="37">
        <v>44</v>
      </c>
      <c r="F36" s="37">
        <v>19</v>
      </c>
      <c r="G36" s="37">
        <v>25</v>
      </c>
      <c r="H36" s="37">
        <v>41</v>
      </c>
      <c r="I36" s="37">
        <v>3</v>
      </c>
      <c r="J36" s="37">
        <v>43</v>
      </c>
      <c r="K36" s="37">
        <v>24</v>
      </c>
      <c r="L36" s="37">
        <v>19</v>
      </c>
    </row>
    <row r="37" spans="1:12" hidden="1" outlineLevel="1">
      <c r="A37" s="1" t="s">
        <v>6</v>
      </c>
      <c r="B37" s="37">
        <v>58</v>
      </c>
      <c r="C37" s="37">
        <v>29</v>
      </c>
      <c r="D37" s="37">
        <v>29</v>
      </c>
      <c r="E37" s="37">
        <v>60</v>
      </c>
      <c r="F37" s="37">
        <v>22</v>
      </c>
      <c r="G37" s="37">
        <v>38</v>
      </c>
      <c r="H37" s="37">
        <v>48</v>
      </c>
      <c r="I37" s="37">
        <v>12</v>
      </c>
      <c r="J37" s="37">
        <v>39</v>
      </c>
      <c r="K37" s="37">
        <v>21</v>
      </c>
      <c r="L37" s="37">
        <v>18</v>
      </c>
    </row>
    <row r="38" spans="1:12" hidden="1" outlineLevel="1">
      <c r="A38" s="1" t="s">
        <v>7</v>
      </c>
      <c r="B38" s="37">
        <v>48</v>
      </c>
      <c r="C38" s="37">
        <v>22</v>
      </c>
      <c r="D38" s="37">
        <v>26</v>
      </c>
      <c r="E38" s="37">
        <v>48</v>
      </c>
      <c r="F38" s="37">
        <v>26</v>
      </c>
      <c r="G38" s="37">
        <v>22</v>
      </c>
      <c r="H38" s="37">
        <v>39</v>
      </c>
      <c r="I38" s="37">
        <v>9</v>
      </c>
      <c r="J38" s="37">
        <v>28</v>
      </c>
      <c r="K38" s="37">
        <v>17</v>
      </c>
      <c r="L38" s="37">
        <v>11</v>
      </c>
    </row>
    <row r="39" spans="1:12" hidden="1" outlineLevel="1">
      <c r="A39" s="1" t="s">
        <v>27</v>
      </c>
      <c r="B39" s="37">
        <v>28</v>
      </c>
      <c r="C39" s="37">
        <v>12</v>
      </c>
      <c r="D39" s="37">
        <v>16</v>
      </c>
      <c r="E39" s="37">
        <v>44</v>
      </c>
      <c r="F39" s="37">
        <v>25</v>
      </c>
      <c r="G39" s="37">
        <v>19</v>
      </c>
      <c r="H39" s="37">
        <v>36</v>
      </c>
      <c r="I39" s="37">
        <v>8</v>
      </c>
      <c r="J39" s="37">
        <v>19</v>
      </c>
      <c r="K39" s="37">
        <v>5</v>
      </c>
      <c r="L39" s="37">
        <v>14</v>
      </c>
    </row>
    <row r="40" spans="1:12" hidden="1" outlineLevel="1">
      <c r="A40" s="1" t="s">
        <v>8</v>
      </c>
      <c r="B40" s="37">
        <v>65</v>
      </c>
      <c r="C40" s="37">
        <v>34</v>
      </c>
      <c r="D40" s="37">
        <v>31</v>
      </c>
      <c r="E40" s="37">
        <v>62</v>
      </c>
      <c r="F40" s="37">
        <v>28</v>
      </c>
      <c r="G40" s="37">
        <v>34</v>
      </c>
      <c r="H40" s="37">
        <v>53</v>
      </c>
      <c r="I40" s="37">
        <v>9</v>
      </c>
      <c r="J40" s="37">
        <v>28</v>
      </c>
      <c r="K40" s="37">
        <v>10</v>
      </c>
      <c r="L40" s="37">
        <v>18</v>
      </c>
    </row>
    <row r="41" spans="1:12" hidden="1" outlineLevel="1">
      <c r="A41" s="1" t="s">
        <v>9</v>
      </c>
      <c r="B41" s="37">
        <v>4</v>
      </c>
      <c r="C41" s="37">
        <v>2</v>
      </c>
      <c r="D41" s="37">
        <v>2</v>
      </c>
      <c r="E41" s="37">
        <v>4</v>
      </c>
      <c r="F41" s="37">
        <v>2</v>
      </c>
      <c r="G41" s="37">
        <v>2</v>
      </c>
      <c r="H41" s="37">
        <v>3</v>
      </c>
      <c r="I41" s="37">
        <v>1</v>
      </c>
      <c r="J41" s="37">
        <v>3</v>
      </c>
      <c r="K41" s="37">
        <v>2</v>
      </c>
      <c r="L41" s="37">
        <v>1</v>
      </c>
    </row>
    <row r="42" spans="1:12" hidden="1" outlineLevel="1">
      <c r="A42" s="1" t="s">
        <v>10</v>
      </c>
      <c r="B42" s="37">
        <v>44</v>
      </c>
      <c r="C42" s="37">
        <v>24</v>
      </c>
      <c r="D42" s="37">
        <v>20</v>
      </c>
      <c r="E42" s="37">
        <v>51</v>
      </c>
      <c r="F42" s="37">
        <v>22</v>
      </c>
      <c r="G42" s="37">
        <v>29</v>
      </c>
      <c r="H42" s="37">
        <v>43</v>
      </c>
      <c r="I42" s="37">
        <v>8</v>
      </c>
      <c r="J42" s="37">
        <v>24</v>
      </c>
      <c r="K42" s="37">
        <v>13</v>
      </c>
      <c r="L42" s="37">
        <v>11</v>
      </c>
    </row>
    <row r="43" spans="1:12" hidden="1" outlineLevel="1">
      <c r="A43" s="1" t="s">
        <v>11</v>
      </c>
      <c r="B43" s="37">
        <v>45</v>
      </c>
      <c r="C43" s="37">
        <v>20</v>
      </c>
      <c r="D43" s="37">
        <v>25</v>
      </c>
      <c r="E43" s="37">
        <v>44</v>
      </c>
      <c r="F43" s="37">
        <v>17</v>
      </c>
      <c r="G43" s="37">
        <v>27</v>
      </c>
      <c r="H43" s="37">
        <v>39</v>
      </c>
      <c r="I43" s="37">
        <v>5</v>
      </c>
      <c r="J43" s="37">
        <v>14</v>
      </c>
      <c r="K43" s="37">
        <v>7</v>
      </c>
      <c r="L43" s="37">
        <v>7</v>
      </c>
    </row>
    <row r="44" spans="1:12" hidden="1" outlineLevel="1">
      <c r="A44" s="1" t="s">
        <v>12</v>
      </c>
      <c r="B44" s="37">
        <v>9</v>
      </c>
      <c r="C44" s="37">
        <v>4</v>
      </c>
      <c r="D44" s="37">
        <v>5</v>
      </c>
      <c r="E44" s="37">
        <v>10</v>
      </c>
      <c r="F44" s="37">
        <v>3</v>
      </c>
      <c r="G44" s="37">
        <v>7</v>
      </c>
      <c r="H44" s="37">
        <v>8</v>
      </c>
      <c r="I44" s="37">
        <v>2</v>
      </c>
      <c r="J44" s="37">
        <v>6</v>
      </c>
      <c r="K44" s="37">
        <v>4</v>
      </c>
      <c r="L44" s="37">
        <v>2</v>
      </c>
    </row>
    <row r="45" spans="1:12" hidden="1" outlineLevel="1">
      <c r="A45" s="1" t="s">
        <v>13</v>
      </c>
      <c r="B45" s="37">
        <v>20</v>
      </c>
      <c r="C45" s="37">
        <v>9</v>
      </c>
      <c r="D45" s="37">
        <v>11</v>
      </c>
      <c r="E45" s="37">
        <v>17</v>
      </c>
      <c r="F45" s="37">
        <v>4</v>
      </c>
      <c r="G45" s="37">
        <v>13</v>
      </c>
      <c r="H45" s="37">
        <v>15</v>
      </c>
      <c r="I45" s="37">
        <v>2</v>
      </c>
      <c r="J45" s="37">
        <v>4</v>
      </c>
      <c r="K45" s="37">
        <v>1</v>
      </c>
      <c r="L45" s="37">
        <v>3</v>
      </c>
    </row>
    <row r="46" spans="1:12" hidden="1" outlineLevel="1">
      <c r="A46" s="1" t="s">
        <v>28</v>
      </c>
      <c r="B46" s="37">
        <v>7</v>
      </c>
      <c r="C46" s="37">
        <v>3</v>
      </c>
      <c r="D46" s="37">
        <v>4</v>
      </c>
      <c r="E46" s="37">
        <v>17</v>
      </c>
      <c r="F46" s="37">
        <v>7</v>
      </c>
      <c r="G46" s="37">
        <v>10</v>
      </c>
      <c r="H46" s="37">
        <v>16</v>
      </c>
      <c r="I46" s="37">
        <v>1</v>
      </c>
      <c r="J46" s="37">
        <v>12</v>
      </c>
      <c r="K46" s="37">
        <v>4</v>
      </c>
      <c r="L46" s="37">
        <v>8</v>
      </c>
    </row>
    <row r="47" spans="1:12" collapsed="1">
      <c r="A47" s="1" t="s">
        <v>550</v>
      </c>
      <c r="B47" s="37">
        <v>339</v>
      </c>
      <c r="C47" s="37">
        <v>164</v>
      </c>
      <c r="D47" s="37">
        <v>175</v>
      </c>
      <c r="E47" s="37">
        <v>395</v>
      </c>
      <c r="F47" s="37">
        <v>191</v>
      </c>
      <c r="G47" s="37">
        <v>204</v>
      </c>
      <c r="H47" s="37">
        <v>343</v>
      </c>
      <c r="I47" s="37">
        <v>52</v>
      </c>
      <c r="J47" s="37">
        <v>215</v>
      </c>
      <c r="K47" s="37">
        <v>106</v>
      </c>
      <c r="L47" s="37">
        <v>109</v>
      </c>
    </row>
    <row r="48" spans="1:12" hidden="1" outlineLevel="1">
      <c r="A48" s="1" t="s">
        <v>5</v>
      </c>
      <c r="B48" s="37">
        <v>49</v>
      </c>
      <c r="C48" s="37">
        <v>24</v>
      </c>
      <c r="D48" s="37">
        <v>25</v>
      </c>
      <c r="E48" s="37">
        <v>47</v>
      </c>
      <c r="F48" s="37">
        <v>24</v>
      </c>
      <c r="G48" s="37">
        <v>23</v>
      </c>
      <c r="H48" s="37">
        <v>40</v>
      </c>
      <c r="I48" s="37">
        <v>7</v>
      </c>
      <c r="J48" s="37">
        <v>49</v>
      </c>
      <c r="K48" s="37">
        <v>25</v>
      </c>
      <c r="L48" s="37">
        <v>24</v>
      </c>
    </row>
    <row r="49" spans="1:12" hidden="1" outlineLevel="1">
      <c r="A49" s="1" t="s">
        <v>6</v>
      </c>
      <c r="B49" s="37">
        <v>66</v>
      </c>
      <c r="C49" s="37">
        <v>34</v>
      </c>
      <c r="D49" s="37">
        <v>32</v>
      </c>
      <c r="E49" s="37">
        <v>51</v>
      </c>
      <c r="F49" s="37">
        <v>25</v>
      </c>
      <c r="G49" s="37">
        <v>26</v>
      </c>
      <c r="H49" s="37">
        <v>42</v>
      </c>
      <c r="I49" s="37">
        <v>9</v>
      </c>
      <c r="J49" s="37">
        <v>31</v>
      </c>
      <c r="K49" s="37">
        <v>17</v>
      </c>
      <c r="L49" s="37">
        <v>14</v>
      </c>
    </row>
    <row r="50" spans="1:12" hidden="1" outlineLevel="1">
      <c r="A50" s="1" t="s">
        <v>7</v>
      </c>
      <c r="B50" s="37">
        <v>42</v>
      </c>
      <c r="C50" s="37">
        <v>20</v>
      </c>
      <c r="D50" s="37">
        <v>22</v>
      </c>
      <c r="E50" s="37">
        <v>61</v>
      </c>
      <c r="F50" s="37">
        <v>21</v>
      </c>
      <c r="G50" s="37">
        <v>40</v>
      </c>
      <c r="H50" s="37">
        <v>57</v>
      </c>
      <c r="I50" s="37">
        <v>4</v>
      </c>
      <c r="J50" s="37">
        <v>32</v>
      </c>
      <c r="K50" s="37">
        <v>17</v>
      </c>
      <c r="L50" s="37">
        <v>15</v>
      </c>
    </row>
    <row r="51" spans="1:12" hidden="1" outlineLevel="1">
      <c r="A51" s="1" t="s">
        <v>27</v>
      </c>
      <c r="B51" s="37">
        <v>25</v>
      </c>
      <c r="C51" s="37">
        <v>10</v>
      </c>
      <c r="D51" s="37">
        <v>15</v>
      </c>
      <c r="E51" s="37">
        <v>20</v>
      </c>
      <c r="F51" s="37">
        <v>9</v>
      </c>
      <c r="G51" s="37">
        <v>11</v>
      </c>
      <c r="H51" s="37">
        <v>16</v>
      </c>
      <c r="I51" s="37">
        <v>4</v>
      </c>
      <c r="J51" s="37">
        <v>20</v>
      </c>
      <c r="K51" s="37">
        <v>11</v>
      </c>
      <c r="L51" s="37">
        <v>9</v>
      </c>
    </row>
    <row r="52" spans="1:12" hidden="1" outlineLevel="1">
      <c r="A52" s="1" t="s">
        <v>8</v>
      </c>
      <c r="B52" s="37">
        <v>56</v>
      </c>
      <c r="C52" s="37">
        <v>27</v>
      </c>
      <c r="D52" s="37">
        <v>29</v>
      </c>
      <c r="E52" s="37">
        <v>69</v>
      </c>
      <c r="F52" s="37">
        <v>36</v>
      </c>
      <c r="G52" s="37">
        <v>33</v>
      </c>
      <c r="H52" s="37">
        <v>61</v>
      </c>
      <c r="I52" s="37">
        <v>8</v>
      </c>
      <c r="J52" s="37">
        <v>26</v>
      </c>
      <c r="K52" s="37">
        <v>10</v>
      </c>
      <c r="L52" s="37">
        <v>16</v>
      </c>
    </row>
    <row r="53" spans="1:12" hidden="1" outlineLevel="1">
      <c r="A53" s="1" t="s">
        <v>9</v>
      </c>
      <c r="B53" s="37">
        <v>2</v>
      </c>
      <c r="C53" s="37">
        <v>2</v>
      </c>
      <c r="D53" s="37">
        <v>0</v>
      </c>
      <c r="E53" s="37">
        <v>3</v>
      </c>
      <c r="F53" s="37">
        <v>1</v>
      </c>
      <c r="G53" s="37">
        <v>2</v>
      </c>
      <c r="H53" s="37">
        <v>3</v>
      </c>
      <c r="I53" s="37">
        <v>0</v>
      </c>
      <c r="J53" s="37">
        <v>1</v>
      </c>
      <c r="K53" s="37">
        <v>0</v>
      </c>
      <c r="L53" s="37">
        <v>1</v>
      </c>
    </row>
    <row r="54" spans="1:12" hidden="1" outlineLevel="1">
      <c r="A54" s="1" t="s">
        <v>10</v>
      </c>
      <c r="B54" s="37">
        <v>23</v>
      </c>
      <c r="C54" s="37">
        <v>9</v>
      </c>
      <c r="D54" s="37">
        <v>14</v>
      </c>
      <c r="E54" s="37">
        <v>41</v>
      </c>
      <c r="F54" s="37">
        <v>27</v>
      </c>
      <c r="G54" s="37">
        <v>14</v>
      </c>
      <c r="H54" s="37">
        <v>35</v>
      </c>
      <c r="I54" s="37">
        <v>6</v>
      </c>
      <c r="J54" s="37">
        <v>28</v>
      </c>
      <c r="K54" s="37">
        <v>15</v>
      </c>
      <c r="L54" s="37">
        <v>13</v>
      </c>
    </row>
    <row r="55" spans="1:12" hidden="1" outlineLevel="1">
      <c r="A55" s="1" t="s">
        <v>11</v>
      </c>
      <c r="B55" s="37">
        <v>31</v>
      </c>
      <c r="C55" s="37">
        <v>16</v>
      </c>
      <c r="D55" s="37">
        <v>15</v>
      </c>
      <c r="E55" s="37">
        <v>58</v>
      </c>
      <c r="F55" s="37">
        <v>32</v>
      </c>
      <c r="G55" s="37">
        <v>26</v>
      </c>
      <c r="H55" s="37">
        <v>50</v>
      </c>
      <c r="I55" s="37">
        <v>8</v>
      </c>
      <c r="J55" s="37">
        <v>10</v>
      </c>
      <c r="K55" s="37">
        <v>2</v>
      </c>
      <c r="L55" s="37">
        <v>8</v>
      </c>
    </row>
    <row r="56" spans="1:12" hidden="1" outlineLevel="1">
      <c r="A56" s="1" t="s">
        <v>12</v>
      </c>
      <c r="B56" s="37">
        <v>18</v>
      </c>
      <c r="C56" s="37">
        <v>9</v>
      </c>
      <c r="D56" s="37">
        <v>9</v>
      </c>
      <c r="E56" s="37">
        <v>13</v>
      </c>
      <c r="F56" s="37">
        <v>3</v>
      </c>
      <c r="G56" s="37">
        <v>10</v>
      </c>
      <c r="H56" s="37">
        <v>11</v>
      </c>
      <c r="I56" s="37">
        <v>2</v>
      </c>
      <c r="J56" s="37">
        <v>3</v>
      </c>
      <c r="K56" s="37">
        <v>2</v>
      </c>
      <c r="L56" s="37">
        <v>1</v>
      </c>
    </row>
    <row r="57" spans="1:12" hidden="1" outlineLevel="1">
      <c r="A57" s="1" t="s">
        <v>13</v>
      </c>
      <c r="B57" s="37">
        <v>22</v>
      </c>
      <c r="C57" s="37">
        <v>11</v>
      </c>
      <c r="D57" s="37">
        <v>11</v>
      </c>
      <c r="E57" s="37">
        <v>23</v>
      </c>
      <c r="F57" s="37">
        <v>10</v>
      </c>
      <c r="G57" s="37">
        <v>13</v>
      </c>
      <c r="H57" s="37">
        <v>20</v>
      </c>
      <c r="I57" s="37">
        <v>3</v>
      </c>
      <c r="J57" s="37">
        <v>7</v>
      </c>
      <c r="K57" s="37">
        <v>3</v>
      </c>
      <c r="L57" s="37">
        <v>4</v>
      </c>
    </row>
    <row r="58" spans="1:12" hidden="1" outlineLevel="1">
      <c r="A58" s="1" t="s">
        <v>28</v>
      </c>
      <c r="B58" s="37">
        <v>5</v>
      </c>
      <c r="C58" s="37">
        <v>2</v>
      </c>
      <c r="D58" s="37">
        <v>3</v>
      </c>
      <c r="E58" s="37">
        <v>9</v>
      </c>
      <c r="F58" s="37">
        <v>3</v>
      </c>
      <c r="G58" s="37">
        <v>6</v>
      </c>
      <c r="H58" s="37">
        <v>8</v>
      </c>
      <c r="I58" s="37">
        <v>1</v>
      </c>
      <c r="J58" s="37">
        <v>8</v>
      </c>
      <c r="K58" s="37">
        <v>4</v>
      </c>
      <c r="L58" s="37">
        <v>4</v>
      </c>
    </row>
    <row r="59" spans="1:12" collapsed="1">
      <c r="A59" s="1" t="s">
        <v>551</v>
      </c>
      <c r="B59" s="37">
        <v>286</v>
      </c>
      <c r="C59" s="37">
        <v>137</v>
      </c>
      <c r="D59" s="37">
        <v>149</v>
      </c>
      <c r="E59" s="37">
        <v>347</v>
      </c>
      <c r="F59" s="37">
        <v>164</v>
      </c>
      <c r="G59" s="37">
        <v>183</v>
      </c>
      <c r="H59" s="37">
        <v>293</v>
      </c>
      <c r="I59" s="37">
        <v>54</v>
      </c>
      <c r="J59" s="37">
        <v>217</v>
      </c>
      <c r="K59" s="37">
        <v>114</v>
      </c>
      <c r="L59" s="37">
        <v>103</v>
      </c>
    </row>
    <row r="60" spans="1:12" hidden="1" outlineLevel="1">
      <c r="A60" s="1" t="s">
        <v>5</v>
      </c>
      <c r="B60" s="37">
        <v>41</v>
      </c>
      <c r="C60" s="37">
        <v>24</v>
      </c>
      <c r="D60" s="37">
        <v>17</v>
      </c>
      <c r="E60" s="37">
        <v>50</v>
      </c>
      <c r="F60" s="37">
        <v>29</v>
      </c>
      <c r="G60" s="37">
        <v>21</v>
      </c>
      <c r="H60" s="37">
        <v>39</v>
      </c>
      <c r="I60" s="37">
        <v>11</v>
      </c>
      <c r="J60" s="37">
        <v>45</v>
      </c>
      <c r="K60" s="37">
        <v>30</v>
      </c>
      <c r="L60" s="37">
        <v>15</v>
      </c>
    </row>
    <row r="61" spans="1:12" hidden="1" outlineLevel="1">
      <c r="A61" s="1" t="s">
        <v>6</v>
      </c>
      <c r="B61" s="37">
        <v>47</v>
      </c>
      <c r="C61" s="37">
        <v>25</v>
      </c>
      <c r="D61" s="37">
        <v>22</v>
      </c>
      <c r="E61" s="37">
        <v>58</v>
      </c>
      <c r="F61" s="37">
        <v>27</v>
      </c>
      <c r="G61" s="37">
        <v>31</v>
      </c>
      <c r="H61" s="37">
        <v>50</v>
      </c>
      <c r="I61" s="37">
        <v>8</v>
      </c>
      <c r="J61" s="37">
        <v>35</v>
      </c>
      <c r="K61" s="37">
        <v>20</v>
      </c>
      <c r="L61" s="37">
        <v>15</v>
      </c>
    </row>
    <row r="62" spans="1:12" hidden="1" outlineLevel="1">
      <c r="A62" s="1" t="s">
        <v>7</v>
      </c>
      <c r="B62" s="37">
        <v>38</v>
      </c>
      <c r="C62" s="37">
        <v>17</v>
      </c>
      <c r="D62" s="37">
        <v>21</v>
      </c>
      <c r="E62" s="37">
        <v>38</v>
      </c>
      <c r="F62" s="37">
        <v>18</v>
      </c>
      <c r="G62" s="37">
        <v>20</v>
      </c>
      <c r="H62" s="37">
        <v>31</v>
      </c>
      <c r="I62" s="37">
        <v>7</v>
      </c>
      <c r="J62" s="37">
        <v>30</v>
      </c>
      <c r="K62" s="37">
        <v>14</v>
      </c>
      <c r="L62" s="37">
        <v>16</v>
      </c>
    </row>
    <row r="63" spans="1:12" hidden="1" outlineLevel="1">
      <c r="A63" s="1" t="s">
        <v>27</v>
      </c>
      <c r="B63" s="37">
        <v>14</v>
      </c>
      <c r="C63" s="37">
        <v>5</v>
      </c>
      <c r="D63" s="37">
        <v>9</v>
      </c>
      <c r="E63" s="37">
        <v>32</v>
      </c>
      <c r="F63" s="37">
        <v>15</v>
      </c>
      <c r="G63" s="37">
        <v>17</v>
      </c>
      <c r="H63" s="37">
        <v>26</v>
      </c>
      <c r="I63" s="37">
        <v>6</v>
      </c>
      <c r="J63" s="37">
        <v>15</v>
      </c>
      <c r="K63" s="37">
        <v>9</v>
      </c>
      <c r="L63" s="37">
        <v>6</v>
      </c>
    </row>
    <row r="64" spans="1:12" hidden="1" outlineLevel="1">
      <c r="A64" s="1" t="s">
        <v>8</v>
      </c>
      <c r="B64" s="37">
        <v>53</v>
      </c>
      <c r="C64" s="37">
        <v>22</v>
      </c>
      <c r="D64" s="37">
        <v>31</v>
      </c>
      <c r="E64" s="37">
        <v>42</v>
      </c>
      <c r="F64" s="37">
        <v>18</v>
      </c>
      <c r="G64" s="37">
        <v>24</v>
      </c>
      <c r="H64" s="37">
        <v>38</v>
      </c>
      <c r="I64" s="37">
        <v>4</v>
      </c>
      <c r="J64" s="37">
        <v>36</v>
      </c>
      <c r="K64" s="37">
        <v>16</v>
      </c>
      <c r="L64" s="37">
        <v>20</v>
      </c>
    </row>
    <row r="65" spans="1:12" hidden="1" outlineLevel="1">
      <c r="A65" s="1" t="s">
        <v>9</v>
      </c>
      <c r="B65" s="37">
        <v>4</v>
      </c>
      <c r="C65" s="37">
        <v>1</v>
      </c>
      <c r="D65" s="37">
        <v>3</v>
      </c>
      <c r="E65" s="37">
        <v>3</v>
      </c>
      <c r="F65" s="37">
        <v>1</v>
      </c>
      <c r="G65" s="37">
        <v>2</v>
      </c>
      <c r="H65" s="37">
        <v>3</v>
      </c>
      <c r="I65" s="37">
        <v>0</v>
      </c>
      <c r="J65" s="37">
        <v>2</v>
      </c>
      <c r="K65" s="37">
        <v>2</v>
      </c>
      <c r="L65" s="37">
        <v>0</v>
      </c>
    </row>
    <row r="66" spans="1:12" hidden="1" outlineLevel="1">
      <c r="A66" s="1" t="s">
        <v>10</v>
      </c>
      <c r="B66" s="37">
        <v>29</v>
      </c>
      <c r="C66" s="37">
        <v>13</v>
      </c>
      <c r="D66" s="37">
        <v>16</v>
      </c>
      <c r="E66" s="37">
        <v>44</v>
      </c>
      <c r="F66" s="37">
        <v>20</v>
      </c>
      <c r="G66" s="37">
        <v>24</v>
      </c>
      <c r="H66" s="37">
        <v>35</v>
      </c>
      <c r="I66" s="37">
        <v>9</v>
      </c>
      <c r="J66" s="37">
        <v>25</v>
      </c>
      <c r="K66" s="37">
        <v>11</v>
      </c>
      <c r="L66" s="37">
        <v>14</v>
      </c>
    </row>
    <row r="67" spans="1:12" hidden="1" outlineLevel="1">
      <c r="A67" s="1" t="s">
        <v>11</v>
      </c>
      <c r="B67" s="37">
        <v>18</v>
      </c>
      <c r="C67" s="37">
        <v>9</v>
      </c>
      <c r="D67" s="37">
        <v>9</v>
      </c>
      <c r="E67" s="37">
        <v>36</v>
      </c>
      <c r="F67" s="37">
        <v>17</v>
      </c>
      <c r="G67" s="37">
        <v>19</v>
      </c>
      <c r="H67" s="37">
        <v>31</v>
      </c>
      <c r="I67" s="37">
        <v>5</v>
      </c>
      <c r="J67" s="37">
        <v>13</v>
      </c>
      <c r="K67" s="37">
        <v>7</v>
      </c>
      <c r="L67" s="37">
        <v>6</v>
      </c>
    </row>
    <row r="68" spans="1:12" hidden="1" outlineLevel="1">
      <c r="A68" s="1" t="s">
        <v>12</v>
      </c>
      <c r="B68" s="37">
        <v>22</v>
      </c>
      <c r="C68" s="37">
        <v>11</v>
      </c>
      <c r="D68" s="37">
        <v>11</v>
      </c>
      <c r="E68" s="37">
        <v>20</v>
      </c>
      <c r="F68" s="37">
        <v>11</v>
      </c>
      <c r="G68" s="37">
        <v>9</v>
      </c>
      <c r="H68" s="37">
        <v>19</v>
      </c>
      <c r="I68" s="37">
        <v>1</v>
      </c>
      <c r="J68" s="37">
        <v>5</v>
      </c>
      <c r="K68" s="37">
        <v>1</v>
      </c>
      <c r="L68" s="37">
        <v>4</v>
      </c>
    </row>
    <row r="69" spans="1:12" hidden="1" outlineLevel="1">
      <c r="A69" s="1" t="s">
        <v>13</v>
      </c>
      <c r="B69" s="37">
        <v>11</v>
      </c>
      <c r="C69" s="37">
        <v>5</v>
      </c>
      <c r="D69" s="37">
        <v>6</v>
      </c>
      <c r="E69" s="37">
        <v>15</v>
      </c>
      <c r="F69" s="37">
        <v>4</v>
      </c>
      <c r="G69" s="37">
        <v>11</v>
      </c>
      <c r="H69" s="37">
        <v>12</v>
      </c>
      <c r="I69" s="37">
        <v>3</v>
      </c>
      <c r="J69" s="37">
        <v>5</v>
      </c>
      <c r="K69" s="37">
        <v>2</v>
      </c>
      <c r="L69" s="37">
        <v>3</v>
      </c>
    </row>
    <row r="70" spans="1:12" hidden="1" outlineLevel="1">
      <c r="A70" s="1" t="s">
        <v>28</v>
      </c>
      <c r="B70" s="37">
        <v>9</v>
      </c>
      <c r="C70" s="37">
        <v>5</v>
      </c>
      <c r="D70" s="37">
        <v>4</v>
      </c>
      <c r="E70" s="37">
        <v>9</v>
      </c>
      <c r="F70" s="37">
        <v>4</v>
      </c>
      <c r="G70" s="37">
        <v>5</v>
      </c>
      <c r="H70" s="37">
        <v>9</v>
      </c>
      <c r="I70" s="37">
        <v>0</v>
      </c>
      <c r="J70" s="37">
        <v>6</v>
      </c>
      <c r="K70" s="37">
        <v>2</v>
      </c>
      <c r="L70" s="37">
        <v>4</v>
      </c>
    </row>
    <row r="71" spans="1:12" collapsed="1">
      <c r="A71" s="1" t="s">
        <v>552</v>
      </c>
      <c r="B71" s="37">
        <v>339</v>
      </c>
      <c r="C71" s="37">
        <v>175</v>
      </c>
      <c r="D71" s="37">
        <v>164</v>
      </c>
      <c r="E71" s="37">
        <v>372</v>
      </c>
      <c r="F71" s="37">
        <v>186</v>
      </c>
      <c r="G71" s="37">
        <v>186</v>
      </c>
      <c r="H71" s="37">
        <v>308</v>
      </c>
      <c r="I71" s="37">
        <v>64</v>
      </c>
      <c r="J71" s="37">
        <v>198</v>
      </c>
      <c r="K71" s="37">
        <v>93</v>
      </c>
      <c r="L71" s="37">
        <v>105</v>
      </c>
    </row>
    <row r="72" spans="1:12" hidden="1" outlineLevel="1">
      <c r="A72" s="1" t="s">
        <v>5</v>
      </c>
      <c r="B72" s="37">
        <v>52</v>
      </c>
      <c r="C72" s="37">
        <v>31</v>
      </c>
      <c r="D72" s="37">
        <v>21</v>
      </c>
      <c r="E72" s="37">
        <v>44</v>
      </c>
      <c r="F72" s="37">
        <v>18</v>
      </c>
      <c r="G72" s="37">
        <v>26</v>
      </c>
      <c r="H72" s="37">
        <v>39</v>
      </c>
      <c r="I72" s="37">
        <v>5</v>
      </c>
      <c r="J72" s="37">
        <v>35</v>
      </c>
      <c r="K72" s="37">
        <v>15</v>
      </c>
      <c r="L72" s="37">
        <v>20</v>
      </c>
    </row>
    <row r="73" spans="1:12" hidden="1" outlineLevel="1">
      <c r="A73" s="1" t="s">
        <v>6</v>
      </c>
      <c r="B73" s="37">
        <v>45</v>
      </c>
      <c r="C73" s="37">
        <v>27</v>
      </c>
      <c r="D73" s="37">
        <v>18</v>
      </c>
      <c r="E73" s="37">
        <v>38</v>
      </c>
      <c r="F73" s="37">
        <v>15</v>
      </c>
      <c r="G73" s="37">
        <v>23</v>
      </c>
      <c r="H73" s="37">
        <v>29</v>
      </c>
      <c r="I73" s="37">
        <v>9</v>
      </c>
      <c r="J73" s="37">
        <v>26</v>
      </c>
      <c r="K73" s="37">
        <v>13</v>
      </c>
      <c r="L73" s="37">
        <v>13</v>
      </c>
    </row>
    <row r="74" spans="1:12" hidden="1" outlineLevel="1">
      <c r="A74" s="1" t="s">
        <v>7</v>
      </c>
      <c r="B74" s="37">
        <v>39</v>
      </c>
      <c r="C74" s="37">
        <v>19</v>
      </c>
      <c r="D74" s="37">
        <v>20</v>
      </c>
      <c r="E74" s="37">
        <v>50</v>
      </c>
      <c r="F74" s="37">
        <v>26</v>
      </c>
      <c r="G74" s="37">
        <v>24</v>
      </c>
      <c r="H74" s="37">
        <v>43</v>
      </c>
      <c r="I74" s="37">
        <v>7</v>
      </c>
      <c r="J74" s="37">
        <v>27</v>
      </c>
      <c r="K74" s="37">
        <v>12</v>
      </c>
      <c r="L74" s="37">
        <v>15</v>
      </c>
    </row>
    <row r="75" spans="1:12" hidden="1" outlineLevel="1">
      <c r="A75" s="1" t="s">
        <v>27</v>
      </c>
      <c r="B75" s="37">
        <v>23</v>
      </c>
      <c r="C75" s="37">
        <v>11</v>
      </c>
      <c r="D75" s="37">
        <v>12</v>
      </c>
      <c r="E75" s="37">
        <v>22</v>
      </c>
      <c r="F75" s="37">
        <v>13</v>
      </c>
      <c r="G75" s="37">
        <v>9</v>
      </c>
      <c r="H75" s="37">
        <v>17</v>
      </c>
      <c r="I75" s="37">
        <v>5</v>
      </c>
      <c r="J75" s="37">
        <v>20</v>
      </c>
      <c r="K75" s="37">
        <v>8</v>
      </c>
      <c r="L75" s="37">
        <v>12</v>
      </c>
    </row>
    <row r="76" spans="1:12" hidden="1" outlineLevel="1">
      <c r="A76" s="1" t="s">
        <v>8</v>
      </c>
      <c r="B76" s="37">
        <v>61</v>
      </c>
      <c r="C76" s="37">
        <v>30</v>
      </c>
      <c r="D76" s="37">
        <v>31</v>
      </c>
      <c r="E76" s="37">
        <v>63</v>
      </c>
      <c r="F76" s="37">
        <v>34</v>
      </c>
      <c r="G76" s="37">
        <v>29</v>
      </c>
      <c r="H76" s="37">
        <v>52</v>
      </c>
      <c r="I76" s="37">
        <v>11</v>
      </c>
      <c r="J76" s="37">
        <v>21</v>
      </c>
      <c r="K76" s="37">
        <v>11</v>
      </c>
      <c r="L76" s="37">
        <v>10</v>
      </c>
    </row>
    <row r="77" spans="1:12" hidden="1" outlineLevel="1">
      <c r="A77" s="1" t="s">
        <v>9</v>
      </c>
      <c r="B77" s="37">
        <v>8</v>
      </c>
      <c r="C77" s="37">
        <v>3</v>
      </c>
      <c r="D77" s="37">
        <v>5</v>
      </c>
      <c r="E77" s="37">
        <v>3</v>
      </c>
      <c r="F77" s="37">
        <v>3</v>
      </c>
      <c r="G77" s="37">
        <v>0</v>
      </c>
      <c r="H77" s="37">
        <v>2</v>
      </c>
      <c r="I77" s="37">
        <v>1</v>
      </c>
      <c r="J77" s="37">
        <v>1</v>
      </c>
      <c r="K77" s="37">
        <v>0</v>
      </c>
      <c r="L77" s="37">
        <v>1</v>
      </c>
    </row>
    <row r="78" spans="1:12" hidden="1" outlineLevel="1">
      <c r="A78" s="1" t="s">
        <v>10</v>
      </c>
      <c r="B78" s="37">
        <v>42</v>
      </c>
      <c r="C78" s="37">
        <v>20</v>
      </c>
      <c r="D78" s="37">
        <v>22</v>
      </c>
      <c r="E78" s="37">
        <v>42</v>
      </c>
      <c r="F78" s="37">
        <v>22</v>
      </c>
      <c r="G78" s="37">
        <v>20</v>
      </c>
      <c r="H78" s="37">
        <v>38</v>
      </c>
      <c r="I78" s="37">
        <v>5</v>
      </c>
      <c r="J78" s="37">
        <v>27</v>
      </c>
      <c r="K78" s="37">
        <v>13</v>
      </c>
      <c r="L78" s="37">
        <v>14</v>
      </c>
    </row>
    <row r="79" spans="1:12" hidden="1" outlineLevel="1">
      <c r="A79" s="1" t="s">
        <v>11</v>
      </c>
      <c r="B79" s="37">
        <v>34</v>
      </c>
      <c r="C79" s="37">
        <v>17</v>
      </c>
      <c r="D79" s="37">
        <v>17</v>
      </c>
      <c r="E79" s="37">
        <v>49</v>
      </c>
      <c r="F79" s="37">
        <v>26</v>
      </c>
      <c r="G79" s="37">
        <v>23</v>
      </c>
      <c r="H79" s="37">
        <v>36</v>
      </c>
      <c r="I79" s="37">
        <v>12</v>
      </c>
      <c r="J79" s="37">
        <v>19</v>
      </c>
      <c r="K79" s="37">
        <v>8</v>
      </c>
      <c r="L79" s="37">
        <v>11</v>
      </c>
    </row>
    <row r="80" spans="1:12" hidden="1" outlineLevel="1">
      <c r="A80" s="1" t="s">
        <v>12</v>
      </c>
      <c r="B80" s="37">
        <v>11</v>
      </c>
      <c r="C80" s="37">
        <v>6</v>
      </c>
      <c r="D80" s="37">
        <v>5</v>
      </c>
      <c r="E80" s="37">
        <v>16</v>
      </c>
      <c r="F80" s="37">
        <v>7</v>
      </c>
      <c r="G80" s="37">
        <v>9</v>
      </c>
      <c r="H80" s="37">
        <v>14</v>
      </c>
      <c r="I80" s="37">
        <v>2</v>
      </c>
      <c r="J80" s="37">
        <v>4</v>
      </c>
      <c r="K80" s="37">
        <v>3</v>
      </c>
      <c r="L80" s="37">
        <v>1</v>
      </c>
    </row>
    <row r="81" spans="1:12" hidden="1" outlineLevel="1">
      <c r="A81" s="1" t="s">
        <v>13</v>
      </c>
      <c r="B81" s="37">
        <v>14</v>
      </c>
      <c r="C81" s="37">
        <v>7</v>
      </c>
      <c r="D81" s="37">
        <v>7</v>
      </c>
      <c r="E81" s="37">
        <v>31</v>
      </c>
      <c r="F81" s="37">
        <v>14</v>
      </c>
      <c r="G81" s="37">
        <v>17</v>
      </c>
      <c r="H81" s="37">
        <v>27</v>
      </c>
      <c r="I81" s="37">
        <v>4</v>
      </c>
      <c r="J81" s="37">
        <v>12</v>
      </c>
      <c r="K81" s="37">
        <v>7</v>
      </c>
      <c r="L81" s="37">
        <v>5</v>
      </c>
    </row>
    <row r="82" spans="1:12" hidden="1" outlineLevel="1">
      <c r="A82" s="1" t="s">
        <v>28</v>
      </c>
      <c r="B82" s="37">
        <v>10</v>
      </c>
      <c r="C82" s="37">
        <v>4</v>
      </c>
      <c r="D82" s="37">
        <v>6</v>
      </c>
      <c r="E82" s="37">
        <v>14</v>
      </c>
      <c r="F82" s="37">
        <v>8</v>
      </c>
      <c r="G82" s="37">
        <v>6</v>
      </c>
      <c r="H82" s="37">
        <v>11</v>
      </c>
      <c r="I82" s="37">
        <v>3</v>
      </c>
      <c r="J82" s="37">
        <v>6</v>
      </c>
      <c r="K82" s="37">
        <v>3</v>
      </c>
      <c r="L82" s="37">
        <v>3</v>
      </c>
    </row>
    <row r="83" spans="1:12" collapsed="1">
      <c r="A83" s="1" t="s">
        <v>553</v>
      </c>
      <c r="B83" s="37">
        <v>349</v>
      </c>
      <c r="C83" s="37">
        <v>162</v>
      </c>
      <c r="D83" s="37">
        <v>187</v>
      </c>
      <c r="E83" s="37">
        <v>381</v>
      </c>
      <c r="F83" s="37">
        <v>194</v>
      </c>
      <c r="G83" s="37">
        <v>187</v>
      </c>
      <c r="H83" s="37">
        <v>309</v>
      </c>
      <c r="I83" s="37">
        <v>72</v>
      </c>
      <c r="J83" s="37">
        <v>215</v>
      </c>
      <c r="K83" s="37">
        <v>102</v>
      </c>
      <c r="L83" s="37">
        <v>113</v>
      </c>
    </row>
    <row r="84" spans="1:12" hidden="1" outlineLevel="1">
      <c r="A84" s="1" t="s">
        <v>5</v>
      </c>
      <c r="B84" s="37">
        <v>46</v>
      </c>
      <c r="C84" s="37">
        <v>27</v>
      </c>
      <c r="D84" s="37">
        <v>19</v>
      </c>
      <c r="E84" s="37">
        <v>43</v>
      </c>
      <c r="F84" s="37">
        <v>18</v>
      </c>
      <c r="G84" s="37">
        <v>25</v>
      </c>
      <c r="H84" s="37">
        <v>34</v>
      </c>
      <c r="I84" s="37">
        <v>9</v>
      </c>
      <c r="J84" s="37">
        <v>35</v>
      </c>
      <c r="K84" s="37">
        <v>17</v>
      </c>
      <c r="L84" s="37">
        <v>18</v>
      </c>
    </row>
    <row r="85" spans="1:12" hidden="1" outlineLevel="1">
      <c r="A85" s="1" t="s">
        <v>6</v>
      </c>
      <c r="B85" s="37">
        <v>59</v>
      </c>
      <c r="C85" s="37">
        <v>28</v>
      </c>
      <c r="D85" s="37">
        <v>31</v>
      </c>
      <c r="E85" s="37">
        <v>59</v>
      </c>
      <c r="F85" s="37">
        <v>31</v>
      </c>
      <c r="G85" s="37">
        <v>28</v>
      </c>
      <c r="H85" s="37">
        <v>51</v>
      </c>
      <c r="I85" s="37">
        <v>8</v>
      </c>
      <c r="J85" s="37">
        <v>23</v>
      </c>
      <c r="K85" s="37">
        <v>14</v>
      </c>
      <c r="L85" s="37">
        <v>9</v>
      </c>
    </row>
    <row r="86" spans="1:12" hidden="1" outlineLevel="1">
      <c r="A86" s="1" t="s">
        <v>7</v>
      </c>
      <c r="B86" s="37">
        <v>37</v>
      </c>
      <c r="C86" s="37">
        <v>15</v>
      </c>
      <c r="D86" s="37">
        <v>22</v>
      </c>
      <c r="E86" s="37">
        <v>52</v>
      </c>
      <c r="F86" s="37">
        <v>24</v>
      </c>
      <c r="G86" s="37">
        <v>28</v>
      </c>
      <c r="H86" s="37">
        <v>46</v>
      </c>
      <c r="I86" s="37">
        <v>6</v>
      </c>
      <c r="J86" s="37">
        <v>26</v>
      </c>
      <c r="K86" s="37">
        <v>10</v>
      </c>
      <c r="L86" s="37">
        <v>16</v>
      </c>
    </row>
    <row r="87" spans="1:12" hidden="1" outlineLevel="1">
      <c r="A87" s="1" t="s">
        <v>27</v>
      </c>
      <c r="B87" s="37">
        <v>23</v>
      </c>
      <c r="C87" s="37">
        <v>10</v>
      </c>
      <c r="D87" s="37">
        <v>13</v>
      </c>
      <c r="E87" s="37">
        <v>23</v>
      </c>
      <c r="F87" s="37">
        <v>13</v>
      </c>
      <c r="G87" s="37">
        <v>10</v>
      </c>
      <c r="H87" s="37">
        <v>18</v>
      </c>
      <c r="I87" s="37">
        <v>5</v>
      </c>
      <c r="J87" s="37">
        <v>17</v>
      </c>
      <c r="K87" s="37">
        <v>6</v>
      </c>
      <c r="L87" s="37">
        <v>11</v>
      </c>
    </row>
    <row r="88" spans="1:12" hidden="1" outlineLevel="1">
      <c r="A88" s="1" t="s">
        <v>8</v>
      </c>
      <c r="B88" s="37">
        <v>69</v>
      </c>
      <c r="C88" s="37">
        <v>34</v>
      </c>
      <c r="D88" s="37">
        <v>35</v>
      </c>
      <c r="E88" s="37">
        <v>64</v>
      </c>
      <c r="F88" s="37">
        <v>31</v>
      </c>
      <c r="G88" s="37">
        <v>33</v>
      </c>
      <c r="H88" s="37">
        <v>50</v>
      </c>
      <c r="I88" s="37">
        <v>14</v>
      </c>
      <c r="J88" s="37">
        <v>37</v>
      </c>
      <c r="K88" s="37">
        <v>16</v>
      </c>
      <c r="L88" s="37">
        <v>21</v>
      </c>
    </row>
    <row r="89" spans="1:12" hidden="1" outlineLevel="1">
      <c r="A89" s="1" t="s">
        <v>9</v>
      </c>
      <c r="B89" s="37">
        <v>6</v>
      </c>
      <c r="C89" s="37">
        <v>3</v>
      </c>
      <c r="D89" s="37">
        <v>3</v>
      </c>
      <c r="E89" s="37">
        <v>2</v>
      </c>
      <c r="F89" s="37">
        <v>1</v>
      </c>
      <c r="G89" s="37">
        <v>1</v>
      </c>
      <c r="H89" s="37">
        <v>2</v>
      </c>
      <c r="I89" s="37">
        <v>0</v>
      </c>
      <c r="J89" s="37">
        <v>2</v>
      </c>
      <c r="K89" s="37">
        <v>1</v>
      </c>
      <c r="L89" s="37">
        <v>1</v>
      </c>
    </row>
    <row r="90" spans="1:12" hidden="1" outlineLevel="1">
      <c r="A90" s="1" t="s">
        <v>10</v>
      </c>
      <c r="B90" s="37">
        <v>40</v>
      </c>
      <c r="C90" s="37">
        <v>17</v>
      </c>
      <c r="D90" s="37">
        <v>23</v>
      </c>
      <c r="E90" s="37">
        <v>50</v>
      </c>
      <c r="F90" s="37">
        <v>33</v>
      </c>
      <c r="G90" s="37">
        <v>17</v>
      </c>
      <c r="H90" s="37">
        <v>41</v>
      </c>
      <c r="I90" s="37">
        <v>9</v>
      </c>
      <c r="J90" s="37">
        <v>37</v>
      </c>
      <c r="K90" s="37">
        <v>22</v>
      </c>
      <c r="L90" s="37">
        <v>15</v>
      </c>
    </row>
    <row r="91" spans="1:12" hidden="1" outlineLevel="1">
      <c r="A91" s="1" t="s">
        <v>11</v>
      </c>
      <c r="B91" s="37">
        <v>30</v>
      </c>
      <c r="C91" s="37">
        <v>11</v>
      </c>
      <c r="D91" s="37">
        <v>19</v>
      </c>
      <c r="E91" s="37">
        <v>40</v>
      </c>
      <c r="F91" s="37">
        <v>22</v>
      </c>
      <c r="G91" s="37">
        <v>18</v>
      </c>
      <c r="H91" s="37">
        <v>29</v>
      </c>
      <c r="I91" s="37">
        <v>11</v>
      </c>
      <c r="J91" s="37">
        <v>12</v>
      </c>
      <c r="K91" s="37">
        <v>7</v>
      </c>
      <c r="L91" s="37">
        <v>5</v>
      </c>
    </row>
    <row r="92" spans="1:12" hidden="1" outlineLevel="1">
      <c r="A92" s="1" t="s">
        <v>12</v>
      </c>
      <c r="B92" s="37">
        <v>18</v>
      </c>
      <c r="C92" s="37">
        <v>5</v>
      </c>
      <c r="D92" s="37">
        <v>13</v>
      </c>
      <c r="E92" s="37">
        <v>23</v>
      </c>
      <c r="F92" s="37">
        <v>7</v>
      </c>
      <c r="G92" s="37">
        <v>16</v>
      </c>
      <c r="H92" s="37">
        <v>19</v>
      </c>
      <c r="I92" s="37">
        <v>4</v>
      </c>
      <c r="J92" s="37">
        <v>11</v>
      </c>
      <c r="K92" s="37">
        <v>2</v>
      </c>
      <c r="L92" s="37">
        <v>9</v>
      </c>
    </row>
    <row r="93" spans="1:12" hidden="1" outlineLevel="1">
      <c r="A93" s="1" t="s">
        <v>13</v>
      </c>
      <c r="B93" s="37">
        <v>16</v>
      </c>
      <c r="C93" s="37">
        <v>8</v>
      </c>
      <c r="D93" s="37">
        <v>8</v>
      </c>
      <c r="E93" s="37">
        <v>22</v>
      </c>
      <c r="F93" s="37">
        <v>12</v>
      </c>
      <c r="G93" s="37">
        <v>10</v>
      </c>
      <c r="H93" s="37">
        <v>17</v>
      </c>
      <c r="I93" s="37">
        <v>5</v>
      </c>
      <c r="J93" s="37">
        <v>5</v>
      </c>
      <c r="K93" s="37">
        <v>1</v>
      </c>
      <c r="L93" s="37">
        <v>4</v>
      </c>
    </row>
    <row r="94" spans="1:12" hidden="1" outlineLevel="1">
      <c r="A94" s="1" t="s">
        <v>28</v>
      </c>
      <c r="B94" s="37">
        <v>5</v>
      </c>
      <c r="C94" s="37">
        <v>4</v>
      </c>
      <c r="D94" s="37">
        <v>1</v>
      </c>
      <c r="E94" s="37">
        <v>3</v>
      </c>
      <c r="F94" s="37">
        <v>2</v>
      </c>
      <c r="G94" s="37">
        <v>1</v>
      </c>
      <c r="H94" s="37">
        <v>2</v>
      </c>
      <c r="I94" s="37">
        <v>1</v>
      </c>
      <c r="J94" s="37">
        <v>10</v>
      </c>
      <c r="K94" s="37">
        <v>6</v>
      </c>
      <c r="L94" s="37">
        <v>4</v>
      </c>
    </row>
    <row r="95" spans="1:12" collapsed="1">
      <c r="A95" s="1" t="s">
        <v>554</v>
      </c>
      <c r="B95" s="37">
        <v>290</v>
      </c>
      <c r="C95" s="37">
        <v>139</v>
      </c>
      <c r="D95" s="37">
        <v>151</v>
      </c>
      <c r="E95" s="37">
        <v>361</v>
      </c>
      <c r="F95" s="37">
        <v>177</v>
      </c>
      <c r="G95" s="37">
        <v>184</v>
      </c>
      <c r="H95" s="37">
        <v>302</v>
      </c>
      <c r="I95" s="37">
        <v>59</v>
      </c>
      <c r="J95" s="37">
        <v>220</v>
      </c>
      <c r="K95" s="37">
        <v>115</v>
      </c>
      <c r="L95" s="37">
        <v>105</v>
      </c>
    </row>
    <row r="96" spans="1:12" hidden="1" outlineLevel="1">
      <c r="A96" s="1" t="s">
        <v>5</v>
      </c>
      <c r="B96" s="37">
        <v>34</v>
      </c>
      <c r="C96" s="37">
        <v>18</v>
      </c>
      <c r="D96" s="37">
        <v>16</v>
      </c>
      <c r="E96" s="37">
        <v>49</v>
      </c>
      <c r="F96" s="37">
        <v>22</v>
      </c>
      <c r="G96" s="37">
        <v>27</v>
      </c>
      <c r="H96" s="37">
        <v>40</v>
      </c>
      <c r="I96" s="37">
        <v>9</v>
      </c>
      <c r="J96" s="37">
        <v>36</v>
      </c>
      <c r="K96" s="37">
        <v>21</v>
      </c>
      <c r="L96" s="37">
        <v>15</v>
      </c>
    </row>
    <row r="97" spans="1:12" hidden="1" outlineLevel="1">
      <c r="A97" s="1" t="s">
        <v>6</v>
      </c>
      <c r="B97" s="37">
        <v>41</v>
      </c>
      <c r="C97" s="37">
        <v>21</v>
      </c>
      <c r="D97" s="37">
        <v>20</v>
      </c>
      <c r="E97" s="37">
        <v>39</v>
      </c>
      <c r="F97" s="37">
        <v>17</v>
      </c>
      <c r="G97" s="37">
        <v>22</v>
      </c>
      <c r="H97" s="37">
        <v>33</v>
      </c>
      <c r="I97" s="37">
        <v>6</v>
      </c>
      <c r="J97" s="37">
        <v>30</v>
      </c>
      <c r="K97" s="37">
        <v>15</v>
      </c>
      <c r="L97" s="37">
        <v>15</v>
      </c>
    </row>
    <row r="98" spans="1:12" hidden="1" outlineLevel="1">
      <c r="A98" s="1" t="s">
        <v>7</v>
      </c>
      <c r="B98" s="37">
        <v>38</v>
      </c>
      <c r="C98" s="37">
        <v>19</v>
      </c>
      <c r="D98" s="37">
        <v>19</v>
      </c>
      <c r="E98" s="37">
        <v>54</v>
      </c>
      <c r="F98" s="37">
        <v>26</v>
      </c>
      <c r="G98" s="37">
        <v>28</v>
      </c>
      <c r="H98" s="37">
        <v>48</v>
      </c>
      <c r="I98" s="37">
        <v>6</v>
      </c>
      <c r="J98" s="37">
        <v>40</v>
      </c>
      <c r="K98" s="37">
        <v>21</v>
      </c>
      <c r="L98" s="37">
        <v>19</v>
      </c>
    </row>
    <row r="99" spans="1:12" hidden="1" outlineLevel="1">
      <c r="A99" s="1" t="s">
        <v>27</v>
      </c>
      <c r="B99" s="37">
        <v>15</v>
      </c>
      <c r="C99" s="37">
        <v>7</v>
      </c>
      <c r="D99" s="37">
        <v>8</v>
      </c>
      <c r="E99" s="37">
        <v>23</v>
      </c>
      <c r="F99" s="37">
        <v>12</v>
      </c>
      <c r="G99" s="37">
        <v>11</v>
      </c>
      <c r="H99" s="37">
        <v>18</v>
      </c>
      <c r="I99" s="37">
        <v>5</v>
      </c>
      <c r="J99" s="37">
        <v>9</v>
      </c>
      <c r="K99" s="37">
        <v>4</v>
      </c>
      <c r="L99" s="37">
        <v>5</v>
      </c>
    </row>
    <row r="100" spans="1:12" hidden="1" outlineLevel="1">
      <c r="A100" s="1" t="s">
        <v>8</v>
      </c>
      <c r="B100" s="37">
        <v>37</v>
      </c>
      <c r="C100" s="37">
        <v>16</v>
      </c>
      <c r="D100" s="37">
        <v>21</v>
      </c>
      <c r="E100" s="37">
        <v>54</v>
      </c>
      <c r="F100" s="37">
        <v>24</v>
      </c>
      <c r="G100" s="37">
        <v>30</v>
      </c>
      <c r="H100" s="37">
        <v>44</v>
      </c>
      <c r="I100" s="37">
        <v>10</v>
      </c>
      <c r="J100" s="37">
        <v>37</v>
      </c>
      <c r="K100" s="37">
        <v>20</v>
      </c>
      <c r="L100" s="37">
        <v>17</v>
      </c>
    </row>
    <row r="101" spans="1:12" hidden="1" outlineLevel="1">
      <c r="A101" s="1" t="s">
        <v>9</v>
      </c>
      <c r="B101" s="37">
        <v>4</v>
      </c>
      <c r="C101" s="37">
        <v>3</v>
      </c>
      <c r="D101" s="37">
        <v>1</v>
      </c>
      <c r="E101" s="37">
        <v>4</v>
      </c>
      <c r="F101" s="37">
        <v>1</v>
      </c>
      <c r="G101" s="37">
        <v>3</v>
      </c>
      <c r="H101" s="37">
        <v>4</v>
      </c>
      <c r="I101" s="37">
        <v>0</v>
      </c>
      <c r="J101" s="37">
        <v>1</v>
      </c>
      <c r="K101" s="37">
        <v>0</v>
      </c>
      <c r="L101" s="37">
        <v>1</v>
      </c>
    </row>
    <row r="102" spans="1:12" hidden="1" outlineLevel="1">
      <c r="A102" s="1" t="s">
        <v>10</v>
      </c>
      <c r="B102" s="37">
        <v>26</v>
      </c>
      <c r="C102" s="37">
        <v>16</v>
      </c>
      <c r="D102" s="37">
        <v>10</v>
      </c>
      <c r="E102" s="37">
        <v>50</v>
      </c>
      <c r="F102" s="37">
        <v>30</v>
      </c>
      <c r="G102" s="37">
        <v>20</v>
      </c>
      <c r="H102" s="37">
        <v>39</v>
      </c>
      <c r="I102" s="37">
        <v>11</v>
      </c>
      <c r="J102" s="37">
        <v>27</v>
      </c>
      <c r="K102" s="37">
        <v>17</v>
      </c>
      <c r="L102" s="37">
        <v>10</v>
      </c>
    </row>
    <row r="103" spans="1:12" hidden="1" outlineLevel="1">
      <c r="A103" s="1" t="s">
        <v>11</v>
      </c>
      <c r="B103" s="37">
        <v>44</v>
      </c>
      <c r="C103" s="37">
        <v>18</v>
      </c>
      <c r="D103" s="37">
        <v>26</v>
      </c>
      <c r="E103" s="37">
        <v>32</v>
      </c>
      <c r="F103" s="37">
        <v>19</v>
      </c>
      <c r="G103" s="37">
        <v>13</v>
      </c>
      <c r="H103" s="37">
        <v>27</v>
      </c>
      <c r="I103" s="37">
        <v>5</v>
      </c>
      <c r="J103" s="37">
        <v>15</v>
      </c>
      <c r="K103" s="37">
        <v>6</v>
      </c>
      <c r="L103" s="37">
        <v>9</v>
      </c>
    </row>
    <row r="104" spans="1:12" hidden="1" outlineLevel="1">
      <c r="A104" s="1" t="s">
        <v>12</v>
      </c>
      <c r="B104" s="37">
        <v>25</v>
      </c>
      <c r="C104" s="37">
        <v>10</v>
      </c>
      <c r="D104" s="37">
        <v>15</v>
      </c>
      <c r="E104" s="37">
        <v>21</v>
      </c>
      <c r="F104" s="37">
        <v>11</v>
      </c>
      <c r="G104" s="37">
        <v>10</v>
      </c>
      <c r="H104" s="37">
        <v>18</v>
      </c>
      <c r="I104" s="37">
        <v>3</v>
      </c>
      <c r="J104" s="37">
        <v>5</v>
      </c>
      <c r="K104" s="37">
        <v>2</v>
      </c>
      <c r="L104" s="37">
        <v>3</v>
      </c>
    </row>
    <row r="105" spans="1:12" hidden="1" outlineLevel="1">
      <c r="A105" s="1" t="s">
        <v>13</v>
      </c>
      <c r="B105" s="37">
        <v>20</v>
      </c>
      <c r="C105" s="37">
        <v>8</v>
      </c>
      <c r="D105" s="37">
        <v>12</v>
      </c>
      <c r="E105" s="37">
        <v>23</v>
      </c>
      <c r="F105" s="37">
        <v>9</v>
      </c>
      <c r="G105" s="37">
        <v>14</v>
      </c>
      <c r="H105" s="37">
        <v>22</v>
      </c>
      <c r="I105" s="37">
        <v>1</v>
      </c>
      <c r="J105" s="37">
        <v>15</v>
      </c>
      <c r="K105" s="37">
        <v>6</v>
      </c>
      <c r="L105" s="37">
        <v>9</v>
      </c>
    </row>
    <row r="106" spans="1:12" hidden="1" outlineLevel="1">
      <c r="A106" s="1" t="s">
        <v>28</v>
      </c>
      <c r="B106" s="37">
        <v>6</v>
      </c>
      <c r="C106" s="37">
        <v>3</v>
      </c>
      <c r="D106" s="37">
        <v>3</v>
      </c>
      <c r="E106" s="37">
        <v>12</v>
      </c>
      <c r="F106" s="37">
        <v>6</v>
      </c>
      <c r="G106" s="37">
        <v>6</v>
      </c>
      <c r="H106" s="37">
        <v>9</v>
      </c>
      <c r="I106" s="37">
        <v>3</v>
      </c>
      <c r="J106" s="37">
        <v>5</v>
      </c>
      <c r="K106" s="37">
        <v>3</v>
      </c>
      <c r="L106" s="37">
        <v>2</v>
      </c>
    </row>
    <row r="107" spans="1:12" collapsed="1">
      <c r="A107" s="1" t="s">
        <v>368</v>
      </c>
      <c r="B107" s="37">
        <v>365</v>
      </c>
      <c r="C107" s="37">
        <v>183</v>
      </c>
      <c r="D107" s="37">
        <v>182</v>
      </c>
      <c r="E107" s="37">
        <v>351</v>
      </c>
      <c r="F107" s="37">
        <v>167</v>
      </c>
      <c r="G107" s="37">
        <v>184</v>
      </c>
      <c r="H107" s="37">
        <v>291</v>
      </c>
      <c r="I107" s="37">
        <v>60</v>
      </c>
      <c r="J107" s="37">
        <v>227</v>
      </c>
      <c r="K107" s="37">
        <v>112</v>
      </c>
      <c r="L107" s="37">
        <v>115</v>
      </c>
    </row>
    <row r="108" spans="1:12" hidden="1" outlineLevel="1">
      <c r="A108" s="1" t="s">
        <v>5</v>
      </c>
      <c r="B108" s="37">
        <v>64</v>
      </c>
      <c r="C108" s="37">
        <v>38</v>
      </c>
      <c r="D108" s="37">
        <v>26</v>
      </c>
      <c r="E108" s="37">
        <v>49</v>
      </c>
      <c r="F108" s="37">
        <v>28</v>
      </c>
      <c r="G108" s="37">
        <v>21</v>
      </c>
      <c r="H108" s="37">
        <v>45</v>
      </c>
      <c r="I108" s="37">
        <v>4</v>
      </c>
      <c r="J108" s="37">
        <v>33</v>
      </c>
      <c r="K108" s="37">
        <v>12</v>
      </c>
      <c r="L108" s="37">
        <v>21</v>
      </c>
    </row>
    <row r="109" spans="1:12" hidden="1" outlineLevel="1">
      <c r="A109" s="1" t="s">
        <v>6</v>
      </c>
      <c r="B109" s="37">
        <v>39</v>
      </c>
      <c r="C109" s="37">
        <v>21</v>
      </c>
      <c r="D109" s="37">
        <v>18</v>
      </c>
      <c r="E109" s="37">
        <v>50</v>
      </c>
      <c r="F109" s="37">
        <v>24</v>
      </c>
      <c r="G109" s="37">
        <v>26</v>
      </c>
      <c r="H109" s="37">
        <v>35</v>
      </c>
      <c r="I109" s="37">
        <v>15</v>
      </c>
      <c r="J109" s="37">
        <v>29</v>
      </c>
      <c r="K109" s="37">
        <v>15</v>
      </c>
      <c r="L109" s="37">
        <v>14</v>
      </c>
    </row>
    <row r="110" spans="1:12" hidden="1" outlineLevel="1">
      <c r="A110" s="1" t="s">
        <v>7</v>
      </c>
      <c r="B110" s="37">
        <v>35</v>
      </c>
      <c r="C110" s="37">
        <v>18</v>
      </c>
      <c r="D110" s="37">
        <v>17</v>
      </c>
      <c r="E110" s="37">
        <v>61</v>
      </c>
      <c r="F110" s="37">
        <v>22</v>
      </c>
      <c r="G110" s="37">
        <v>39</v>
      </c>
      <c r="H110" s="37">
        <v>52</v>
      </c>
      <c r="I110" s="37">
        <v>9</v>
      </c>
      <c r="J110" s="37">
        <v>31</v>
      </c>
      <c r="K110" s="37">
        <v>16</v>
      </c>
      <c r="L110" s="37">
        <v>15</v>
      </c>
    </row>
    <row r="111" spans="1:12" hidden="1" outlineLevel="1">
      <c r="A111" s="1" t="s">
        <v>27</v>
      </c>
      <c r="B111" s="37">
        <v>28</v>
      </c>
      <c r="C111" s="37">
        <v>13</v>
      </c>
      <c r="D111" s="37">
        <v>15</v>
      </c>
      <c r="E111" s="37">
        <v>17</v>
      </c>
      <c r="F111" s="37">
        <v>8</v>
      </c>
      <c r="G111" s="37">
        <v>9</v>
      </c>
      <c r="H111" s="37">
        <v>13</v>
      </c>
      <c r="I111" s="37">
        <v>4</v>
      </c>
      <c r="J111" s="37">
        <v>16</v>
      </c>
      <c r="K111" s="37">
        <v>10</v>
      </c>
      <c r="L111" s="37">
        <v>6</v>
      </c>
    </row>
    <row r="112" spans="1:12" hidden="1" outlineLevel="1">
      <c r="A112" s="1" t="s">
        <v>8</v>
      </c>
      <c r="B112" s="37">
        <v>51</v>
      </c>
      <c r="C112" s="37">
        <v>27</v>
      </c>
      <c r="D112" s="37">
        <v>24</v>
      </c>
      <c r="E112" s="37">
        <v>54</v>
      </c>
      <c r="F112" s="37">
        <v>26</v>
      </c>
      <c r="G112" s="37">
        <v>28</v>
      </c>
      <c r="H112" s="37">
        <v>47</v>
      </c>
      <c r="I112" s="37">
        <v>7</v>
      </c>
      <c r="J112" s="37">
        <v>48</v>
      </c>
      <c r="K112" s="37">
        <v>26</v>
      </c>
      <c r="L112" s="37">
        <v>22</v>
      </c>
    </row>
    <row r="113" spans="1:12" hidden="1" outlineLevel="1">
      <c r="A113" s="1" t="s">
        <v>9</v>
      </c>
      <c r="B113" s="37">
        <v>2</v>
      </c>
      <c r="C113" s="37">
        <v>1</v>
      </c>
      <c r="D113" s="37">
        <v>1</v>
      </c>
      <c r="E113" s="37">
        <v>3</v>
      </c>
      <c r="F113" s="37">
        <v>2</v>
      </c>
      <c r="G113" s="37">
        <v>1</v>
      </c>
      <c r="H113" s="37">
        <v>3</v>
      </c>
      <c r="I113" s="37">
        <v>0</v>
      </c>
      <c r="J113" s="37">
        <v>2</v>
      </c>
      <c r="K113" s="37">
        <v>0</v>
      </c>
      <c r="L113" s="37">
        <v>2</v>
      </c>
    </row>
    <row r="114" spans="1:12" hidden="1" outlineLevel="1">
      <c r="A114" s="1" t="s">
        <v>10</v>
      </c>
      <c r="B114" s="37">
        <v>41</v>
      </c>
      <c r="C114" s="37">
        <v>17</v>
      </c>
      <c r="D114" s="37">
        <v>24</v>
      </c>
      <c r="E114" s="37">
        <v>36</v>
      </c>
      <c r="F114" s="37">
        <v>18</v>
      </c>
      <c r="G114" s="37">
        <v>18</v>
      </c>
      <c r="H114" s="37">
        <v>30</v>
      </c>
      <c r="I114" s="37">
        <v>6</v>
      </c>
      <c r="J114" s="37">
        <v>39</v>
      </c>
      <c r="K114" s="37">
        <v>21</v>
      </c>
      <c r="L114" s="37">
        <v>18</v>
      </c>
    </row>
    <row r="115" spans="1:12" hidden="1" outlineLevel="1">
      <c r="A115" s="1" t="s">
        <v>11</v>
      </c>
      <c r="B115" s="37">
        <v>40</v>
      </c>
      <c r="C115" s="37">
        <v>17</v>
      </c>
      <c r="D115" s="37">
        <v>23</v>
      </c>
      <c r="E115" s="37">
        <v>39</v>
      </c>
      <c r="F115" s="37">
        <v>23</v>
      </c>
      <c r="G115" s="37">
        <v>16</v>
      </c>
      <c r="H115" s="37">
        <v>33</v>
      </c>
      <c r="I115" s="37">
        <v>6</v>
      </c>
      <c r="J115" s="37">
        <v>13</v>
      </c>
      <c r="K115" s="37">
        <v>5</v>
      </c>
      <c r="L115" s="37">
        <v>8</v>
      </c>
    </row>
    <row r="116" spans="1:12" hidden="1" outlineLevel="1">
      <c r="A116" s="1" t="s">
        <v>12</v>
      </c>
      <c r="B116" s="37">
        <v>21</v>
      </c>
      <c r="C116" s="37">
        <v>13</v>
      </c>
      <c r="D116" s="37">
        <v>8</v>
      </c>
      <c r="E116" s="37">
        <v>15</v>
      </c>
      <c r="F116" s="37">
        <v>5</v>
      </c>
      <c r="G116" s="37">
        <v>10</v>
      </c>
      <c r="H116" s="37">
        <v>12</v>
      </c>
      <c r="I116" s="37">
        <v>3</v>
      </c>
      <c r="J116" s="37">
        <v>5</v>
      </c>
      <c r="K116" s="37">
        <v>3</v>
      </c>
      <c r="L116" s="37">
        <v>2</v>
      </c>
    </row>
    <row r="117" spans="1:12" hidden="1" outlineLevel="1">
      <c r="A117" s="1" t="s">
        <v>13</v>
      </c>
      <c r="B117" s="37">
        <v>22</v>
      </c>
      <c r="C117" s="37">
        <v>8</v>
      </c>
      <c r="D117" s="37">
        <v>14</v>
      </c>
      <c r="E117" s="37">
        <v>21</v>
      </c>
      <c r="F117" s="37">
        <v>9</v>
      </c>
      <c r="G117" s="37">
        <v>12</v>
      </c>
      <c r="H117" s="37">
        <v>17</v>
      </c>
      <c r="I117" s="37">
        <v>4</v>
      </c>
      <c r="J117" s="37">
        <v>5</v>
      </c>
      <c r="K117" s="37">
        <v>2</v>
      </c>
      <c r="L117" s="37">
        <v>3</v>
      </c>
    </row>
    <row r="118" spans="1:12" hidden="1" outlineLevel="1">
      <c r="A118" s="1" t="s">
        <v>28</v>
      </c>
      <c r="B118" s="37">
        <v>22</v>
      </c>
      <c r="C118" s="37">
        <v>10</v>
      </c>
      <c r="D118" s="37">
        <v>12</v>
      </c>
      <c r="E118" s="37">
        <v>6</v>
      </c>
      <c r="F118" s="37">
        <v>2</v>
      </c>
      <c r="G118" s="37">
        <v>4</v>
      </c>
      <c r="H118" s="37">
        <v>4</v>
      </c>
      <c r="I118" s="37">
        <v>2</v>
      </c>
      <c r="J118" s="37">
        <v>6</v>
      </c>
      <c r="K118" s="37">
        <v>2</v>
      </c>
      <c r="L118" s="37">
        <v>4</v>
      </c>
    </row>
    <row r="119" spans="1:12" collapsed="1">
      <c r="A119" s="1" t="s">
        <v>369</v>
      </c>
      <c r="B119" s="37">
        <v>402</v>
      </c>
      <c r="C119" s="37">
        <v>197</v>
      </c>
      <c r="D119" s="37">
        <v>205</v>
      </c>
      <c r="E119" s="37">
        <v>350</v>
      </c>
      <c r="F119" s="37">
        <v>160</v>
      </c>
      <c r="G119" s="37">
        <v>190</v>
      </c>
      <c r="H119" s="37">
        <v>301</v>
      </c>
      <c r="I119" s="37">
        <v>49</v>
      </c>
      <c r="J119" s="37">
        <v>205</v>
      </c>
      <c r="K119" s="37">
        <v>101</v>
      </c>
      <c r="L119" s="37">
        <v>104</v>
      </c>
    </row>
    <row r="120" spans="1:12" hidden="1" outlineLevel="1">
      <c r="A120" s="1" t="s">
        <v>5</v>
      </c>
      <c r="B120" s="37">
        <v>57</v>
      </c>
      <c r="C120" s="37">
        <v>28</v>
      </c>
      <c r="D120" s="37">
        <v>29</v>
      </c>
      <c r="E120" s="37">
        <v>47</v>
      </c>
      <c r="F120" s="37">
        <v>20</v>
      </c>
      <c r="G120" s="37">
        <v>27</v>
      </c>
      <c r="H120" s="37">
        <v>41</v>
      </c>
      <c r="I120" s="37">
        <v>6</v>
      </c>
      <c r="J120" s="37">
        <v>36</v>
      </c>
      <c r="K120" s="37">
        <v>13</v>
      </c>
      <c r="L120" s="37">
        <v>23</v>
      </c>
    </row>
    <row r="121" spans="1:12" hidden="1" outlineLevel="1">
      <c r="A121" s="1" t="s">
        <v>6</v>
      </c>
      <c r="B121" s="37">
        <v>62</v>
      </c>
      <c r="C121" s="37">
        <v>32</v>
      </c>
      <c r="D121" s="37">
        <v>30</v>
      </c>
      <c r="E121" s="37">
        <v>43</v>
      </c>
      <c r="F121" s="37">
        <v>17</v>
      </c>
      <c r="G121" s="37">
        <v>26</v>
      </c>
      <c r="H121" s="37">
        <v>39</v>
      </c>
      <c r="I121" s="37">
        <v>4</v>
      </c>
      <c r="J121" s="37">
        <v>34</v>
      </c>
      <c r="K121" s="37">
        <v>13</v>
      </c>
      <c r="L121" s="37">
        <v>21</v>
      </c>
    </row>
    <row r="122" spans="1:12" hidden="1" outlineLevel="1">
      <c r="A122" s="1" t="s">
        <v>7</v>
      </c>
      <c r="B122" s="37">
        <v>52</v>
      </c>
      <c r="C122" s="37">
        <v>26</v>
      </c>
      <c r="D122" s="37">
        <v>26</v>
      </c>
      <c r="E122" s="37">
        <v>39</v>
      </c>
      <c r="F122" s="37">
        <v>20</v>
      </c>
      <c r="G122" s="37">
        <v>19</v>
      </c>
      <c r="H122" s="37">
        <v>33</v>
      </c>
      <c r="I122" s="37">
        <v>6</v>
      </c>
      <c r="J122" s="37">
        <v>25</v>
      </c>
      <c r="K122" s="37">
        <v>13</v>
      </c>
      <c r="L122" s="37">
        <v>12</v>
      </c>
    </row>
    <row r="123" spans="1:12" hidden="1" outlineLevel="1">
      <c r="A123" s="1" t="s">
        <v>27</v>
      </c>
      <c r="B123" s="37">
        <v>28</v>
      </c>
      <c r="C123" s="37">
        <v>14</v>
      </c>
      <c r="D123" s="37">
        <v>14</v>
      </c>
      <c r="E123" s="37">
        <v>27</v>
      </c>
      <c r="F123" s="37">
        <v>14</v>
      </c>
      <c r="G123" s="37">
        <v>13</v>
      </c>
      <c r="H123" s="37">
        <v>21</v>
      </c>
      <c r="I123" s="37">
        <v>6</v>
      </c>
      <c r="J123" s="37">
        <v>17</v>
      </c>
      <c r="K123" s="37">
        <v>8</v>
      </c>
      <c r="L123" s="37">
        <v>9</v>
      </c>
    </row>
    <row r="124" spans="1:12" hidden="1" outlineLevel="1">
      <c r="A124" s="1" t="s">
        <v>8</v>
      </c>
      <c r="B124" s="37">
        <v>66</v>
      </c>
      <c r="C124" s="37">
        <v>29</v>
      </c>
      <c r="D124" s="37">
        <v>37</v>
      </c>
      <c r="E124" s="37">
        <v>50</v>
      </c>
      <c r="F124" s="37">
        <v>26</v>
      </c>
      <c r="G124" s="37">
        <v>24</v>
      </c>
      <c r="H124" s="37">
        <v>39</v>
      </c>
      <c r="I124" s="37">
        <v>11</v>
      </c>
      <c r="J124" s="37">
        <v>42</v>
      </c>
      <c r="K124" s="37">
        <v>27</v>
      </c>
      <c r="L124" s="37">
        <v>15</v>
      </c>
    </row>
    <row r="125" spans="1:12" hidden="1" outlineLevel="1">
      <c r="A125" s="1" t="s">
        <v>9</v>
      </c>
      <c r="B125" s="37">
        <v>4</v>
      </c>
      <c r="C125" s="37">
        <v>2</v>
      </c>
      <c r="D125" s="37">
        <v>2</v>
      </c>
      <c r="E125" s="37">
        <v>7</v>
      </c>
      <c r="F125" s="37">
        <v>3</v>
      </c>
      <c r="G125" s="37">
        <v>4</v>
      </c>
      <c r="H125" s="37">
        <v>6</v>
      </c>
      <c r="I125" s="37">
        <v>1</v>
      </c>
      <c r="J125" s="37">
        <v>1</v>
      </c>
      <c r="K125" s="37">
        <v>0</v>
      </c>
      <c r="L125" s="37">
        <v>1</v>
      </c>
    </row>
    <row r="126" spans="1:12" hidden="1" outlineLevel="1">
      <c r="A126" s="1" t="s">
        <v>10</v>
      </c>
      <c r="B126" s="37">
        <v>32</v>
      </c>
      <c r="C126" s="37">
        <v>14</v>
      </c>
      <c r="D126" s="37">
        <v>18</v>
      </c>
      <c r="E126" s="37">
        <v>35</v>
      </c>
      <c r="F126" s="37">
        <v>16</v>
      </c>
      <c r="G126" s="37">
        <v>19</v>
      </c>
      <c r="H126" s="37">
        <v>31</v>
      </c>
      <c r="I126" s="37">
        <v>4</v>
      </c>
      <c r="J126" s="37">
        <v>24</v>
      </c>
      <c r="K126" s="37">
        <v>15</v>
      </c>
      <c r="L126" s="37">
        <v>9</v>
      </c>
    </row>
    <row r="127" spans="1:12" hidden="1" outlineLevel="1">
      <c r="A127" s="1" t="s">
        <v>11</v>
      </c>
      <c r="B127" s="37">
        <v>50</v>
      </c>
      <c r="C127" s="37">
        <v>25</v>
      </c>
      <c r="D127" s="37">
        <v>25</v>
      </c>
      <c r="E127" s="37">
        <v>39</v>
      </c>
      <c r="F127" s="37">
        <v>17</v>
      </c>
      <c r="G127" s="37">
        <v>22</v>
      </c>
      <c r="H127" s="37">
        <v>36</v>
      </c>
      <c r="I127" s="37">
        <v>3</v>
      </c>
      <c r="J127" s="37">
        <v>19</v>
      </c>
      <c r="K127" s="37">
        <v>9</v>
      </c>
      <c r="L127" s="37">
        <v>10</v>
      </c>
    </row>
    <row r="128" spans="1:12" hidden="1" outlineLevel="1">
      <c r="A128" s="1" t="s">
        <v>12</v>
      </c>
      <c r="B128" s="37">
        <v>23</v>
      </c>
      <c r="C128" s="37">
        <v>11</v>
      </c>
      <c r="D128" s="37">
        <v>12</v>
      </c>
      <c r="E128" s="37">
        <v>30</v>
      </c>
      <c r="F128" s="37">
        <v>12</v>
      </c>
      <c r="G128" s="37">
        <v>18</v>
      </c>
      <c r="H128" s="37">
        <v>26</v>
      </c>
      <c r="I128" s="37">
        <v>4</v>
      </c>
      <c r="J128" s="37">
        <v>2</v>
      </c>
      <c r="K128" s="37">
        <v>1</v>
      </c>
      <c r="L128" s="37">
        <v>1</v>
      </c>
    </row>
    <row r="129" spans="1:12" hidden="1" outlineLevel="1">
      <c r="A129" s="1" t="s">
        <v>13</v>
      </c>
      <c r="B129" s="37">
        <v>21</v>
      </c>
      <c r="C129" s="37">
        <v>11</v>
      </c>
      <c r="D129" s="37">
        <v>10</v>
      </c>
      <c r="E129" s="37">
        <v>27</v>
      </c>
      <c r="F129" s="37">
        <v>11</v>
      </c>
      <c r="G129" s="37">
        <v>16</v>
      </c>
      <c r="H129" s="37">
        <v>24</v>
      </c>
      <c r="I129" s="37">
        <v>3</v>
      </c>
      <c r="J129" s="37">
        <v>4</v>
      </c>
      <c r="K129" s="37">
        <v>1</v>
      </c>
      <c r="L129" s="37">
        <v>3</v>
      </c>
    </row>
    <row r="130" spans="1:12" hidden="1" outlineLevel="1">
      <c r="A130" s="1" t="s">
        <v>28</v>
      </c>
      <c r="B130" s="37">
        <v>7</v>
      </c>
      <c r="C130" s="37">
        <v>5</v>
      </c>
      <c r="D130" s="37">
        <v>2</v>
      </c>
      <c r="E130" s="37">
        <v>6</v>
      </c>
      <c r="F130" s="37">
        <v>4</v>
      </c>
      <c r="G130" s="37">
        <v>2</v>
      </c>
      <c r="H130" s="37">
        <v>5</v>
      </c>
      <c r="I130" s="37">
        <v>1</v>
      </c>
      <c r="J130" s="37">
        <v>1</v>
      </c>
      <c r="K130" s="37">
        <v>1</v>
      </c>
      <c r="L130" s="37">
        <v>0</v>
      </c>
    </row>
    <row r="131" spans="1:12" collapsed="1">
      <c r="A131" s="1" t="s">
        <v>546</v>
      </c>
      <c r="B131" s="37">
        <v>302</v>
      </c>
      <c r="C131" s="37">
        <v>148</v>
      </c>
      <c r="D131" s="37">
        <v>154</v>
      </c>
      <c r="E131" s="37">
        <v>406</v>
      </c>
      <c r="F131" s="37">
        <v>180</v>
      </c>
      <c r="G131" s="37">
        <v>226</v>
      </c>
      <c r="H131" s="37">
        <v>331</v>
      </c>
      <c r="I131" s="37">
        <v>75</v>
      </c>
      <c r="J131" s="37">
        <v>229</v>
      </c>
      <c r="K131" s="37">
        <v>114</v>
      </c>
      <c r="L131" s="37">
        <v>115</v>
      </c>
    </row>
    <row r="132" spans="1:12" hidden="1" outlineLevel="1">
      <c r="A132" s="1" t="s">
        <v>5</v>
      </c>
      <c r="B132" s="37">
        <v>42</v>
      </c>
      <c r="C132" s="37">
        <v>17</v>
      </c>
      <c r="D132" s="37">
        <v>25</v>
      </c>
      <c r="E132" s="37">
        <v>52</v>
      </c>
      <c r="F132" s="37">
        <v>20</v>
      </c>
      <c r="G132" s="37">
        <v>32</v>
      </c>
      <c r="H132" s="37">
        <v>48</v>
      </c>
      <c r="I132" s="37">
        <v>4</v>
      </c>
      <c r="J132" s="37">
        <v>53</v>
      </c>
      <c r="K132" s="37">
        <v>30</v>
      </c>
      <c r="L132" s="37">
        <v>23</v>
      </c>
    </row>
    <row r="133" spans="1:12" hidden="1" outlineLevel="1">
      <c r="A133" s="1" t="s">
        <v>6</v>
      </c>
      <c r="B133" s="37">
        <v>38</v>
      </c>
      <c r="C133" s="37">
        <v>21</v>
      </c>
      <c r="D133" s="37">
        <v>17</v>
      </c>
      <c r="E133" s="37">
        <v>49</v>
      </c>
      <c r="F133" s="37">
        <v>17</v>
      </c>
      <c r="G133" s="37">
        <v>32</v>
      </c>
      <c r="H133" s="37">
        <v>35</v>
      </c>
      <c r="I133" s="37">
        <v>14</v>
      </c>
      <c r="J133" s="37">
        <v>15</v>
      </c>
      <c r="K133" s="37">
        <v>6</v>
      </c>
      <c r="L133" s="37">
        <v>9</v>
      </c>
    </row>
    <row r="134" spans="1:12" hidden="1" outlineLevel="1">
      <c r="A134" s="1" t="s">
        <v>7</v>
      </c>
      <c r="B134" s="37">
        <v>30</v>
      </c>
      <c r="C134" s="37">
        <v>14</v>
      </c>
      <c r="D134" s="37">
        <v>16</v>
      </c>
      <c r="E134" s="37">
        <v>58</v>
      </c>
      <c r="F134" s="37">
        <v>26</v>
      </c>
      <c r="G134" s="37">
        <v>32</v>
      </c>
      <c r="H134" s="37">
        <v>45</v>
      </c>
      <c r="I134" s="37">
        <v>13</v>
      </c>
      <c r="J134" s="37">
        <v>25</v>
      </c>
      <c r="K134" s="37">
        <v>12</v>
      </c>
      <c r="L134" s="37">
        <v>13</v>
      </c>
    </row>
    <row r="135" spans="1:12" hidden="1" outlineLevel="1">
      <c r="A135" s="1" t="s">
        <v>27</v>
      </c>
      <c r="B135" s="37">
        <v>29</v>
      </c>
      <c r="C135" s="37">
        <v>16</v>
      </c>
      <c r="D135" s="37">
        <v>13</v>
      </c>
      <c r="E135" s="37">
        <v>23</v>
      </c>
      <c r="F135" s="37">
        <v>12</v>
      </c>
      <c r="G135" s="37">
        <v>11</v>
      </c>
      <c r="H135" s="37">
        <v>18</v>
      </c>
      <c r="I135" s="37">
        <v>5</v>
      </c>
      <c r="J135" s="37">
        <v>11</v>
      </c>
      <c r="K135" s="37">
        <v>4</v>
      </c>
      <c r="L135" s="37">
        <v>7</v>
      </c>
    </row>
    <row r="136" spans="1:12" hidden="1" outlineLevel="1">
      <c r="A136" s="1" t="s">
        <v>8</v>
      </c>
      <c r="B136" s="37">
        <v>44</v>
      </c>
      <c r="C136" s="37">
        <v>22</v>
      </c>
      <c r="D136" s="37">
        <v>22</v>
      </c>
      <c r="E136" s="37">
        <v>61</v>
      </c>
      <c r="F136" s="37">
        <v>31</v>
      </c>
      <c r="G136" s="37">
        <v>30</v>
      </c>
      <c r="H136" s="37">
        <v>50</v>
      </c>
      <c r="I136" s="37">
        <v>11</v>
      </c>
      <c r="J136" s="37">
        <v>47</v>
      </c>
      <c r="K136" s="37">
        <v>27</v>
      </c>
      <c r="L136" s="37">
        <v>20</v>
      </c>
    </row>
    <row r="137" spans="1:12" hidden="1" outlineLevel="1">
      <c r="A137" s="1" t="s">
        <v>9</v>
      </c>
      <c r="B137" s="37">
        <v>2</v>
      </c>
      <c r="C137" s="37">
        <v>1</v>
      </c>
      <c r="D137" s="37">
        <v>1</v>
      </c>
      <c r="E137" s="37">
        <v>6</v>
      </c>
      <c r="F137" s="37">
        <v>2</v>
      </c>
      <c r="G137" s="37">
        <v>4</v>
      </c>
      <c r="H137" s="37">
        <v>3</v>
      </c>
      <c r="I137" s="37">
        <v>3</v>
      </c>
      <c r="J137" s="37">
        <v>0</v>
      </c>
      <c r="K137" s="37">
        <v>0</v>
      </c>
      <c r="L137" s="37">
        <v>0</v>
      </c>
    </row>
    <row r="138" spans="1:12" hidden="1" outlineLevel="1">
      <c r="A138" s="1" t="s">
        <v>10</v>
      </c>
      <c r="B138" s="37">
        <v>45</v>
      </c>
      <c r="C138" s="37">
        <v>22</v>
      </c>
      <c r="D138" s="37">
        <v>23</v>
      </c>
      <c r="E138" s="37">
        <v>56</v>
      </c>
      <c r="F138" s="37">
        <v>29</v>
      </c>
      <c r="G138" s="37">
        <v>27</v>
      </c>
      <c r="H138" s="37">
        <v>47</v>
      </c>
      <c r="I138" s="37">
        <v>9</v>
      </c>
      <c r="J138" s="37">
        <v>40</v>
      </c>
      <c r="K138" s="37">
        <v>20</v>
      </c>
      <c r="L138" s="37">
        <v>20</v>
      </c>
    </row>
    <row r="139" spans="1:12" hidden="1" outlineLevel="1">
      <c r="A139" s="1" t="s">
        <v>11</v>
      </c>
      <c r="B139" s="37">
        <v>40</v>
      </c>
      <c r="C139" s="37">
        <v>17</v>
      </c>
      <c r="D139" s="37">
        <v>23</v>
      </c>
      <c r="E139" s="37">
        <v>43</v>
      </c>
      <c r="F139" s="37">
        <v>16</v>
      </c>
      <c r="G139" s="37">
        <v>27</v>
      </c>
      <c r="H139" s="37">
        <v>35</v>
      </c>
      <c r="I139" s="37">
        <v>8</v>
      </c>
      <c r="J139" s="37">
        <v>22</v>
      </c>
      <c r="K139" s="37">
        <v>8</v>
      </c>
      <c r="L139" s="37">
        <v>14</v>
      </c>
    </row>
    <row r="140" spans="1:12" hidden="1" outlineLevel="1">
      <c r="A140" s="1" t="s">
        <v>12</v>
      </c>
      <c r="B140" s="37">
        <v>13</v>
      </c>
      <c r="C140" s="37">
        <v>8</v>
      </c>
      <c r="D140" s="37">
        <v>5</v>
      </c>
      <c r="E140" s="37">
        <v>27</v>
      </c>
      <c r="F140" s="37">
        <v>13</v>
      </c>
      <c r="G140" s="37">
        <v>14</v>
      </c>
      <c r="H140" s="37">
        <v>22</v>
      </c>
      <c r="I140" s="37">
        <v>5</v>
      </c>
      <c r="J140" s="37">
        <v>3</v>
      </c>
      <c r="K140" s="37">
        <v>0</v>
      </c>
      <c r="L140" s="37">
        <v>3</v>
      </c>
    </row>
    <row r="141" spans="1:12" hidden="1" outlineLevel="1">
      <c r="A141" s="1" t="s">
        <v>13</v>
      </c>
      <c r="B141" s="37">
        <v>8</v>
      </c>
      <c r="C141" s="37">
        <v>4</v>
      </c>
      <c r="D141" s="37">
        <v>4</v>
      </c>
      <c r="E141" s="37">
        <v>21</v>
      </c>
      <c r="F141" s="37">
        <v>10</v>
      </c>
      <c r="G141" s="37">
        <v>11</v>
      </c>
      <c r="H141" s="37">
        <v>19</v>
      </c>
      <c r="I141" s="37">
        <v>2</v>
      </c>
      <c r="J141" s="37">
        <v>8</v>
      </c>
      <c r="K141" s="37">
        <v>2</v>
      </c>
      <c r="L141" s="37">
        <v>6</v>
      </c>
    </row>
    <row r="142" spans="1:12" hidden="1" outlineLevel="1">
      <c r="A142" s="1" t="s">
        <v>28</v>
      </c>
      <c r="B142" s="37">
        <v>11</v>
      </c>
      <c r="C142" s="37">
        <v>6</v>
      </c>
      <c r="D142" s="37">
        <v>5</v>
      </c>
      <c r="E142" s="37">
        <v>10</v>
      </c>
      <c r="F142" s="37">
        <v>4</v>
      </c>
      <c r="G142" s="37">
        <v>6</v>
      </c>
      <c r="H142" s="37">
        <v>9</v>
      </c>
      <c r="I142" s="37">
        <v>1</v>
      </c>
      <c r="J142" s="37">
        <v>5</v>
      </c>
      <c r="K142" s="37">
        <v>5</v>
      </c>
      <c r="L142" s="37">
        <v>0</v>
      </c>
    </row>
    <row r="143" spans="1:12" collapsed="1">
      <c r="A143" s="1" t="s">
        <v>592</v>
      </c>
      <c r="B143" s="37">
        <v>356</v>
      </c>
      <c r="C143" s="37">
        <v>170</v>
      </c>
      <c r="D143" s="37">
        <v>186</v>
      </c>
      <c r="E143" s="37">
        <v>329</v>
      </c>
      <c r="F143" s="37">
        <v>164</v>
      </c>
      <c r="G143" s="37">
        <v>165</v>
      </c>
      <c r="H143" s="37">
        <v>259</v>
      </c>
      <c r="I143" s="37">
        <v>70</v>
      </c>
      <c r="J143" s="37">
        <v>238</v>
      </c>
      <c r="K143" s="37">
        <v>123</v>
      </c>
      <c r="L143" s="37">
        <v>115</v>
      </c>
    </row>
    <row r="144" spans="1:12" hidden="1" outlineLevel="1">
      <c r="A144" s="1" t="s">
        <v>5</v>
      </c>
      <c r="B144" s="37">
        <v>55</v>
      </c>
      <c r="C144" s="37">
        <v>25</v>
      </c>
      <c r="D144" s="37">
        <v>30</v>
      </c>
      <c r="E144" s="37">
        <v>32</v>
      </c>
      <c r="F144" s="37">
        <v>20</v>
      </c>
      <c r="G144" s="37">
        <v>12</v>
      </c>
      <c r="H144" s="37">
        <v>24</v>
      </c>
      <c r="I144" s="37">
        <v>8</v>
      </c>
      <c r="J144" s="37">
        <v>52</v>
      </c>
      <c r="K144" s="37">
        <v>29</v>
      </c>
      <c r="L144" s="37">
        <v>23</v>
      </c>
    </row>
    <row r="145" spans="1:12" hidden="1" outlineLevel="1">
      <c r="A145" s="1" t="s">
        <v>6</v>
      </c>
      <c r="B145" s="37">
        <v>63</v>
      </c>
      <c r="C145" s="37">
        <v>32</v>
      </c>
      <c r="D145" s="37">
        <v>31</v>
      </c>
      <c r="E145" s="37">
        <v>49</v>
      </c>
      <c r="F145" s="37">
        <v>26</v>
      </c>
      <c r="G145" s="37">
        <v>23</v>
      </c>
      <c r="H145" s="37">
        <v>39</v>
      </c>
      <c r="I145" s="37">
        <v>10</v>
      </c>
      <c r="J145" s="37">
        <v>29</v>
      </c>
      <c r="K145" s="37">
        <v>11</v>
      </c>
      <c r="L145" s="37">
        <v>18</v>
      </c>
    </row>
    <row r="146" spans="1:12" hidden="1" outlineLevel="1">
      <c r="A146" s="1" t="s">
        <v>7</v>
      </c>
      <c r="B146" s="37">
        <v>31</v>
      </c>
      <c r="C146" s="37">
        <v>16</v>
      </c>
      <c r="D146" s="37">
        <v>15</v>
      </c>
      <c r="E146" s="37">
        <v>46</v>
      </c>
      <c r="F146" s="37">
        <v>25</v>
      </c>
      <c r="G146" s="37">
        <v>21</v>
      </c>
      <c r="H146" s="37">
        <v>37</v>
      </c>
      <c r="I146" s="37">
        <v>9</v>
      </c>
      <c r="J146" s="37">
        <v>26</v>
      </c>
      <c r="K146" s="37">
        <v>17</v>
      </c>
      <c r="L146" s="37">
        <v>9</v>
      </c>
    </row>
    <row r="147" spans="1:12" hidden="1" outlineLevel="1">
      <c r="A147" s="1" t="s">
        <v>27</v>
      </c>
      <c r="B147" s="37">
        <v>18</v>
      </c>
      <c r="C147" s="37">
        <v>8</v>
      </c>
      <c r="D147" s="37">
        <v>10</v>
      </c>
      <c r="E147" s="37">
        <v>12</v>
      </c>
      <c r="F147" s="37">
        <v>5</v>
      </c>
      <c r="G147" s="37">
        <v>7</v>
      </c>
      <c r="H147" s="37">
        <v>11</v>
      </c>
      <c r="I147" s="37">
        <v>1</v>
      </c>
      <c r="J147" s="37">
        <v>17</v>
      </c>
      <c r="K147" s="37">
        <v>8</v>
      </c>
      <c r="L147" s="37">
        <v>9</v>
      </c>
    </row>
    <row r="148" spans="1:12" hidden="1" outlineLevel="1">
      <c r="A148" s="1" t="s">
        <v>8</v>
      </c>
      <c r="B148" s="37">
        <v>39</v>
      </c>
      <c r="C148" s="37">
        <v>16</v>
      </c>
      <c r="D148" s="37">
        <v>23</v>
      </c>
      <c r="E148" s="37">
        <v>46</v>
      </c>
      <c r="F148" s="37">
        <v>26</v>
      </c>
      <c r="G148" s="37">
        <v>20</v>
      </c>
      <c r="H148" s="37">
        <v>33</v>
      </c>
      <c r="I148" s="37">
        <v>13</v>
      </c>
      <c r="J148" s="37">
        <v>46</v>
      </c>
      <c r="K148" s="37">
        <v>26</v>
      </c>
      <c r="L148" s="37">
        <v>20</v>
      </c>
    </row>
    <row r="149" spans="1:12" hidden="1" outlineLevel="1">
      <c r="A149" s="1" t="s">
        <v>9</v>
      </c>
      <c r="B149" s="37">
        <v>9</v>
      </c>
      <c r="C149" s="37">
        <v>4</v>
      </c>
      <c r="D149" s="37">
        <v>5</v>
      </c>
      <c r="E149" s="37">
        <v>0</v>
      </c>
      <c r="F149" s="37">
        <v>0</v>
      </c>
      <c r="G149" s="37">
        <v>0</v>
      </c>
      <c r="H149" s="37">
        <v>0</v>
      </c>
      <c r="I149" s="37">
        <v>0</v>
      </c>
      <c r="J149" s="37">
        <v>1</v>
      </c>
      <c r="K149" s="37">
        <v>1</v>
      </c>
      <c r="L149" s="37">
        <v>0</v>
      </c>
    </row>
    <row r="150" spans="1:12" hidden="1" outlineLevel="1">
      <c r="A150" s="1" t="s">
        <v>10</v>
      </c>
      <c r="B150" s="37">
        <v>35</v>
      </c>
      <c r="C150" s="37">
        <v>17</v>
      </c>
      <c r="D150" s="37">
        <v>18</v>
      </c>
      <c r="E150" s="37">
        <v>38</v>
      </c>
      <c r="F150" s="37">
        <v>18</v>
      </c>
      <c r="G150" s="37">
        <v>20</v>
      </c>
      <c r="H150" s="37">
        <v>32</v>
      </c>
      <c r="I150" s="37">
        <v>6</v>
      </c>
      <c r="J150" s="37">
        <v>34</v>
      </c>
      <c r="K150" s="37">
        <v>18</v>
      </c>
      <c r="L150" s="37">
        <v>16</v>
      </c>
    </row>
    <row r="151" spans="1:12" hidden="1" outlineLevel="1">
      <c r="A151" s="1" t="s">
        <v>11</v>
      </c>
      <c r="B151" s="37">
        <v>49</v>
      </c>
      <c r="C151" s="37">
        <v>27</v>
      </c>
      <c r="D151" s="37">
        <v>22</v>
      </c>
      <c r="E151" s="37">
        <v>55</v>
      </c>
      <c r="F151" s="37">
        <v>20</v>
      </c>
      <c r="G151" s="37">
        <v>35</v>
      </c>
      <c r="H151" s="37">
        <v>42</v>
      </c>
      <c r="I151" s="37">
        <v>13</v>
      </c>
      <c r="J151" s="37">
        <v>13</v>
      </c>
      <c r="K151" s="37">
        <v>4</v>
      </c>
      <c r="L151" s="37">
        <v>9</v>
      </c>
    </row>
    <row r="152" spans="1:12" hidden="1" outlineLevel="1">
      <c r="A152" s="1" t="s">
        <v>12</v>
      </c>
      <c r="B152" s="37">
        <v>23</v>
      </c>
      <c r="C152" s="37">
        <v>11</v>
      </c>
      <c r="D152" s="37">
        <v>12</v>
      </c>
      <c r="E152" s="37">
        <v>27</v>
      </c>
      <c r="F152" s="37">
        <v>13</v>
      </c>
      <c r="G152" s="37">
        <v>14</v>
      </c>
      <c r="H152" s="37">
        <v>21</v>
      </c>
      <c r="I152" s="37">
        <v>6</v>
      </c>
      <c r="J152" s="37">
        <v>6</v>
      </c>
      <c r="K152" s="37">
        <v>1</v>
      </c>
      <c r="L152" s="37">
        <v>5</v>
      </c>
    </row>
    <row r="153" spans="1:12" hidden="1" outlineLevel="1">
      <c r="A153" s="1" t="s">
        <v>13</v>
      </c>
      <c r="B153" s="37">
        <v>21</v>
      </c>
      <c r="C153" s="37">
        <v>9</v>
      </c>
      <c r="D153" s="37">
        <v>12</v>
      </c>
      <c r="E153" s="37">
        <v>17</v>
      </c>
      <c r="F153" s="37">
        <v>8</v>
      </c>
      <c r="G153" s="37">
        <v>9</v>
      </c>
      <c r="H153" s="37">
        <v>14</v>
      </c>
      <c r="I153" s="37">
        <v>3</v>
      </c>
      <c r="J153" s="37">
        <v>9</v>
      </c>
      <c r="K153" s="37">
        <v>4</v>
      </c>
      <c r="L153" s="37">
        <v>5</v>
      </c>
    </row>
    <row r="154" spans="1:12" hidden="1" outlineLevel="1">
      <c r="A154" s="1" t="s">
        <v>28</v>
      </c>
      <c r="B154" s="37">
        <v>13</v>
      </c>
      <c r="C154" s="37">
        <v>5</v>
      </c>
      <c r="D154" s="37">
        <v>8</v>
      </c>
      <c r="E154" s="37">
        <v>7</v>
      </c>
      <c r="F154" s="37">
        <v>3</v>
      </c>
      <c r="G154" s="37">
        <v>4</v>
      </c>
      <c r="H154" s="37">
        <v>6</v>
      </c>
      <c r="I154" s="37">
        <v>1</v>
      </c>
      <c r="J154" s="37">
        <v>5</v>
      </c>
      <c r="K154" s="37">
        <v>4</v>
      </c>
      <c r="L154" s="37">
        <v>1</v>
      </c>
    </row>
    <row r="155" spans="1:12" collapsed="1">
      <c r="A155" s="1" t="s">
        <v>609</v>
      </c>
      <c r="B155" s="37">
        <v>324</v>
      </c>
      <c r="C155" s="37">
        <v>161</v>
      </c>
      <c r="D155" s="37">
        <v>163</v>
      </c>
      <c r="E155" s="37">
        <v>395</v>
      </c>
      <c r="F155" s="37" t="s">
        <v>626</v>
      </c>
      <c r="G155" s="37" t="s">
        <v>619</v>
      </c>
      <c r="H155" s="37">
        <v>302</v>
      </c>
      <c r="I155" s="37">
        <v>93</v>
      </c>
      <c r="J155" s="37">
        <v>248</v>
      </c>
      <c r="K155" s="37">
        <v>122</v>
      </c>
      <c r="L155" s="37">
        <v>126</v>
      </c>
    </row>
    <row r="156" spans="1:12" hidden="1" outlineLevel="1">
      <c r="A156" s="1" t="s">
        <v>5</v>
      </c>
      <c r="B156" s="37">
        <v>43</v>
      </c>
      <c r="C156" s="37">
        <v>20</v>
      </c>
      <c r="D156" s="37">
        <v>23</v>
      </c>
      <c r="E156" s="37">
        <v>57</v>
      </c>
      <c r="F156" s="37" t="s">
        <v>620</v>
      </c>
      <c r="G156" s="37" t="s">
        <v>610</v>
      </c>
      <c r="H156" s="37">
        <v>46</v>
      </c>
      <c r="I156" s="37">
        <v>11</v>
      </c>
      <c r="J156" s="37">
        <v>44</v>
      </c>
      <c r="K156" s="37">
        <v>23</v>
      </c>
      <c r="L156" s="37">
        <v>21</v>
      </c>
    </row>
    <row r="157" spans="1:12" hidden="1" outlineLevel="1">
      <c r="A157" s="1" t="s">
        <v>6</v>
      </c>
      <c r="B157" s="37">
        <v>39</v>
      </c>
      <c r="C157" s="37">
        <v>20</v>
      </c>
      <c r="D157" s="37">
        <v>19</v>
      </c>
      <c r="E157" s="37">
        <v>50</v>
      </c>
      <c r="F157" s="37" t="s">
        <v>610</v>
      </c>
      <c r="G157" s="37" t="s">
        <v>611</v>
      </c>
      <c r="H157" s="37">
        <v>39</v>
      </c>
      <c r="I157" s="37">
        <v>11</v>
      </c>
      <c r="J157" s="37">
        <v>31</v>
      </c>
      <c r="K157" s="37">
        <v>15</v>
      </c>
      <c r="L157" s="37">
        <v>16</v>
      </c>
    </row>
    <row r="158" spans="1:12" hidden="1" outlineLevel="1">
      <c r="A158" s="1" t="s">
        <v>7</v>
      </c>
      <c r="B158" s="37">
        <v>46</v>
      </c>
      <c r="C158" s="37">
        <v>23</v>
      </c>
      <c r="D158" s="37">
        <v>23</v>
      </c>
      <c r="E158" s="37">
        <v>52</v>
      </c>
      <c r="F158" s="37" t="s">
        <v>614</v>
      </c>
      <c r="G158" s="37" t="s">
        <v>612</v>
      </c>
      <c r="H158" s="37">
        <v>36</v>
      </c>
      <c r="I158" s="37">
        <v>16</v>
      </c>
      <c r="J158" s="37">
        <v>35</v>
      </c>
      <c r="K158" s="37">
        <v>16</v>
      </c>
      <c r="L158" s="37">
        <v>19</v>
      </c>
    </row>
    <row r="159" spans="1:12" hidden="1" outlineLevel="1">
      <c r="A159" s="1" t="s">
        <v>27</v>
      </c>
      <c r="B159" s="37">
        <v>22</v>
      </c>
      <c r="C159" s="37">
        <v>10</v>
      </c>
      <c r="D159" s="37">
        <v>12</v>
      </c>
      <c r="E159" s="37">
        <v>24</v>
      </c>
      <c r="F159" s="37" t="s">
        <v>621</v>
      </c>
      <c r="G159" s="37" t="s">
        <v>613</v>
      </c>
      <c r="H159" s="37">
        <v>17</v>
      </c>
      <c r="I159" s="37">
        <v>7</v>
      </c>
      <c r="J159" s="37">
        <v>14</v>
      </c>
      <c r="K159" s="37">
        <v>6</v>
      </c>
      <c r="L159" s="37">
        <v>8</v>
      </c>
    </row>
    <row r="160" spans="1:12" hidden="1" outlineLevel="1">
      <c r="A160" s="1" t="s">
        <v>8</v>
      </c>
      <c r="B160" s="37">
        <v>51</v>
      </c>
      <c r="C160" s="37">
        <v>26</v>
      </c>
      <c r="D160" s="37">
        <v>25</v>
      </c>
      <c r="E160" s="37">
        <v>55</v>
      </c>
      <c r="F160" s="37" t="s">
        <v>620</v>
      </c>
      <c r="G160" s="37" t="s">
        <v>614</v>
      </c>
      <c r="H160" s="37">
        <v>42</v>
      </c>
      <c r="I160" s="37">
        <v>13</v>
      </c>
      <c r="J160" s="37">
        <v>45</v>
      </c>
      <c r="K160" s="37">
        <v>23</v>
      </c>
      <c r="L160" s="37">
        <v>22</v>
      </c>
    </row>
    <row r="161" spans="1:12" hidden="1" outlineLevel="1">
      <c r="A161" s="1" t="s">
        <v>9</v>
      </c>
      <c r="B161" s="37">
        <v>5</v>
      </c>
      <c r="C161" s="37">
        <v>2</v>
      </c>
      <c r="D161" s="37">
        <v>3</v>
      </c>
      <c r="E161" s="37">
        <v>3</v>
      </c>
      <c r="F161" s="37" t="s">
        <v>622</v>
      </c>
      <c r="G161" s="37" t="s">
        <v>615</v>
      </c>
      <c r="H161" s="37">
        <v>2</v>
      </c>
      <c r="I161" s="37">
        <v>1</v>
      </c>
      <c r="J161" s="37">
        <v>3</v>
      </c>
      <c r="K161" s="37">
        <v>0</v>
      </c>
      <c r="L161" s="37">
        <v>3</v>
      </c>
    </row>
    <row r="162" spans="1:12" hidden="1" outlineLevel="1">
      <c r="A162" s="1" t="s">
        <v>10</v>
      </c>
      <c r="B162" s="37">
        <v>26</v>
      </c>
      <c r="C162" s="37">
        <v>16</v>
      </c>
      <c r="D162" s="37">
        <v>10</v>
      </c>
      <c r="E162" s="37">
        <v>38</v>
      </c>
      <c r="F162" s="37" t="s">
        <v>623</v>
      </c>
      <c r="G162" s="37" t="s">
        <v>616</v>
      </c>
      <c r="H162" s="37">
        <v>29</v>
      </c>
      <c r="I162" s="37">
        <v>9</v>
      </c>
      <c r="J162" s="37">
        <v>37</v>
      </c>
      <c r="K162" s="37">
        <v>20</v>
      </c>
      <c r="L162" s="37">
        <v>17</v>
      </c>
    </row>
    <row r="163" spans="1:12" hidden="1" outlineLevel="1">
      <c r="A163" s="1" t="s">
        <v>11</v>
      </c>
      <c r="B163" s="37">
        <v>45</v>
      </c>
      <c r="C163" s="37">
        <v>24</v>
      </c>
      <c r="D163" s="37">
        <v>21</v>
      </c>
      <c r="E163" s="37">
        <v>46</v>
      </c>
      <c r="F163" s="37" t="s">
        <v>612</v>
      </c>
      <c r="G163" s="37" t="s">
        <v>611</v>
      </c>
      <c r="H163" s="37">
        <v>34</v>
      </c>
      <c r="I163" s="37">
        <v>12</v>
      </c>
      <c r="J163" s="37">
        <v>15</v>
      </c>
      <c r="K163" s="37">
        <v>7</v>
      </c>
      <c r="L163" s="37">
        <v>8</v>
      </c>
    </row>
    <row r="164" spans="1:12" hidden="1" outlineLevel="1">
      <c r="A164" s="1" t="s">
        <v>12</v>
      </c>
      <c r="B164" s="37">
        <v>22</v>
      </c>
      <c r="C164" s="37">
        <v>8</v>
      </c>
      <c r="D164" s="37">
        <v>14</v>
      </c>
      <c r="E164" s="37">
        <v>33</v>
      </c>
      <c r="F164" s="37" t="s">
        <v>624</v>
      </c>
      <c r="G164" s="37" t="s">
        <v>617</v>
      </c>
      <c r="H164" s="37">
        <v>28</v>
      </c>
      <c r="I164" s="37">
        <v>5</v>
      </c>
      <c r="J164" s="37">
        <v>8</v>
      </c>
      <c r="K164" s="37">
        <v>4</v>
      </c>
      <c r="L164" s="37">
        <v>4</v>
      </c>
    </row>
    <row r="165" spans="1:12" hidden="1" outlineLevel="1">
      <c r="A165" s="1" t="s">
        <v>13</v>
      </c>
      <c r="B165" s="37">
        <v>21</v>
      </c>
      <c r="C165" s="37">
        <v>9</v>
      </c>
      <c r="D165" s="37">
        <v>12</v>
      </c>
      <c r="E165" s="37">
        <v>20</v>
      </c>
      <c r="F165" s="37" t="s">
        <v>623</v>
      </c>
      <c r="G165" s="37" t="s">
        <v>618</v>
      </c>
      <c r="H165" s="37">
        <v>14</v>
      </c>
      <c r="I165" s="37">
        <v>6</v>
      </c>
      <c r="J165" s="37">
        <v>7</v>
      </c>
      <c r="K165" s="37">
        <v>2</v>
      </c>
      <c r="L165" s="37">
        <v>5</v>
      </c>
    </row>
    <row r="166" spans="1:12" hidden="1" outlineLevel="1">
      <c r="A166" s="1" t="s">
        <v>28</v>
      </c>
      <c r="B166" s="37">
        <v>4</v>
      </c>
      <c r="C166" s="37">
        <v>3</v>
      </c>
      <c r="D166" s="37">
        <v>1</v>
      </c>
      <c r="E166" s="37">
        <v>17</v>
      </c>
      <c r="F166" s="37" t="s">
        <v>625</v>
      </c>
      <c r="G166" s="37" t="s">
        <v>613</v>
      </c>
      <c r="H166" s="37">
        <v>15</v>
      </c>
      <c r="I166" s="37">
        <v>2</v>
      </c>
      <c r="J166" s="37">
        <v>9</v>
      </c>
      <c r="K166" s="37">
        <v>6</v>
      </c>
      <c r="L166" s="37">
        <v>3</v>
      </c>
    </row>
    <row r="167" spans="1:12" collapsed="1">
      <c r="A167" s="1" t="s">
        <v>782</v>
      </c>
      <c r="B167" s="37">
        <v>349</v>
      </c>
      <c r="C167" s="37">
        <v>164</v>
      </c>
      <c r="D167" s="37">
        <v>185</v>
      </c>
      <c r="E167" s="37">
        <v>357</v>
      </c>
      <c r="F167" s="37">
        <v>168</v>
      </c>
      <c r="G167" s="37">
        <v>189</v>
      </c>
      <c r="H167" s="37">
        <v>286</v>
      </c>
      <c r="I167" s="37">
        <v>71</v>
      </c>
      <c r="J167" s="37">
        <v>224</v>
      </c>
      <c r="K167" s="37">
        <v>108</v>
      </c>
      <c r="L167" s="37">
        <v>116</v>
      </c>
    </row>
    <row r="168" spans="1:12" hidden="1" outlineLevel="1">
      <c r="A168" s="1" t="s">
        <v>5</v>
      </c>
      <c r="B168" s="37">
        <v>37</v>
      </c>
      <c r="C168" s="37">
        <v>17</v>
      </c>
      <c r="D168" s="37">
        <v>20</v>
      </c>
      <c r="E168" s="37">
        <v>37</v>
      </c>
      <c r="F168" s="37">
        <v>13</v>
      </c>
      <c r="G168" s="37">
        <v>24</v>
      </c>
      <c r="H168" s="37">
        <v>33</v>
      </c>
      <c r="I168" s="37">
        <v>4</v>
      </c>
      <c r="J168" s="37">
        <v>46</v>
      </c>
      <c r="K168" s="37">
        <v>27</v>
      </c>
      <c r="L168" s="37">
        <v>19</v>
      </c>
    </row>
    <row r="169" spans="1:12" hidden="1" outlineLevel="1">
      <c r="A169" s="1" t="s">
        <v>6</v>
      </c>
      <c r="B169" s="37">
        <v>67</v>
      </c>
      <c r="C169" s="37">
        <v>31</v>
      </c>
      <c r="D169" s="37">
        <v>36</v>
      </c>
      <c r="E169" s="37">
        <v>47</v>
      </c>
      <c r="F169" s="37">
        <v>15</v>
      </c>
      <c r="G169" s="37">
        <v>32</v>
      </c>
      <c r="H169" s="37">
        <v>42</v>
      </c>
      <c r="I169" s="37">
        <v>5</v>
      </c>
      <c r="J169" s="37">
        <v>25</v>
      </c>
      <c r="K169" s="37">
        <v>12</v>
      </c>
      <c r="L169" s="37">
        <v>13</v>
      </c>
    </row>
    <row r="170" spans="1:12" hidden="1" outlineLevel="1">
      <c r="A170" s="1" t="s">
        <v>7</v>
      </c>
      <c r="B170" s="37">
        <v>45</v>
      </c>
      <c r="C170" s="37">
        <v>20</v>
      </c>
      <c r="D170" s="37">
        <v>25</v>
      </c>
      <c r="E170" s="37">
        <v>38</v>
      </c>
      <c r="F170" s="37">
        <v>21</v>
      </c>
      <c r="G170" s="37">
        <v>17</v>
      </c>
      <c r="H170" s="37">
        <v>32</v>
      </c>
      <c r="I170" s="37">
        <v>6</v>
      </c>
      <c r="J170" s="37">
        <v>26</v>
      </c>
      <c r="K170" s="37">
        <v>13</v>
      </c>
      <c r="L170" s="37">
        <v>13</v>
      </c>
    </row>
    <row r="171" spans="1:12" hidden="1" outlineLevel="1">
      <c r="A171" s="1" t="s">
        <v>27</v>
      </c>
      <c r="B171" s="37">
        <v>25</v>
      </c>
      <c r="C171" s="37">
        <v>11</v>
      </c>
      <c r="D171" s="37">
        <v>14</v>
      </c>
      <c r="E171" s="37">
        <v>28</v>
      </c>
      <c r="F171" s="37">
        <v>15</v>
      </c>
      <c r="G171" s="37">
        <v>13</v>
      </c>
      <c r="H171" s="37">
        <v>18</v>
      </c>
      <c r="I171" s="37">
        <v>10</v>
      </c>
      <c r="J171" s="37">
        <v>25</v>
      </c>
      <c r="K171" s="37">
        <v>7</v>
      </c>
      <c r="L171" s="37">
        <v>18</v>
      </c>
    </row>
    <row r="172" spans="1:12" hidden="1" outlineLevel="1">
      <c r="A172" s="1" t="s">
        <v>8</v>
      </c>
      <c r="B172" s="37">
        <v>43</v>
      </c>
      <c r="C172" s="37">
        <v>22</v>
      </c>
      <c r="D172" s="37">
        <v>21</v>
      </c>
      <c r="E172" s="37">
        <v>47</v>
      </c>
      <c r="F172" s="37">
        <v>23</v>
      </c>
      <c r="G172" s="37">
        <v>24</v>
      </c>
      <c r="H172" s="37">
        <v>34</v>
      </c>
      <c r="I172" s="37">
        <v>13</v>
      </c>
      <c r="J172" s="37">
        <v>32</v>
      </c>
      <c r="K172" s="37">
        <v>13</v>
      </c>
      <c r="L172" s="37">
        <v>19</v>
      </c>
    </row>
    <row r="173" spans="1:12" hidden="1" outlineLevel="1">
      <c r="A173" s="1" t="s">
        <v>9</v>
      </c>
      <c r="B173" s="37">
        <v>3</v>
      </c>
      <c r="C173" s="37">
        <v>1</v>
      </c>
      <c r="D173" s="37">
        <v>2</v>
      </c>
      <c r="E173" s="37">
        <v>6</v>
      </c>
      <c r="F173" s="37">
        <v>5</v>
      </c>
      <c r="G173" s="37">
        <v>1</v>
      </c>
      <c r="H173" s="37">
        <v>5</v>
      </c>
      <c r="I173" s="37">
        <v>1</v>
      </c>
      <c r="J173" s="37">
        <v>1</v>
      </c>
      <c r="K173" s="37">
        <v>0</v>
      </c>
      <c r="L173" s="37">
        <v>1</v>
      </c>
    </row>
    <row r="174" spans="1:12" hidden="1" outlineLevel="1">
      <c r="A174" s="1" t="s">
        <v>10</v>
      </c>
      <c r="B174" s="37">
        <v>44</v>
      </c>
      <c r="C174" s="37">
        <v>20</v>
      </c>
      <c r="D174" s="37">
        <v>24</v>
      </c>
      <c r="E174" s="37">
        <v>40</v>
      </c>
      <c r="F174" s="37">
        <v>16</v>
      </c>
      <c r="G174" s="37">
        <v>24</v>
      </c>
      <c r="H174" s="37">
        <v>33</v>
      </c>
      <c r="I174" s="37">
        <v>7</v>
      </c>
      <c r="J174" s="37">
        <v>38</v>
      </c>
      <c r="K174" s="37">
        <v>21</v>
      </c>
      <c r="L174" s="37">
        <v>17</v>
      </c>
    </row>
    <row r="175" spans="1:12" hidden="1" outlineLevel="1">
      <c r="A175" s="1" t="s">
        <v>11</v>
      </c>
      <c r="B175" s="37">
        <v>38</v>
      </c>
      <c r="C175" s="37">
        <v>17</v>
      </c>
      <c r="D175" s="37">
        <v>21</v>
      </c>
      <c r="E175" s="37">
        <v>56</v>
      </c>
      <c r="F175" s="37">
        <v>30</v>
      </c>
      <c r="G175" s="37">
        <v>26</v>
      </c>
      <c r="H175" s="37">
        <v>41</v>
      </c>
      <c r="I175" s="37">
        <v>15</v>
      </c>
      <c r="J175" s="37">
        <v>11</v>
      </c>
      <c r="K175" s="37">
        <v>7</v>
      </c>
      <c r="L175" s="37">
        <v>4</v>
      </c>
    </row>
    <row r="176" spans="1:12" hidden="1" outlineLevel="1">
      <c r="A176" s="1" t="s">
        <v>12</v>
      </c>
      <c r="B176" s="37">
        <v>21</v>
      </c>
      <c r="C176" s="37">
        <v>11</v>
      </c>
      <c r="D176" s="37">
        <v>10</v>
      </c>
      <c r="E176" s="37">
        <v>28</v>
      </c>
      <c r="F176" s="37">
        <v>16</v>
      </c>
      <c r="G176" s="37">
        <v>12</v>
      </c>
      <c r="H176" s="37">
        <v>23</v>
      </c>
      <c r="I176" s="37">
        <v>5</v>
      </c>
      <c r="J176" s="37">
        <v>7</v>
      </c>
      <c r="K176" s="37">
        <v>2</v>
      </c>
      <c r="L176" s="37">
        <v>5</v>
      </c>
    </row>
    <row r="177" spans="1:12" hidden="1" outlineLevel="1">
      <c r="A177" s="1" t="s">
        <v>13</v>
      </c>
      <c r="B177" s="37">
        <v>17</v>
      </c>
      <c r="C177" s="37">
        <v>9</v>
      </c>
      <c r="D177" s="37">
        <v>8</v>
      </c>
      <c r="E177" s="37">
        <v>20</v>
      </c>
      <c r="F177" s="37">
        <v>11</v>
      </c>
      <c r="G177" s="37">
        <v>9</v>
      </c>
      <c r="H177" s="37">
        <v>16</v>
      </c>
      <c r="I177" s="37">
        <v>4</v>
      </c>
      <c r="J177" s="37">
        <v>8</v>
      </c>
      <c r="K177" s="37">
        <v>3</v>
      </c>
      <c r="L177" s="37">
        <v>5</v>
      </c>
    </row>
    <row r="178" spans="1:12" hidden="1" outlineLevel="1">
      <c r="A178" s="1" t="s">
        <v>28</v>
      </c>
      <c r="B178" s="37">
        <v>9</v>
      </c>
      <c r="C178" s="37">
        <v>5</v>
      </c>
      <c r="D178" s="37">
        <v>4</v>
      </c>
      <c r="E178" s="37">
        <v>10</v>
      </c>
      <c r="F178" s="37">
        <v>3</v>
      </c>
      <c r="G178" s="37">
        <v>7</v>
      </c>
      <c r="H178" s="37">
        <v>9</v>
      </c>
      <c r="I178" s="37">
        <v>1</v>
      </c>
      <c r="J178" s="37">
        <v>5</v>
      </c>
      <c r="K178" s="37">
        <v>3</v>
      </c>
      <c r="L178" s="37">
        <v>2</v>
      </c>
    </row>
    <row r="179" spans="1:12" collapsed="1">
      <c r="A179" s="1" t="s">
        <v>815</v>
      </c>
      <c r="B179" s="37">
        <v>381</v>
      </c>
      <c r="C179" s="37">
        <v>170</v>
      </c>
      <c r="D179" s="37">
        <v>211</v>
      </c>
      <c r="E179" s="37">
        <v>339</v>
      </c>
      <c r="F179" s="37">
        <v>160</v>
      </c>
      <c r="G179" s="37">
        <v>179</v>
      </c>
      <c r="H179" s="37">
        <v>285</v>
      </c>
      <c r="I179" s="37">
        <v>54</v>
      </c>
      <c r="J179" s="37">
        <v>246</v>
      </c>
      <c r="K179" s="37">
        <v>123</v>
      </c>
      <c r="L179" s="37">
        <v>123</v>
      </c>
    </row>
    <row r="180" spans="1:12" hidden="1" outlineLevel="1">
      <c r="A180" s="1" t="s">
        <v>5</v>
      </c>
      <c r="B180" s="37">
        <v>51</v>
      </c>
      <c r="C180" s="37">
        <v>23</v>
      </c>
      <c r="D180" s="37">
        <v>28</v>
      </c>
      <c r="E180" s="37">
        <v>41</v>
      </c>
      <c r="F180" s="37">
        <v>19</v>
      </c>
      <c r="G180" s="37">
        <v>22</v>
      </c>
      <c r="H180" s="37">
        <v>35</v>
      </c>
      <c r="I180" s="37">
        <v>6</v>
      </c>
      <c r="J180" s="37">
        <v>45</v>
      </c>
      <c r="K180" s="37">
        <v>22</v>
      </c>
      <c r="L180" s="37">
        <v>23</v>
      </c>
    </row>
    <row r="181" spans="1:12" hidden="1" outlineLevel="1">
      <c r="A181" s="1" t="s">
        <v>6</v>
      </c>
      <c r="B181" s="37">
        <v>61</v>
      </c>
      <c r="C181" s="37">
        <v>27</v>
      </c>
      <c r="D181" s="37">
        <v>34</v>
      </c>
      <c r="E181" s="37">
        <v>53</v>
      </c>
      <c r="F181" s="37">
        <v>26</v>
      </c>
      <c r="G181" s="37">
        <v>27</v>
      </c>
      <c r="H181" s="37">
        <v>47</v>
      </c>
      <c r="I181" s="37">
        <v>6</v>
      </c>
      <c r="J181" s="37">
        <v>35</v>
      </c>
      <c r="K181" s="37">
        <v>18</v>
      </c>
      <c r="L181" s="37">
        <v>17</v>
      </c>
    </row>
    <row r="182" spans="1:12" hidden="1" outlineLevel="1">
      <c r="A182" s="1" t="s">
        <v>7</v>
      </c>
      <c r="B182" s="37">
        <v>47</v>
      </c>
      <c r="C182" s="37">
        <v>23</v>
      </c>
      <c r="D182" s="37">
        <v>24</v>
      </c>
      <c r="E182" s="37">
        <v>45</v>
      </c>
      <c r="F182" s="37">
        <v>18</v>
      </c>
      <c r="G182" s="37">
        <v>27</v>
      </c>
      <c r="H182" s="37">
        <v>37</v>
      </c>
      <c r="I182" s="37">
        <v>8</v>
      </c>
      <c r="J182" s="37">
        <v>24</v>
      </c>
      <c r="K182" s="37">
        <v>11</v>
      </c>
      <c r="L182" s="37">
        <v>13</v>
      </c>
    </row>
    <row r="183" spans="1:12" hidden="1" outlineLevel="1">
      <c r="A183" s="1" t="s">
        <v>27</v>
      </c>
      <c r="B183" s="37">
        <v>23</v>
      </c>
      <c r="C183" s="37">
        <v>10</v>
      </c>
      <c r="D183" s="37">
        <v>13</v>
      </c>
      <c r="E183" s="37">
        <v>14</v>
      </c>
      <c r="F183" s="37">
        <v>7</v>
      </c>
      <c r="G183" s="37">
        <v>7</v>
      </c>
      <c r="H183" s="37">
        <v>10</v>
      </c>
      <c r="I183" s="37">
        <v>4</v>
      </c>
      <c r="J183" s="37">
        <v>12</v>
      </c>
      <c r="K183" s="37">
        <v>5</v>
      </c>
      <c r="L183" s="37">
        <v>7</v>
      </c>
    </row>
    <row r="184" spans="1:12" hidden="1" outlineLevel="1">
      <c r="A184" s="1" t="s">
        <v>8</v>
      </c>
      <c r="B184" s="37">
        <v>55</v>
      </c>
      <c r="C184" s="37">
        <v>23</v>
      </c>
      <c r="D184" s="37">
        <v>32</v>
      </c>
      <c r="E184" s="37">
        <v>45</v>
      </c>
      <c r="F184" s="37">
        <v>28</v>
      </c>
      <c r="G184" s="37">
        <v>17</v>
      </c>
      <c r="H184" s="37">
        <v>37</v>
      </c>
      <c r="I184" s="37">
        <v>8</v>
      </c>
      <c r="J184" s="37">
        <v>42</v>
      </c>
      <c r="K184" s="37">
        <v>19</v>
      </c>
      <c r="L184" s="37">
        <v>23</v>
      </c>
    </row>
    <row r="185" spans="1:12" hidden="1" outlineLevel="1">
      <c r="A185" s="1" t="s">
        <v>9</v>
      </c>
      <c r="B185" s="37">
        <v>4</v>
      </c>
      <c r="C185" s="37">
        <v>1</v>
      </c>
      <c r="D185" s="37">
        <v>3</v>
      </c>
      <c r="E185" s="37">
        <v>0</v>
      </c>
      <c r="F185" s="37">
        <v>0</v>
      </c>
      <c r="G185" s="37">
        <v>0</v>
      </c>
      <c r="H185" s="37">
        <v>0</v>
      </c>
      <c r="I185" s="37">
        <v>0</v>
      </c>
      <c r="J185" s="37">
        <v>3</v>
      </c>
      <c r="K185" s="37">
        <v>1</v>
      </c>
      <c r="L185" s="37">
        <v>2</v>
      </c>
    </row>
    <row r="186" spans="1:12" hidden="1" outlineLevel="1">
      <c r="A186" s="1" t="s">
        <v>10</v>
      </c>
      <c r="B186" s="37">
        <v>49</v>
      </c>
      <c r="C186" s="37">
        <v>24</v>
      </c>
      <c r="D186" s="37">
        <v>25</v>
      </c>
      <c r="E186" s="37">
        <v>42</v>
      </c>
      <c r="F186" s="37">
        <v>18</v>
      </c>
      <c r="G186" s="37">
        <v>24</v>
      </c>
      <c r="H186" s="37">
        <v>38</v>
      </c>
      <c r="I186" s="37">
        <v>4</v>
      </c>
      <c r="J186" s="37">
        <v>48</v>
      </c>
      <c r="K186" s="37">
        <v>30</v>
      </c>
      <c r="L186" s="37">
        <v>18</v>
      </c>
    </row>
    <row r="187" spans="1:12" hidden="1" outlineLevel="1">
      <c r="A187" s="1" t="s">
        <v>11</v>
      </c>
      <c r="B187" s="37">
        <v>41</v>
      </c>
      <c r="C187" s="37">
        <v>18</v>
      </c>
      <c r="D187" s="37">
        <v>23</v>
      </c>
      <c r="E187" s="37">
        <v>49</v>
      </c>
      <c r="F187" s="37">
        <v>23</v>
      </c>
      <c r="G187" s="37">
        <v>26</v>
      </c>
      <c r="H187" s="37">
        <v>42</v>
      </c>
      <c r="I187" s="37">
        <v>7</v>
      </c>
      <c r="J187" s="37">
        <v>12</v>
      </c>
      <c r="K187" s="37">
        <v>6</v>
      </c>
      <c r="L187" s="37">
        <v>6</v>
      </c>
    </row>
    <row r="188" spans="1:12" hidden="1" outlineLevel="1">
      <c r="A188" s="1" t="s">
        <v>12</v>
      </c>
      <c r="B188" s="37">
        <v>20</v>
      </c>
      <c r="C188" s="37">
        <v>6</v>
      </c>
      <c r="D188" s="37">
        <v>14</v>
      </c>
      <c r="E188" s="37">
        <v>16</v>
      </c>
      <c r="F188" s="37">
        <v>4</v>
      </c>
      <c r="G188" s="37">
        <v>12</v>
      </c>
      <c r="H188" s="37">
        <v>12</v>
      </c>
      <c r="I188" s="37">
        <v>4</v>
      </c>
      <c r="J188" s="37">
        <v>12</v>
      </c>
      <c r="K188" s="37">
        <v>6</v>
      </c>
      <c r="L188" s="37">
        <v>6</v>
      </c>
    </row>
    <row r="189" spans="1:12" hidden="1" outlineLevel="1">
      <c r="A189" s="1" t="s">
        <v>13</v>
      </c>
      <c r="B189" s="37">
        <v>22</v>
      </c>
      <c r="C189" s="37">
        <v>12</v>
      </c>
      <c r="D189" s="37">
        <v>10</v>
      </c>
      <c r="E189" s="37">
        <v>26</v>
      </c>
      <c r="F189" s="37">
        <v>14</v>
      </c>
      <c r="G189" s="37">
        <v>12</v>
      </c>
      <c r="H189" s="37">
        <v>19</v>
      </c>
      <c r="I189" s="37">
        <v>7</v>
      </c>
      <c r="J189" s="37">
        <v>9</v>
      </c>
      <c r="K189" s="37">
        <v>3</v>
      </c>
      <c r="L189" s="37">
        <v>6</v>
      </c>
    </row>
    <row r="190" spans="1:12" hidden="1" outlineLevel="1">
      <c r="A190" s="1" t="s">
        <v>28</v>
      </c>
      <c r="B190" s="37">
        <v>8</v>
      </c>
      <c r="C190" s="37">
        <v>3</v>
      </c>
      <c r="D190" s="37">
        <v>5</v>
      </c>
      <c r="E190" s="37">
        <v>8</v>
      </c>
      <c r="F190" s="37">
        <v>3</v>
      </c>
      <c r="G190" s="37">
        <v>5</v>
      </c>
      <c r="H190" s="37">
        <v>8</v>
      </c>
      <c r="I190" s="37">
        <v>0</v>
      </c>
      <c r="J190" s="37">
        <v>4</v>
      </c>
      <c r="K190" s="37">
        <v>2</v>
      </c>
      <c r="L190" s="37">
        <v>2</v>
      </c>
    </row>
    <row r="191" spans="1:12" collapsed="1">
      <c r="A191" s="1" t="s">
        <v>827</v>
      </c>
      <c r="B191" s="37">
        <v>403</v>
      </c>
      <c r="C191" s="37">
        <v>195</v>
      </c>
      <c r="D191" s="37">
        <v>208</v>
      </c>
      <c r="E191" s="37">
        <v>372</v>
      </c>
      <c r="F191" s="37">
        <v>164</v>
      </c>
      <c r="G191" s="37">
        <v>208</v>
      </c>
      <c r="H191" s="37">
        <v>291</v>
      </c>
      <c r="I191" s="37">
        <v>81</v>
      </c>
      <c r="J191" s="37">
        <v>268</v>
      </c>
      <c r="K191" s="37">
        <v>147</v>
      </c>
      <c r="L191" s="37">
        <v>121</v>
      </c>
    </row>
    <row r="192" spans="1:12" hidden="1" outlineLevel="1">
      <c r="A192" s="1" t="s">
        <v>5</v>
      </c>
      <c r="B192" s="37">
        <v>55</v>
      </c>
      <c r="C192" s="37">
        <v>25</v>
      </c>
      <c r="D192" s="37">
        <v>30</v>
      </c>
      <c r="E192" s="37">
        <v>57</v>
      </c>
      <c r="F192" s="37">
        <v>27</v>
      </c>
      <c r="G192" s="37">
        <v>30</v>
      </c>
      <c r="H192" s="37">
        <v>49</v>
      </c>
      <c r="I192" s="37">
        <v>8</v>
      </c>
      <c r="J192" s="37">
        <v>51</v>
      </c>
      <c r="K192" s="37">
        <v>29</v>
      </c>
      <c r="L192" s="37">
        <v>22</v>
      </c>
    </row>
    <row r="193" spans="1:12" hidden="1" outlineLevel="1">
      <c r="A193" s="1" t="s">
        <v>6</v>
      </c>
      <c r="B193" s="37">
        <v>49</v>
      </c>
      <c r="C193" s="37">
        <v>25</v>
      </c>
      <c r="D193" s="37">
        <v>24</v>
      </c>
      <c r="E193" s="37">
        <v>48</v>
      </c>
      <c r="F193" s="37">
        <v>16</v>
      </c>
      <c r="G193" s="37">
        <v>32</v>
      </c>
      <c r="H193" s="37">
        <v>40</v>
      </c>
      <c r="I193" s="37">
        <v>8</v>
      </c>
      <c r="J193" s="37">
        <v>40</v>
      </c>
      <c r="K193" s="37">
        <v>20</v>
      </c>
      <c r="L193" s="37">
        <v>20</v>
      </c>
    </row>
    <row r="194" spans="1:12" hidden="1" outlineLevel="1">
      <c r="A194" s="1" t="s">
        <v>7</v>
      </c>
      <c r="B194" s="37">
        <v>58</v>
      </c>
      <c r="C194" s="37">
        <v>27</v>
      </c>
      <c r="D194" s="37">
        <v>31</v>
      </c>
      <c r="E194" s="37">
        <v>46</v>
      </c>
      <c r="F194" s="37">
        <v>26</v>
      </c>
      <c r="G194" s="37">
        <v>20</v>
      </c>
      <c r="H194" s="37">
        <v>32</v>
      </c>
      <c r="I194" s="37">
        <v>14</v>
      </c>
      <c r="J194" s="37">
        <v>38</v>
      </c>
      <c r="K194" s="37">
        <v>20</v>
      </c>
      <c r="L194" s="37">
        <v>18</v>
      </c>
    </row>
    <row r="195" spans="1:12" hidden="1" outlineLevel="1">
      <c r="A195" s="1" t="s">
        <v>27</v>
      </c>
      <c r="B195" s="37">
        <v>24</v>
      </c>
      <c r="C195" s="37">
        <v>10</v>
      </c>
      <c r="D195" s="37">
        <v>14</v>
      </c>
      <c r="E195" s="37">
        <v>25</v>
      </c>
      <c r="F195" s="37">
        <v>9</v>
      </c>
      <c r="G195" s="37">
        <v>16</v>
      </c>
      <c r="H195" s="37">
        <v>21</v>
      </c>
      <c r="I195" s="37">
        <v>4</v>
      </c>
      <c r="J195" s="37">
        <v>22</v>
      </c>
      <c r="K195" s="37">
        <v>15</v>
      </c>
      <c r="L195" s="37">
        <v>7</v>
      </c>
    </row>
    <row r="196" spans="1:12" hidden="1" outlineLevel="1">
      <c r="A196" s="1" t="s">
        <v>8</v>
      </c>
      <c r="B196" s="37">
        <v>71</v>
      </c>
      <c r="C196" s="37">
        <v>35</v>
      </c>
      <c r="D196" s="37">
        <v>36</v>
      </c>
      <c r="E196" s="37">
        <v>54</v>
      </c>
      <c r="F196" s="37">
        <v>25</v>
      </c>
      <c r="G196" s="37">
        <v>29</v>
      </c>
      <c r="H196" s="37">
        <v>41</v>
      </c>
      <c r="I196" s="37">
        <v>13</v>
      </c>
      <c r="J196" s="37">
        <v>49</v>
      </c>
      <c r="K196" s="37">
        <v>30</v>
      </c>
      <c r="L196" s="37">
        <v>19</v>
      </c>
    </row>
    <row r="197" spans="1:12" hidden="1" outlineLevel="1">
      <c r="A197" s="1" t="s">
        <v>9</v>
      </c>
      <c r="B197" s="37">
        <v>2</v>
      </c>
      <c r="C197" s="37">
        <v>1</v>
      </c>
      <c r="D197" s="37">
        <v>1</v>
      </c>
      <c r="E197" s="37">
        <v>3</v>
      </c>
      <c r="F197" s="37">
        <v>1</v>
      </c>
      <c r="G197" s="37">
        <v>2</v>
      </c>
      <c r="H197" s="37">
        <v>2</v>
      </c>
      <c r="I197" s="37">
        <v>1</v>
      </c>
      <c r="J197" s="37">
        <v>1</v>
      </c>
      <c r="K197" s="37">
        <v>0</v>
      </c>
      <c r="L197" s="37">
        <v>1</v>
      </c>
    </row>
    <row r="198" spans="1:12" hidden="1" outlineLevel="1">
      <c r="A198" s="1" t="s">
        <v>10</v>
      </c>
      <c r="B198" s="37">
        <v>49</v>
      </c>
      <c r="C198" s="37">
        <v>25</v>
      </c>
      <c r="D198" s="37">
        <v>24</v>
      </c>
      <c r="E198" s="37">
        <v>49</v>
      </c>
      <c r="F198" s="37">
        <v>18</v>
      </c>
      <c r="G198" s="37">
        <v>31</v>
      </c>
      <c r="H198" s="37">
        <v>38</v>
      </c>
      <c r="I198" s="37">
        <v>11</v>
      </c>
      <c r="J198" s="37">
        <v>32</v>
      </c>
      <c r="K198" s="37">
        <v>19</v>
      </c>
      <c r="L198" s="37">
        <v>13</v>
      </c>
    </row>
    <row r="199" spans="1:12" hidden="1" outlineLevel="1">
      <c r="A199" s="1" t="s">
        <v>11</v>
      </c>
      <c r="B199" s="37">
        <v>48</v>
      </c>
      <c r="C199" s="37">
        <v>22</v>
      </c>
      <c r="D199" s="37">
        <v>26</v>
      </c>
      <c r="E199" s="37">
        <v>49</v>
      </c>
      <c r="F199" s="37">
        <v>18</v>
      </c>
      <c r="G199" s="37">
        <v>31</v>
      </c>
      <c r="H199" s="37">
        <v>35</v>
      </c>
      <c r="I199" s="37">
        <v>14</v>
      </c>
      <c r="J199" s="37">
        <v>17</v>
      </c>
      <c r="K199" s="37">
        <v>8</v>
      </c>
      <c r="L199" s="37">
        <v>9</v>
      </c>
    </row>
    <row r="200" spans="1:12" hidden="1" outlineLevel="1">
      <c r="A200" s="1" t="s">
        <v>12</v>
      </c>
      <c r="B200" s="37">
        <v>23</v>
      </c>
      <c r="C200" s="37">
        <v>11</v>
      </c>
      <c r="D200" s="37">
        <v>12</v>
      </c>
      <c r="E200" s="37">
        <v>13</v>
      </c>
      <c r="F200" s="37">
        <v>8</v>
      </c>
      <c r="G200" s="37">
        <v>5</v>
      </c>
      <c r="H200" s="37">
        <v>11</v>
      </c>
      <c r="I200" s="37">
        <v>2</v>
      </c>
      <c r="J200" s="37">
        <v>6</v>
      </c>
      <c r="K200" s="37">
        <v>1</v>
      </c>
      <c r="L200" s="37">
        <v>5</v>
      </c>
    </row>
    <row r="201" spans="1:12" hidden="1" outlineLevel="1">
      <c r="A201" s="1" t="s">
        <v>13</v>
      </c>
      <c r="B201" s="37">
        <v>20</v>
      </c>
      <c r="C201" s="37">
        <v>11</v>
      </c>
      <c r="D201" s="37">
        <v>9</v>
      </c>
      <c r="E201" s="37">
        <v>19</v>
      </c>
      <c r="F201" s="37">
        <v>9</v>
      </c>
      <c r="G201" s="37">
        <v>10</v>
      </c>
      <c r="H201" s="37">
        <v>14</v>
      </c>
      <c r="I201" s="37">
        <v>5</v>
      </c>
      <c r="J201" s="37">
        <v>7</v>
      </c>
      <c r="K201" s="37">
        <v>2</v>
      </c>
      <c r="L201" s="37">
        <v>5</v>
      </c>
    </row>
    <row r="202" spans="1:12" hidden="1" outlineLevel="1">
      <c r="A202" s="1" t="s">
        <v>28</v>
      </c>
      <c r="B202" s="37">
        <v>4</v>
      </c>
      <c r="C202" s="37">
        <v>3</v>
      </c>
      <c r="D202" s="37">
        <v>1</v>
      </c>
      <c r="E202" s="37">
        <v>9</v>
      </c>
      <c r="F202" s="37">
        <v>7</v>
      </c>
      <c r="G202" s="37">
        <v>2</v>
      </c>
      <c r="H202" s="37">
        <v>8</v>
      </c>
      <c r="I202" s="37">
        <v>1</v>
      </c>
      <c r="J202" s="37">
        <v>5</v>
      </c>
      <c r="K202" s="37">
        <v>3</v>
      </c>
      <c r="L202" s="37">
        <v>2</v>
      </c>
    </row>
    <row r="203" spans="1:12" collapsed="1">
      <c r="A203" s="1" t="s">
        <v>840</v>
      </c>
      <c r="B203" s="37">
        <v>375</v>
      </c>
      <c r="C203" s="37">
        <v>170</v>
      </c>
      <c r="D203" s="37">
        <v>205</v>
      </c>
      <c r="E203" s="37">
        <v>325</v>
      </c>
      <c r="F203" s="37">
        <v>148</v>
      </c>
      <c r="G203" s="37">
        <v>177</v>
      </c>
      <c r="H203" s="37">
        <v>276</v>
      </c>
      <c r="I203" s="37">
        <v>49</v>
      </c>
      <c r="J203" s="37">
        <v>252</v>
      </c>
      <c r="K203" s="37">
        <v>130</v>
      </c>
      <c r="L203" s="37">
        <v>122</v>
      </c>
    </row>
    <row r="204" spans="1:12" hidden="1" outlineLevel="1">
      <c r="A204" s="1" t="s">
        <v>5</v>
      </c>
      <c r="B204" s="37">
        <v>49</v>
      </c>
      <c r="C204" s="37">
        <v>20</v>
      </c>
      <c r="D204" s="37">
        <v>29</v>
      </c>
      <c r="E204" s="37">
        <v>31</v>
      </c>
      <c r="F204" s="37">
        <v>15</v>
      </c>
      <c r="G204" s="37">
        <v>16</v>
      </c>
      <c r="H204" s="37">
        <v>28</v>
      </c>
      <c r="I204" s="37">
        <v>3</v>
      </c>
      <c r="J204" s="37">
        <v>36</v>
      </c>
      <c r="K204" s="37">
        <v>22</v>
      </c>
      <c r="L204" s="37">
        <v>14</v>
      </c>
    </row>
    <row r="205" spans="1:12" hidden="1" outlineLevel="1">
      <c r="A205" s="1" t="s">
        <v>6</v>
      </c>
      <c r="B205" s="37">
        <v>57</v>
      </c>
      <c r="C205" s="37">
        <v>26</v>
      </c>
      <c r="D205" s="37">
        <v>31</v>
      </c>
      <c r="E205" s="37">
        <v>49</v>
      </c>
      <c r="F205" s="37">
        <v>24</v>
      </c>
      <c r="G205" s="37">
        <v>25</v>
      </c>
      <c r="H205" s="37">
        <v>39</v>
      </c>
      <c r="I205" s="37">
        <v>10</v>
      </c>
      <c r="J205" s="37">
        <v>34</v>
      </c>
      <c r="K205" s="37">
        <v>15</v>
      </c>
      <c r="L205" s="37">
        <v>19</v>
      </c>
    </row>
    <row r="206" spans="1:12" hidden="1" outlineLevel="1">
      <c r="A206" s="1" t="s">
        <v>7</v>
      </c>
      <c r="B206" s="37">
        <v>36</v>
      </c>
      <c r="C206" s="37">
        <v>18</v>
      </c>
      <c r="D206" s="37">
        <v>18</v>
      </c>
      <c r="E206" s="37">
        <v>45</v>
      </c>
      <c r="F206" s="37">
        <v>18</v>
      </c>
      <c r="G206" s="37">
        <v>27</v>
      </c>
      <c r="H206" s="37">
        <v>40</v>
      </c>
      <c r="I206" s="37">
        <v>5</v>
      </c>
      <c r="J206" s="37">
        <v>36</v>
      </c>
      <c r="K206" s="37">
        <v>19</v>
      </c>
      <c r="L206" s="37">
        <v>17</v>
      </c>
    </row>
    <row r="207" spans="1:12" hidden="1" outlineLevel="1">
      <c r="A207" s="1" t="s">
        <v>27</v>
      </c>
      <c r="B207" s="37">
        <v>28</v>
      </c>
      <c r="C207" s="37">
        <v>13</v>
      </c>
      <c r="D207" s="37">
        <v>15</v>
      </c>
      <c r="E207" s="37">
        <v>15</v>
      </c>
      <c r="F207" s="37">
        <v>6</v>
      </c>
      <c r="G207" s="37">
        <v>9</v>
      </c>
      <c r="H207" s="37">
        <v>10</v>
      </c>
      <c r="I207" s="37">
        <v>5</v>
      </c>
      <c r="J207" s="37">
        <v>15</v>
      </c>
      <c r="K207" s="37">
        <v>10</v>
      </c>
      <c r="L207" s="37">
        <v>5</v>
      </c>
    </row>
    <row r="208" spans="1:12" hidden="1" outlineLevel="1">
      <c r="A208" s="1" t="s">
        <v>8</v>
      </c>
      <c r="B208" s="37">
        <v>56</v>
      </c>
      <c r="C208" s="37">
        <v>25</v>
      </c>
      <c r="D208" s="37">
        <v>31</v>
      </c>
      <c r="E208" s="37">
        <v>34</v>
      </c>
      <c r="F208" s="37">
        <v>19</v>
      </c>
      <c r="G208" s="37">
        <v>15</v>
      </c>
      <c r="H208" s="37">
        <v>29</v>
      </c>
      <c r="I208" s="37">
        <v>5</v>
      </c>
      <c r="J208" s="37">
        <v>48</v>
      </c>
      <c r="K208" s="37">
        <v>24</v>
      </c>
      <c r="L208" s="37">
        <v>24</v>
      </c>
    </row>
    <row r="209" spans="1:17" hidden="1" outlineLevel="1">
      <c r="A209" s="1" t="s">
        <v>9</v>
      </c>
      <c r="B209" s="37">
        <v>3</v>
      </c>
      <c r="C209" s="37">
        <v>2</v>
      </c>
      <c r="D209" s="37">
        <v>1</v>
      </c>
      <c r="E209" s="37">
        <v>6</v>
      </c>
      <c r="F209" s="37">
        <v>1</v>
      </c>
      <c r="G209" s="37">
        <v>5</v>
      </c>
      <c r="H209" s="37">
        <v>4</v>
      </c>
      <c r="I209" s="37">
        <v>2</v>
      </c>
      <c r="J209" s="37">
        <v>5</v>
      </c>
      <c r="K209" s="37">
        <v>1</v>
      </c>
      <c r="L209" s="37">
        <v>4</v>
      </c>
    </row>
    <row r="210" spans="1:17" hidden="1" outlineLevel="1">
      <c r="A210" s="1" t="s">
        <v>10</v>
      </c>
      <c r="B210" s="37">
        <v>51</v>
      </c>
      <c r="C210" s="37">
        <v>22</v>
      </c>
      <c r="D210" s="37">
        <v>29</v>
      </c>
      <c r="E210" s="37">
        <v>50</v>
      </c>
      <c r="F210" s="37">
        <v>26</v>
      </c>
      <c r="G210" s="37">
        <v>24</v>
      </c>
      <c r="H210" s="37">
        <v>45</v>
      </c>
      <c r="I210" s="37">
        <v>5</v>
      </c>
      <c r="J210" s="37">
        <v>28</v>
      </c>
      <c r="K210" s="37">
        <v>15</v>
      </c>
      <c r="L210" s="37">
        <v>13</v>
      </c>
    </row>
    <row r="211" spans="1:17" hidden="1" outlineLevel="1">
      <c r="A211" s="1" t="s">
        <v>11</v>
      </c>
      <c r="B211" s="37">
        <v>45</v>
      </c>
      <c r="C211" s="37">
        <v>20</v>
      </c>
      <c r="D211" s="37">
        <v>25</v>
      </c>
      <c r="E211" s="37">
        <v>49</v>
      </c>
      <c r="F211" s="37">
        <v>20</v>
      </c>
      <c r="G211" s="37">
        <v>29</v>
      </c>
      <c r="H211" s="37">
        <v>42</v>
      </c>
      <c r="I211" s="37">
        <v>7</v>
      </c>
      <c r="J211" s="37">
        <v>28</v>
      </c>
      <c r="K211" s="37">
        <v>14</v>
      </c>
      <c r="L211" s="37">
        <v>14</v>
      </c>
    </row>
    <row r="212" spans="1:17" hidden="1" outlineLevel="1">
      <c r="A212" s="1" t="s">
        <v>12</v>
      </c>
      <c r="B212" s="37">
        <v>12</v>
      </c>
      <c r="C212" s="37">
        <v>5</v>
      </c>
      <c r="D212" s="37">
        <v>7</v>
      </c>
      <c r="E212" s="37">
        <v>13</v>
      </c>
      <c r="F212" s="37">
        <v>4</v>
      </c>
      <c r="G212" s="37">
        <v>9</v>
      </c>
      <c r="H212" s="37">
        <v>11</v>
      </c>
      <c r="I212" s="37">
        <v>2</v>
      </c>
      <c r="J212" s="37">
        <v>9</v>
      </c>
      <c r="K212" s="37">
        <v>2</v>
      </c>
      <c r="L212" s="37">
        <v>7</v>
      </c>
    </row>
    <row r="213" spans="1:17" hidden="1" outlineLevel="1">
      <c r="A213" s="1" t="s">
        <v>13</v>
      </c>
      <c r="B213" s="37">
        <v>24</v>
      </c>
      <c r="C213" s="37">
        <v>12</v>
      </c>
      <c r="D213" s="37">
        <v>12</v>
      </c>
      <c r="E213" s="37">
        <v>22</v>
      </c>
      <c r="F213" s="37">
        <v>8</v>
      </c>
      <c r="G213" s="37">
        <v>14</v>
      </c>
      <c r="H213" s="37">
        <v>17</v>
      </c>
      <c r="I213" s="37">
        <v>5</v>
      </c>
      <c r="J213" s="37">
        <v>9</v>
      </c>
      <c r="K213" s="37">
        <v>6</v>
      </c>
      <c r="L213" s="37">
        <v>3</v>
      </c>
    </row>
    <row r="214" spans="1:17" hidden="1" outlineLevel="1">
      <c r="A214" s="1" t="s">
        <v>28</v>
      </c>
      <c r="B214" s="37">
        <v>14</v>
      </c>
      <c r="C214" s="37">
        <v>7</v>
      </c>
      <c r="D214" s="37">
        <v>7</v>
      </c>
      <c r="E214" s="37">
        <v>11</v>
      </c>
      <c r="F214" s="37">
        <v>7</v>
      </c>
      <c r="G214" s="37">
        <v>4</v>
      </c>
      <c r="H214" s="37">
        <v>11</v>
      </c>
      <c r="I214" s="37">
        <v>0</v>
      </c>
      <c r="J214" s="37">
        <v>4</v>
      </c>
      <c r="K214" s="37">
        <v>2</v>
      </c>
      <c r="L214" s="37">
        <v>2</v>
      </c>
    </row>
    <row r="215" spans="1:17" collapsed="1">
      <c r="A215" s="1" t="s">
        <v>851</v>
      </c>
      <c r="B215" s="37">
        <v>363</v>
      </c>
      <c r="C215" s="37">
        <v>165</v>
      </c>
      <c r="D215" s="37">
        <v>198</v>
      </c>
      <c r="E215" s="37">
        <v>378</v>
      </c>
      <c r="F215" s="37">
        <v>186</v>
      </c>
      <c r="G215" s="37">
        <v>192</v>
      </c>
      <c r="H215" s="37">
        <v>294</v>
      </c>
      <c r="I215" s="37">
        <v>84</v>
      </c>
      <c r="J215" s="37">
        <v>271</v>
      </c>
      <c r="K215" s="37">
        <v>129</v>
      </c>
      <c r="L215" s="37">
        <v>142</v>
      </c>
    </row>
    <row r="216" spans="1:17" hidden="1" outlineLevel="1">
      <c r="A216" s="1" t="s">
        <v>5</v>
      </c>
      <c r="B216" s="37">
        <v>62</v>
      </c>
      <c r="C216" s="37">
        <v>30</v>
      </c>
      <c r="D216" s="37">
        <v>32</v>
      </c>
      <c r="E216" s="37">
        <v>49</v>
      </c>
      <c r="F216" s="37">
        <v>26</v>
      </c>
      <c r="G216" s="37">
        <v>23</v>
      </c>
      <c r="H216" s="37">
        <v>39</v>
      </c>
      <c r="I216" s="37">
        <v>10</v>
      </c>
      <c r="J216" s="37">
        <v>46</v>
      </c>
      <c r="K216" s="37">
        <v>25</v>
      </c>
      <c r="L216" s="37">
        <v>21</v>
      </c>
    </row>
    <row r="217" spans="1:17" hidden="1" outlineLevel="1">
      <c r="A217" s="1" t="s">
        <v>6</v>
      </c>
      <c r="B217" s="37">
        <v>49</v>
      </c>
      <c r="C217" s="37">
        <v>23</v>
      </c>
      <c r="D217" s="37">
        <v>26</v>
      </c>
      <c r="E217" s="37">
        <v>55</v>
      </c>
      <c r="F217" s="37">
        <v>23</v>
      </c>
      <c r="G217" s="37">
        <v>32</v>
      </c>
      <c r="H217" s="37">
        <v>44</v>
      </c>
      <c r="I217" s="37">
        <v>11</v>
      </c>
      <c r="J217" s="37">
        <v>39</v>
      </c>
      <c r="K217" s="37">
        <v>17</v>
      </c>
      <c r="L217" s="37">
        <v>22</v>
      </c>
    </row>
    <row r="218" spans="1:17" hidden="1" outlineLevel="1">
      <c r="A218" s="1" t="s">
        <v>7</v>
      </c>
      <c r="B218" s="37">
        <v>49</v>
      </c>
      <c r="C218" s="37">
        <v>22</v>
      </c>
      <c r="D218" s="37">
        <v>27</v>
      </c>
      <c r="E218" s="37">
        <v>51</v>
      </c>
      <c r="F218" s="37">
        <v>26</v>
      </c>
      <c r="G218" s="37">
        <v>25</v>
      </c>
      <c r="H218" s="37">
        <v>37</v>
      </c>
      <c r="I218" s="37">
        <v>14</v>
      </c>
      <c r="J218" s="37">
        <v>33</v>
      </c>
      <c r="K218" s="37">
        <v>15</v>
      </c>
      <c r="L218" s="37">
        <v>18</v>
      </c>
      <c r="O218" s="21"/>
    </row>
    <row r="219" spans="1:17" hidden="1" outlineLevel="1">
      <c r="A219" s="1" t="s">
        <v>27</v>
      </c>
      <c r="B219" s="37">
        <v>23</v>
      </c>
      <c r="C219" s="37">
        <v>11</v>
      </c>
      <c r="D219" s="37">
        <v>12</v>
      </c>
      <c r="E219" s="37">
        <v>20</v>
      </c>
      <c r="F219" s="37">
        <v>13</v>
      </c>
      <c r="G219" s="37">
        <v>7</v>
      </c>
      <c r="H219" s="37">
        <v>15</v>
      </c>
      <c r="I219" s="37">
        <v>5</v>
      </c>
      <c r="J219" s="37">
        <v>21</v>
      </c>
      <c r="K219" s="37">
        <v>13</v>
      </c>
      <c r="L219" s="37">
        <v>8</v>
      </c>
    </row>
    <row r="220" spans="1:17" hidden="1" outlineLevel="1">
      <c r="A220" s="1" t="s">
        <v>8</v>
      </c>
      <c r="B220" s="37">
        <v>48</v>
      </c>
      <c r="C220" s="37">
        <v>19</v>
      </c>
      <c r="D220" s="37">
        <v>29</v>
      </c>
      <c r="E220" s="37">
        <v>50</v>
      </c>
      <c r="F220" s="37">
        <v>25</v>
      </c>
      <c r="G220" s="37">
        <v>25</v>
      </c>
      <c r="H220" s="37">
        <v>37</v>
      </c>
      <c r="I220" s="37">
        <v>13</v>
      </c>
      <c r="J220" s="37">
        <v>36</v>
      </c>
      <c r="K220" s="37">
        <v>18</v>
      </c>
      <c r="L220" s="37">
        <v>18</v>
      </c>
    </row>
    <row r="221" spans="1:17" hidden="1" outlineLevel="1">
      <c r="A221" s="1" t="s">
        <v>9</v>
      </c>
      <c r="B221" s="37">
        <v>6</v>
      </c>
      <c r="C221" s="37">
        <v>2</v>
      </c>
      <c r="D221" s="37">
        <v>4</v>
      </c>
      <c r="E221" s="37">
        <v>4</v>
      </c>
      <c r="F221" s="37">
        <v>3</v>
      </c>
      <c r="G221" s="37">
        <v>1</v>
      </c>
      <c r="H221" s="37">
        <v>4</v>
      </c>
      <c r="I221" s="37">
        <v>0</v>
      </c>
      <c r="J221" s="37">
        <v>4</v>
      </c>
      <c r="K221" s="37">
        <v>1</v>
      </c>
      <c r="L221" s="37">
        <v>3</v>
      </c>
    </row>
    <row r="222" spans="1:17" hidden="1" outlineLevel="1">
      <c r="A222" s="1" t="s">
        <v>10</v>
      </c>
      <c r="B222" s="37">
        <v>38</v>
      </c>
      <c r="C222" s="37">
        <v>17</v>
      </c>
      <c r="D222" s="37">
        <v>21</v>
      </c>
      <c r="E222" s="37">
        <v>41</v>
      </c>
      <c r="F222" s="37">
        <v>21</v>
      </c>
      <c r="G222" s="37">
        <v>20</v>
      </c>
      <c r="H222" s="37">
        <v>36</v>
      </c>
      <c r="I222" s="37">
        <v>5</v>
      </c>
      <c r="J222" s="37">
        <v>37</v>
      </c>
      <c r="K222" s="37">
        <v>15</v>
      </c>
      <c r="L222" s="37">
        <v>22</v>
      </c>
      <c r="O222" s="21"/>
      <c r="P222" s="21"/>
      <c r="Q222" s="21"/>
    </row>
    <row r="223" spans="1:17" hidden="1" outlineLevel="1">
      <c r="A223" s="1" t="s">
        <v>11</v>
      </c>
      <c r="B223" s="37">
        <v>47</v>
      </c>
      <c r="C223" s="37">
        <v>24</v>
      </c>
      <c r="D223" s="37">
        <v>23</v>
      </c>
      <c r="E223" s="37">
        <v>51</v>
      </c>
      <c r="F223" s="37">
        <v>25</v>
      </c>
      <c r="G223" s="37">
        <v>26</v>
      </c>
      <c r="H223" s="37">
        <v>35</v>
      </c>
      <c r="I223" s="37">
        <v>16</v>
      </c>
      <c r="J223" s="37">
        <v>32</v>
      </c>
      <c r="K223" s="37">
        <v>13</v>
      </c>
      <c r="L223" s="37">
        <v>19</v>
      </c>
    </row>
    <row r="224" spans="1:17" hidden="1" outlineLevel="1">
      <c r="A224" s="1" t="s">
        <v>12</v>
      </c>
      <c r="B224" s="37">
        <v>17</v>
      </c>
      <c r="C224" s="37">
        <v>8</v>
      </c>
      <c r="D224" s="37">
        <v>9</v>
      </c>
      <c r="E224" s="37">
        <v>15</v>
      </c>
      <c r="F224" s="37">
        <v>8</v>
      </c>
      <c r="G224" s="37">
        <v>7</v>
      </c>
      <c r="H224" s="37">
        <v>12</v>
      </c>
      <c r="I224" s="37">
        <v>3</v>
      </c>
      <c r="J224" s="37">
        <v>8</v>
      </c>
      <c r="K224" s="37">
        <v>5</v>
      </c>
      <c r="L224" s="37">
        <v>3</v>
      </c>
    </row>
    <row r="225" spans="1:12" hidden="1" outlineLevel="1">
      <c r="A225" s="1" t="s">
        <v>13</v>
      </c>
      <c r="B225" s="37">
        <v>17</v>
      </c>
      <c r="C225" s="37">
        <v>7</v>
      </c>
      <c r="D225" s="37">
        <v>10</v>
      </c>
      <c r="E225" s="37">
        <v>31</v>
      </c>
      <c r="F225" s="37">
        <v>11</v>
      </c>
      <c r="G225" s="37">
        <v>20</v>
      </c>
      <c r="H225" s="37">
        <v>25</v>
      </c>
      <c r="I225" s="37">
        <v>6</v>
      </c>
      <c r="J225" s="37">
        <v>8</v>
      </c>
      <c r="K225" s="37">
        <v>3</v>
      </c>
      <c r="L225" s="37">
        <v>5</v>
      </c>
    </row>
    <row r="226" spans="1:12" hidden="1" outlineLevel="1">
      <c r="A226" s="1" t="s">
        <v>28</v>
      </c>
      <c r="B226" s="37">
        <v>7</v>
      </c>
      <c r="C226" s="37">
        <v>2</v>
      </c>
      <c r="D226" s="37">
        <v>5</v>
      </c>
      <c r="E226" s="37">
        <v>11</v>
      </c>
      <c r="F226" s="37">
        <v>5</v>
      </c>
      <c r="G226" s="37">
        <v>6</v>
      </c>
      <c r="H226" s="37">
        <v>10</v>
      </c>
      <c r="I226" s="37">
        <v>1</v>
      </c>
      <c r="J226" s="37">
        <v>7</v>
      </c>
      <c r="K226" s="37">
        <v>4</v>
      </c>
      <c r="L226" s="37">
        <v>3</v>
      </c>
    </row>
    <row r="227" spans="1:12" collapsed="1">
      <c r="A227" s="1" t="s">
        <v>870</v>
      </c>
      <c r="B227" s="37">
        <v>434</v>
      </c>
      <c r="C227" s="37">
        <v>205</v>
      </c>
      <c r="D227" s="37">
        <v>229</v>
      </c>
      <c r="E227" s="37">
        <v>338</v>
      </c>
      <c r="F227" s="37">
        <v>162</v>
      </c>
      <c r="G227" s="37">
        <v>176</v>
      </c>
      <c r="H227" s="37">
        <v>263</v>
      </c>
      <c r="I227" s="37">
        <v>75</v>
      </c>
      <c r="J227" s="37">
        <f>+K227+L227</f>
        <v>249</v>
      </c>
      <c r="K227" s="37">
        <v>122</v>
      </c>
      <c r="L227" s="37">
        <v>127</v>
      </c>
    </row>
    <row r="228" spans="1:12" hidden="1" outlineLevel="1">
      <c r="A228" s="1" t="s">
        <v>5</v>
      </c>
      <c r="B228" s="37">
        <v>65</v>
      </c>
      <c r="C228" s="37">
        <v>31</v>
      </c>
      <c r="D228" s="37">
        <v>34</v>
      </c>
      <c r="E228" s="37">
        <v>41</v>
      </c>
      <c r="F228" s="37">
        <v>21</v>
      </c>
      <c r="G228" s="37">
        <v>20</v>
      </c>
      <c r="H228" s="37">
        <v>35</v>
      </c>
      <c r="I228" s="37">
        <v>6</v>
      </c>
      <c r="J228" s="37">
        <f t="shared" ref="J228:J238" si="0">+K228+L228</f>
        <v>47</v>
      </c>
      <c r="K228" s="37">
        <v>31</v>
      </c>
      <c r="L228" s="37">
        <v>16</v>
      </c>
    </row>
    <row r="229" spans="1:12" hidden="1" outlineLevel="1">
      <c r="A229" s="1" t="s">
        <v>6</v>
      </c>
      <c r="B229" s="37">
        <v>54</v>
      </c>
      <c r="C229" s="37">
        <v>27</v>
      </c>
      <c r="D229" s="37">
        <v>27</v>
      </c>
      <c r="E229" s="37">
        <v>44</v>
      </c>
      <c r="F229" s="37">
        <v>29</v>
      </c>
      <c r="G229" s="37">
        <v>15</v>
      </c>
      <c r="H229" s="37">
        <v>31</v>
      </c>
      <c r="I229" s="37">
        <v>13</v>
      </c>
      <c r="J229" s="37">
        <f t="shared" si="0"/>
        <v>34</v>
      </c>
      <c r="K229" s="37">
        <v>16</v>
      </c>
      <c r="L229" s="37">
        <v>18</v>
      </c>
    </row>
    <row r="230" spans="1:12" hidden="1" outlineLevel="1">
      <c r="A230" s="1" t="s">
        <v>7</v>
      </c>
      <c r="B230" s="37">
        <v>49</v>
      </c>
      <c r="C230" s="37">
        <v>23</v>
      </c>
      <c r="D230" s="37">
        <v>26</v>
      </c>
      <c r="E230" s="37">
        <v>50</v>
      </c>
      <c r="F230" s="37">
        <v>28</v>
      </c>
      <c r="G230" s="37">
        <v>22</v>
      </c>
      <c r="H230" s="37">
        <v>44</v>
      </c>
      <c r="I230" s="37">
        <v>6</v>
      </c>
      <c r="J230" s="37">
        <f t="shared" si="0"/>
        <v>40</v>
      </c>
      <c r="K230" s="37">
        <v>15</v>
      </c>
      <c r="L230" s="37">
        <v>25</v>
      </c>
    </row>
    <row r="231" spans="1:12" hidden="1" outlineLevel="1">
      <c r="A231" s="1" t="s">
        <v>27</v>
      </c>
      <c r="B231" s="37">
        <v>38</v>
      </c>
      <c r="C231" s="37">
        <v>18</v>
      </c>
      <c r="D231" s="37">
        <v>20</v>
      </c>
      <c r="E231" s="37">
        <v>21</v>
      </c>
      <c r="F231" s="37">
        <v>11</v>
      </c>
      <c r="G231" s="37">
        <v>10</v>
      </c>
      <c r="H231" s="37">
        <v>17</v>
      </c>
      <c r="I231" s="37">
        <v>4</v>
      </c>
      <c r="J231" s="37">
        <f t="shared" si="0"/>
        <v>13</v>
      </c>
      <c r="K231" s="37">
        <v>8</v>
      </c>
      <c r="L231" s="37">
        <v>5</v>
      </c>
    </row>
    <row r="232" spans="1:12" hidden="1" outlineLevel="1">
      <c r="A232" s="1" t="s">
        <v>8</v>
      </c>
      <c r="B232" s="37">
        <v>56</v>
      </c>
      <c r="C232" s="37">
        <v>25</v>
      </c>
      <c r="D232" s="37">
        <v>31</v>
      </c>
      <c r="E232" s="37">
        <v>37</v>
      </c>
      <c r="F232" s="37">
        <v>13</v>
      </c>
      <c r="G232" s="37">
        <v>24</v>
      </c>
      <c r="H232" s="37">
        <v>26</v>
      </c>
      <c r="I232" s="37">
        <v>11</v>
      </c>
      <c r="J232" s="37">
        <f t="shared" si="0"/>
        <v>45</v>
      </c>
      <c r="K232" s="37">
        <v>20</v>
      </c>
      <c r="L232" s="37">
        <v>25</v>
      </c>
    </row>
    <row r="233" spans="1:12" hidden="1" outlineLevel="1">
      <c r="A233" s="1" t="s">
        <v>9</v>
      </c>
      <c r="B233" s="37">
        <v>1</v>
      </c>
      <c r="C233" s="37">
        <v>0</v>
      </c>
      <c r="D233" s="37">
        <v>1</v>
      </c>
      <c r="E233" s="37">
        <v>3</v>
      </c>
      <c r="F233" s="37">
        <v>2</v>
      </c>
      <c r="G233" s="37">
        <v>1</v>
      </c>
      <c r="H233" s="37">
        <v>3</v>
      </c>
      <c r="I233" s="37">
        <v>0</v>
      </c>
      <c r="J233" s="37">
        <v>0</v>
      </c>
      <c r="K233" s="37" t="s">
        <v>187</v>
      </c>
      <c r="L233" s="37" t="s">
        <v>187</v>
      </c>
    </row>
    <row r="234" spans="1:12" hidden="1" outlineLevel="1">
      <c r="A234" s="1" t="s">
        <v>10</v>
      </c>
      <c r="B234" s="37">
        <v>59</v>
      </c>
      <c r="C234" s="37">
        <v>26</v>
      </c>
      <c r="D234" s="37">
        <v>33</v>
      </c>
      <c r="E234" s="37">
        <v>36</v>
      </c>
      <c r="F234" s="37">
        <v>14</v>
      </c>
      <c r="G234" s="37">
        <v>22</v>
      </c>
      <c r="H234" s="37">
        <v>29</v>
      </c>
      <c r="I234" s="37">
        <v>7</v>
      </c>
      <c r="J234" s="37">
        <f t="shared" si="0"/>
        <v>32</v>
      </c>
      <c r="K234" s="37">
        <v>20</v>
      </c>
      <c r="L234" s="37">
        <v>12</v>
      </c>
    </row>
    <row r="235" spans="1:12" hidden="1" outlineLevel="1">
      <c r="A235" s="1" t="s">
        <v>11</v>
      </c>
      <c r="B235" s="37">
        <v>59</v>
      </c>
      <c r="C235" s="37">
        <v>30</v>
      </c>
      <c r="D235" s="37">
        <v>29</v>
      </c>
      <c r="E235" s="37">
        <v>56</v>
      </c>
      <c r="F235" s="37">
        <v>19</v>
      </c>
      <c r="G235" s="37">
        <v>37</v>
      </c>
      <c r="H235" s="37">
        <v>41</v>
      </c>
      <c r="I235" s="37">
        <v>15</v>
      </c>
      <c r="J235" s="37">
        <f t="shared" si="0"/>
        <v>19</v>
      </c>
      <c r="K235" s="37">
        <v>7</v>
      </c>
      <c r="L235" s="37">
        <v>12</v>
      </c>
    </row>
    <row r="236" spans="1:12" hidden="1" outlineLevel="1">
      <c r="A236" s="1" t="s">
        <v>12</v>
      </c>
      <c r="B236" s="37">
        <v>22</v>
      </c>
      <c r="C236" s="37">
        <v>11</v>
      </c>
      <c r="D236" s="37">
        <v>11</v>
      </c>
      <c r="E236" s="37">
        <v>16</v>
      </c>
      <c r="F236" s="37">
        <v>7</v>
      </c>
      <c r="G236" s="37">
        <v>9</v>
      </c>
      <c r="H236" s="37">
        <v>12</v>
      </c>
      <c r="I236" s="37">
        <v>4</v>
      </c>
      <c r="J236" s="37">
        <f t="shared" si="0"/>
        <v>6</v>
      </c>
      <c r="K236" s="37">
        <v>2</v>
      </c>
      <c r="L236" s="37">
        <v>4</v>
      </c>
    </row>
    <row r="237" spans="1:12" hidden="1" outlineLevel="1">
      <c r="A237" s="1" t="s">
        <v>13</v>
      </c>
      <c r="B237" s="37">
        <v>24</v>
      </c>
      <c r="C237" s="37">
        <v>11</v>
      </c>
      <c r="D237" s="37">
        <v>13</v>
      </c>
      <c r="E237" s="37">
        <v>23</v>
      </c>
      <c r="F237" s="37">
        <v>13</v>
      </c>
      <c r="G237" s="37">
        <v>10</v>
      </c>
      <c r="H237" s="37">
        <v>17</v>
      </c>
      <c r="I237" s="37">
        <v>6</v>
      </c>
      <c r="J237" s="37">
        <f t="shared" si="0"/>
        <v>6</v>
      </c>
      <c r="K237" s="37">
        <v>1</v>
      </c>
      <c r="L237" s="37">
        <v>5</v>
      </c>
    </row>
    <row r="238" spans="1:12" hidden="1" outlineLevel="1">
      <c r="A238" s="1" t="s">
        <v>28</v>
      </c>
      <c r="B238" s="37">
        <v>7</v>
      </c>
      <c r="C238" s="37">
        <v>3</v>
      </c>
      <c r="D238" s="37">
        <v>4</v>
      </c>
      <c r="E238" s="37">
        <v>11</v>
      </c>
      <c r="F238" s="37">
        <v>5</v>
      </c>
      <c r="G238" s="37">
        <v>6</v>
      </c>
      <c r="H238" s="37">
        <v>8</v>
      </c>
      <c r="I238" s="37">
        <v>3</v>
      </c>
      <c r="J238" s="37">
        <f t="shared" si="0"/>
        <v>7</v>
      </c>
      <c r="K238" s="37">
        <v>2</v>
      </c>
      <c r="L238" s="37">
        <v>5</v>
      </c>
    </row>
    <row r="239" spans="1:12" collapsed="1">
      <c r="A239" s="1" t="s">
        <v>893</v>
      </c>
      <c r="B239" s="37">
        <v>455</v>
      </c>
      <c r="C239" s="37">
        <v>213</v>
      </c>
      <c r="D239" s="37">
        <v>242</v>
      </c>
      <c r="E239" s="37">
        <v>378</v>
      </c>
      <c r="F239" s="37">
        <v>186</v>
      </c>
      <c r="G239" s="37">
        <v>192</v>
      </c>
      <c r="H239" s="37">
        <v>296</v>
      </c>
      <c r="I239" s="37">
        <v>82</v>
      </c>
      <c r="J239" s="37">
        <v>274</v>
      </c>
      <c r="K239" s="37">
        <v>131</v>
      </c>
      <c r="L239" s="37">
        <v>143</v>
      </c>
    </row>
    <row r="240" spans="1:12" hidden="1" outlineLevel="1">
      <c r="A240" s="1" t="s">
        <v>5</v>
      </c>
      <c r="B240" s="37">
        <v>46</v>
      </c>
      <c r="C240" s="37">
        <v>21</v>
      </c>
      <c r="D240" s="37">
        <v>25</v>
      </c>
      <c r="E240" s="37">
        <v>54</v>
      </c>
      <c r="F240" s="37">
        <v>17</v>
      </c>
      <c r="G240" s="37">
        <v>37</v>
      </c>
      <c r="H240" s="37">
        <v>44</v>
      </c>
      <c r="I240" s="37">
        <v>10</v>
      </c>
      <c r="J240" s="37">
        <v>48</v>
      </c>
      <c r="K240" s="37">
        <v>24</v>
      </c>
      <c r="L240" s="37">
        <v>24</v>
      </c>
    </row>
    <row r="241" spans="1:12" hidden="1" outlineLevel="1">
      <c r="A241" s="1" t="s">
        <v>6</v>
      </c>
      <c r="B241" s="37">
        <v>66</v>
      </c>
      <c r="C241" s="37">
        <v>32</v>
      </c>
      <c r="D241" s="37">
        <v>34</v>
      </c>
      <c r="E241" s="37">
        <v>51</v>
      </c>
      <c r="F241" s="37">
        <v>28</v>
      </c>
      <c r="G241" s="37">
        <v>23</v>
      </c>
      <c r="H241" s="37">
        <v>42</v>
      </c>
      <c r="I241" s="37">
        <v>9</v>
      </c>
      <c r="J241" s="37">
        <v>42</v>
      </c>
      <c r="K241" s="37">
        <v>21</v>
      </c>
      <c r="L241" s="37">
        <v>21</v>
      </c>
    </row>
    <row r="242" spans="1:12" hidden="1" outlineLevel="1">
      <c r="A242" s="1" t="s">
        <v>7</v>
      </c>
      <c r="B242" s="37">
        <v>46</v>
      </c>
      <c r="C242" s="37">
        <v>23</v>
      </c>
      <c r="D242" s="37">
        <v>23</v>
      </c>
      <c r="E242" s="37">
        <v>51</v>
      </c>
      <c r="F242" s="37">
        <v>21</v>
      </c>
      <c r="G242" s="37">
        <v>30</v>
      </c>
      <c r="H242" s="37">
        <v>40</v>
      </c>
      <c r="I242" s="37">
        <v>11</v>
      </c>
      <c r="J242" s="37">
        <v>33</v>
      </c>
      <c r="K242" s="37">
        <v>15</v>
      </c>
      <c r="L242" s="37">
        <v>18</v>
      </c>
    </row>
    <row r="243" spans="1:12" hidden="1" outlineLevel="1">
      <c r="A243" s="1" t="s">
        <v>27</v>
      </c>
      <c r="B243" s="37">
        <v>30</v>
      </c>
      <c r="C243" s="37">
        <v>12</v>
      </c>
      <c r="D243" s="37">
        <v>18</v>
      </c>
      <c r="E243" s="37">
        <v>25</v>
      </c>
      <c r="F243" s="37">
        <v>11</v>
      </c>
      <c r="G243" s="37">
        <v>14</v>
      </c>
      <c r="H243" s="37">
        <v>17</v>
      </c>
      <c r="I243" s="37">
        <v>8</v>
      </c>
      <c r="J243" s="37">
        <v>17</v>
      </c>
      <c r="K243" s="37">
        <v>10</v>
      </c>
      <c r="L243" s="37">
        <v>7</v>
      </c>
    </row>
    <row r="244" spans="1:12" hidden="1" outlineLevel="1">
      <c r="A244" s="1" t="s">
        <v>8</v>
      </c>
      <c r="B244" s="37">
        <v>75</v>
      </c>
      <c r="C244" s="37">
        <v>36</v>
      </c>
      <c r="D244" s="37">
        <v>39</v>
      </c>
      <c r="E244" s="37">
        <v>43</v>
      </c>
      <c r="F244" s="37">
        <v>24</v>
      </c>
      <c r="G244" s="37">
        <v>19</v>
      </c>
      <c r="H244" s="37">
        <v>33</v>
      </c>
      <c r="I244" s="37">
        <v>10</v>
      </c>
      <c r="J244" s="37">
        <v>50</v>
      </c>
      <c r="K244" s="37">
        <v>26</v>
      </c>
      <c r="L244" s="37">
        <v>24</v>
      </c>
    </row>
    <row r="245" spans="1:12" hidden="1" outlineLevel="1">
      <c r="A245" s="1" t="s">
        <v>9</v>
      </c>
      <c r="B245" s="37">
        <v>4</v>
      </c>
      <c r="C245" s="37">
        <v>2</v>
      </c>
      <c r="D245" s="37">
        <v>2</v>
      </c>
      <c r="E245" s="37">
        <v>3</v>
      </c>
      <c r="F245" s="37">
        <v>2</v>
      </c>
      <c r="G245" s="37">
        <v>1</v>
      </c>
      <c r="H245" s="37">
        <v>2</v>
      </c>
      <c r="I245" s="37">
        <v>1</v>
      </c>
      <c r="J245" s="37">
        <v>1</v>
      </c>
      <c r="K245" s="37">
        <v>1</v>
      </c>
      <c r="L245" s="37">
        <v>0</v>
      </c>
    </row>
    <row r="246" spans="1:12" hidden="1" outlineLevel="1">
      <c r="A246" s="1" t="s">
        <v>10</v>
      </c>
      <c r="B246" s="37">
        <v>60</v>
      </c>
      <c r="C246" s="37">
        <v>29</v>
      </c>
      <c r="D246" s="37">
        <v>31</v>
      </c>
      <c r="E246" s="37">
        <v>57</v>
      </c>
      <c r="F246" s="37">
        <v>30</v>
      </c>
      <c r="G246" s="37">
        <v>27</v>
      </c>
      <c r="H246" s="37">
        <v>46</v>
      </c>
      <c r="I246" s="37">
        <v>11</v>
      </c>
      <c r="J246" s="37">
        <v>42</v>
      </c>
      <c r="K246" s="37">
        <v>20</v>
      </c>
      <c r="L246" s="37">
        <v>22</v>
      </c>
    </row>
    <row r="247" spans="1:12" hidden="1" outlineLevel="1">
      <c r="A247" s="1" t="s">
        <v>11</v>
      </c>
      <c r="B247" s="37">
        <v>69</v>
      </c>
      <c r="C247" s="37">
        <v>29</v>
      </c>
      <c r="D247" s="37">
        <v>40</v>
      </c>
      <c r="E247" s="37">
        <v>54</v>
      </c>
      <c r="F247" s="37">
        <v>31</v>
      </c>
      <c r="G247" s="37">
        <v>23</v>
      </c>
      <c r="H247" s="37">
        <v>45</v>
      </c>
      <c r="I247" s="37">
        <v>9</v>
      </c>
      <c r="J247" s="37">
        <v>20</v>
      </c>
      <c r="K247" s="37">
        <v>6</v>
      </c>
      <c r="L247" s="37">
        <v>14</v>
      </c>
    </row>
    <row r="248" spans="1:12" hidden="1" outlineLevel="1">
      <c r="A248" s="1" t="s">
        <v>12</v>
      </c>
      <c r="B248" s="37">
        <v>19</v>
      </c>
      <c r="C248" s="37">
        <v>10</v>
      </c>
      <c r="D248" s="37">
        <v>9</v>
      </c>
      <c r="E248" s="37">
        <v>16</v>
      </c>
      <c r="F248" s="37">
        <v>6</v>
      </c>
      <c r="G248" s="37">
        <v>10</v>
      </c>
      <c r="H248" s="37">
        <v>8</v>
      </c>
      <c r="I248" s="37">
        <v>8</v>
      </c>
      <c r="J248" s="37">
        <v>6</v>
      </c>
      <c r="K248" s="37">
        <v>1</v>
      </c>
      <c r="L248" s="37">
        <v>5</v>
      </c>
    </row>
    <row r="249" spans="1:12" hidden="1" outlineLevel="1">
      <c r="A249" s="1" t="s">
        <v>13</v>
      </c>
      <c r="B249" s="37">
        <v>28</v>
      </c>
      <c r="C249" s="37">
        <v>14</v>
      </c>
      <c r="D249" s="37">
        <v>14</v>
      </c>
      <c r="E249" s="37">
        <v>19</v>
      </c>
      <c r="F249" s="37">
        <v>13</v>
      </c>
      <c r="G249" s="37">
        <v>6</v>
      </c>
      <c r="H249" s="37">
        <v>14</v>
      </c>
      <c r="I249" s="37">
        <v>5</v>
      </c>
      <c r="J249" s="37">
        <v>8</v>
      </c>
      <c r="K249" s="37">
        <v>5</v>
      </c>
      <c r="L249" s="37">
        <v>3</v>
      </c>
    </row>
    <row r="250" spans="1:12" hidden="1" outlineLevel="1">
      <c r="A250" s="1" t="s">
        <v>28</v>
      </c>
      <c r="B250" s="37">
        <v>12</v>
      </c>
      <c r="C250" s="37">
        <v>5</v>
      </c>
      <c r="D250" s="37">
        <v>7</v>
      </c>
      <c r="E250" s="37">
        <v>5</v>
      </c>
      <c r="F250" s="37">
        <v>3</v>
      </c>
      <c r="G250" s="37">
        <v>2</v>
      </c>
      <c r="H250" s="37">
        <v>5</v>
      </c>
      <c r="I250" s="37">
        <v>0</v>
      </c>
      <c r="J250" s="37">
        <v>7</v>
      </c>
      <c r="K250" s="37">
        <v>2</v>
      </c>
      <c r="L250" s="37">
        <v>5</v>
      </c>
    </row>
    <row r="251" spans="1:12" collapsed="1">
      <c r="A251" s="1" t="s">
        <v>908</v>
      </c>
      <c r="B251" s="37">
        <v>413</v>
      </c>
      <c r="C251" s="37">
        <v>187</v>
      </c>
      <c r="D251" s="37">
        <v>226</v>
      </c>
      <c r="E251" s="37">
        <v>356</v>
      </c>
      <c r="F251" s="37">
        <v>174</v>
      </c>
      <c r="G251" s="37">
        <v>182</v>
      </c>
      <c r="H251" s="37">
        <v>264</v>
      </c>
      <c r="I251" s="37">
        <v>92</v>
      </c>
      <c r="J251" s="37">
        <v>263</v>
      </c>
      <c r="K251" s="37">
        <v>134</v>
      </c>
      <c r="L251" s="37">
        <v>129</v>
      </c>
    </row>
    <row r="252" spans="1:12" hidden="1" outlineLevel="1">
      <c r="A252" s="1" t="s">
        <v>5</v>
      </c>
      <c r="B252" s="37">
        <v>75</v>
      </c>
      <c r="C252" s="37">
        <v>34</v>
      </c>
      <c r="D252" s="37">
        <v>41</v>
      </c>
      <c r="E252" s="37">
        <v>45</v>
      </c>
      <c r="F252" s="37">
        <v>22</v>
      </c>
      <c r="G252" s="37">
        <v>23</v>
      </c>
      <c r="H252" s="37">
        <v>31</v>
      </c>
      <c r="I252" s="37">
        <v>14</v>
      </c>
      <c r="J252" s="37">
        <v>45</v>
      </c>
      <c r="K252" s="37">
        <v>26</v>
      </c>
      <c r="L252" s="37">
        <v>19</v>
      </c>
    </row>
    <row r="253" spans="1:12" hidden="1" outlineLevel="1">
      <c r="A253" s="1" t="s">
        <v>6</v>
      </c>
      <c r="B253" s="37">
        <v>62</v>
      </c>
      <c r="C253" s="37">
        <v>26</v>
      </c>
      <c r="D253" s="37">
        <v>36</v>
      </c>
      <c r="E253" s="37">
        <v>49</v>
      </c>
      <c r="F253" s="37">
        <v>26</v>
      </c>
      <c r="G253" s="37">
        <v>23</v>
      </c>
      <c r="H253" s="37">
        <v>31</v>
      </c>
      <c r="I253" s="37">
        <v>18</v>
      </c>
      <c r="J253" s="37">
        <v>42</v>
      </c>
      <c r="K253" s="37">
        <v>24</v>
      </c>
      <c r="L253" s="37">
        <v>18</v>
      </c>
    </row>
    <row r="254" spans="1:12" hidden="1" outlineLevel="1">
      <c r="A254" s="1" t="s">
        <v>7</v>
      </c>
      <c r="B254" s="37">
        <v>65</v>
      </c>
      <c r="C254" s="37">
        <v>33</v>
      </c>
      <c r="D254" s="37">
        <v>32</v>
      </c>
      <c r="E254" s="37">
        <v>55</v>
      </c>
      <c r="F254" s="37">
        <v>24</v>
      </c>
      <c r="G254" s="37">
        <v>31</v>
      </c>
      <c r="H254" s="37">
        <v>41</v>
      </c>
      <c r="I254" s="37">
        <v>14</v>
      </c>
      <c r="J254" s="37">
        <v>34</v>
      </c>
      <c r="K254" s="37">
        <v>19</v>
      </c>
      <c r="L254" s="37">
        <v>15</v>
      </c>
    </row>
    <row r="255" spans="1:12" hidden="1" outlineLevel="1">
      <c r="A255" s="1" t="s">
        <v>27</v>
      </c>
      <c r="B255" s="37">
        <v>26</v>
      </c>
      <c r="C255" s="37">
        <v>13</v>
      </c>
      <c r="D255" s="37">
        <v>13</v>
      </c>
      <c r="E255" s="37">
        <v>28</v>
      </c>
      <c r="F255" s="37">
        <v>15</v>
      </c>
      <c r="G255" s="37">
        <v>13</v>
      </c>
      <c r="H255" s="37">
        <v>17</v>
      </c>
      <c r="I255" s="37">
        <v>11</v>
      </c>
      <c r="J255" s="37">
        <v>15</v>
      </c>
      <c r="K255" s="37">
        <v>7</v>
      </c>
      <c r="L255" s="37">
        <v>8</v>
      </c>
    </row>
    <row r="256" spans="1:12" hidden="1" outlineLevel="1">
      <c r="A256" s="1" t="s">
        <v>8</v>
      </c>
      <c r="B256" s="37">
        <v>48</v>
      </c>
      <c r="C256" s="37">
        <v>20</v>
      </c>
      <c r="D256" s="37">
        <v>28</v>
      </c>
      <c r="E256" s="37">
        <v>54</v>
      </c>
      <c r="F256" s="37">
        <v>27</v>
      </c>
      <c r="G256" s="37">
        <v>27</v>
      </c>
      <c r="H256" s="37">
        <v>42</v>
      </c>
      <c r="I256" s="37">
        <v>12</v>
      </c>
      <c r="J256" s="37">
        <v>48</v>
      </c>
      <c r="K256" s="37">
        <v>24</v>
      </c>
      <c r="L256" s="37">
        <v>24</v>
      </c>
    </row>
    <row r="257" spans="1:12" hidden="1" outlineLevel="1">
      <c r="A257" s="1" t="s">
        <v>9</v>
      </c>
      <c r="B257" s="37">
        <v>2</v>
      </c>
      <c r="C257" s="37">
        <v>1</v>
      </c>
      <c r="D257" s="37">
        <v>1</v>
      </c>
      <c r="E257" s="37">
        <v>2</v>
      </c>
      <c r="F257" s="37">
        <v>1</v>
      </c>
      <c r="G257" s="37">
        <v>1</v>
      </c>
      <c r="H257" s="37">
        <v>1</v>
      </c>
      <c r="I257" s="37">
        <v>1</v>
      </c>
      <c r="J257" s="37">
        <v>1</v>
      </c>
      <c r="K257" s="37">
        <v>0</v>
      </c>
      <c r="L257" s="37">
        <v>1</v>
      </c>
    </row>
    <row r="258" spans="1:12" hidden="1" outlineLevel="1">
      <c r="A258" s="1" t="s">
        <v>10</v>
      </c>
      <c r="B258" s="37">
        <v>45</v>
      </c>
      <c r="C258" s="37">
        <v>19</v>
      </c>
      <c r="D258" s="37">
        <v>26</v>
      </c>
      <c r="E258" s="37">
        <v>34</v>
      </c>
      <c r="F258" s="37">
        <v>15</v>
      </c>
      <c r="G258" s="37">
        <v>19</v>
      </c>
      <c r="H258" s="37">
        <v>28</v>
      </c>
      <c r="I258" s="37">
        <v>6</v>
      </c>
      <c r="J258" s="37">
        <v>30</v>
      </c>
      <c r="K258" s="37">
        <v>14</v>
      </c>
      <c r="L258" s="37">
        <v>16</v>
      </c>
    </row>
    <row r="259" spans="1:12" hidden="1" outlineLevel="1">
      <c r="A259" s="1" t="s">
        <v>11</v>
      </c>
      <c r="B259" s="37">
        <v>40</v>
      </c>
      <c r="C259" s="37">
        <v>16</v>
      </c>
      <c r="D259" s="37">
        <v>24</v>
      </c>
      <c r="E259" s="37">
        <v>38</v>
      </c>
      <c r="F259" s="37">
        <v>20</v>
      </c>
      <c r="G259" s="37">
        <v>18</v>
      </c>
      <c r="H259" s="37">
        <v>33</v>
      </c>
      <c r="I259" s="37">
        <v>5</v>
      </c>
      <c r="J259" s="37">
        <v>22</v>
      </c>
      <c r="K259" s="37">
        <v>9</v>
      </c>
      <c r="L259" s="37">
        <v>13</v>
      </c>
    </row>
    <row r="260" spans="1:12" hidden="1" outlineLevel="1">
      <c r="A260" s="1" t="s">
        <v>12</v>
      </c>
      <c r="B260" s="37">
        <v>15</v>
      </c>
      <c r="C260" s="37">
        <v>7</v>
      </c>
      <c r="D260" s="37">
        <v>8</v>
      </c>
      <c r="E260" s="37">
        <v>11</v>
      </c>
      <c r="F260" s="37">
        <v>4</v>
      </c>
      <c r="G260" s="37">
        <v>7</v>
      </c>
      <c r="H260" s="37">
        <v>7</v>
      </c>
      <c r="I260" s="37">
        <v>4</v>
      </c>
      <c r="J260" s="37">
        <v>12</v>
      </c>
      <c r="K260" s="37">
        <v>6</v>
      </c>
      <c r="L260" s="37">
        <v>6</v>
      </c>
    </row>
    <row r="261" spans="1:12" hidden="1" outlineLevel="1">
      <c r="A261" s="1" t="s">
        <v>13</v>
      </c>
      <c r="B261" s="37">
        <v>20</v>
      </c>
      <c r="C261" s="37">
        <v>11</v>
      </c>
      <c r="D261" s="37">
        <v>9</v>
      </c>
      <c r="E261" s="37">
        <v>27</v>
      </c>
      <c r="F261" s="37">
        <v>15</v>
      </c>
      <c r="G261" s="37">
        <v>12</v>
      </c>
      <c r="H261" s="37">
        <v>23</v>
      </c>
      <c r="I261" s="37">
        <v>4</v>
      </c>
      <c r="J261" s="37">
        <v>6</v>
      </c>
      <c r="K261" s="37"/>
      <c r="L261" s="37">
        <v>4</v>
      </c>
    </row>
    <row r="262" spans="1:12" hidden="1" outlineLevel="1">
      <c r="A262" s="1" t="s">
        <v>28</v>
      </c>
      <c r="B262" s="37">
        <v>15</v>
      </c>
      <c r="C262" s="37">
        <v>7</v>
      </c>
      <c r="D262" s="37">
        <v>8</v>
      </c>
      <c r="E262" s="37">
        <v>13</v>
      </c>
      <c r="F262" s="37">
        <v>5</v>
      </c>
      <c r="G262" s="37">
        <v>8</v>
      </c>
      <c r="H262" s="37">
        <v>10</v>
      </c>
      <c r="I262" s="37">
        <v>3</v>
      </c>
      <c r="J262" s="37">
        <v>8</v>
      </c>
      <c r="K262" s="37">
        <v>3</v>
      </c>
      <c r="L262" s="37">
        <v>5</v>
      </c>
    </row>
    <row r="263" spans="1:12" collapsed="1">
      <c r="A263" s="1" t="s">
        <v>914</v>
      </c>
      <c r="B263" s="37">
        <v>414</v>
      </c>
      <c r="C263" s="37">
        <v>199</v>
      </c>
      <c r="D263" s="37">
        <v>215</v>
      </c>
      <c r="E263" s="37">
        <v>353</v>
      </c>
      <c r="F263" s="37">
        <v>188</v>
      </c>
      <c r="G263" s="37">
        <v>165</v>
      </c>
      <c r="H263" s="37">
        <v>283</v>
      </c>
      <c r="I263" s="37">
        <v>70</v>
      </c>
      <c r="J263" s="37">
        <v>319</v>
      </c>
      <c r="K263" s="37">
        <v>155</v>
      </c>
      <c r="L263" s="37">
        <v>164</v>
      </c>
    </row>
    <row r="264" spans="1:12" hidden="1" outlineLevel="1">
      <c r="A264" s="1" t="s">
        <v>5</v>
      </c>
      <c r="B264" s="37">
        <v>61</v>
      </c>
      <c r="C264" s="37">
        <v>29</v>
      </c>
      <c r="D264" s="37">
        <v>32</v>
      </c>
      <c r="E264" s="37">
        <v>59</v>
      </c>
      <c r="F264" s="37">
        <v>28</v>
      </c>
      <c r="G264" s="37">
        <v>31</v>
      </c>
      <c r="H264" s="37">
        <v>49</v>
      </c>
      <c r="I264" s="37">
        <v>10</v>
      </c>
      <c r="J264" s="37">
        <v>62</v>
      </c>
      <c r="K264" s="37">
        <v>30</v>
      </c>
      <c r="L264" s="37">
        <v>32</v>
      </c>
    </row>
    <row r="265" spans="1:12" hidden="1" outlineLevel="1">
      <c r="A265" s="1" t="s">
        <v>6</v>
      </c>
      <c r="B265" s="37">
        <v>47</v>
      </c>
      <c r="C265" s="37">
        <v>22</v>
      </c>
      <c r="D265" s="37">
        <v>25</v>
      </c>
      <c r="E265" s="37">
        <v>52</v>
      </c>
      <c r="F265" s="37">
        <v>25</v>
      </c>
      <c r="G265" s="37">
        <v>27</v>
      </c>
      <c r="H265" s="37">
        <v>41</v>
      </c>
      <c r="I265" s="37">
        <v>11</v>
      </c>
      <c r="J265" s="37">
        <v>54</v>
      </c>
      <c r="K265" s="37">
        <v>25</v>
      </c>
      <c r="L265" s="37">
        <v>29</v>
      </c>
    </row>
    <row r="266" spans="1:12" hidden="1" outlineLevel="1">
      <c r="A266" s="1" t="s">
        <v>7</v>
      </c>
      <c r="B266" s="37">
        <v>50</v>
      </c>
      <c r="C266" s="37">
        <v>22</v>
      </c>
      <c r="D266" s="37">
        <v>28</v>
      </c>
      <c r="E266" s="37">
        <v>53</v>
      </c>
      <c r="F266" s="37">
        <v>32</v>
      </c>
      <c r="G266" s="37">
        <v>21</v>
      </c>
      <c r="H266" s="37">
        <v>44</v>
      </c>
      <c r="I266" s="37">
        <v>9</v>
      </c>
      <c r="J266" s="37">
        <v>39</v>
      </c>
      <c r="K266" s="37">
        <v>19</v>
      </c>
      <c r="L266" s="37">
        <v>20</v>
      </c>
    </row>
    <row r="267" spans="1:12" hidden="1" outlineLevel="1">
      <c r="A267" s="1" t="s">
        <v>27</v>
      </c>
      <c r="B267" s="37">
        <v>25</v>
      </c>
      <c r="C267" s="37">
        <v>12</v>
      </c>
      <c r="D267" s="37">
        <v>13</v>
      </c>
      <c r="E267" s="37">
        <v>21</v>
      </c>
      <c r="F267" s="37">
        <v>10</v>
      </c>
      <c r="G267" s="37">
        <v>11</v>
      </c>
      <c r="H267" s="37">
        <v>15</v>
      </c>
      <c r="I267" s="37">
        <v>6</v>
      </c>
      <c r="J267" s="37">
        <v>18</v>
      </c>
      <c r="K267" s="37">
        <v>8</v>
      </c>
      <c r="L267" s="37">
        <v>10</v>
      </c>
    </row>
    <row r="268" spans="1:12" hidden="1" outlineLevel="1">
      <c r="A268" s="1" t="s">
        <v>8</v>
      </c>
      <c r="B268" s="37">
        <v>61</v>
      </c>
      <c r="C268" s="37">
        <v>29</v>
      </c>
      <c r="D268" s="37">
        <v>32</v>
      </c>
      <c r="E268" s="37">
        <v>49</v>
      </c>
      <c r="F268" s="37">
        <v>25</v>
      </c>
      <c r="G268" s="37">
        <v>24</v>
      </c>
      <c r="H268" s="37">
        <v>36</v>
      </c>
      <c r="I268" s="37">
        <v>13</v>
      </c>
      <c r="J268" s="37">
        <v>50</v>
      </c>
      <c r="K268" s="37">
        <v>28</v>
      </c>
      <c r="L268" s="37">
        <v>22</v>
      </c>
    </row>
    <row r="269" spans="1:12" hidden="1" outlineLevel="1">
      <c r="A269" s="1" t="s">
        <v>9</v>
      </c>
      <c r="B269" s="37">
        <v>8</v>
      </c>
      <c r="C269" s="37">
        <v>4</v>
      </c>
      <c r="D269" s="37">
        <v>4</v>
      </c>
      <c r="E269" s="37">
        <v>2</v>
      </c>
      <c r="F269" s="37">
        <v>2</v>
      </c>
      <c r="G269" s="37" t="s">
        <v>187</v>
      </c>
      <c r="H269" s="37">
        <v>2</v>
      </c>
      <c r="I269" s="37" t="s">
        <v>187</v>
      </c>
      <c r="J269" s="37">
        <v>6</v>
      </c>
      <c r="K269" s="37">
        <v>3</v>
      </c>
      <c r="L269" s="37">
        <v>3</v>
      </c>
    </row>
    <row r="270" spans="1:12" hidden="1" outlineLevel="1">
      <c r="A270" s="1" t="s">
        <v>10</v>
      </c>
      <c r="B270" s="37">
        <v>45</v>
      </c>
      <c r="C270" s="37">
        <v>24</v>
      </c>
      <c r="D270" s="37">
        <v>21</v>
      </c>
      <c r="E270" s="37">
        <v>41</v>
      </c>
      <c r="F270" s="37">
        <v>25</v>
      </c>
      <c r="G270" s="37">
        <v>16</v>
      </c>
      <c r="H270" s="37">
        <v>36</v>
      </c>
      <c r="I270" s="37">
        <v>5</v>
      </c>
      <c r="J270" s="37">
        <v>44</v>
      </c>
      <c r="K270" s="37">
        <v>25</v>
      </c>
      <c r="L270" s="37">
        <v>19</v>
      </c>
    </row>
    <row r="271" spans="1:12" hidden="1" outlineLevel="1">
      <c r="A271" s="1" t="s">
        <v>11</v>
      </c>
      <c r="B271" s="37">
        <v>51</v>
      </c>
      <c r="C271" s="37">
        <v>25</v>
      </c>
      <c r="D271" s="37">
        <v>26</v>
      </c>
      <c r="E271" s="37">
        <v>37</v>
      </c>
      <c r="F271" s="37">
        <v>19</v>
      </c>
      <c r="G271" s="37">
        <v>18</v>
      </c>
      <c r="H271" s="37">
        <v>31</v>
      </c>
      <c r="I271" s="37">
        <v>6</v>
      </c>
      <c r="J271" s="37">
        <v>18</v>
      </c>
      <c r="K271" s="37">
        <v>6</v>
      </c>
      <c r="L271" s="37">
        <v>12</v>
      </c>
    </row>
    <row r="272" spans="1:12" hidden="1" outlineLevel="1">
      <c r="A272" s="1" t="s">
        <v>12</v>
      </c>
      <c r="B272" s="37">
        <v>30</v>
      </c>
      <c r="C272" s="37">
        <v>15</v>
      </c>
      <c r="D272" s="37">
        <v>15</v>
      </c>
      <c r="E272" s="37">
        <v>13</v>
      </c>
      <c r="F272" s="37">
        <v>7</v>
      </c>
      <c r="G272" s="37">
        <v>6</v>
      </c>
      <c r="H272" s="37">
        <v>9</v>
      </c>
      <c r="I272" s="37">
        <v>4</v>
      </c>
      <c r="J272" s="37">
        <v>10</v>
      </c>
      <c r="K272" s="37">
        <v>2</v>
      </c>
      <c r="L272" s="37">
        <v>8</v>
      </c>
    </row>
    <row r="273" spans="1:12" hidden="1" outlineLevel="1">
      <c r="A273" s="1" t="s">
        <v>13</v>
      </c>
      <c r="B273" s="37">
        <v>22</v>
      </c>
      <c r="C273" s="37">
        <v>9</v>
      </c>
      <c r="D273" s="37">
        <v>13</v>
      </c>
      <c r="E273" s="37">
        <v>20</v>
      </c>
      <c r="F273" s="37">
        <v>11</v>
      </c>
      <c r="G273" s="37">
        <v>9</v>
      </c>
      <c r="H273" s="37">
        <v>16</v>
      </c>
      <c r="I273" s="37">
        <v>4</v>
      </c>
      <c r="J273" s="37">
        <v>11</v>
      </c>
      <c r="K273" s="37">
        <v>7</v>
      </c>
      <c r="L273" s="37">
        <v>4</v>
      </c>
    </row>
    <row r="274" spans="1:12" hidden="1" outlineLevel="1">
      <c r="A274" s="1" t="s">
        <v>28</v>
      </c>
      <c r="B274" s="37">
        <v>14</v>
      </c>
      <c r="C274" s="37">
        <v>8</v>
      </c>
      <c r="D274" s="37">
        <v>6</v>
      </c>
      <c r="E274" s="37">
        <v>6</v>
      </c>
      <c r="F274" s="37">
        <v>4</v>
      </c>
      <c r="G274" s="37">
        <v>2</v>
      </c>
      <c r="H274" s="37">
        <v>4</v>
      </c>
      <c r="I274" s="37">
        <v>2</v>
      </c>
      <c r="J274" s="37">
        <v>7</v>
      </c>
      <c r="K274" s="37">
        <v>2</v>
      </c>
      <c r="L274" s="37">
        <v>5</v>
      </c>
    </row>
    <row r="275" spans="1:12" collapsed="1">
      <c r="A275" s="1" t="s">
        <v>1139</v>
      </c>
      <c r="B275" s="37">
        <v>367</v>
      </c>
      <c r="C275" s="37">
        <v>173</v>
      </c>
      <c r="D275" s="37">
        <v>194</v>
      </c>
      <c r="E275" s="37">
        <v>375</v>
      </c>
      <c r="F275" s="37">
        <v>181</v>
      </c>
      <c r="G275" s="37">
        <v>194</v>
      </c>
      <c r="H275" s="37">
        <v>305</v>
      </c>
      <c r="I275" s="37">
        <v>70</v>
      </c>
      <c r="J275" s="37">
        <v>271</v>
      </c>
      <c r="K275" s="37">
        <v>133</v>
      </c>
      <c r="L275" s="37">
        <v>138</v>
      </c>
    </row>
    <row r="276" spans="1:12" hidden="1" outlineLevel="1">
      <c r="A276" s="1" t="s">
        <v>5</v>
      </c>
      <c r="B276" s="37">
        <v>55</v>
      </c>
      <c r="C276" s="37">
        <v>24</v>
      </c>
      <c r="D276" s="37">
        <v>31</v>
      </c>
      <c r="E276" s="37">
        <v>55</v>
      </c>
      <c r="F276" s="37">
        <v>26</v>
      </c>
      <c r="G276" s="37">
        <v>29</v>
      </c>
      <c r="H276" s="37">
        <v>43</v>
      </c>
      <c r="I276" s="37">
        <v>12</v>
      </c>
      <c r="J276" s="37">
        <v>48</v>
      </c>
      <c r="K276" s="37">
        <v>27</v>
      </c>
      <c r="L276" s="37">
        <v>21</v>
      </c>
    </row>
    <row r="277" spans="1:12" hidden="1" outlineLevel="1">
      <c r="A277" s="1" t="s">
        <v>6</v>
      </c>
      <c r="B277" s="37">
        <v>36</v>
      </c>
      <c r="C277" s="37">
        <v>18</v>
      </c>
      <c r="D277" s="37">
        <v>18</v>
      </c>
      <c r="E277" s="37">
        <v>36</v>
      </c>
      <c r="F277" s="37">
        <v>16</v>
      </c>
      <c r="G277" s="37">
        <v>20</v>
      </c>
      <c r="H277" s="37">
        <v>32</v>
      </c>
      <c r="I277" s="37">
        <v>4</v>
      </c>
      <c r="J277" s="37">
        <v>31</v>
      </c>
      <c r="K277" s="37">
        <v>16</v>
      </c>
      <c r="L277" s="37">
        <v>15</v>
      </c>
    </row>
    <row r="278" spans="1:12" hidden="1" outlineLevel="1">
      <c r="A278" s="1" t="s">
        <v>7</v>
      </c>
      <c r="B278" s="37">
        <v>48</v>
      </c>
      <c r="C278" s="37">
        <v>24</v>
      </c>
      <c r="D278" s="37">
        <v>24</v>
      </c>
      <c r="E278" s="37">
        <v>61</v>
      </c>
      <c r="F278" s="37">
        <v>26</v>
      </c>
      <c r="G278" s="37">
        <v>35</v>
      </c>
      <c r="H278" s="37">
        <v>52</v>
      </c>
      <c r="I278" s="37">
        <v>9</v>
      </c>
      <c r="J278" s="37">
        <v>29</v>
      </c>
      <c r="K278" s="37">
        <v>19</v>
      </c>
      <c r="L278" s="37">
        <v>10</v>
      </c>
    </row>
    <row r="279" spans="1:12" hidden="1" outlineLevel="1">
      <c r="A279" s="1" t="s">
        <v>27</v>
      </c>
      <c r="B279" s="37">
        <v>25</v>
      </c>
      <c r="C279" s="37">
        <v>14</v>
      </c>
      <c r="D279" s="37">
        <v>11</v>
      </c>
      <c r="E279" s="37">
        <v>24</v>
      </c>
      <c r="F279" s="37">
        <v>6</v>
      </c>
      <c r="G279" s="37">
        <v>18</v>
      </c>
      <c r="H279" s="37">
        <v>16</v>
      </c>
      <c r="I279" s="37">
        <v>8</v>
      </c>
      <c r="J279" s="37">
        <v>22</v>
      </c>
      <c r="K279" s="37">
        <v>10</v>
      </c>
      <c r="L279" s="37">
        <v>12</v>
      </c>
    </row>
    <row r="280" spans="1:12" hidden="1" outlineLevel="1">
      <c r="A280" s="1" t="s">
        <v>8</v>
      </c>
      <c r="B280" s="37">
        <v>54</v>
      </c>
      <c r="C280" s="37">
        <v>20</v>
      </c>
      <c r="D280" s="37">
        <v>34</v>
      </c>
      <c r="E280" s="37">
        <v>54</v>
      </c>
      <c r="F280" s="37">
        <v>29</v>
      </c>
      <c r="G280" s="37">
        <v>25</v>
      </c>
      <c r="H280" s="37">
        <v>38</v>
      </c>
      <c r="I280" s="37">
        <v>16</v>
      </c>
      <c r="J280" s="37">
        <v>45</v>
      </c>
      <c r="K280" s="37">
        <v>17</v>
      </c>
      <c r="L280" s="37">
        <v>28</v>
      </c>
    </row>
    <row r="281" spans="1:12" hidden="1" outlineLevel="1">
      <c r="A281" s="1" t="s">
        <v>9</v>
      </c>
      <c r="B281" s="37">
        <v>2</v>
      </c>
      <c r="C281" s="37">
        <v>1</v>
      </c>
      <c r="D281" s="37">
        <v>1</v>
      </c>
      <c r="E281" s="37">
        <v>5</v>
      </c>
      <c r="F281" s="37">
        <v>2</v>
      </c>
      <c r="G281" s="37">
        <v>3</v>
      </c>
      <c r="H281" s="37">
        <v>5</v>
      </c>
      <c r="I281" s="37" t="s">
        <v>187</v>
      </c>
      <c r="J281" s="37">
        <v>3</v>
      </c>
      <c r="K281" s="37">
        <v>1</v>
      </c>
      <c r="L281" s="37">
        <v>2</v>
      </c>
    </row>
    <row r="282" spans="1:12" hidden="1" outlineLevel="1">
      <c r="A282" s="1" t="s">
        <v>10</v>
      </c>
      <c r="B282" s="37">
        <v>55</v>
      </c>
      <c r="C282" s="37">
        <v>28</v>
      </c>
      <c r="D282" s="37">
        <v>27</v>
      </c>
      <c r="E282" s="37">
        <v>49</v>
      </c>
      <c r="F282" s="37">
        <v>24</v>
      </c>
      <c r="G282" s="37">
        <v>25</v>
      </c>
      <c r="H282" s="37">
        <v>47</v>
      </c>
      <c r="I282" s="37">
        <v>2</v>
      </c>
      <c r="J282" s="37">
        <v>38</v>
      </c>
      <c r="K282" s="37">
        <v>21</v>
      </c>
      <c r="L282" s="37">
        <v>17</v>
      </c>
    </row>
    <row r="283" spans="1:12" hidden="1" outlineLevel="1">
      <c r="A283" s="1" t="s">
        <v>11</v>
      </c>
      <c r="B283" s="37">
        <v>41</v>
      </c>
      <c r="C283" s="37">
        <v>21</v>
      </c>
      <c r="D283" s="37">
        <v>20</v>
      </c>
      <c r="E283" s="37">
        <v>35</v>
      </c>
      <c r="F283" s="37">
        <v>21</v>
      </c>
      <c r="G283" s="37">
        <v>14</v>
      </c>
      <c r="H283" s="37">
        <v>26</v>
      </c>
      <c r="I283" s="37">
        <v>9</v>
      </c>
      <c r="J283" s="37">
        <v>27</v>
      </c>
      <c r="K283" s="37">
        <v>10</v>
      </c>
      <c r="L283" s="37">
        <v>17</v>
      </c>
    </row>
    <row r="284" spans="1:12" hidden="1" outlineLevel="1">
      <c r="A284" s="1" t="s">
        <v>12</v>
      </c>
      <c r="B284" s="37">
        <v>19</v>
      </c>
      <c r="C284" s="37">
        <v>9</v>
      </c>
      <c r="D284" s="37">
        <v>10</v>
      </c>
      <c r="E284" s="37">
        <v>19</v>
      </c>
      <c r="F284" s="37">
        <v>9</v>
      </c>
      <c r="G284" s="37">
        <v>10</v>
      </c>
      <c r="H284" s="37">
        <v>12</v>
      </c>
      <c r="I284" s="37">
        <v>7</v>
      </c>
      <c r="J284" s="37">
        <v>10</v>
      </c>
      <c r="K284" s="37">
        <v>4</v>
      </c>
      <c r="L284" s="37">
        <v>6</v>
      </c>
    </row>
    <row r="285" spans="1:12" hidden="1" outlineLevel="1">
      <c r="A285" s="1" t="s">
        <v>13</v>
      </c>
      <c r="B285" s="37">
        <v>27</v>
      </c>
      <c r="C285" s="37">
        <v>13</v>
      </c>
      <c r="D285" s="37">
        <v>14</v>
      </c>
      <c r="E285" s="37">
        <v>24</v>
      </c>
      <c r="F285" s="37">
        <v>14</v>
      </c>
      <c r="G285" s="37">
        <v>10</v>
      </c>
      <c r="H285" s="37">
        <v>22</v>
      </c>
      <c r="I285" s="37">
        <v>2</v>
      </c>
      <c r="J285" s="37">
        <v>7</v>
      </c>
      <c r="K285" s="37">
        <v>4</v>
      </c>
      <c r="L285" s="37">
        <v>3</v>
      </c>
    </row>
    <row r="286" spans="1:12" hidden="1" outlineLevel="1">
      <c r="A286" s="1" t="s">
        <v>28</v>
      </c>
      <c r="B286" s="37">
        <v>5</v>
      </c>
      <c r="C286" s="37">
        <v>1</v>
      </c>
      <c r="D286" s="37">
        <v>4</v>
      </c>
      <c r="E286" s="37">
        <v>13</v>
      </c>
      <c r="F286" s="37">
        <v>8</v>
      </c>
      <c r="G286" s="37">
        <v>5</v>
      </c>
      <c r="H286" s="37">
        <v>12</v>
      </c>
      <c r="I286" s="37">
        <v>1</v>
      </c>
      <c r="J286" s="37">
        <v>11</v>
      </c>
      <c r="K286" s="37">
        <v>4</v>
      </c>
      <c r="L286" s="37">
        <v>7</v>
      </c>
    </row>
    <row r="287" spans="1:12" collapsed="1">
      <c r="A287" s="1" t="s">
        <v>1176</v>
      </c>
      <c r="B287" s="37">
        <v>396</v>
      </c>
      <c r="C287" s="37">
        <v>193</v>
      </c>
      <c r="D287" s="37">
        <v>203</v>
      </c>
      <c r="E287" s="37">
        <v>364</v>
      </c>
      <c r="F287" s="37">
        <v>176</v>
      </c>
      <c r="G287" s="37">
        <v>188</v>
      </c>
      <c r="H287" s="37">
        <v>293</v>
      </c>
      <c r="I287" s="37">
        <v>71</v>
      </c>
      <c r="J287" s="37">
        <v>279</v>
      </c>
      <c r="K287" s="37">
        <v>148</v>
      </c>
      <c r="L287" s="37">
        <v>131</v>
      </c>
    </row>
    <row r="288" spans="1:12" hidden="1" outlineLevel="1">
      <c r="A288" s="1" t="s">
        <v>5</v>
      </c>
      <c r="B288" s="37">
        <v>84</v>
      </c>
      <c r="C288" s="37">
        <v>43</v>
      </c>
      <c r="D288" s="37">
        <v>41</v>
      </c>
      <c r="E288" s="37">
        <v>53</v>
      </c>
      <c r="F288" s="37">
        <v>26</v>
      </c>
      <c r="G288" s="37">
        <v>27</v>
      </c>
      <c r="H288" s="37">
        <v>45</v>
      </c>
      <c r="I288" s="37">
        <v>8</v>
      </c>
      <c r="J288" s="37">
        <v>57</v>
      </c>
      <c r="K288" s="37">
        <v>35</v>
      </c>
      <c r="L288" s="37">
        <v>22</v>
      </c>
    </row>
    <row r="289" spans="1:12" hidden="1" outlineLevel="1">
      <c r="A289" s="1" t="s">
        <v>6</v>
      </c>
      <c r="B289" s="37">
        <v>65</v>
      </c>
      <c r="C289" s="37">
        <v>34</v>
      </c>
      <c r="D289" s="37">
        <v>31</v>
      </c>
      <c r="E289" s="37">
        <v>54</v>
      </c>
      <c r="F289" s="37">
        <v>34</v>
      </c>
      <c r="G289" s="37">
        <v>20</v>
      </c>
      <c r="H289" s="37">
        <v>40</v>
      </c>
      <c r="I289" s="37">
        <v>14</v>
      </c>
      <c r="J289" s="37">
        <v>37</v>
      </c>
      <c r="K289" s="37">
        <v>21</v>
      </c>
      <c r="L289" s="37">
        <v>16</v>
      </c>
    </row>
    <row r="290" spans="1:12" hidden="1" outlineLevel="1">
      <c r="A290" s="1" t="s">
        <v>7</v>
      </c>
      <c r="B290" s="37">
        <v>33</v>
      </c>
      <c r="C290" s="37">
        <v>17</v>
      </c>
      <c r="D290" s="37">
        <v>16</v>
      </c>
      <c r="E290" s="37">
        <v>58</v>
      </c>
      <c r="F290" s="37">
        <v>29</v>
      </c>
      <c r="G290" s="37">
        <v>29</v>
      </c>
      <c r="H290" s="37">
        <v>49</v>
      </c>
      <c r="I290" s="37">
        <v>9</v>
      </c>
      <c r="J290" s="37">
        <v>32</v>
      </c>
      <c r="K290" s="37">
        <v>15</v>
      </c>
      <c r="L290" s="37">
        <v>17</v>
      </c>
    </row>
    <row r="291" spans="1:12" hidden="1" outlineLevel="1">
      <c r="A291" s="1" t="s">
        <v>27</v>
      </c>
      <c r="B291" s="37">
        <v>27</v>
      </c>
      <c r="C291" s="37">
        <v>13</v>
      </c>
      <c r="D291" s="37">
        <v>14</v>
      </c>
      <c r="E291" s="37">
        <v>25</v>
      </c>
      <c r="F291" s="37">
        <v>13</v>
      </c>
      <c r="G291" s="37">
        <v>12</v>
      </c>
      <c r="H291" s="37">
        <v>21</v>
      </c>
      <c r="I291" s="37">
        <v>4</v>
      </c>
      <c r="J291" s="37">
        <v>21</v>
      </c>
      <c r="K291" s="37">
        <v>12</v>
      </c>
      <c r="L291" s="37">
        <v>9</v>
      </c>
    </row>
    <row r="292" spans="1:12" hidden="1" outlineLevel="1">
      <c r="A292" s="1" t="s">
        <v>8</v>
      </c>
      <c r="B292" s="37">
        <v>47</v>
      </c>
      <c r="C292" s="37">
        <v>22</v>
      </c>
      <c r="D292" s="37">
        <v>25</v>
      </c>
      <c r="E292" s="37">
        <v>47</v>
      </c>
      <c r="F292" s="37">
        <v>22</v>
      </c>
      <c r="G292" s="37">
        <v>25</v>
      </c>
      <c r="H292" s="37">
        <v>39</v>
      </c>
      <c r="I292" s="37">
        <v>8</v>
      </c>
      <c r="J292" s="37">
        <v>52</v>
      </c>
      <c r="K292" s="37">
        <v>22</v>
      </c>
      <c r="L292" s="37">
        <v>30</v>
      </c>
    </row>
    <row r="293" spans="1:12" hidden="1" outlineLevel="1">
      <c r="A293" s="1" t="s">
        <v>9</v>
      </c>
      <c r="B293" s="37">
        <v>2</v>
      </c>
      <c r="C293" s="37" t="s">
        <v>144</v>
      </c>
      <c r="D293" s="37">
        <v>2</v>
      </c>
      <c r="E293" s="37">
        <v>1</v>
      </c>
      <c r="F293" s="37">
        <v>1</v>
      </c>
      <c r="G293" s="37" t="s">
        <v>187</v>
      </c>
      <c r="H293" s="37">
        <v>1</v>
      </c>
      <c r="I293" s="37" t="s">
        <v>187</v>
      </c>
      <c r="J293" s="37">
        <v>4</v>
      </c>
      <c r="K293" s="37">
        <v>2</v>
      </c>
      <c r="L293" s="37">
        <v>2</v>
      </c>
    </row>
    <row r="294" spans="1:12" hidden="1" outlineLevel="1">
      <c r="A294" s="1" t="s">
        <v>10</v>
      </c>
      <c r="B294" s="37">
        <v>31</v>
      </c>
      <c r="C294" s="37">
        <v>13</v>
      </c>
      <c r="D294" s="37">
        <v>18</v>
      </c>
      <c r="E294" s="37">
        <v>30</v>
      </c>
      <c r="F294" s="37">
        <v>16</v>
      </c>
      <c r="G294" s="37">
        <v>14</v>
      </c>
      <c r="H294" s="37">
        <v>23</v>
      </c>
      <c r="I294" s="37">
        <v>7</v>
      </c>
      <c r="J294" s="37">
        <v>44</v>
      </c>
      <c r="K294" s="37">
        <v>25</v>
      </c>
      <c r="L294" s="37">
        <v>19</v>
      </c>
    </row>
    <row r="295" spans="1:12" hidden="1" outlineLevel="1">
      <c r="A295" s="1" t="s">
        <v>11</v>
      </c>
      <c r="B295" s="37">
        <v>49</v>
      </c>
      <c r="C295" s="37">
        <v>22</v>
      </c>
      <c r="D295" s="37">
        <v>27</v>
      </c>
      <c r="E295" s="37">
        <v>43</v>
      </c>
      <c r="F295" s="37">
        <v>14</v>
      </c>
      <c r="G295" s="37">
        <v>29</v>
      </c>
      <c r="H295" s="37">
        <v>36</v>
      </c>
      <c r="I295" s="37">
        <v>7</v>
      </c>
      <c r="J295" s="37">
        <v>20</v>
      </c>
      <c r="K295" s="37">
        <v>10</v>
      </c>
      <c r="L295" s="37">
        <v>10</v>
      </c>
    </row>
    <row r="296" spans="1:12" hidden="1" outlineLevel="1">
      <c r="A296" s="1" t="s">
        <v>12</v>
      </c>
      <c r="B296" s="37">
        <v>31</v>
      </c>
      <c r="C296" s="37">
        <v>16</v>
      </c>
      <c r="D296" s="37">
        <v>15</v>
      </c>
      <c r="E296" s="37">
        <v>17</v>
      </c>
      <c r="F296" s="37">
        <v>11</v>
      </c>
      <c r="G296" s="37">
        <v>6</v>
      </c>
      <c r="H296" s="37">
        <v>12</v>
      </c>
      <c r="I296" s="37">
        <v>5</v>
      </c>
      <c r="J296" s="37">
        <v>3</v>
      </c>
      <c r="K296" s="37">
        <v>2</v>
      </c>
      <c r="L296" s="37">
        <v>1</v>
      </c>
    </row>
    <row r="297" spans="1:12" hidden="1" outlineLevel="1">
      <c r="A297" s="1" t="s">
        <v>13</v>
      </c>
      <c r="B297" s="37">
        <v>17</v>
      </c>
      <c r="C297" s="37">
        <v>8</v>
      </c>
      <c r="D297" s="37">
        <v>9</v>
      </c>
      <c r="E297" s="37">
        <v>28</v>
      </c>
      <c r="F297" s="37">
        <v>7</v>
      </c>
      <c r="G297" s="37">
        <v>21</v>
      </c>
      <c r="H297" s="37">
        <v>22</v>
      </c>
      <c r="I297" s="37">
        <v>6</v>
      </c>
      <c r="J297" s="37">
        <v>6</v>
      </c>
      <c r="K297" s="37">
        <v>3</v>
      </c>
      <c r="L297" s="37">
        <v>3</v>
      </c>
    </row>
    <row r="298" spans="1:12" hidden="1" outlineLevel="1">
      <c r="A298" s="1" t="s">
        <v>28</v>
      </c>
      <c r="B298" s="37">
        <v>10</v>
      </c>
      <c r="C298" s="37">
        <v>5</v>
      </c>
      <c r="D298" s="37">
        <v>5</v>
      </c>
      <c r="E298" s="37">
        <v>8</v>
      </c>
      <c r="F298" s="37">
        <v>3</v>
      </c>
      <c r="G298" s="37">
        <v>5</v>
      </c>
      <c r="H298" s="37">
        <v>5</v>
      </c>
      <c r="I298" s="37">
        <v>3</v>
      </c>
      <c r="J298" s="37">
        <v>3</v>
      </c>
      <c r="K298" s="37">
        <v>1</v>
      </c>
      <c r="L298" s="37">
        <v>2</v>
      </c>
    </row>
    <row r="299" spans="1:12" collapsed="1">
      <c r="A299" s="1" t="s">
        <v>1186</v>
      </c>
      <c r="B299" s="37">
        <v>385</v>
      </c>
      <c r="C299" s="37">
        <v>186</v>
      </c>
      <c r="D299" s="37">
        <v>199</v>
      </c>
      <c r="E299" s="37">
        <v>361</v>
      </c>
      <c r="F299" s="37">
        <v>182</v>
      </c>
      <c r="G299" s="37">
        <v>179</v>
      </c>
      <c r="H299" s="37">
        <v>303</v>
      </c>
      <c r="I299" s="37">
        <v>58</v>
      </c>
      <c r="J299" s="37">
        <v>270</v>
      </c>
      <c r="K299" s="37">
        <v>124</v>
      </c>
      <c r="L299" s="37">
        <v>146</v>
      </c>
    </row>
    <row r="300" spans="1:12" hidden="1" outlineLevel="1">
      <c r="A300" s="1" t="s">
        <v>5</v>
      </c>
      <c r="B300" s="37">
        <v>71</v>
      </c>
      <c r="C300" s="37">
        <v>37</v>
      </c>
      <c r="D300" s="37">
        <v>34</v>
      </c>
      <c r="E300" s="37">
        <v>52</v>
      </c>
      <c r="F300" s="37">
        <v>21</v>
      </c>
      <c r="G300" s="37">
        <v>31</v>
      </c>
      <c r="H300" s="37">
        <v>45</v>
      </c>
      <c r="I300" s="37">
        <v>7</v>
      </c>
      <c r="J300" s="37">
        <v>45</v>
      </c>
      <c r="K300" s="37">
        <v>17</v>
      </c>
      <c r="L300" s="37">
        <v>28</v>
      </c>
    </row>
    <row r="301" spans="1:12" hidden="1" outlineLevel="1">
      <c r="A301" s="1" t="s">
        <v>6</v>
      </c>
      <c r="B301" s="37">
        <v>46</v>
      </c>
      <c r="C301" s="37">
        <v>20</v>
      </c>
      <c r="D301" s="37">
        <v>26</v>
      </c>
      <c r="E301" s="37">
        <v>48</v>
      </c>
      <c r="F301" s="37">
        <v>28</v>
      </c>
      <c r="G301" s="37">
        <v>20</v>
      </c>
      <c r="H301" s="37">
        <v>38</v>
      </c>
      <c r="I301" s="37">
        <v>10</v>
      </c>
      <c r="J301" s="37">
        <v>28</v>
      </c>
      <c r="K301" s="37">
        <v>15</v>
      </c>
      <c r="L301" s="37">
        <v>13</v>
      </c>
    </row>
    <row r="302" spans="1:12" hidden="1" outlineLevel="1">
      <c r="A302" s="1" t="s">
        <v>7</v>
      </c>
      <c r="B302" s="37">
        <v>51</v>
      </c>
      <c r="C302" s="37">
        <v>24</v>
      </c>
      <c r="D302" s="37">
        <v>27</v>
      </c>
      <c r="E302" s="37">
        <v>56</v>
      </c>
      <c r="F302" s="37">
        <v>26</v>
      </c>
      <c r="G302" s="37">
        <v>30</v>
      </c>
      <c r="H302" s="37">
        <v>46</v>
      </c>
      <c r="I302" s="37">
        <v>10</v>
      </c>
      <c r="J302" s="37">
        <v>34</v>
      </c>
      <c r="K302" s="37">
        <v>18</v>
      </c>
      <c r="L302" s="37">
        <v>16</v>
      </c>
    </row>
    <row r="303" spans="1:12" hidden="1" outlineLevel="1">
      <c r="A303" s="1" t="s">
        <v>27</v>
      </c>
      <c r="B303" s="37">
        <v>29</v>
      </c>
      <c r="C303" s="37">
        <v>12</v>
      </c>
      <c r="D303" s="37">
        <v>17</v>
      </c>
      <c r="E303" s="37">
        <v>23</v>
      </c>
      <c r="F303" s="37">
        <v>14</v>
      </c>
      <c r="G303" s="37">
        <v>9</v>
      </c>
      <c r="H303" s="37">
        <v>18</v>
      </c>
      <c r="I303" s="37">
        <v>5</v>
      </c>
      <c r="J303" s="37">
        <v>23</v>
      </c>
      <c r="K303" s="37">
        <v>8</v>
      </c>
      <c r="L303" s="37">
        <v>15</v>
      </c>
    </row>
    <row r="304" spans="1:12" hidden="1" outlineLevel="1">
      <c r="A304" s="1" t="s">
        <v>8</v>
      </c>
      <c r="B304" s="37">
        <v>57</v>
      </c>
      <c r="C304" s="37">
        <v>29</v>
      </c>
      <c r="D304" s="37">
        <v>28</v>
      </c>
      <c r="E304" s="37">
        <v>52</v>
      </c>
      <c r="F304" s="37">
        <v>28</v>
      </c>
      <c r="G304" s="37">
        <v>24</v>
      </c>
      <c r="H304" s="37">
        <v>46</v>
      </c>
      <c r="I304" s="37">
        <v>6</v>
      </c>
      <c r="J304" s="37">
        <v>48</v>
      </c>
      <c r="K304" s="37">
        <v>22</v>
      </c>
      <c r="L304" s="37">
        <v>26</v>
      </c>
    </row>
    <row r="305" spans="1:12" hidden="1" outlineLevel="1">
      <c r="A305" s="1" t="s">
        <v>9</v>
      </c>
      <c r="B305" s="37">
        <v>6</v>
      </c>
      <c r="C305" s="37">
        <v>3</v>
      </c>
      <c r="D305" s="37">
        <v>3</v>
      </c>
      <c r="E305" s="37">
        <v>4</v>
      </c>
      <c r="F305" s="37">
        <v>2</v>
      </c>
      <c r="G305" s="37">
        <v>2</v>
      </c>
      <c r="H305" s="37">
        <v>2</v>
      </c>
      <c r="I305" s="37">
        <v>2</v>
      </c>
      <c r="J305" s="37">
        <v>4</v>
      </c>
      <c r="K305" s="37">
        <v>2</v>
      </c>
      <c r="L305" s="37">
        <v>2</v>
      </c>
    </row>
    <row r="306" spans="1:12" hidden="1" outlineLevel="1">
      <c r="A306" s="1" t="s">
        <v>10</v>
      </c>
      <c r="B306" s="37">
        <v>50</v>
      </c>
      <c r="C306" s="37">
        <v>23</v>
      </c>
      <c r="D306" s="37">
        <v>27</v>
      </c>
      <c r="E306" s="37">
        <v>32</v>
      </c>
      <c r="F306" s="37">
        <v>15</v>
      </c>
      <c r="G306" s="37">
        <v>17</v>
      </c>
      <c r="H306" s="37">
        <v>28</v>
      </c>
      <c r="I306" s="37">
        <v>4</v>
      </c>
      <c r="J306" s="37">
        <v>42</v>
      </c>
      <c r="K306" s="37">
        <v>22</v>
      </c>
      <c r="L306" s="37">
        <v>20</v>
      </c>
    </row>
    <row r="307" spans="1:12" hidden="1" outlineLevel="1">
      <c r="A307" s="1" t="s">
        <v>11</v>
      </c>
      <c r="B307" s="37">
        <v>43</v>
      </c>
      <c r="C307" s="37">
        <v>23</v>
      </c>
      <c r="D307" s="37">
        <v>20</v>
      </c>
      <c r="E307" s="37">
        <v>41</v>
      </c>
      <c r="F307" s="37">
        <v>22</v>
      </c>
      <c r="G307" s="37">
        <v>19</v>
      </c>
      <c r="H307" s="37">
        <v>38</v>
      </c>
      <c r="I307" s="37">
        <v>3</v>
      </c>
      <c r="J307" s="37">
        <v>24</v>
      </c>
      <c r="K307" s="37">
        <v>8</v>
      </c>
      <c r="L307" s="37">
        <v>16</v>
      </c>
    </row>
    <row r="308" spans="1:12" hidden="1" outlineLevel="1">
      <c r="A308" s="1" t="s">
        <v>12</v>
      </c>
      <c r="B308" s="37">
        <v>10</v>
      </c>
      <c r="C308" s="37">
        <v>6</v>
      </c>
      <c r="D308" s="37">
        <v>4</v>
      </c>
      <c r="E308" s="37">
        <v>20</v>
      </c>
      <c r="F308" s="37">
        <v>9</v>
      </c>
      <c r="G308" s="37">
        <v>11</v>
      </c>
      <c r="H308" s="37">
        <v>14</v>
      </c>
      <c r="I308" s="37">
        <v>6</v>
      </c>
      <c r="J308" s="37">
        <v>12</v>
      </c>
      <c r="K308" s="37">
        <v>6</v>
      </c>
      <c r="L308" s="37">
        <v>6</v>
      </c>
    </row>
    <row r="309" spans="1:12" hidden="1" outlineLevel="1">
      <c r="A309" s="1" t="s">
        <v>13</v>
      </c>
      <c r="B309" s="37">
        <v>9</v>
      </c>
      <c r="C309" s="37">
        <v>3</v>
      </c>
      <c r="D309" s="37">
        <v>6</v>
      </c>
      <c r="E309" s="37">
        <v>24</v>
      </c>
      <c r="F309" s="37">
        <v>13</v>
      </c>
      <c r="G309" s="37">
        <v>11</v>
      </c>
      <c r="H309" s="37">
        <v>21</v>
      </c>
      <c r="I309" s="37">
        <v>3</v>
      </c>
      <c r="J309" s="37">
        <v>6</v>
      </c>
      <c r="K309" s="37">
        <v>5</v>
      </c>
      <c r="L309" s="37">
        <v>1</v>
      </c>
    </row>
    <row r="310" spans="1:12" hidden="1" outlineLevel="1">
      <c r="A310" s="1" t="s">
        <v>28</v>
      </c>
      <c r="B310" s="37">
        <v>13</v>
      </c>
      <c r="C310" s="37">
        <v>6</v>
      </c>
      <c r="D310" s="37">
        <v>7</v>
      </c>
      <c r="E310" s="37">
        <v>9</v>
      </c>
      <c r="F310" s="37">
        <v>4</v>
      </c>
      <c r="G310" s="37">
        <v>5</v>
      </c>
      <c r="H310" s="37">
        <v>7</v>
      </c>
      <c r="I310" s="37">
        <v>2</v>
      </c>
      <c r="J310" s="37">
        <v>4</v>
      </c>
      <c r="K310" s="37">
        <v>1</v>
      </c>
      <c r="L310" s="37">
        <v>3</v>
      </c>
    </row>
    <row r="311" spans="1:12">
      <c r="A311" s="1" t="s">
        <v>1262</v>
      </c>
      <c r="B311" s="37">
        <v>341</v>
      </c>
      <c r="C311" s="37">
        <v>161</v>
      </c>
      <c r="D311" s="37">
        <v>180</v>
      </c>
      <c r="E311" s="37">
        <v>341</v>
      </c>
      <c r="F311" s="37">
        <v>166</v>
      </c>
      <c r="G311" s="37">
        <v>175</v>
      </c>
      <c r="H311" s="37">
        <v>272</v>
      </c>
      <c r="I311" s="37">
        <v>69</v>
      </c>
      <c r="J311" s="37">
        <v>302</v>
      </c>
      <c r="K311" s="37">
        <v>141</v>
      </c>
      <c r="L311" s="37">
        <v>161</v>
      </c>
    </row>
    <row r="312" spans="1:12" outlineLevel="1">
      <c r="A312" s="1" t="s">
        <v>5</v>
      </c>
      <c r="B312" s="37">
        <v>51</v>
      </c>
      <c r="C312" s="37">
        <v>22</v>
      </c>
      <c r="D312" s="37">
        <v>29</v>
      </c>
      <c r="E312" s="37">
        <v>60</v>
      </c>
      <c r="F312" s="37">
        <v>24</v>
      </c>
      <c r="G312" s="37">
        <v>36</v>
      </c>
      <c r="H312" s="37">
        <v>40</v>
      </c>
      <c r="I312" s="37">
        <v>20</v>
      </c>
      <c r="J312" s="37">
        <v>62</v>
      </c>
      <c r="K312" s="37">
        <v>32</v>
      </c>
      <c r="L312" s="37">
        <v>30</v>
      </c>
    </row>
    <row r="313" spans="1:12" outlineLevel="1">
      <c r="A313" s="1" t="s">
        <v>6</v>
      </c>
      <c r="B313" s="37">
        <v>61</v>
      </c>
      <c r="C313" s="37">
        <v>29</v>
      </c>
      <c r="D313" s="37">
        <v>32</v>
      </c>
      <c r="E313" s="37">
        <v>40</v>
      </c>
      <c r="F313" s="37">
        <v>22</v>
      </c>
      <c r="G313" s="37">
        <v>18</v>
      </c>
      <c r="H313" s="37">
        <v>33</v>
      </c>
      <c r="I313" s="37">
        <v>7</v>
      </c>
      <c r="J313" s="37">
        <v>46</v>
      </c>
      <c r="K313" s="37">
        <v>25</v>
      </c>
      <c r="L313" s="37">
        <v>21</v>
      </c>
    </row>
    <row r="314" spans="1:12" outlineLevel="1">
      <c r="A314" s="1" t="s">
        <v>7</v>
      </c>
      <c r="B314" s="37">
        <v>46</v>
      </c>
      <c r="C314" s="37">
        <v>24</v>
      </c>
      <c r="D314" s="37">
        <v>22</v>
      </c>
      <c r="E314" s="37">
        <v>45</v>
      </c>
      <c r="F314" s="37">
        <v>17</v>
      </c>
      <c r="G314" s="37">
        <v>28</v>
      </c>
      <c r="H314" s="37">
        <v>39</v>
      </c>
      <c r="I314" s="37">
        <v>6</v>
      </c>
      <c r="J314" s="37">
        <v>30</v>
      </c>
      <c r="K314" s="37">
        <v>14</v>
      </c>
      <c r="L314" s="37">
        <v>16</v>
      </c>
    </row>
    <row r="315" spans="1:12" outlineLevel="1">
      <c r="A315" s="1" t="s">
        <v>27</v>
      </c>
      <c r="B315" s="37">
        <v>21</v>
      </c>
      <c r="C315" s="37">
        <v>9</v>
      </c>
      <c r="D315" s="37">
        <v>12</v>
      </c>
      <c r="E315" s="37">
        <v>22</v>
      </c>
      <c r="F315" s="37">
        <v>13</v>
      </c>
      <c r="G315" s="37">
        <v>9</v>
      </c>
      <c r="H315" s="37">
        <v>17</v>
      </c>
      <c r="I315" s="37">
        <v>5</v>
      </c>
      <c r="J315" s="37">
        <v>21</v>
      </c>
      <c r="K315" s="37">
        <v>10</v>
      </c>
      <c r="L315" s="37">
        <v>11</v>
      </c>
    </row>
    <row r="316" spans="1:12" outlineLevel="1">
      <c r="A316" s="1" t="s">
        <v>8</v>
      </c>
      <c r="B316" s="37">
        <v>36</v>
      </c>
      <c r="C316" s="37">
        <v>17</v>
      </c>
      <c r="D316" s="37">
        <v>19</v>
      </c>
      <c r="E316" s="37">
        <v>42</v>
      </c>
      <c r="F316" s="37">
        <v>20</v>
      </c>
      <c r="G316" s="37">
        <v>22</v>
      </c>
      <c r="H316" s="37">
        <v>31</v>
      </c>
      <c r="I316" s="37">
        <v>11</v>
      </c>
      <c r="J316" s="37">
        <v>53</v>
      </c>
      <c r="K316" s="37">
        <v>22</v>
      </c>
      <c r="L316" s="37">
        <v>31</v>
      </c>
    </row>
    <row r="317" spans="1:12" outlineLevel="1">
      <c r="A317" s="1" t="s">
        <v>9</v>
      </c>
      <c r="B317" s="37">
        <v>0</v>
      </c>
      <c r="C317" s="37">
        <v>0</v>
      </c>
      <c r="D317" s="37">
        <v>0</v>
      </c>
      <c r="E317" s="37">
        <v>1</v>
      </c>
      <c r="F317" s="37" t="s">
        <v>187</v>
      </c>
      <c r="G317" s="37">
        <v>1</v>
      </c>
      <c r="H317" s="37">
        <v>1</v>
      </c>
      <c r="I317" s="37">
        <v>0</v>
      </c>
      <c r="J317" s="37">
        <v>4</v>
      </c>
      <c r="K317" s="37">
        <v>2</v>
      </c>
      <c r="L317" s="37">
        <v>2</v>
      </c>
    </row>
    <row r="318" spans="1:12" outlineLevel="1">
      <c r="A318" s="1" t="s">
        <v>10</v>
      </c>
      <c r="B318" s="37">
        <v>41</v>
      </c>
      <c r="C318" s="37">
        <v>19</v>
      </c>
      <c r="D318" s="37">
        <v>22</v>
      </c>
      <c r="E318" s="37">
        <v>47</v>
      </c>
      <c r="F318" s="37">
        <v>20</v>
      </c>
      <c r="G318" s="37">
        <v>27</v>
      </c>
      <c r="H318" s="37">
        <v>43</v>
      </c>
      <c r="I318" s="37">
        <v>4</v>
      </c>
      <c r="J318" s="37">
        <v>35</v>
      </c>
      <c r="K318" s="37">
        <v>15</v>
      </c>
      <c r="L318" s="37">
        <v>20</v>
      </c>
    </row>
    <row r="319" spans="1:12" outlineLevel="1">
      <c r="A319" s="1" t="s">
        <v>11</v>
      </c>
      <c r="B319" s="37">
        <v>34</v>
      </c>
      <c r="C319" s="37">
        <v>18</v>
      </c>
      <c r="D319" s="37">
        <v>16</v>
      </c>
      <c r="E319" s="37">
        <v>32</v>
      </c>
      <c r="F319" s="37">
        <v>20</v>
      </c>
      <c r="G319" s="37">
        <v>12</v>
      </c>
      <c r="H319" s="37">
        <v>26</v>
      </c>
      <c r="I319" s="37">
        <v>6</v>
      </c>
      <c r="J319" s="37">
        <v>25</v>
      </c>
      <c r="K319" s="37">
        <v>10</v>
      </c>
      <c r="L319" s="37">
        <v>15</v>
      </c>
    </row>
    <row r="320" spans="1:12" outlineLevel="1">
      <c r="A320" s="1" t="s">
        <v>12</v>
      </c>
      <c r="B320" s="37">
        <v>15</v>
      </c>
      <c r="C320" s="37">
        <v>8</v>
      </c>
      <c r="D320" s="37">
        <v>7</v>
      </c>
      <c r="E320" s="37">
        <v>12</v>
      </c>
      <c r="F320" s="37">
        <v>8</v>
      </c>
      <c r="G320" s="37">
        <v>4</v>
      </c>
      <c r="H320" s="37">
        <v>8</v>
      </c>
      <c r="I320" s="37">
        <v>4</v>
      </c>
      <c r="J320" s="37">
        <v>12</v>
      </c>
      <c r="K320" s="37">
        <v>4</v>
      </c>
      <c r="L320" s="37">
        <v>8</v>
      </c>
    </row>
    <row r="321" spans="1:21" outlineLevel="1">
      <c r="A321" s="1" t="s">
        <v>13</v>
      </c>
      <c r="B321" s="37">
        <v>22</v>
      </c>
      <c r="C321" s="37">
        <v>10</v>
      </c>
      <c r="D321" s="37">
        <v>12</v>
      </c>
      <c r="E321" s="37">
        <v>31</v>
      </c>
      <c r="F321" s="37">
        <v>19</v>
      </c>
      <c r="G321" s="37">
        <v>12</v>
      </c>
      <c r="H321" s="37">
        <v>27</v>
      </c>
      <c r="I321" s="37">
        <v>4</v>
      </c>
      <c r="J321" s="37">
        <v>9</v>
      </c>
      <c r="K321" s="37">
        <v>5</v>
      </c>
      <c r="L321" s="37">
        <v>4</v>
      </c>
    </row>
    <row r="322" spans="1:21" outlineLevel="1">
      <c r="A322" s="1" t="s">
        <v>28</v>
      </c>
      <c r="B322" s="37">
        <v>14</v>
      </c>
      <c r="C322" s="37">
        <v>5</v>
      </c>
      <c r="D322" s="37">
        <v>9</v>
      </c>
      <c r="E322" s="37">
        <v>9</v>
      </c>
      <c r="F322" s="37">
        <v>3</v>
      </c>
      <c r="G322" s="37">
        <v>6</v>
      </c>
      <c r="H322" s="37">
        <v>7</v>
      </c>
      <c r="I322" s="37">
        <v>2</v>
      </c>
      <c r="J322" s="37">
        <v>5</v>
      </c>
      <c r="K322" s="37">
        <v>2</v>
      </c>
      <c r="L322" s="37">
        <v>3</v>
      </c>
      <c r="U322" s="1" t="s">
        <v>812</v>
      </c>
    </row>
    <row r="323" spans="1:21" outlineLevel="1">
      <c r="B323" s="37"/>
      <c r="C323" s="37"/>
      <c r="D323" s="37"/>
      <c r="E323" s="37"/>
      <c r="F323" s="37"/>
      <c r="G323" s="37"/>
      <c r="H323" s="37"/>
      <c r="I323" s="37"/>
      <c r="J323" s="37"/>
      <c r="K323" s="37"/>
      <c r="L323" s="37"/>
    </row>
    <row r="324" spans="1:21" ht="12.75" customHeight="1">
      <c r="A324" s="32" t="s">
        <v>988</v>
      </c>
      <c r="B324" s="32"/>
    </row>
    <row r="325" spans="1:21" ht="12.75" customHeight="1">
      <c r="A325" s="32"/>
      <c r="B325" s="32"/>
    </row>
    <row r="326" spans="1:21" ht="12.75" customHeight="1">
      <c r="A326" s="36" t="s">
        <v>1179</v>
      </c>
      <c r="B326" s="36"/>
    </row>
    <row r="327" spans="1:21" ht="12.75" customHeight="1">
      <c r="A327" s="1" t="s">
        <v>1178</v>
      </c>
    </row>
    <row r="332" spans="1:21" ht="12.75" customHeight="1">
      <c r="C332" s="1" t="s">
        <v>812</v>
      </c>
    </row>
    <row r="333" spans="1:21" ht="12.75" customHeight="1">
      <c r="D333" s="1" t="s">
        <v>812</v>
      </c>
    </row>
  </sheetData>
  <phoneticPr fontId="4" type="noConversion"/>
  <hyperlinks>
    <hyperlink ref="A4" location="Inhalt!A1" display="&lt;&lt;&lt; Inhalt" xr:uid="{82BF2661-8991-440B-819D-9A2AC28C26A3}"/>
    <hyperlink ref="A324" location="Metadaten!A1" display="Metadaten &lt;&lt;&lt;" xr:uid="{7C9E4104-CE38-4B54-91D5-7E04C4E1A1D9}"/>
  </hyperlinks>
  <pageMargins left="0.78740157499999996" right="0.78740157499999996" top="0.984251969" bottom="0.984251969" header="0.4921259845" footer="0.4921259845"/>
  <pageSetup paperSize="9" scale="84"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107"/>
  <sheetViews>
    <sheetView zoomScaleNormal="100" workbookViewId="0">
      <pane ySplit="10" topLeftCell="A11" activePane="bottomLeft" state="frozen"/>
      <selection activeCell="S47" sqref="S47"/>
      <selection pane="bottomLeft" activeCell="A4" sqref="A4"/>
    </sheetView>
  </sheetViews>
  <sheetFormatPr baseColWidth="10" defaultColWidth="7.5703125" defaultRowHeight="12.75" customHeight="1"/>
  <cols>
    <col min="1" max="1" width="10.5703125" style="1" customWidth="1"/>
    <col min="2" max="2" width="5.5703125" style="1" bestFit="1" customWidth="1"/>
    <col min="3" max="3" width="6.5703125" style="1" bestFit="1" customWidth="1"/>
    <col min="4" max="4" width="7.42578125" style="1" bestFit="1" customWidth="1"/>
    <col min="5" max="5" width="6.5703125" style="1" bestFit="1" customWidth="1"/>
    <col min="6" max="6" width="7.42578125" style="1" bestFit="1" customWidth="1"/>
    <col min="7" max="7" width="5.5703125" style="1" bestFit="1" customWidth="1"/>
    <col min="8" max="8" width="8.5703125" style="1" bestFit="1" customWidth="1"/>
    <col min="9" max="9" width="7.42578125" style="1" bestFit="1" customWidth="1"/>
    <col min="10" max="10" width="6.5703125" style="1" bestFit="1" customWidth="1"/>
    <col min="11" max="11" width="10.42578125" style="1" bestFit="1" customWidth="1"/>
    <col min="12" max="12" width="11.42578125" style="1" bestFit="1" customWidth="1"/>
    <col min="13" max="13" width="5.5703125" style="1" bestFit="1" customWidth="1"/>
    <col min="14" max="14" width="6.5703125" style="1" bestFit="1" customWidth="1"/>
    <col min="15" max="15" width="7.42578125" style="1" bestFit="1" customWidth="1"/>
    <col min="16" max="16384" width="7.5703125" style="1"/>
  </cols>
  <sheetData>
    <row r="1" spans="1:15" ht="15.75">
      <c r="A1" s="5" t="s">
        <v>797</v>
      </c>
      <c r="B1" s="5"/>
    </row>
    <row r="2" spans="1:15" ht="12.75" customHeight="1">
      <c r="A2" s="1" t="s">
        <v>1257</v>
      </c>
    </row>
    <row r="3" spans="1:15"/>
    <row r="4" spans="1:15">
      <c r="A4" s="30" t="s">
        <v>987</v>
      </c>
      <c r="B4" s="30"/>
    </row>
    <row r="5" spans="1:15">
      <c r="A5" s="11"/>
      <c r="B5" s="11"/>
    </row>
    <row r="6" spans="1:15">
      <c r="A6" s="31" t="s">
        <v>1084</v>
      </c>
      <c r="B6" s="31"/>
    </row>
    <row r="7" spans="1:15">
      <c r="A7" s="31"/>
      <c r="B7" s="31"/>
    </row>
    <row r="8" spans="1:15" s="6" customFormat="1">
      <c r="A8" s="6" t="s">
        <v>960</v>
      </c>
      <c r="B8" s="6" t="s">
        <v>397</v>
      </c>
      <c r="G8" s="6" t="s">
        <v>360</v>
      </c>
      <c r="L8" s="6" t="s">
        <v>389</v>
      </c>
      <c r="M8" s="6" t="s">
        <v>361</v>
      </c>
    </row>
    <row r="9" spans="1:15" s="6" customFormat="1">
      <c r="B9" s="6" t="s">
        <v>32</v>
      </c>
      <c r="C9" s="6" t="s">
        <v>24</v>
      </c>
      <c r="E9" s="6" t="s">
        <v>25</v>
      </c>
      <c r="G9" s="6" t="s">
        <v>32</v>
      </c>
      <c r="H9" s="6" t="s">
        <v>385</v>
      </c>
      <c r="J9" s="6" t="s">
        <v>386</v>
      </c>
      <c r="K9" s="6" t="s">
        <v>873</v>
      </c>
      <c r="M9" s="6" t="s">
        <v>32</v>
      </c>
      <c r="N9" s="6" t="s">
        <v>385</v>
      </c>
    </row>
    <row r="10" spans="1:15" s="6" customFormat="1">
      <c r="C10" s="6" t="s">
        <v>195</v>
      </c>
      <c r="D10" s="6" t="s">
        <v>197</v>
      </c>
      <c r="E10" s="6" t="s">
        <v>195</v>
      </c>
      <c r="F10" s="6" t="s">
        <v>197</v>
      </c>
      <c r="H10" s="6" t="s">
        <v>388</v>
      </c>
      <c r="I10" s="6" t="s">
        <v>387</v>
      </c>
      <c r="N10" s="6" t="s">
        <v>195</v>
      </c>
      <c r="O10" s="6" t="s">
        <v>197</v>
      </c>
    </row>
    <row r="11" spans="1:15">
      <c r="A11" s="1">
        <v>1949</v>
      </c>
      <c r="B11" s="37">
        <v>93</v>
      </c>
      <c r="C11" s="37">
        <v>62</v>
      </c>
      <c r="D11" s="37" t="s">
        <v>144</v>
      </c>
      <c r="E11" s="37">
        <v>31</v>
      </c>
      <c r="F11" s="37" t="s">
        <v>144</v>
      </c>
      <c r="G11" s="37">
        <v>311</v>
      </c>
      <c r="H11" s="37" t="s">
        <v>135</v>
      </c>
      <c r="I11" s="37" t="s">
        <v>135</v>
      </c>
      <c r="J11" s="37">
        <v>302</v>
      </c>
      <c r="K11" s="37">
        <v>12</v>
      </c>
      <c r="L11" s="37">
        <v>3</v>
      </c>
      <c r="M11" s="37">
        <v>131</v>
      </c>
      <c r="N11" s="37">
        <v>72</v>
      </c>
      <c r="O11" s="37">
        <v>59</v>
      </c>
    </row>
    <row r="12" spans="1:15">
      <c r="A12" s="1" t="s">
        <v>402</v>
      </c>
      <c r="B12" s="37" t="s">
        <v>135</v>
      </c>
      <c r="C12" s="37" t="s">
        <v>135</v>
      </c>
      <c r="D12" s="37" t="s">
        <v>135</v>
      </c>
      <c r="E12" s="37" t="s">
        <v>135</v>
      </c>
      <c r="F12" s="37" t="s">
        <v>135</v>
      </c>
      <c r="G12" s="37" t="s">
        <v>135</v>
      </c>
      <c r="H12" s="37" t="s">
        <v>135</v>
      </c>
      <c r="I12" s="37" t="s">
        <v>135</v>
      </c>
      <c r="J12" s="37" t="s">
        <v>135</v>
      </c>
      <c r="K12" s="37" t="s">
        <v>135</v>
      </c>
      <c r="L12" s="37" t="s">
        <v>135</v>
      </c>
      <c r="M12" s="37" t="s">
        <v>135</v>
      </c>
      <c r="N12" s="37" t="s">
        <v>135</v>
      </c>
      <c r="O12" s="37" t="s">
        <v>135</v>
      </c>
    </row>
    <row r="13" spans="1:15">
      <c r="A13" s="1">
        <v>1950</v>
      </c>
      <c r="B13" s="37">
        <v>159</v>
      </c>
      <c r="C13" s="37">
        <v>56</v>
      </c>
      <c r="D13" s="37">
        <v>62</v>
      </c>
      <c r="E13" s="37">
        <v>29</v>
      </c>
      <c r="F13" s="37">
        <v>12</v>
      </c>
      <c r="G13" s="37">
        <v>275</v>
      </c>
      <c r="H13" s="37">
        <v>144</v>
      </c>
      <c r="I13" s="37">
        <v>131</v>
      </c>
      <c r="J13" s="37">
        <v>265</v>
      </c>
      <c r="K13" s="37">
        <v>10</v>
      </c>
      <c r="L13" s="37">
        <v>3</v>
      </c>
      <c r="M13" s="37">
        <v>105</v>
      </c>
      <c r="N13" s="37">
        <v>52</v>
      </c>
      <c r="O13" s="37">
        <v>53</v>
      </c>
    </row>
    <row r="14" spans="1:15">
      <c r="A14" s="1">
        <v>1951</v>
      </c>
      <c r="B14" s="37">
        <v>188</v>
      </c>
      <c r="C14" s="37">
        <v>57</v>
      </c>
      <c r="D14" s="37">
        <v>57</v>
      </c>
      <c r="E14" s="37">
        <v>48</v>
      </c>
      <c r="F14" s="37">
        <v>26</v>
      </c>
      <c r="G14" s="37">
        <v>290</v>
      </c>
      <c r="H14" s="37">
        <v>129</v>
      </c>
      <c r="I14" s="37">
        <v>161</v>
      </c>
      <c r="J14" s="37">
        <v>280</v>
      </c>
      <c r="K14" s="37">
        <v>10</v>
      </c>
      <c r="L14" s="37">
        <v>4</v>
      </c>
      <c r="M14" s="37">
        <v>114</v>
      </c>
      <c r="N14" s="37">
        <v>56</v>
      </c>
      <c r="O14" s="37">
        <v>58</v>
      </c>
    </row>
    <row r="15" spans="1:15">
      <c r="A15" s="1">
        <v>1952</v>
      </c>
      <c r="B15" s="37">
        <v>190</v>
      </c>
      <c r="C15" s="37">
        <v>55</v>
      </c>
      <c r="D15" s="37">
        <v>66</v>
      </c>
      <c r="E15" s="37">
        <v>46</v>
      </c>
      <c r="F15" s="37">
        <v>23</v>
      </c>
      <c r="G15" s="37">
        <v>303</v>
      </c>
      <c r="H15" s="37">
        <v>168</v>
      </c>
      <c r="I15" s="37">
        <v>135</v>
      </c>
      <c r="J15" s="37">
        <v>290</v>
      </c>
      <c r="K15" s="37">
        <v>13</v>
      </c>
      <c r="L15" s="37">
        <v>2</v>
      </c>
      <c r="M15" s="37">
        <v>132</v>
      </c>
      <c r="N15" s="37">
        <v>60</v>
      </c>
      <c r="O15" s="37">
        <v>72</v>
      </c>
    </row>
    <row r="16" spans="1:15">
      <c r="A16" s="1">
        <v>1953</v>
      </c>
      <c r="B16" s="37">
        <v>159</v>
      </c>
      <c r="C16" s="37">
        <v>49</v>
      </c>
      <c r="D16" s="37">
        <v>44</v>
      </c>
      <c r="E16" s="37">
        <v>37</v>
      </c>
      <c r="F16" s="37">
        <v>29</v>
      </c>
      <c r="G16" s="37">
        <v>317</v>
      </c>
      <c r="H16" s="37">
        <v>142</v>
      </c>
      <c r="I16" s="37">
        <v>175</v>
      </c>
      <c r="J16" s="37">
        <v>309</v>
      </c>
      <c r="K16" s="37">
        <v>8</v>
      </c>
      <c r="L16" s="37">
        <v>5</v>
      </c>
      <c r="M16" s="37">
        <v>137</v>
      </c>
      <c r="N16" s="37">
        <v>61</v>
      </c>
      <c r="O16" s="37">
        <v>76</v>
      </c>
    </row>
    <row r="17" spans="1:15">
      <c r="A17" s="1">
        <v>1954</v>
      </c>
      <c r="B17" s="37">
        <v>158</v>
      </c>
      <c r="C17" s="37">
        <v>51</v>
      </c>
      <c r="D17" s="37">
        <v>53</v>
      </c>
      <c r="E17" s="37">
        <v>34</v>
      </c>
      <c r="F17" s="37">
        <v>20</v>
      </c>
      <c r="G17" s="37">
        <v>316</v>
      </c>
      <c r="H17" s="37">
        <v>164</v>
      </c>
      <c r="I17" s="37">
        <v>152</v>
      </c>
      <c r="J17" s="37">
        <v>310</v>
      </c>
      <c r="K17" s="37">
        <v>6</v>
      </c>
      <c r="L17" s="37">
        <v>7</v>
      </c>
      <c r="M17" s="37">
        <v>127</v>
      </c>
      <c r="N17" s="37">
        <v>57</v>
      </c>
      <c r="O17" s="37">
        <v>70</v>
      </c>
    </row>
    <row r="18" spans="1:15">
      <c r="A18" s="1" t="s">
        <v>373</v>
      </c>
      <c r="B18" s="39">
        <v>170.8</v>
      </c>
      <c r="C18" s="39">
        <v>53.6</v>
      </c>
      <c r="D18" s="39">
        <v>56.4</v>
      </c>
      <c r="E18" s="39">
        <v>38.799999999999997</v>
      </c>
      <c r="F18" s="39">
        <v>22</v>
      </c>
      <c r="G18" s="39">
        <v>300.2</v>
      </c>
      <c r="H18" s="39">
        <v>149</v>
      </c>
      <c r="I18" s="39">
        <v>150.80000000000001</v>
      </c>
      <c r="J18" s="39">
        <v>290.8</v>
      </c>
      <c r="K18" s="39">
        <v>9.4</v>
      </c>
      <c r="L18" s="39">
        <v>9</v>
      </c>
      <c r="M18" s="39">
        <v>123</v>
      </c>
      <c r="N18" s="39">
        <v>57.2</v>
      </c>
      <c r="O18" s="39">
        <v>65.8</v>
      </c>
    </row>
    <row r="19" spans="1:15">
      <c r="A19" s="1">
        <v>1955</v>
      </c>
      <c r="B19" s="37">
        <v>165</v>
      </c>
      <c r="C19" s="37">
        <v>46</v>
      </c>
      <c r="D19" s="37">
        <v>52</v>
      </c>
      <c r="E19" s="37">
        <v>38</v>
      </c>
      <c r="F19" s="37">
        <v>29</v>
      </c>
      <c r="G19" s="37">
        <v>300</v>
      </c>
      <c r="H19" s="37">
        <v>152</v>
      </c>
      <c r="I19" s="37">
        <v>148</v>
      </c>
      <c r="J19" s="37">
        <v>289</v>
      </c>
      <c r="K19" s="37">
        <v>11</v>
      </c>
      <c r="L19" s="37">
        <v>3</v>
      </c>
      <c r="M19" s="37">
        <v>125</v>
      </c>
      <c r="N19" s="37">
        <v>53</v>
      </c>
      <c r="O19" s="37">
        <v>72</v>
      </c>
    </row>
    <row r="20" spans="1:15">
      <c r="A20" s="1">
        <v>1956</v>
      </c>
      <c r="B20" s="37">
        <v>167</v>
      </c>
      <c r="C20" s="37">
        <v>31</v>
      </c>
      <c r="D20" s="37">
        <v>61</v>
      </c>
      <c r="E20" s="37">
        <v>51</v>
      </c>
      <c r="F20" s="37">
        <v>24</v>
      </c>
      <c r="G20" s="37">
        <v>317</v>
      </c>
      <c r="H20" s="37">
        <v>150</v>
      </c>
      <c r="I20" s="37">
        <v>167</v>
      </c>
      <c r="J20" s="37">
        <v>310</v>
      </c>
      <c r="K20" s="37">
        <v>7</v>
      </c>
      <c r="L20" s="37">
        <v>3</v>
      </c>
      <c r="M20" s="37">
        <v>133</v>
      </c>
      <c r="N20" s="37">
        <v>60</v>
      </c>
      <c r="O20" s="37">
        <v>73</v>
      </c>
    </row>
    <row r="21" spans="1:15">
      <c r="A21" s="1">
        <v>1957</v>
      </c>
      <c r="B21" s="37">
        <v>172</v>
      </c>
      <c r="C21" s="37">
        <v>62</v>
      </c>
      <c r="D21" s="37">
        <v>75</v>
      </c>
      <c r="E21" s="37">
        <v>21</v>
      </c>
      <c r="F21" s="37">
        <v>14</v>
      </c>
      <c r="G21" s="37">
        <v>351</v>
      </c>
      <c r="H21" s="37">
        <v>170</v>
      </c>
      <c r="I21" s="37">
        <v>181</v>
      </c>
      <c r="J21" s="37">
        <v>337</v>
      </c>
      <c r="K21" s="37">
        <v>14</v>
      </c>
      <c r="L21" s="37">
        <v>2</v>
      </c>
      <c r="M21" s="37">
        <v>127</v>
      </c>
      <c r="N21" s="37">
        <v>63</v>
      </c>
      <c r="O21" s="37">
        <v>64</v>
      </c>
    </row>
    <row r="22" spans="1:15">
      <c r="A22" s="1">
        <v>1958</v>
      </c>
      <c r="B22" s="37">
        <v>197</v>
      </c>
      <c r="C22" s="37">
        <v>46</v>
      </c>
      <c r="D22" s="37">
        <v>55</v>
      </c>
      <c r="E22" s="37">
        <v>50</v>
      </c>
      <c r="F22" s="37">
        <v>46</v>
      </c>
      <c r="G22" s="37">
        <v>372</v>
      </c>
      <c r="H22" s="37">
        <v>167</v>
      </c>
      <c r="I22" s="37">
        <v>205</v>
      </c>
      <c r="J22" s="37">
        <v>355</v>
      </c>
      <c r="K22" s="37">
        <v>17</v>
      </c>
      <c r="L22" s="37">
        <v>7</v>
      </c>
      <c r="M22" s="37">
        <v>142</v>
      </c>
      <c r="N22" s="37">
        <v>57</v>
      </c>
      <c r="O22" s="37">
        <v>85</v>
      </c>
    </row>
    <row r="23" spans="1:15">
      <c r="A23" s="1">
        <v>1959</v>
      </c>
      <c r="B23" s="37">
        <v>178</v>
      </c>
      <c r="C23" s="37">
        <v>63</v>
      </c>
      <c r="D23" s="37">
        <v>78</v>
      </c>
      <c r="E23" s="37">
        <v>24</v>
      </c>
      <c r="F23" s="37">
        <v>13</v>
      </c>
      <c r="G23" s="37">
        <v>345</v>
      </c>
      <c r="H23" s="37">
        <v>171</v>
      </c>
      <c r="I23" s="37">
        <v>174</v>
      </c>
      <c r="J23" s="37">
        <v>329</v>
      </c>
      <c r="K23" s="37">
        <v>16</v>
      </c>
      <c r="L23" s="37">
        <v>1</v>
      </c>
      <c r="M23" s="37">
        <v>127</v>
      </c>
      <c r="N23" s="37">
        <v>56</v>
      </c>
      <c r="O23" s="37">
        <v>71</v>
      </c>
    </row>
    <row r="24" spans="1:15">
      <c r="A24" s="1" t="s">
        <v>374</v>
      </c>
      <c r="B24" s="39">
        <v>175.8</v>
      </c>
      <c r="C24" s="39">
        <v>49.6</v>
      </c>
      <c r="D24" s="39">
        <v>64.2</v>
      </c>
      <c r="E24" s="39">
        <v>36.799999999999997</v>
      </c>
      <c r="F24" s="39">
        <v>25.2</v>
      </c>
      <c r="G24" s="39">
        <v>337</v>
      </c>
      <c r="H24" s="39">
        <v>162</v>
      </c>
      <c r="I24" s="39">
        <v>175</v>
      </c>
      <c r="J24" s="39">
        <v>324</v>
      </c>
      <c r="K24" s="39">
        <v>13</v>
      </c>
      <c r="L24" s="39">
        <v>3.2</v>
      </c>
      <c r="M24" s="39">
        <v>130.80000000000001</v>
      </c>
      <c r="N24" s="39">
        <v>57.8</v>
      </c>
      <c r="O24" s="39">
        <v>73</v>
      </c>
    </row>
    <row r="25" spans="1:15">
      <c r="A25" s="1">
        <v>1960</v>
      </c>
      <c r="B25" s="37">
        <v>194</v>
      </c>
      <c r="C25" s="37">
        <v>77</v>
      </c>
      <c r="D25" s="37">
        <v>77</v>
      </c>
      <c r="E25" s="37">
        <v>23</v>
      </c>
      <c r="F25" s="37">
        <v>17</v>
      </c>
      <c r="G25" s="37">
        <v>380</v>
      </c>
      <c r="H25" s="37">
        <v>185</v>
      </c>
      <c r="I25" s="37">
        <v>195</v>
      </c>
      <c r="J25" s="37">
        <v>366</v>
      </c>
      <c r="K25" s="37">
        <v>14</v>
      </c>
      <c r="L25" s="37">
        <v>4</v>
      </c>
      <c r="M25" s="37">
        <v>123</v>
      </c>
      <c r="N25" s="37">
        <v>51</v>
      </c>
      <c r="O25" s="37">
        <v>72</v>
      </c>
    </row>
    <row r="26" spans="1:15">
      <c r="A26" s="1">
        <v>1961</v>
      </c>
      <c r="B26" s="37">
        <v>257</v>
      </c>
      <c r="C26" s="37">
        <v>97</v>
      </c>
      <c r="D26" s="37">
        <v>99</v>
      </c>
      <c r="E26" s="37">
        <v>39</v>
      </c>
      <c r="F26" s="37">
        <v>22</v>
      </c>
      <c r="G26" s="37">
        <v>359</v>
      </c>
      <c r="H26" s="37">
        <v>172</v>
      </c>
      <c r="I26" s="37">
        <v>187</v>
      </c>
      <c r="J26" s="37">
        <v>345</v>
      </c>
      <c r="K26" s="37">
        <v>14</v>
      </c>
      <c r="L26" s="37">
        <v>4</v>
      </c>
      <c r="M26" s="37">
        <v>131</v>
      </c>
      <c r="N26" s="37">
        <v>55</v>
      </c>
      <c r="O26" s="37">
        <v>76</v>
      </c>
    </row>
    <row r="27" spans="1:15">
      <c r="A27" s="1">
        <v>1962</v>
      </c>
      <c r="B27" s="37">
        <v>232</v>
      </c>
      <c r="C27" s="37">
        <v>72</v>
      </c>
      <c r="D27" s="37">
        <v>92</v>
      </c>
      <c r="E27" s="37">
        <v>43</v>
      </c>
      <c r="F27" s="37">
        <v>25</v>
      </c>
      <c r="G27" s="37">
        <v>360</v>
      </c>
      <c r="H27" s="37">
        <v>178</v>
      </c>
      <c r="I27" s="37">
        <v>182</v>
      </c>
      <c r="J27" s="37">
        <v>345</v>
      </c>
      <c r="K27" s="37">
        <v>15</v>
      </c>
      <c r="L27" s="37">
        <v>3</v>
      </c>
      <c r="M27" s="37">
        <v>166</v>
      </c>
      <c r="N27" s="37">
        <v>79</v>
      </c>
      <c r="O27" s="37">
        <v>87</v>
      </c>
    </row>
    <row r="28" spans="1:15">
      <c r="A28" s="1">
        <v>1963</v>
      </c>
      <c r="B28" s="37">
        <v>216</v>
      </c>
      <c r="C28" s="37">
        <v>83</v>
      </c>
      <c r="D28" s="37">
        <v>79</v>
      </c>
      <c r="E28" s="37">
        <v>29</v>
      </c>
      <c r="F28" s="37">
        <v>25</v>
      </c>
      <c r="G28" s="37">
        <v>398</v>
      </c>
      <c r="H28" s="37">
        <v>207</v>
      </c>
      <c r="I28" s="37">
        <v>191</v>
      </c>
      <c r="J28" s="37">
        <v>381</v>
      </c>
      <c r="K28" s="37">
        <v>17</v>
      </c>
      <c r="L28" s="37">
        <v>5</v>
      </c>
      <c r="M28" s="37">
        <v>146</v>
      </c>
      <c r="N28" s="37">
        <v>58</v>
      </c>
      <c r="O28" s="37">
        <v>88</v>
      </c>
    </row>
    <row r="29" spans="1:15">
      <c r="A29" s="1">
        <v>1964</v>
      </c>
      <c r="B29" s="37">
        <v>274</v>
      </c>
      <c r="C29" s="37">
        <v>93</v>
      </c>
      <c r="D29" s="37">
        <v>101</v>
      </c>
      <c r="E29" s="37">
        <v>38</v>
      </c>
      <c r="F29" s="37">
        <v>42</v>
      </c>
      <c r="G29" s="37">
        <v>386</v>
      </c>
      <c r="H29" s="37">
        <v>192</v>
      </c>
      <c r="I29" s="37">
        <v>194</v>
      </c>
      <c r="J29" s="37">
        <v>369</v>
      </c>
      <c r="K29" s="37">
        <v>17</v>
      </c>
      <c r="L29" s="37">
        <v>2</v>
      </c>
      <c r="M29" s="37">
        <v>148</v>
      </c>
      <c r="N29" s="37">
        <v>70</v>
      </c>
      <c r="O29" s="37">
        <v>78</v>
      </c>
    </row>
    <row r="30" spans="1:15">
      <c r="A30" s="1" t="s">
        <v>375</v>
      </c>
      <c r="B30" s="39">
        <v>234.6</v>
      </c>
      <c r="C30" s="39">
        <v>84.4</v>
      </c>
      <c r="D30" s="39">
        <v>89.6</v>
      </c>
      <c r="E30" s="39">
        <v>34.4</v>
      </c>
      <c r="F30" s="39">
        <v>26.2</v>
      </c>
      <c r="G30" s="39">
        <v>376.6</v>
      </c>
      <c r="H30" s="39">
        <v>186.8</v>
      </c>
      <c r="I30" s="39">
        <v>189.8</v>
      </c>
      <c r="J30" s="39">
        <v>361</v>
      </c>
      <c r="K30" s="39">
        <v>15.4</v>
      </c>
      <c r="L30" s="39">
        <v>3.6</v>
      </c>
      <c r="M30" s="39">
        <v>142.80000000000001</v>
      </c>
      <c r="N30" s="39">
        <v>62.6</v>
      </c>
      <c r="O30" s="39">
        <v>80.2</v>
      </c>
    </row>
    <row r="31" spans="1:15">
      <c r="A31" s="1">
        <v>1965</v>
      </c>
      <c r="B31" s="37">
        <v>259</v>
      </c>
      <c r="C31" s="37">
        <v>90</v>
      </c>
      <c r="D31" s="37">
        <v>93</v>
      </c>
      <c r="E31" s="37">
        <v>37</v>
      </c>
      <c r="F31" s="37">
        <v>39</v>
      </c>
      <c r="G31" s="37">
        <v>395</v>
      </c>
      <c r="H31" s="37">
        <v>186</v>
      </c>
      <c r="I31" s="37">
        <v>209</v>
      </c>
      <c r="J31" s="37">
        <v>377</v>
      </c>
      <c r="K31" s="37">
        <v>18</v>
      </c>
      <c r="L31" s="37">
        <v>2</v>
      </c>
      <c r="M31" s="37">
        <v>156</v>
      </c>
      <c r="N31" s="37">
        <v>65</v>
      </c>
      <c r="O31" s="37">
        <v>91</v>
      </c>
    </row>
    <row r="32" spans="1:15">
      <c r="A32" s="1">
        <v>1966</v>
      </c>
      <c r="B32" s="37">
        <v>243</v>
      </c>
      <c r="C32" s="37">
        <v>90</v>
      </c>
      <c r="D32" s="37">
        <v>84</v>
      </c>
      <c r="E32" s="37">
        <v>36</v>
      </c>
      <c r="F32" s="37">
        <v>33</v>
      </c>
      <c r="G32" s="37">
        <v>370</v>
      </c>
      <c r="H32" s="37">
        <v>182</v>
      </c>
      <c r="I32" s="37">
        <v>188</v>
      </c>
      <c r="J32" s="37">
        <v>358</v>
      </c>
      <c r="K32" s="37">
        <v>12</v>
      </c>
      <c r="L32" s="37">
        <v>3</v>
      </c>
      <c r="M32" s="37">
        <v>152</v>
      </c>
      <c r="N32" s="37">
        <v>67</v>
      </c>
      <c r="O32" s="37">
        <v>85</v>
      </c>
    </row>
    <row r="33" spans="1:15">
      <c r="A33" s="1">
        <v>1967</v>
      </c>
      <c r="B33" s="37">
        <v>284</v>
      </c>
      <c r="C33" s="37">
        <v>104</v>
      </c>
      <c r="D33" s="37">
        <v>104</v>
      </c>
      <c r="E33" s="37">
        <v>38</v>
      </c>
      <c r="F33" s="37">
        <v>38</v>
      </c>
      <c r="G33" s="37">
        <v>411</v>
      </c>
      <c r="H33" s="37">
        <v>205</v>
      </c>
      <c r="I33" s="37">
        <v>206</v>
      </c>
      <c r="J33" s="37">
        <v>391</v>
      </c>
      <c r="K33" s="37">
        <v>20</v>
      </c>
      <c r="L33" s="37">
        <v>1</v>
      </c>
      <c r="M33" s="37">
        <v>158</v>
      </c>
      <c r="N33" s="37">
        <v>73</v>
      </c>
      <c r="O33" s="37">
        <v>85</v>
      </c>
    </row>
    <row r="34" spans="1:15">
      <c r="A34" s="1">
        <v>1968</v>
      </c>
      <c r="B34" s="37">
        <v>307</v>
      </c>
      <c r="C34" s="37">
        <v>107</v>
      </c>
      <c r="D34" s="37">
        <v>115</v>
      </c>
      <c r="E34" s="37">
        <v>46</v>
      </c>
      <c r="F34" s="37">
        <v>39</v>
      </c>
      <c r="G34" s="37">
        <v>431</v>
      </c>
      <c r="H34" s="37">
        <v>228</v>
      </c>
      <c r="I34" s="37">
        <v>203</v>
      </c>
      <c r="J34" s="37">
        <v>413</v>
      </c>
      <c r="K34" s="37">
        <v>18</v>
      </c>
      <c r="L34" s="37">
        <v>1</v>
      </c>
      <c r="M34" s="37">
        <v>148</v>
      </c>
      <c r="N34" s="37">
        <v>56</v>
      </c>
      <c r="O34" s="37">
        <v>92</v>
      </c>
    </row>
    <row r="35" spans="1:15">
      <c r="A35" s="1">
        <v>1969</v>
      </c>
      <c r="B35" s="37">
        <v>315</v>
      </c>
      <c r="C35" s="37">
        <v>116</v>
      </c>
      <c r="D35" s="37">
        <v>113</v>
      </c>
      <c r="E35" s="37">
        <v>40</v>
      </c>
      <c r="F35" s="37">
        <v>46</v>
      </c>
      <c r="G35" s="37">
        <v>420</v>
      </c>
      <c r="H35" s="37">
        <v>206</v>
      </c>
      <c r="I35" s="37">
        <v>214</v>
      </c>
      <c r="J35" s="37">
        <v>397</v>
      </c>
      <c r="K35" s="37">
        <v>23</v>
      </c>
      <c r="L35" s="37">
        <v>2</v>
      </c>
      <c r="M35" s="37">
        <v>168</v>
      </c>
      <c r="N35" s="37">
        <v>69</v>
      </c>
      <c r="O35" s="37">
        <v>99</v>
      </c>
    </row>
    <row r="36" spans="1:15">
      <c r="A36" s="1" t="s">
        <v>376</v>
      </c>
      <c r="B36" s="39">
        <v>281.60000000000002</v>
      </c>
      <c r="C36" s="39">
        <v>101.4</v>
      </c>
      <c r="D36" s="39">
        <v>101.8</v>
      </c>
      <c r="E36" s="39">
        <v>39.4</v>
      </c>
      <c r="F36" s="39">
        <v>39</v>
      </c>
      <c r="G36" s="39">
        <v>405.4</v>
      </c>
      <c r="H36" s="39">
        <v>201.4</v>
      </c>
      <c r="I36" s="39">
        <v>204</v>
      </c>
      <c r="J36" s="39">
        <v>387.2</v>
      </c>
      <c r="K36" s="39">
        <v>18.2</v>
      </c>
      <c r="L36" s="39">
        <v>1.8</v>
      </c>
      <c r="M36" s="39">
        <v>156.4</v>
      </c>
      <c r="N36" s="39">
        <v>66</v>
      </c>
      <c r="O36" s="39">
        <v>90.4</v>
      </c>
    </row>
    <row r="37" spans="1:15">
      <c r="A37" s="1">
        <v>1970</v>
      </c>
      <c r="B37" s="37">
        <v>246</v>
      </c>
      <c r="C37" s="37">
        <v>86</v>
      </c>
      <c r="D37" s="37">
        <v>100</v>
      </c>
      <c r="E37" s="37">
        <v>35</v>
      </c>
      <c r="F37" s="37">
        <v>25</v>
      </c>
      <c r="G37" s="37">
        <v>422</v>
      </c>
      <c r="H37" s="37">
        <v>190</v>
      </c>
      <c r="I37" s="37">
        <v>232</v>
      </c>
      <c r="J37" s="37">
        <v>404</v>
      </c>
      <c r="K37" s="37">
        <v>18</v>
      </c>
      <c r="L37" s="37">
        <v>0</v>
      </c>
      <c r="M37" s="37">
        <v>163</v>
      </c>
      <c r="N37" s="37">
        <v>70</v>
      </c>
      <c r="O37" s="37">
        <v>93</v>
      </c>
    </row>
    <row r="38" spans="1:15">
      <c r="A38" s="1">
        <v>1971</v>
      </c>
      <c r="B38" s="37">
        <v>312</v>
      </c>
      <c r="C38" s="37">
        <v>103</v>
      </c>
      <c r="D38" s="37">
        <v>116</v>
      </c>
      <c r="E38" s="37">
        <v>51</v>
      </c>
      <c r="F38" s="37">
        <v>42</v>
      </c>
      <c r="G38" s="37">
        <v>350</v>
      </c>
      <c r="H38" s="37">
        <v>169</v>
      </c>
      <c r="I38" s="37">
        <v>181</v>
      </c>
      <c r="J38" s="37">
        <v>330</v>
      </c>
      <c r="K38" s="37">
        <v>20</v>
      </c>
      <c r="L38" s="37">
        <v>2</v>
      </c>
      <c r="M38" s="37">
        <v>186</v>
      </c>
      <c r="N38" s="37">
        <v>77</v>
      </c>
      <c r="O38" s="37">
        <v>109</v>
      </c>
    </row>
    <row r="39" spans="1:15">
      <c r="A39" s="1">
        <v>1972</v>
      </c>
      <c r="B39" s="37">
        <v>289</v>
      </c>
      <c r="C39" s="37">
        <v>97</v>
      </c>
      <c r="D39" s="37">
        <v>103</v>
      </c>
      <c r="E39" s="37">
        <v>42</v>
      </c>
      <c r="F39" s="37">
        <v>47</v>
      </c>
      <c r="G39" s="37">
        <v>359</v>
      </c>
      <c r="H39" s="37">
        <v>182</v>
      </c>
      <c r="I39" s="37">
        <v>177</v>
      </c>
      <c r="J39" s="37">
        <v>336</v>
      </c>
      <c r="K39" s="37">
        <v>23</v>
      </c>
      <c r="L39" s="37">
        <v>3</v>
      </c>
      <c r="M39" s="37">
        <v>149</v>
      </c>
      <c r="N39" s="37">
        <v>61</v>
      </c>
      <c r="O39" s="37">
        <v>88</v>
      </c>
    </row>
    <row r="40" spans="1:15">
      <c r="A40" s="1">
        <v>1973</v>
      </c>
      <c r="B40" s="37">
        <v>250</v>
      </c>
      <c r="C40" s="37">
        <v>91</v>
      </c>
      <c r="D40" s="37">
        <v>92</v>
      </c>
      <c r="E40" s="37">
        <v>33</v>
      </c>
      <c r="F40" s="37">
        <v>34</v>
      </c>
      <c r="G40" s="37">
        <v>403</v>
      </c>
      <c r="H40" s="37">
        <v>211</v>
      </c>
      <c r="I40" s="37">
        <v>192</v>
      </c>
      <c r="J40" s="37">
        <v>383</v>
      </c>
      <c r="K40" s="37">
        <v>20</v>
      </c>
      <c r="L40" s="37">
        <v>4</v>
      </c>
      <c r="M40" s="37">
        <v>178</v>
      </c>
      <c r="N40" s="37">
        <v>73</v>
      </c>
      <c r="O40" s="37">
        <v>105</v>
      </c>
    </row>
    <row r="41" spans="1:15">
      <c r="A41" s="1">
        <v>1974</v>
      </c>
      <c r="B41" s="37">
        <v>225</v>
      </c>
      <c r="C41" s="37">
        <v>54</v>
      </c>
      <c r="D41" s="37">
        <v>95</v>
      </c>
      <c r="E41" s="37">
        <v>37</v>
      </c>
      <c r="F41" s="37">
        <v>39</v>
      </c>
      <c r="G41" s="37">
        <v>326</v>
      </c>
      <c r="H41" s="37">
        <v>166</v>
      </c>
      <c r="I41" s="37">
        <v>160</v>
      </c>
      <c r="J41" s="37">
        <v>304</v>
      </c>
      <c r="K41" s="37">
        <v>22</v>
      </c>
      <c r="L41" s="37">
        <v>1</v>
      </c>
      <c r="M41" s="37">
        <v>147</v>
      </c>
      <c r="N41" s="37">
        <v>68</v>
      </c>
      <c r="O41" s="37">
        <v>79</v>
      </c>
    </row>
    <row r="42" spans="1:15">
      <c r="A42" s="1" t="s">
        <v>377</v>
      </c>
      <c r="B42" s="39">
        <v>264.39999999999998</v>
      </c>
      <c r="C42" s="39">
        <v>86.2</v>
      </c>
      <c r="D42" s="39">
        <v>101.2</v>
      </c>
      <c r="E42" s="39">
        <v>39.6</v>
      </c>
      <c r="F42" s="39">
        <v>37.4</v>
      </c>
      <c r="G42" s="39">
        <v>372</v>
      </c>
      <c r="H42" s="39">
        <v>183.6</v>
      </c>
      <c r="I42" s="39">
        <v>188.4</v>
      </c>
      <c r="J42" s="39">
        <v>351.4</v>
      </c>
      <c r="K42" s="39">
        <v>20.6</v>
      </c>
      <c r="L42" s="39">
        <v>2</v>
      </c>
      <c r="M42" s="39">
        <v>164.6</v>
      </c>
      <c r="N42" s="39">
        <v>69.8</v>
      </c>
      <c r="O42" s="39">
        <v>94.8</v>
      </c>
    </row>
    <row r="43" spans="1:15">
      <c r="A43" s="1">
        <v>1975</v>
      </c>
      <c r="B43" s="37">
        <v>301</v>
      </c>
      <c r="C43" s="37">
        <v>89</v>
      </c>
      <c r="D43" s="37">
        <v>120</v>
      </c>
      <c r="E43" s="37">
        <v>50</v>
      </c>
      <c r="F43" s="37">
        <v>42</v>
      </c>
      <c r="G43" s="37">
        <v>306</v>
      </c>
      <c r="H43" s="37">
        <v>169</v>
      </c>
      <c r="I43" s="37">
        <v>137</v>
      </c>
      <c r="J43" s="37">
        <v>295</v>
      </c>
      <c r="K43" s="37">
        <v>11</v>
      </c>
      <c r="L43" s="37">
        <v>0</v>
      </c>
      <c r="M43" s="37">
        <v>179</v>
      </c>
      <c r="N43" s="37">
        <v>80</v>
      </c>
      <c r="O43" s="37">
        <v>99</v>
      </c>
    </row>
    <row r="44" spans="1:15">
      <c r="A44" s="1">
        <v>1976</v>
      </c>
      <c r="B44" s="37">
        <v>312</v>
      </c>
      <c r="C44" s="37">
        <v>92</v>
      </c>
      <c r="D44" s="37">
        <v>109</v>
      </c>
      <c r="E44" s="37">
        <v>55</v>
      </c>
      <c r="F44" s="37">
        <v>56</v>
      </c>
      <c r="G44" s="37">
        <v>347</v>
      </c>
      <c r="H44" s="37">
        <v>151</v>
      </c>
      <c r="I44" s="37">
        <v>196</v>
      </c>
      <c r="J44" s="37">
        <v>333</v>
      </c>
      <c r="K44" s="37">
        <v>14</v>
      </c>
      <c r="L44" s="37">
        <v>0</v>
      </c>
      <c r="M44" s="37">
        <v>178</v>
      </c>
      <c r="N44" s="37">
        <v>71</v>
      </c>
      <c r="O44" s="37">
        <v>107</v>
      </c>
    </row>
    <row r="45" spans="1:15">
      <c r="A45" s="1">
        <v>1977</v>
      </c>
      <c r="B45" s="37">
        <v>301</v>
      </c>
      <c r="C45" s="37">
        <v>95</v>
      </c>
      <c r="D45" s="37">
        <v>94</v>
      </c>
      <c r="E45" s="37">
        <v>60</v>
      </c>
      <c r="F45" s="37">
        <v>52</v>
      </c>
      <c r="G45" s="37">
        <v>309</v>
      </c>
      <c r="H45" s="37">
        <v>145</v>
      </c>
      <c r="I45" s="37">
        <v>164</v>
      </c>
      <c r="J45" s="37">
        <v>290</v>
      </c>
      <c r="K45" s="37">
        <v>19</v>
      </c>
      <c r="L45" s="37">
        <v>0</v>
      </c>
      <c r="M45" s="37">
        <v>148</v>
      </c>
      <c r="N45" s="37">
        <v>60</v>
      </c>
      <c r="O45" s="37">
        <v>88</v>
      </c>
    </row>
    <row r="46" spans="1:15">
      <c r="A46" s="1">
        <v>1978</v>
      </c>
      <c r="B46" s="37">
        <v>288</v>
      </c>
      <c r="C46" s="37">
        <v>79</v>
      </c>
      <c r="D46" s="37">
        <v>93</v>
      </c>
      <c r="E46" s="37">
        <v>59</v>
      </c>
      <c r="F46" s="37">
        <v>57</v>
      </c>
      <c r="G46" s="37">
        <v>313</v>
      </c>
      <c r="H46" s="37">
        <v>157</v>
      </c>
      <c r="I46" s="37">
        <v>156</v>
      </c>
      <c r="J46" s="37">
        <v>302</v>
      </c>
      <c r="K46" s="37">
        <v>11</v>
      </c>
      <c r="L46" s="37">
        <v>0</v>
      </c>
      <c r="M46" s="37">
        <v>163</v>
      </c>
      <c r="N46" s="37">
        <v>61</v>
      </c>
      <c r="O46" s="37">
        <v>102</v>
      </c>
    </row>
    <row r="47" spans="1:15">
      <c r="A47" s="1">
        <v>1979</v>
      </c>
      <c r="B47" s="37">
        <v>302</v>
      </c>
      <c r="C47" s="37">
        <v>89</v>
      </c>
      <c r="D47" s="37">
        <v>100</v>
      </c>
      <c r="E47" s="37">
        <v>58</v>
      </c>
      <c r="F47" s="37">
        <v>55</v>
      </c>
      <c r="G47" s="37">
        <v>370</v>
      </c>
      <c r="H47" s="37">
        <v>183</v>
      </c>
      <c r="I47" s="37">
        <v>187</v>
      </c>
      <c r="J47" s="37">
        <v>350</v>
      </c>
      <c r="K47" s="37">
        <v>20</v>
      </c>
      <c r="L47" s="37">
        <v>0</v>
      </c>
      <c r="M47" s="37">
        <v>173</v>
      </c>
      <c r="N47" s="37">
        <v>69</v>
      </c>
      <c r="O47" s="37">
        <v>104</v>
      </c>
    </row>
    <row r="48" spans="1:15">
      <c r="A48" s="1" t="s">
        <v>378</v>
      </c>
      <c r="B48" s="39">
        <v>300.8</v>
      </c>
      <c r="C48" s="39">
        <v>88.8</v>
      </c>
      <c r="D48" s="39">
        <v>103.2</v>
      </c>
      <c r="E48" s="39">
        <v>56.4</v>
      </c>
      <c r="F48" s="39">
        <v>52.4</v>
      </c>
      <c r="G48" s="39">
        <v>329</v>
      </c>
      <c r="H48" s="39">
        <v>161</v>
      </c>
      <c r="I48" s="39">
        <v>168</v>
      </c>
      <c r="J48" s="39">
        <v>314</v>
      </c>
      <c r="K48" s="39">
        <v>15</v>
      </c>
      <c r="L48" s="39">
        <v>0</v>
      </c>
      <c r="M48" s="39">
        <v>168.2</v>
      </c>
      <c r="N48" s="39">
        <v>68.2</v>
      </c>
      <c r="O48" s="39">
        <v>100</v>
      </c>
    </row>
    <row r="49" spans="1:15">
      <c r="A49" s="1">
        <v>1980</v>
      </c>
      <c r="B49" s="37">
        <v>349</v>
      </c>
      <c r="C49" s="37">
        <v>86</v>
      </c>
      <c r="D49" s="37">
        <v>93</v>
      </c>
      <c r="E49" s="37">
        <v>83</v>
      </c>
      <c r="F49" s="37">
        <v>87</v>
      </c>
      <c r="G49" s="37">
        <v>393</v>
      </c>
      <c r="H49" s="37">
        <v>189</v>
      </c>
      <c r="I49" s="37">
        <v>204</v>
      </c>
      <c r="J49" s="37">
        <v>372</v>
      </c>
      <c r="K49" s="37">
        <v>21</v>
      </c>
      <c r="L49" s="37">
        <v>0</v>
      </c>
      <c r="M49" s="37">
        <v>175</v>
      </c>
      <c r="N49" s="37">
        <v>87</v>
      </c>
      <c r="O49" s="37">
        <v>88</v>
      </c>
    </row>
    <row r="50" spans="1:15">
      <c r="A50" s="1">
        <v>1981</v>
      </c>
      <c r="B50" s="37">
        <v>324</v>
      </c>
      <c r="C50" s="37">
        <v>88</v>
      </c>
      <c r="D50" s="37">
        <v>104</v>
      </c>
      <c r="E50" s="37">
        <v>70</v>
      </c>
      <c r="F50" s="37">
        <v>62</v>
      </c>
      <c r="G50" s="37">
        <v>369</v>
      </c>
      <c r="H50" s="37">
        <v>175</v>
      </c>
      <c r="I50" s="37">
        <v>194</v>
      </c>
      <c r="J50" s="37">
        <v>335</v>
      </c>
      <c r="K50" s="37">
        <v>34</v>
      </c>
      <c r="L50" s="37">
        <v>0</v>
      </c>
      <c r="M50" s="37">
        <v>161</v>
      </c>
      <c r="N50" s="37">
        <v>68</v>
      </c>
      <c r="O50" s="37">
        <v>93</v>
      </c>
    </row>
    <row r="51" spans="1:15">
      <c r="A51" s="1">
        <v>1982</v>
      </c>
      <c r="B51" s="37">
        <v>324</v>
      </c>
      <c r="C51" s="37">
        <v>83</v>
      </c>
      <c r="D51" s="37">
        <v>97</v>
      </c>
      <c r="E51" s="37">
        <v>73</v>
      </c>
      <c r="F51" s="37">
        <v>71</v>
      </c>
      <c r="G51" s="37">
        <v>384</v>
      </c>
      <c r="H51" s="37">
        <v>185</v>
      </c>
      <c r="I51" s="37">
        <v>199</v>
      </c>
      <c r="J51" s="37">
        <v>368</v>
      </c>
      <c r="K51" s="37">
        <v>16</v>
      </c>
      <c r="L51" s="37">
        <v>0</v>
      </c>
      <c r="M51" s="37">
        <v>167</v>
      </c>
      <c r="N51" s="37">
        <v>80</v>
      </c>
      <c r="O51" s="37">
        <v>87</v>
      </c>
    </row>
    <row r="52" spans="1:15">
      <c r="A52" s="1">
        <v>1983</v>
      </c>
      <c r="B52" s="37">
        <v>362</v>
      </c>
      <c r="C52" s="37">
        <v>93</v>
      </c>
      <c r="D52" s="37">
        <v>103</v>
      </c>
      <c r="E52" s="37">
        <v>83</v>
      </c>
      <c r="F52" s="37">
        <v>83</v>
      </c>
      <c r="G52" s="37">
        <v>348</v>
      </c>
      <c r="H52" s="37">
        <v>178</v>
      </c>
      <c r="I52" s="37">
        <v>170</v>
      </c>
      <c r="J52" s="37">
        <v>330</v>
      </c>
      <c r="K52" s="37">
        <v>18</v>
      </c>
      <c r="L52" s="37">
        <v>0</v>
      </c>
      <c r="M52" s="37">
        <v>151</v>
      </c>
      <c r="N52" s="37">
        <v>64</v>
      </c>
      <c r="O52" s="37">
        <v>87</v>
      </c>
    </row>
    <row r="53" spans="1:15">
      <c r="A53" s="1">
        <v>1984</v>
      </c>
      <c r="B53" s="37">
        <v>377</v>
      </c>
      <c r="C53" s="37">
        <v>93</v>
      </c>
      <c r="D53" s="37">
        <v>130</v>
      </c>
      <c r="E53" s="37">
        <v>90</v>
      </c>
      <c r="F53" s="37">
        <v>64</v>
      </c>
      <c r="G53" s="37">
        <v>405</v>
      </c>
      <c r="H53" s="37">
        <v>204</v>
      </c>
      <c r="I53" s="37">
        <v>201</v>
      </c>
      <c r="J53" s="37">
        <v>379</v>
      </c>
      <c r="K53" s="37">
        <v>26</v>
      </c>
      <c r="L53" s="37">
        <v>0</v>
      </c>
      <c r="M53" s="37">
        <v>177</v>
      </c>
      <c r="N53" s="37">
        <v>81</v>
      </c>
      <c r="O53" s="37">
        <v>96</v>
      </c>
    </row>
    <row r="54" spans="1:15">
      <c r="A54" s="1" t="s">
        <v>379</v>
      </c>
      <c r="B54" s="39">
        <v>347.2</v>
      </c>
      <c r="C54" s="39">
        <v>88.6</v>
      </c>
      <c r="D54" s="39">
        <v>105.4</v>
      </c>
      <c r="E54" s="39">
        <v>79.8</v>
      </c>
      <c r="F54" s="39">
        <v>73.400000000000006</v>
      </c>
      <c r="G54" s="39">
        <v>379.8</v>
      </c>
      <c r="H54" s="39">
        <v>186.2</v>
      </c>
      <c r="I54" s="39">
        <v>193.6</v>
      </c>
      <c r="J54" s="39">
        <v>356.8</v>
      </c>
      <c r="K54" s="39">
        <v>23</v>
      </c>
      <c r="L54" s="39">
        <v>0</v>
      </c>
      <c r="M54" s="39">
        <v>166.2</v>
      </c>
      <c r="N54" s="39">
        <v>76</v>
      </c>
      <c r="O54" s="39">
        <v>90.2</v>
      </c>
    </row>
    <row r="55" spans="1:15">
      <c r="A55" s="1">
        <v>1985</v>
      </c>
      <c r="B55" s="37">
        <v>339</v>
      </c>
      <c r="C55" s="37">
        <v>98</v>
      </c>
      <c r="D55" s="37">
        <v>111</v>
      </c>
      <c r="E55" s="37">
        <v>66</v>
      </c>
      <c r="F55" s="37">
        <v>64</v>
      </c>
      <c r="G55" s="37">
        <v>373</v>
      </c>
      <c r="H55" s="37">
        <v>191</v>
      </c>
      <c r="I55" s="37">
        <v>182</v>
      </c>
      <c r="J55" s="37">
        <v>353</v>
      </c>
      <c r="K55" s="37">
        <v>20</v>
      </c>
      <c r="L55" s="37">
        <v>0</v>
      </c>
      <c r="M55" s="37">
        <v>171</v>
      </c>
      <c r="N55" s="37">
        <v>73</v>
      </c>
      <c r="O55" s="37">
        <v>98</v>
      </c>
    </row>
    <row r="56" spans="1:15">
      <c r="A56" s="1">
        <v>1986</v>
      </c>
      <c r="B56" s="37">
        <v>295</v>
      </c>
      <c r="C56" s="37">
        <v>85</v>
      </c>
      <c r="D56" s="37">
        <v>109</v>
      </c>
      <c r="E56" s="37">
        <v>63</v>
      </c>
      <c r="F56" s="37">
        <v>38</v>
      </c>
      <c r="G56" s="37">
        <v>351</v>
      </c>
      <c r="H56" s="37">
        <v>180</v>
      </c>
      <c r="I56" s="37">
        <v>171</v>
      </c>
      <c r="J56" s="37">
        <v>328</v>
      </c>
      <c r="K56" s="37">
        <v>23</v>
      </c>
      <c r="L56" s="37">
        <v>0</v>
      </c>
      <c r="M56" s="37">
        <v>188</v>
      </c>
      <c r="N56" s="37">
        <v>86</v>
      </c>
      <c r="O56" s="37">
        <v>102</v>
      </c>
    </row>
    <row r="57" spans="1:15">
      <c r="A57" s="1">
        <v>1987</v>
      </c>
      <c r="B57" s="37">
        <v>338</v>
      </c>
      <c r="C57" s="37">
        <v>115</v>
      </c>
      <c r="D57" s="37">
        <v>112</v>
      </c>
      <c r="E57" s="37">
        <v>58</v>
      </c>
      <c r="F57" s="37">
        <v>53</v>
      </c>
      <c r="G57" s="37">
        <v>365</v>
      </c>
      <c r="H57" s="37">
        <v>171</v>
      </c>
      <c r="I57" s="37">
        <v>194</v>
      </c>
      <c r="J57" s="37">
        <v>346</v>
      </c>
      <c r="K57" s="37">
        <v>19</v>
      </c>
      <c r="L57" s="37">
        <v>1</v>
      </c>
      <c r="M57" s="37">
        <v>180</v>
      </c>
      <c r="N57" s="37">
        <v>82</v>
      </c>
      <c r="O57" s="37">
        <v>98</v>
      </c>
    </row>
    <row r="58" spans="1:15">
      <c r="A58" s="1">
        <v>1988</v>
      </c>
      <c r="B58" s="37">
        <v>359</v>
      </c>
      <c r="C58" s="37">
        <v>122</v>
      </c>
      <c r="D58" s="37">
        <v>114</v>
      </c>
      <c r="E58" s="37">
        <v>59</v>
      </c>
      <c r="F58" s="37">
        <v>64</v>
      </c>
      <c r="G58" s="37">
        <v>416</v>
      </c>
      <c r="H58" s="37">
        <v>186</v>
      </c>
      <c r="I58" s="37">
        <v>230</v>
      </c>
      <c r="J58" s="37">
        <v>393</v>
      </c>
      <c r="K58" s="37">
        <v>23</v>
      </c>
      <c r="L58" s="37">
        <v>0</v>
      </c>
      <c r="M58" s="37">
        <v>195</v>
      </c>
      <c r="N58" s="37">
        <v>88</v>
      </c>
      <c r="O58" s="37">
        <v>107</v>
      </c>
    </row>
    <row r="59" spans="1:15">
      <c r="A59" s="1">
        <v>1989</v>
      </c>
      <c r="B59" s="37">
        <v>315</v>
      </c>
      <c r="C59" s="37">
        <v>100</v>
      </c>
      <c r="D59" s="37">
        <v>115</v>
      </c>
      <c r="E59" s="37">
        <v>54</v>
      </c>
      <c r="F59" s="37">
        <v>46</v>
      </c>
      <c r="G59" s="37">
        <v>373</v>
      </c>
      <c r="H59" s="37">
        <v>177</v>
      </c>
      <c r="I59" s="37">
        <v>196</v>
      </c>
      <c r="J59" s="37">
        <v>345</v>
      </c>
      <c r="K59" s="37">
        <v>28</v>
      </c>
      <c r="L59" s="37">
        <v>1</v>
      </c>
      <c r="M59" s="37">
        <v>172</v>
      </c>
      <c r="N59" s="37">
        <v>79</v>
      </c>
      <c r="O59" s="37">
        <v>93</v>
      </c>
    </row>
    <row r="60" spans="1:15">
      <c r="A60" s="1" t="s">
        <v>380</v>
      </c>
      <c r="B60" s="39">
        <v>329.2</v>
      </c>
      <c r="C60" s="39">
        <v>104</v>
      </c>
      <c r="D60" s="39">
        <v>112.2</v>
      </c>
      <c r="E60" s="39">
        <v>60</v>
      </c>
      <c r="F60" s="39">
        <v>53</v>
      </c>
      <c r="G60" s="39">
        <v>373.6</v>
      </c>
      <c r="H60" s="39">
        <v>181</v>
      </c>
      <c r="I60" s="39">
        <v>194.6</v>
      </c>
      <c r="J60" s="39">
        <v>353</v>
      </c>
      <c r="K60" s="39">
        <v>113</v>
      </c>
      <c r="L60" s="39">
        <v>0.4</v>
      </c>
      <c r="M60" s="39">
        <v>181.2</v>
      </c>
      <c r="N60" s="39">
        <v>81.599999999999994</v>
      </c>
      <c r="O60" s="39">
        <v>99.6</v>
      </c>
    </row>
    <row r="61" spans="1:15">
      <c r="A61" s="1">
        <v>1990</v>
      </c>
      <c r="B61" s="37">
        <v>334</v>
      </c>
      <c r="C61" s="37">
        <v>117</v>
      </c>
      <c r="D61" s="37">
        <v>99</v>
      </c>
      <c r="E61" s="37">
        <v>55</v>
      </c>
      <c r="F61" s="37">
        <v>63</v>
      </c>
      <c r="G61" s="37">
        <v>379</v>
      </c>
      <c r="H61" s="37">
        <v>188</v>
      </c>
      <c r="I61" s="37">
        <v>191</v>
      </c>
      <c r="J61" s="37">
        <v>353</v>
      </c>
      <c r="K61" s="37">
        <v>26</v>
      </c>
      <c r="L61" s="37" t="s">
        <v>135</v>
      </c>
      <c r="M61" s="37">
        <v>195</v>
      </c>
      <c r="N61" s="37">
        <v>88</v>
      </c>
      <c r="O61" s="37">
        <v>107</v>
      </c>
    </row>
    <row r="62" spans="1:15">
      <c r="A62" s="1">
        <v>1991</v>
      </c>
      <c r="B62" s="37">
        <v>352</v>
      </c>
      <c r="C62" s="37">
        <v>104</v>
      </c>
      <c r="D62" s="37">
        <v>126</v>
      </c>
      <c r="E62" s="37">
        <v>65</v>
      </c>
      <c r="F62" s="37">
        <v>57</v>
      </c>
      <c r="G62" s="37">
        <v>416</v>
      </c>
      <c r="H62" s="37">
        <v>194</v>
      </c>
      <c r="I62" s="37">
        <v>222</v>
      </c>
      <c r="J62" s="37">
        <v>384</v>
      </c>
      <c r="K62" s="37">
        <v>32</v>
      </c>
      <c r="L62" s="37" t="s">
        <v>135</v>
      </c>
      <c r="M62" s="37">
        <v>187</v>
      </c>
      <c r="N62" s="37">
        <v>91</v>
      </c>
      <c r="O62" s="37">
        <v>96</v>
      </c>
    </row>
    <row r="63" spans="1:15">
      <c r="A63" s="1">
        <v>1992</v>
      </c>
      <c r="B63" s="37">
        <v>420</v>
      </c>
      <c r="C63" s="37">
        <v>118</v>
      </c>
      <c r="D63" s="37">
        <v>114</v>
      </c>
      <c r="E63" s="37">
        <v>100</v>
      </c>
      <c r="F63" s="37">
        <v>88</v>
      </c>
      <c r="G63" s="37">
        <v>375</v>
      </c>
      <c r="H63" s="37">
        <v>208</v>
      </c>
      <c r="I63" s="37">
        <v>167</v>
      </c>
      <c r="J63" s="37">
        <v>320</v>
      </c>
      <c r="K63" s="37">
        <v>55</v>
      </c>
      <c r="L63" s="37" t="s">
        <v>135</v>
      </c>
      <c r="M63" s="37">
        <v>180</v>
      </c>
      <c r="N63" s="37">
        <v>72</v>
      </c>
      <c r="O63" s="37">
        <v>108</v>
      </c>
    </row>
    <row r="64" spans="1:15">
      <c r="A64" s="1">
        <v>1993</v>
      </c>
      <c r="B64" s="37">
        <v>445</v>
      </c>
      <c r="C64" s="37">
        <v>103</v>
      </c>
      <c r="D64" s="37">
        <v>129</v>
      </c>
      <c r="E64" s="37">
        <v>117</v>
      </c>
      <c r="F64" s="37">
        <v>96</v>
      </c>
      <c r="G64" s="37">
        <v>415</v>
      </c>
      <c r="H64" s="37">
        <v>213</v>
      </c>
      <c r="I64" s="37">
        <v>202</v>
      </c>
      <c r="J64" s="37">
        <v>383</v>
      </c>
      <c r="K64" s="37">
        <v>32</v>
      </c>
      <c r="L64" s="37" t="s">
        <v>135</v>
      </c>
      <c r="M64" s="37">
        <v>178</v>
      </c>
      <c r="N64" s="37">
        <v>86</v>
      </c>
      <c r="O64" s="37">
        <v>92</v>
      </c>
    </row>
    <row r="65" spans="1:15">
      <c r="A65" s="1">
        <v>1994</v>
      </c>
      <c r="B65" s="37">
        <v>396</v>
      </c>
      <c r="C65" s="37">
        <v>94</v>
      </c>
      <c r="D65" s="37">
        <v>116</v>
      </c>
      <c r="E65" s="37">
        <v>102</v>
      </c>
      <c r="F65" s="37">
        <v>84</v>
      </c>
      <c r="G65" s="37">
        <v>358</v>
      </c>
      <c r="H65" s="37">
        <v>167</v>
      </c>
      <c r="I65" s="37">
        <v>191</v>
      </c>
      <c r="J65" s="37">
        <v>328</v>
      </c>
      <c r="K65" s="37">
        <v>30</v>
      </c>
      <c r="L65" s="37" t="s">
        <v>135</v>
      </c>
      <c r="M65" s="37">
        <v>206</v>
      </c>
      <c r="N65" s="37">
        <v>106</v>
      </c>
      <c r="O65" s="37">
        <v>100</v>
      </c>
    </row>
    <row r="66" spans="1:15">
      <c r="A66" s="1" t="s">
        <v>381</v>
      </c>
      <c r="B66" s="39">
        <v>389.4</v>
      </c>
      <c r="C66" s="39">
        <v>107.2</v>
      </c>
      <c r="D66" s="39">
        <v>116.8</v>
      </c>
      <c r="E66" s="39">
        <v>87.8</v>
      </c>
      <c r="F66" s="39">
        <v>77.599999999999994</v>
      </c>
      <c r="G66" s="39">
        <v>388.6</v>
      </c>
      <c r="H66" s="39">
        <v>194</v>
      </c>
      <c r="I66" s="39">
        <v>194.6</v>
      </c>
      <c r="J66" s="39">
        <v>353.6</v>
      </c>
      <c r="K66" s="39">
        <v>35</v>
      </c>
      <c r="L66" s="39" t="s">
        <v>135</v>
      </c>
      <c r="M66" s="39">
        <v>189.2</v>
      </c>
      <c r="N66" s="39">
        <v>88.6</v>
      </c>
      <c r="O66" s="39">
        <v>100.6</v>
      </c>
    </row>
    <row r="67" spans="1:15">
      <c r="A67" s="1">
        <v>1995</v>
      </c>
      <c r="B67" s="37">
        <v>411</v>
      </c>
      <c r="C67" s="37">
        <v>95</v>
      </c>
      <c r="D67" s="37">
        <v>119</v>
      </c>
      <c r="E67" s="37">
        <v>110</v>
      </c>
      <c r="F67" s="37">
        <v>87</v>
      </c>
      <c r="G67" s="37">
        <v>425</v>
      </c>
      <c r="H67" s="37">
        <v>208</v>
      </c>
      <c r="I67" s="37">
        <v>217</v>
      </c>
      <c r="J67" s="37">
        <v>382</v>
      </c>
      <c r="K67" s="37">
        <v>43</v>
      </c>
      <c r="L67" s="37" t="s">
        <v>135</v>
      </c>
      <c r="M67" s="37">
        <v>225</v>
      </c>
      <c r="N67" s="37">
        <v>120</v>
      </c>
      <c r="O67" s="37">
        <v>105</v>
      </c>
    </row>
    <row r="68" spans="1:15">
      <c r="A68" s="1">
        <v>1996</v>
      </c>
      <c r="B68" s="37">
        <v>439</v>
      </c>
      <c r="C68" s="37">
        <v>103</v>
      </c>
      <c r="D68" s="37">
        <v>124</v>
      </c>
      <c r="E68" s="37">
        <v>115</v>
      </c>
      <c r="F68" s="37">
        <v>97</v>
      </c>
      <c r="G68" s="37">
        <v>405</v>
      </c>
      <c r="H68" s="37">
        <v>203</v>
      </c>
      <c r="I68" s="37">
        <v>202</v>
      </c>
      <c r="J68" s="37">
        <v>363</v>
      </c>
      <c r="K68" s="37">
        <v>42</v>
      </c>
      <c r="L68" s="37" t="s">
        <v>135</v>
      </c>
      <c r="M68" s="37">
        <v>230</v>
      </c>
      <c r="N68" s="37">
        <v>101</v>
      </c>
      <c r="O68" s="37">
        <v>129</v>
      </c>
    </row>
    <row r="69" spans="1:15">
      <c r="A69" s="1">
        <v>1997</v>
      </c>
      <c r="B69" s="37">
        <v>400</v>
      </c>
      <c r="C69" s="37">
        <v>99</v>
      </c>
      <c r="D69" s="37">
        <v>102</v>
      </c>
      <c r="E69" s="37">
        <v>98</v>
      </c>
      <c r="F69" s="37">
        <v>101</v>
      </c>
      <c r="G69" s="37">
        <v>435</v>
      </c>
      <c r="H69" s="37">
        <v>228</v>
      </c>
      <c r="I69" s="37">
        <v>207</v>
      </c>
      <c r="J69" s="37">
        <v>374</v>
      </c>
      <c r="K69" s="37">
        <v>61</v>
      </c>
      <c r="L69" s="37" t="s">
        <v>135</v>
      </c>
      <c r="M69" s="37">
        <v>230</v>
      </c>
      <c r="N69" s="37">
        <v>105</v>
      </c>
      <c r="O69" s="37">
        <v>125</v>
      </c>
    </row>
    <row r="70" spans="1:15">
      <c r="A70" s="1">
        <v>1998</v>
      </c>
      <c r="B70" s="37">
        <v>423</v>
      </c>
      <c r="C70" s="37">
        <v>110</v>
      </c>
      <c r="D70" s="37">
        <v>112</v>
      </c>
      <c r="E70" s="37">
        <v>103</v>
      </c>
      <c r="F70" s="37">
        <v>98</v>
      </c>
      <c r="G70" s="37">
        <v>382</v>
      </c>
      <c r="H70" s="37">
        <v>206</v>
      </c>
      <c r="I70" s="37">
        <v>176</v>
      </c>
      <c r="J70" s="37">
        <v>341</v>
      </c>
      <c r="K70" s="37">
        <v>41</v>
      </c>
      <c r="L70" s="37" t="s">
        <v>135</v>
      </c>
      <c r="M70" s="37">
        <v>208</v>
      </c>
      <c r="N70" s="37">
        <v>91</v>
      </c>
      <c r="O70" s="37">
        <v>117</v>
      </c>
    </row>
    <row r="71" spans="1:15">
      <c r="A71" s="1">
        <v>1999</v>
      </c>
      <c r="B71" s="37">
        <v>451</v>
      </c>
      <c r="C71" s="37">
        <v>122</v>
      </c>
      <c r="D71" s="37">
        <v>112</v>
      </c>
      <c r="E71" s="37">
        <v>103</v>
      </c>
      <c r="F71" s="37">
        <v>114</v>
      </c>
      <c r="G71" s="37">
        <v>430</v>
      </c>
      <c r="H71" s="37">
        <v>227</v>
      </c>
      <c r="I71" s="37">
        <v>203</v>
      </c>
      <c r="J71" s="37">
        <v>370</v>
      </c>
      <c r="K71" s="37">
        <v>60</v>
      </c>
      <c r="L71" s="37" t="s">
        <v>135</v>
      </c>
      <c r="M71" s="37">
        <v>206</v>
      </c>
      <c r="N71" s="37">
        <v>95</v>
      </c>
      <c r="O71" s="37">
        <v>111</v>
      </c>
    </row>
    <row r="72" spans="1:15">
      <c r="A72" s="1" t="s">
        <v>382</v>
      </c>
      <c r="B72" s="39">
        <v>424.8</v>
      </c>
      <c r="C72" s="39">
        <v>105.8</v>
      </c>
      <c r="D72" s="39">
        <v>113.8</v>
      </c>
      <c r="E72" s="39">
        <v>105.8</v>
      </c>
      <c r="F72" s="39">
        <v>99.4</v>
      </c>
      <c r="G72" s="39">
        <v>415.4</v>
      </c>
      <c r="H72" s="39">
        <v>214.4</v>
      </c>
      <c r="I72" s="39">
        <v>201</v>
      </c>
      <c r="J72" s="39">
        <v>366</v>
      </c>
      <c r="K72" s="39">
        <v>49.4</v>
      </c>
      <c r="L72" s="39" t="s">
        <v>135</v>
      </c>
      <c r="M72" s="39">
        <v>219.8</v>
      </c>
      <c r="N72" s="39">
        <v>102.4</v>
      </c>
      <c r="O72" s="39">
        <v>117.4</v>
      </c>
    </row>
    <row r="73" spans="1:15">
      <c r="A73" s="1">
        <v>2000</v>
      </c>
      <c r="B73" s="37">
        <v>446</v>
      </c>
      <c r="C73" s="37">
        <v>140</v>
      </c>
      <c r="D73" s="37">
        <v>155</v>
      </c>
      <c r="E73" s="37">
        <v>70</v>
      </c>
      <c r="F73" s="37">
        <v>81</v>
      </c>
      <c r="G73" s="37">
        <v>420</v>
      </c>
      <c r="H73" s="37">
        <v>201</v>
      </c>
      <c r="I73" s="37">
        <v>219</v>
      </c>
      <c r="J73" s="37">
        <v>354</v>
      </c>
      <c r="K73" s="37">
        <v>66</v>
      </c>
      <c r="L73" s="37" t="s">
        <v>135</v>
      </c>
      <c r="M73" s="37">
        <v>239</v>
      </c>
      <c r="N73" s="37">
        <v>118</v>
      </c>
      <c r="O73" s="37">
        <v>121</v>
      </c>
    </row>
    <row r="74" spans="1:15">
      <c r="A74" s="1">
        <v>2001</v>
      </c>
      <c r="B74" s="37">
        <v>384</v>
      </c>
      <c r="C74" s="37">
        <v>115</v>
      </c>
      <c r="D74" s="37">
        <v>130</v>
      </c>
      <c r="E74" s="37">
        <v>70</v>
      </c>
      <c r="F74" s="37">
        <v>69</v>
      </c>
      <c r="G74" s="37">
        <v>401</v>
      </c>
      <c r="H74" s="37">
        <v>175</v>
      </c>
      <c r="I74" s="37">
        <v>226</v>
      </c>
      <c r="J74" s="37">
        <v>341</v>
      </c>
      <c r="K74" s="37">
        <v>60</v>
      </c>
      <c r="L74" s="37" t="s">
        <v>135</v>
      </c>
      <c r="M74" s="37">
        <v>220</v>
      </c>
      <c r="N74" s="37">
        <v>108</v>
      </c>
      <c r="O74" s="37">
        <v>112</v>
      </c>
    </row>
    <row r="75" spans="1:15">
      <c r="A75" s="1">
        <v>2002</v>
      </c>
      <c r="B75" s="37">
        <v>339</v>
      </c>
      <c r="C75" s="37">
        <v>113</v>
      </c>
      <c r="D75" s="37">
        <v>121</v>
      </c>
      <c r="E75" s="37">
        <v>51</v>
      </c>
      <c r="F75" s="37">
        <v>54</v>
      </c>
      <c r="G75" s="37">
        <v>395</v>
      </c>
      <c r="H75" s="37">
        <v>191</v>
      </c>
      <c r="I75" s="37">
        <v>204</v>
      </c>
      <c r="J75" s="37">
        <v>343</v>
      </c>
      <c r="K75" s="37">
        <v>52</v>
      </c>
      <c r="L75" s="37" t="s">
        <v>135</v>
      </c>
      <c r="M75" s="37">
        <v>215</v>
      </c>
      <c r="N75" s="37">
        <v>106</v>
      </c>
      <c r="O75" s="37">
        <v>109</v>
      </c>
    </row>
    <row r="76" spans="1:15">
      <c r="A76" s="1">
        <v>2003</v>
      </c>
      <c r="B76" s="37">
        <v>286</v>
      </c>
      <c r="C76" s="37">
        <v>98</v>
      </c>
      <c r="D76" s="37">
        <v>112</v>
      </c>
      <c r="E76" s="37">
        <v>39</v>
      </c>
      <c r="F76" s="37">
        <v>37</v>
      </c>
      <c r="G76" s="37">
        <v>347</v>
      </c>
      <c r="H76" s="37">
        <v>164</v>
      </c>
      <c r="I76" s="37">
        <v>183</v>
      </c>
      <c r="J76" s="37">
        <v>293</v>
      </c>
      <c r="K76" s="37">
        <v>54</v>
      </c>
      <c r="L76" s="37" t="s">
        <v>135</v>
      </c>
      <c r="M76" s="37">
        <v>217</v>
      </c>
      <c r="N76" s="37">
        <v>114</v>
      </c>
      <c r="O76" s="37">
        <v>103</v>
      </c>
    </row>
    <row r="77" spans="1:15">
      <c r="A77" s="1">
        <v>2004</v>
      </c>
      <c r="B77" s="37">
        <v>339</v>
      </c>
      <c r="C77" s="37">
        <v>118</v>
      </c>
      <c r="D77" s="37">
        <v>110</v>
      </c>
      <c r="E77" s="37">
        <v>57</v>
      </c>
      <c r="F77" s="37">
        <v>54</v>
      </c>
      <c r="G77" s="37">
        <v>372</v>
      </c>
      <c r="H77" s="37">
        <v>186</v>
      </c>
      <c r="I77" s="37">
        <v>186</v>
      </c>
      <c r="J77" s="37">
        <v>308</v>
      </c>
      <c r="K77" s="37">
        <v>64</v>
      </c>
      <c r="L77" s="37" t="s">
        <v>135</v>
      </c>
      <c r="M77" s="37">
        <v>198</v>
      </c>
      <c r="N77" s="37">
        <v>93</v>
      </c>
      <c r="O77" s="37">
        <v>105</v>
      </c>
    </row>
    <row r="78" spans="1:15">
      <c r="A78" s="1" t="s">
        <v>383</v>
      </c>
      <c r="B78" s="39">
        <v>358.8</v>
      </c>
      <c r="C78" s="39">
        <v>116.8</v>
      </c>
      <c r="D78" s="39">
        <v>125.6</v>
      </c>
      <c r="E78" s="39">
        <v>57.4</v>
      </c>
      <c r="F78" s="39">
        <v>59</v>
      </c>
      <c r="G78" s="39">
        <v>387</v>
      </c>
      <c r="H78" s="39">
        <v>183.4</v>
      </c>
      <c r="I78" s="39">
        <v>203.6</v>
      </c>
      <c r="J78" s="39">
        <v>327.8</v>
      </c>
      <c r="K78" s="39">
        <v>59.2</v>
      </c>
      <c r="L78" s="39" t="s">
        <v>135</v>
      </c>
      <c r="M78" s="39">
        <v>217.8</v>
      </c>
      <c r="N78" s="39">
        <v>107.8</v>
      </c>
      <c r="O78" s="39">
        <v>110</v>
      </c>
    </row>
    <row r="79" spans="1:15">
      <c r="A79" s="22">
        <v>2005</v>
      </c>
      <c r="B79" s="37">
        <v>349</v>
      </c>
      <c r="C79" s="37">
        <v>112</v>
      </c>
      <c r="D79" s="37">
        <v>119</v>
      </c>
      <c r="E79" s="37">
        <v>50</v>
      </c>
      <c r="F79" s="37">
        <v>68</v>
      </c>
      <c r="G79" s="37">
        <v>381</v>
      </c>
      <c r="H79" s="37">
        <v>194</v>
      </c>
      <c r="I79" s="37">
        <v>187</v>
      </c>
      <c r="J79" s="37">
        <v>309</v>
      </c>
      <c r="K79" s="37">
        <v>72</v>
      </c>
      <c r="L79" s="37" t="s">
        <v>135</v>
      </c>
      <c r="M79" s="37">
        <v>215</v>
      </c>
      <c r="N79" s="37">
        <v>102</v>
      </c>
      <c r="O79" s="37">
        <v>113</v>
      </c>
    </row>
    <row r="80" spans="1:15">
      <c r="A80" s="22">
        <v>2006</v>
      </c>
      <c r="B80" s="37">
        <v>290</v>
      </c>
      <c r="C80" s="37">
        <v>101</v>
      </c>
      <c r="D80" s="37">
        <v>102</v>
      </c>
      <c r="E80" s="37">
        <v>38</v>
      </c>
      <c r="F80" s="37">
        <v>49</v>
      </c>
      <c r="G80" s="37">
        <v>361</v>
      </c>
      <c r="H80" s="37">
        <v>177</v>
      </c>
      <c r="I80" s="37">
        <v>184</v>
      </c>
      <c r="J80" s="37">
        <v>302</v>
      </c>
      <c r="K80" s="37">
        <v>59</v>
      </c>
      <c r="L80" s="37" t="s">
        <v>135</v>
      </c>
      <c r="M80" s="37">
        <v>220</v>
      </c>
      <c r="N80" s="37">
        <v>115</v>
      </c>
      <c r="O80" s="37">
        <v>105</v>
      </c>
    </row>
    <row r="81" spans="1:15">
      <c r="A81" s="22">
        <v>2007</v>
      </c>
      <c r="B81" s="37">
        <v>365</v>
      </c>
      <c r="C81" s="37">
        <v>125</v>
      </c>
      <c r="D81" s="37">
        <v>140</v>
      </c>
      <c r="E81" s="37">
        <v>58</v>
      </c>
      <c r="F81" s="37">
        <v>42</v>
      </c>
      <c r="G81" s="37">
        <v>351</v>
      </c>
      <c r="H81" s="37">
        <v>167</v>
      </c>
      <c r="I81" s="37">
        <v>184</v>
      </c>
      <c r="J81" s="37">
        <v>291</v>
      </c>
      <c r="K81" s="37">
        <v>60</v>
      </c>
      <c r="L81" s="37" t="s">
        <v>135</v>
      </c>
      <c r="M81" s="37">
        <v>227</v>
      </c>
      <c r="N81" s="37">
        <v>112</v>
      </c>
      <c r="O81" s="37">
        <v>115</v>
      </c>
    </row>
    <row r="82" spans="1:15">
      <c r="A82" s="22">
        <v>2008</v>
      </c>
      <c r="B82" s="37">
        <v>402</v>
      </c>
      <c r="C82" s="37">
        <v>130</v>
      </c>
      <c r="D82" s="37">
        <v>128</v>
      </c>
      <c r="E82" s="37">
        <v>67</v>
      </c>
      <c r="F82" s="37">
        <v>77</v>
      </c>
      <c r="G82" s="37">
        <v>350</v>
      </c>
      <c r="H82" s="37">
        <v>160</v>
      </c>
      <c r="I82" s="37">
        <v>190</v>
      </c>
      <c r="J82" s="37">
        <v>301</v>
      </c>
      <c r="K82" s="37">
        <v>49</v>
      </c>
      <c r="L82" s="37" t="s">
        <v>135</v>
      </c>
      <c r="M82" s="37">
        <v>205</v>
      </c>
      <c r="N82" s="37">
        <v>101</v>
      </c>
      <c r="O82" s="37">
        <v>104</v>
      </c>
    </row>
    <row r="83" spans="1:15">
      <c r="A83" s="22">
        <v>2009</v>
      </c>
      <c r="B83" s="37">
        <v>302</v>
      </c>
      <c r="C83" s="37">
        <v>107</v>
      </c>
      <c r="D83" s="37">
        <v>105</v>
      </c>
      <c r="E83" s="37">
        <v>41</v>
      </c>
      <c r="F83" s="37">
        <v>49</v>
      </c>
      <c r="G83" s="37">
        <v>406</v>
      </c>
      <c r="H83" s="37">
        <v>180</v>
      </c>
      <c r="I83" s="37">
        <v>226</v>
      </c>
      <c r="J83" s="37">
        <v>331</v>
      </c>
      <c r="K83" s="37">
        <v>75</v>
      </c>
      <c r="L83" s="37" t="s">
        <v>135</v>
      </c>
      <c r="M83" s="37">
        <v>229</v>
      </c>
      <c r="N83" s="37">
        <v>114</v>
      </c>
      <c r="O83" s="37">
        <v>115</v>
      </c>
    </row>
    <row r="84" spans="1:15">
      <c r="A84" s="1" t="s">
        <v>560</v>
      </c>
      <c r="B84" s="39">
        <v>341.6</v>
      </c>
      <c r="C84" s="39">
        <v>115</v>
      </c>
      <c r="D84" s="39">
        <v>118.8</v>
      </c>
      <c r="E84" s="39">
        <v>50.8</v>
      </c>
      <c r="F84" s="39">
        <v>57</v>
      </c>
      <c r="G84" s="39">
        <v>369.8</v>
      </c>
      <c r="H84" s="39">
        <v>175.6</v>
      </c>
      <c r="I84" s="39">
        <v>194.2</v>
      </c>
      <c r="J84" s="39">
        <v>306.8</v>
      </c>
      <c r="K84" s="39">
        <v>63</v>
      </c>
      <c r="L84" s="39" t="s">
        <v>135</v>
      </c>
      <c r="M84" s="39">
        <v>219.2</v>
      </c>
      <c r="N84" s="39">
        <v>108.8</v>
      </c>
      <c r="O84" s="39">
        <v>110.4</v>
      </c>
    </row>
    <row r="85" spans="1:15">
      <c r="A85" s="22">
        <v>2010</v>
      </c>
      <c r="B85" s="37">
        <v>356</v>
      </c>
      <c r="C85" s="37">
        <v>124</v>
      </c>
      <c r="D85" s="37">
        <v>148</v>
      </c>
      <c r="E85" s="37">
        <v>46</v>
      </c>
      <c r="F85" s="37">
        <v>38</v>
      </c>
      <c r="G85" s="37">
        <v>329</v>
      </c>
      <c r="H85" s="37">
        <v>164</v>
      </c>
      <c r="I85" s="37">
        <v>165</v>
      </c>
      <c r="J85" s="37">
        <v>259</v>
      </c>
      <c r="K85" s="37">
        <v>70</v>
      </c>
      <c r="L85" s="37" t="s">
        <v>135</v>
      </c>
      <c r="M85" s="37">
        <v>238</v>
      </c>
      <c r="N85" s="37">
        <v>123</v>
      </c>
      <c r="O85" s="37">
        <v>115</v>
      </c>
    </row>
    <row r="86" spans="1:15">
      <c r="A86" s="22">
        <v>2011</v>
      </c>
      <c r="B86" s="37">
        <v>324</v>
      </c>
      <c r="C86" s="37">
        <v>112</v>
      </c>
      <c r="D86" s="37">
        <v>120</v>
      </c>
      <c r="E86" s="37">
        <v>49</v>
      </c>
      <c r="F86" s="37">
        <v>43</v>
      </c>
      <c r="G86" s="37">
        <v>395</v>
      </c>
      <c r="H86" s="37">
        <v>192</v>
      </c>
      <c r="I86" s="37">
        <v>203</v>
      </c>
      <c r="J86" s="37">
        <v>302</v>
      </c>
      <c r="K86" s="37">
        <v>93</v>
      </c>
      <c r="L86" s="37" t="s">
        <v>135</v>
      </c>
      <c r="M86" s="37">
        <v>248</v>
      </c>
      <c r="N86" s="37">
        <v>122</v>
      </c>
      <c r="O86" s="37">
        <v>126</v>
      </c>
    </row>
    <row r="87" spans="1:15">
      <c r="A87" s="22">
        <v>2012</v>
      </c>
      <c r="B87" s="37">
        <v>349</v>
      </c>
      <c r="C87" s="37">
        <v>121</v>
      </c>
      <c r="D87" s="37">
        <v>140</v>
      </c>
      <c r="E87" s="37">
        <v>43</v>
      </c>
      <c r="F87" s="37">
        <v>45</v>
      </c>
      <c r="G87" s="37">
        <v>357</v>
      </c>
      <c r="H87" s="37">
        <v>168</v>
      </c>
      <c r="I87" s="37">
        <v>189</v>
      </c>
      <c r="J87" s="37">
        <v>286</v>
      </c>
      <c r="K87" s="37">
        <v>71</v>
      </c>
      <c r="L87" s="37" t="s">
        <v>135</v>
      </c>
      <c r="M87" s="37">
        <v>224</v>
      </c>
      <c r="N87" s="37">
        <v>108</v>
      </c>
      <c r="O87" s="37">
        <v>116</v>
      </c>
    </row>
    <row r="88" spans="1:15">
      <c r="A88" s="22">
        <v>2013</v>
      </c>
      <c r="B88" s="37">
        <v>381</v>
      </c>
      <c r="C88" s="37">
        <v>104</v>
      </c>
      <c r="D88" s="37">
        <v>131</v>
      </c>
      <c r="E88" s="37">
        <v>66</v>
      </c>
      <c r="F88" s="37">
        <v>80</v>
      </c>
      <c r="G88" s="37">
        <v>339</v>
      </c>
      <c r="H88" s="37">
        <v>160</v>
      </c>
      <c r="I88" s="37">
        <v>179</v>
      </c>
      <c r="J88" s="37">
        <v>285</v>
      </c>
      <c r="K88" s="37">
        <v>54</v>
      </c>
      <c r="L88" s="37" t="s">
        <v>135</v>
      </c>
      <c r="M88" s="37">
        <v>246</v>
      </c>
      <c r="N88" s="37">
        <v>123</v>
      </c>
      <c r="O88" s="37">
        <v>123</v>
      </c>
    </row>
    <row r="89" spans="1:15">
      <c r="A89" s="22">
        <v>2014</v>
      </c>
      <c r="B89" s="37">
        <v>403</v>
      </c>
      <c r="C89" s="37">
        <v>111</v>
      </c>
      <c r="D89" s="37">
        <v>136</v>
      </c>
      <c r="E89" s="37">
        <v>84</v>
      </c>
      <c r="F89" s="37">
        <v>72</v>
      </c>
      <c r="G89" s="37">
        <v>372</v>
      </c>
      <c r="H89" s="37">
        <v>164</v>
      </c>
      <c r="I89" s="37">
        <v>208</v>
      </c>
      <c r="J89" s="37">
        <v>291</v>
      </c>
      <c r="K89" s="37">
        <v>81</v>
      </c>
      <c r="L89" s="37" t="s">
        <v>135</v>
      </c>
      <c r="M89" s="37">
        <v>268</v>
      </c>
      <c r="N89" s="37">
        <v>147</v>
      </c>
      <c r="O89" s="37">
        <v>121</v>
      </c>
    </row>
    <row r="90" spans="1:15">
      <c r="A90" s="1" t="s">
        <v>828</v>
      </c>
      <c r="B90" s="39">
        <v>362.6</v>
      </c>
      <c r="C90" s="39">
        <v>114.4</v>
      </c>
      <c r="D90" s="39">
        <v>135</v>
      </c>
      <c r="E90" s="39">
        <v>57.6</v>
      </c>
      <c r="F90" s="39">
        <v>55.6</v>
      </c>
      <c r="G90" s="39">
        <v>358.4</v>
      </c>
      <c r="H90" s="39">
        <v>169.6</v>
      </c>
      <c r="I90" s="39">
        <v>188.8</v>
      </c>
      <c r="J90" s="39">
        <v>284.60000000000002</v>
      </c>
      <c r="K90" s="39">
        <v>73.8</v>
      </c>
      <c r="L90" s="39" t="s">
        <v>135</v>
      </c>
      <c r="M90" s="39">
        <v>244.8</v>
      </c>
      <c r="N90" s="39">
        <v>124.6</v>
      </c>
      <c r="O90" s="39">
        <v>120.2</v>
      </c>
    </row>
    <row r="91" spans="1:15">
      <c r="A91" s="22">
        <v>2015</v>
      </c>
      <c r="B91" s="37">
        <v>375</v>
      </c>
      <c r="C91" s="37">
        <v>99</v>
      </c>
      <c r="D91" s="37">
        <v>141</v>
      </c>
      <c r="E91" s="37">
        <v>71</v>
      </c>
      <c r="F91" s="37">
        <v>64</v>
      </c>
      <c r="G91" s="37">
        <v>325</v>
      </c>
      <c r="H91" s="37">
        <v>148</v>
      </c>
      <c r="I91" s="37">
        <v>177</v>
      </c>
      <c r="J91" s="37">
        <v>276</v>
      </c>
      <c r="K91" s="37">
        <v>49</v>
      </c>
      <c r="L91" s="37" t="s">
        <v>135</v>
      </c>
      <c r="M91" s="37">
        <v>252</v>
      </c>
      <c r="N91" s="37">
        <v>130</v>
      </c>
      <c r="O91" s="37">
        <v>122</v>
      </c>
    </row>
    <row r="92" spans="1:15">
      <c r="A92" s="22">
        <v>2016</v>
      </c>
      <c r="B92" s="37">
        <v>363</v>
      </c>
      <c r="C92" s="37">
        <v>106</v>
      </c>
      <c r="D92" s="37">
        <v>133</v>
      </c>
      <c r="E92" s="37">
        <v>59</v>
      </c>
      <c r="F92" s="37">
        <v>65</v>
      </c>
      <c r="G92" s="37">
        <v>378</v>
      </c>
      <c r="H92" s="37">
        <v>186</v>
      </c>
      <c r="I92" s="37">
        <v>192</v>
      </c>
      <c r="J92" s="37">
        <v>294</v>
      </c>
      <c r="K92" s="37">
        <v>84</v>
      </c>
      <c r="L92" s="37" t="s">
        <v>135</v>
      </c>
      <c r="M92" s="37">
        <v>271</v>
      </c>
      <c r="N92" s="37">
        <v>129</v>
      </c>
      <c r="O92" s="37">
        <v>142</v>
      </c>
    </row>
    <row r="93" spans="1:15">
      <c r="A93" s="22">
        <v>2017</v>
      </c>
      <c r="B93" s="37">
        <v>434</v>
      </c>
      <c r="C93" s="37">
        <v>123</v>
      </c>
      <c r="D93" s="37">
        <v>149</v>
      </c>
      <c r="E93" s="37">
        <v>82</v>
      </c>
      <c r="F93" s="37">
        <v>80</v>
      </c>
      <c r="G93" s="37">
        <v>338</v>
      </c>
      <c r="H93" s="37">
        <v>162</v>
      </c>
      <c r="I93" s="37">
        <v>176</v>
      </c>
      <c r="J93" s="37">
        <v>263</v>
      </c>
      <c r="K93" s="37">
        <v>75</v>
      </c>
      <c r="L93" s="37" t="s">
        <v>135</v>
      </c>
      <c r="M93" s="37">
        <v>249</v>
      </c>
      <c r="N93" s="37">
        <v>122</v>
      </c>
      <c r="O93" s="37">
        <v>127</v>
      </c>
    </row>
    <row r="94" spans="1:15">
      <c r="A94" s="22">
        <v>2018</v>
      </c>
      <c r="B94" s="37">
        <v>455</v>
      </c>
      <c r="C94" s="37">
        <v>124</v>
      </c>
      <c r="D94" s="37">
        <v>154</v>
      </c>
      <c r="E94" s="37">
        <v>89</v>
      </c>
      <c r="F94" s="37">
        <v>88</v>
      </c>
      <c r="G94" s="37">
        <v>378</v>
      </c>
      <c r="H94" s="37">
        <v>186</v>
      </c>
      <c r="I94" s="37">
        <v>192</v>
      </c>
      <c r="J94" s="37">
        <v>296</v>
      </c>
      <c r="K94" s="37">
        <v>82</v>
      </c>
      <c r="L94" s="37" t="s">
        <v>135</v>
      </c>
      <c r="M94" s="37">
        <v>274</v>
      </c>
      <c r="N94" s="37">
        <v>131</v>
      </c>
      <c r="O94" s="37">
        <v>143</v>
      </c>
    </row>
    <row r="95" spans="1:15">
      <c r="A95" s="22">
        <v>2019</v>
      </c>
      <c r="B95" s="37">
        <v>413</v>
      </c>
      <c r="C95" s="37">
        <v>117</v>
      </c>
      <c r="D95" s="37">
        <v>140</v>
      </c>
      <c r="E95" s="37">
        <v>70</v>
      </c>
      <c r="F95" s="37">
        <v>86</v>
      </c>
      <c r="G95" s="37">
        <v>356</v>
      </c>
      <c r="H95" s="37">
        <v>174</v>
      </c>
      <c r="I95" s="37">
        <v>182</v>
      </c>
      <c r="J95" s="37">
        <v>264</v>
      </c>
      <c r="K95" s="37">
        <v>92</v>
      </c>
      <c r="L95" s="37" t="s">
        <v>135</v>
      </c>
      <c r="M95" s="37">
        <v>263</v>
      </c>
      <c r="N95" s="37">
        <v>134</v>
      </c>
      <c r="O95" s="37">
        <v>129</v>
      </c>
    </row>
    <row r="96" spans="1:15">
      <c r="A96" s="1" t="s">
        <v>907</v>
      </c>
      <c r="B96" s="39">
        <v>408</v>
      </c>
      <c r="C96" s="39">
        <v>113.8</v>
      </c>
      <c r="D96" s="39">
        <v>143.4</v>
      </c>
      <c r="E96" s="39">
        <v>74.2</v>
      </c>
      <c r="F96" s="39">
        <v>76.599999999999994</v>
      </c>
      <c r="G96" s="39">
        <v>355</v>
      </c>
      <c r="H96" s="39">
        <v>171.2</v>
      </c>
      <c r="I96" s="39">
        <v>183.8</v>
      </c>
      <c r="J96" s="39">
        <v>278.60000000000002</v>
      </c>
      <c r="K96" s="39">
        <v>76.400000000000006</v>
      </c>
      <c r="L96" s="39" t="s">
        <v>135</v>
      </c>
      <c r="M96" s="39">
        <v>261.8</v>
      </c>
      <c r="N96" s="39">
        <v>129.19999999999999</v>
      </c>
      <c r="O96" s="39">
        <v>132.6</v>
      </c>
    </row>
    <row r="97" spans="1:15">
      <c r="A97" s="22">
        <v>2020</v>
      </c>
      <c r="B97" s="37">
        <v>414</v>
      </c>
      <c r="C97" s="37">
        <v>129</v>
      </c>
      <c r="D97" s="37">
        <v>129</v>
      </c>
      <c r="E97" s="37">
        <v>70</v>
      </c>
      <c r="F97" s="37">
        <v>86</v>
      </c>
      <c r="G97" s="37">
        <v>353</v>
      </c>
      <c r="H97" s="37">
        <v>188</v>
      </c>
      <c r="I97" s="37">
        <v>165</v>
      </c>
      <c r="J97" s="37">
        <v>283</v>
      </c>
      <c r="K97" s="37">
        <v>70</v>
      </c>
      <c r="L97" s="37" t="s">
        <v>135</v>
      </c>
      <c r="M97" s="37">
        <v>319</v>
      </c>
      <c r="N97" s="37">
        <v>155</v>
      </c>
      <c r="O97" s="37">
        <v>164</v>
      </c>
    </row>
    <row r="98" spans="1:15">
      <c r="A98" s="22">
        <v>2021</v>
      </c>
      <c r="B98" s="37">
        <v>367</v>
      </c>
      <c r="C98" s="37">
        <v>114</v>
      </c>
      <c r="D98" s="37">
        <v>129</v>
      </c>
      <c r="E98" s="37">
        <v>59</v>
      </c>
      <c r="F98" s="37">
        <v>65</v>
      </c>
      <c r="G98" s="37">
        <v>375</v>
      </c>
      <c r="H98" s="37">
        <v>181</v>
      </c>
      <c r="I98" s="37">
        <v>194</v>
      </c>
      <c r="J98" s="37">
        <v>305</v>
      </c>
      <c r="K98" s="37">
        <v>70</v>
      </c>
      <c r="L98" s="37" t="s">
        <v>135</v>
      </c>
      <c r="M98" s="37">
        <v>271</v>
      </c>
      <c r="N98" s="37">
        <v>133</v>
      </c>
      <c r="O98" s="37">
        <v>138</v>
      </c>
    </row>
    <row r="99" spans="1:15">
      <c r="A99" s="22">
        <v>2022</v>
      </c>
      <c r="B99" s="37">
        <v>396</v>
      </c>
      <c r="C99" s="37">
        <v>118</v>
      </c>
      <c r="D99" s="37">
        <v>142</v>
      </c>
      <c r="E99" s="37">
        <v>75</v>
      </c>
      <c r="F99" s="37">
        <v>61</v>
      </c>
      <c r="G99" s="37">
        <v>364</v>
      </c>
      <c r="H99" s="37">
        <v>176</v>
      </c>
      <c r="I99" s="37">
        <v>188</v>
      </c>
      <c r="J99" s="37">
        <v>293</v>
      </c>
      <c r="K99" s="37">
        <v>71</v>
      </c>
      <c r="L99" s="37" t="s">
        <v>135</v>
      </c>
      <c r="M99" s="37">
        <v>279</v>
      </c>
      <c r="N99" s="37">
        <v>148</v>
      </c>
      <c r="O99" s="37">
        <v>131</v>
      </c>
    </row>
    <row r="100" spans="1:15">
      <c r="A100" s="22">
        <v>2023</v>
      </c>
      <c r="B100" s="37">
        <v>385</v>
      </c>
      <c r="C100" s="37">
        <v>131</v>
      </c>
      <c r="D100" s="37">
        <v>134</v>
      </c>
      <c r="E100" s="37">
        <v>55</v>
      </c>
      <c r="F100" s="37">
        <v>65</v>
      </c>
      <c r="G100" s="37">
        <v>361</v>
      </c>
      <c r="H100" s="37">
        <v>182</v>
      </c>
      <c r="I100" s="37">
        <v>179</v>
      </c>
      <c r="J100" s="37">
        <v>303</v>
      </c>
      <c r="K100" s="37">
        <v>58</v>
      </c>
      <c r="L100" s="37" t="s">
        <v>135</v>
      </c>
      <c r="M100" s="37">
        <v>270</v>
      </c>
      <c r="N100" s="37">
        <v>124</v>
      </c>
      <c r="O100" s="37">
        <v>146</v>
      </c>
    </row>
    <row r="101" spans="1:15">
      <c r="A101" s="22">
        <v>2024</v>
      </c>
      <c r="B101" s="37">
        <v>341</v>
      </c>
      <c r="C101" s="37">
        <v>111</v>
      </c>
      <c r="D101" s="37">
        <v>129</v>
      </c>
      <c r="E101" s="37">
        <v>50</v>
      </c>
      <c r="F101" s="37">
        <v>51</v>
      </c>
      <c r="G101" s="37">
        <v>341</v>
      </c>
      <c r="H101" s="37">
        <v>166</v>
      </c>
      <c r="I101" s="37">
        <v>175</v>
      </c>
      <c r="J101" s="37">
        <v>272</v>
      </c>
      <c r="K101" s="37">
        <v>69</v>
      </c>
      <c r="L101" s="37" t="s">
        <v>135</v>
      </c>
      <c r="M101" s="37">
        <v>302</v>
      </c>
      <c r="N101" s="37">
        <v>141</v>
      </c>
      <c r="O101" s="37">
        <v>161</v>
      </c>
    </row>
    <row r="102" spans="1:15">
      <c r="A102" s="1" t="s">
        <v>1248</v>
      </c>
      <c r="B102" s="39">
        <v>380.6</v>
      </c>
      <c r="C102" s="39">
        <v>120.6</v>
      </c>
      <c r="D102" s="39">
        <v>132.6</v>
      </c>
      <c r="E102" s="39">
        <v>61.8</v>
      </c>
      <c r="F102" s="39">
        <v>65.599999999999994</v>
      </c>
      <c r="G102" s="39">
        <v>358.8</v>
      </c>
      <c r="H102" s="39">
        <v>178.6</v>
      </c>
      <c r="I102" s="39">
        <v>180.2</v>
      </c>
      <c r="J102" s="39">
        <v>291.2</v>
      </c>
      <c r="K102" s="39">
        <v>67.599999999999994</v>
      </c>
      <c r="L102" s="39" t="s">
        <v>135</v>
      </c>
      <c r="M102" s="39">
        <v>288.2</v>
      </c>
      <c r="N102" s="39">
        <v>140.19999999999999</v>
      </c>
      <c r="O102" s="39">
        <v>148</v>
      </c>
    </row>
    <row r="103" spans="1:15"/>
    <row r="104" spans="1:15" ht="12.75" customHeight="1">
      <c r="A104" s="32" t="s">
        <v>988</v>
      </c>
      <c r="B104" s="32"/>
    </row>
    <row r="105" spans="1:15" ht="12.75" customHeight="1">
      <c r="A105" s="32"/>
      <c r="B105" s="32"/>
    </row>
    <row r="106" spans="1:15" ht="12.75" customHeight="1">
      <c r="A106" s="36" t="s">
        <v>1179</v>
      </c>
      <c r="B106" s="36"/>
    </row>
    <row r="107" spans="1:15" ht="12.75" customHeight="1">
      <c r="A107" s="1" t="s">
        <v>1178</v>
      </c>
    </row>
  </sheetData>
  <phoneticPr fontId="4" type="noConversion"/>
  <hyperlinks>
    <hyperlink ref="A4" location="Inhalt!A1" display="&lt;&lt;&lt; Inhalt" xr:uid="{86D9668E-40F6-440F-8864-A64793D06612}"/>
    <hyperlink ref="A104" location="Metadaten!A1" display="Metadaten &lt;&lt;&lt;" xr:uid="{008DFDC8-9BAA-4BF8-90E7-B0607CBF9E5F}"/>
  </hyperlinks>
  <pageMargins left="0.78740157499999996" right="0.78740157499999996" top="0.984251969" bottom="0.984251969" header="0.4921259845" footer="0.4921259845"/>
  <pageSetup paperSize="9" scale="5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outlinePr summaryBelow="0"/>
    <pageSetUpPr fitToPage="1"/>
  </sheetPr>
  <dimension ref="A1:M117"/>
  <sheetViews>
    <sheetView zoomScaleNormal="100" workbookViewId="0">
      <pane ySplit="8" topLeftCell="A9" activePane="bottomLeft" state="frozen"/>
      <selection activeCell="R46" sqref="R46"/>
      <selection pane="bottomLeft" activeCell="A4" sqref="A4"/>
    </sheetView>
  </sheetViews>
  <sheetFormatPr baseColWidth="10" defaultColWidth="11.42578125" defaultRowHeight="12.75" outlineLevelRow="1"/>
  <cols>
    <col min="1" max="1" width="15.42578125" style="1" customWidth="1"/>
    <col min="2" max="2" width="11.5703125" style="1" bestFit="1" customWidth="1"/>
    <col min="3" max="3" width="5.5703125" style="1" bestFit="1" customWidth="1"/>
    <col min="4" max="4" width="6.5703125" style="1" bestFit="1" customWidth="1"/>
    <col min="5" max="5" width="6.42578125" style="1" bestFit="1" customWidth="1"/>
    <col min="6" max="6" width="10.42578125" style="1" bestFit="1" customWidth="1"/>
    <col min="7" max="7" width="6.42578125" style="1" bestFit="1" customWidth="1"/>
    <col min="8" max="8" width="7.42578125" style="1" bestFit="1" customWidth="1"/>
    <col min="9" max="9" width="6.42578125" style="1" bestFit="1" customWidth="1"/>
    <col min="10" max="10" width="7.42578125" style="1" bestFit="1" customWidth="1"/>
    <col min="11" max="11" width="7.5703125" style="1" bestFit="1" customWidth="1"/>
    <col min="12" max="12" width="6.5703125" style="1" bestFit="1" customWidth="1"/>
    <col min="13" max="13" width="11" style="1" bestFit="1" customWidth="1"/>
    <col min="14" max="16384" width="11.42578125" style="1"/>
  </cols>
  <sheetData>
    <row r="1" spans="1:13" ht="15.75">
      <c r="A1" s="5" t="s">
        <v>26</v>
      </c>
    </row>
    <row r="2" spans="1:13" ht="12.75" customHeight="1">
      <c r="A2" s="1" t="s">
        <v>1217</v>
      </c>
    </row>
    <row r="4" spans="1:13">
      <c r="A4" s="30" t="s">
        <v>987</v>
      </c>
    </row>
    <row r="5" spans="1:13">
      <c r="A5" s="11"/>
    </row>
    <row r="6" spans="1:13">
      <c r="A6" s="31" t="s">
        <v>996</v>
      </c>
    </row>
    <row r="8" spans="1:13" s="6" customFormat="1">
      <c r="A8" s="6" t="s">
        <v>994</v>
      </c>
      <c r="B8" s="6" t="s">
        <v>83</v>
      </c>
      <c r="C8" s="6" t="s">
        <v>5</v>
      </c>
      <c r="D8" s="6" t="s">
        <v>6</v>
      </c>
      <c r="E8" s="6" t="s">
        <v>7</v>
      </c>
      <c r="F8" s="6" t="s">
        <v>27</v>
      </c>
      <c r="G8" s="6" t="s">
        <v>8</v>
      </c>
      <c r="H8" s="6" t="s">
        <v>9</v>
      </c>
      <c r="I8" s="6" t="s">
        <v>10</v>
      </c>
      <c r="J8" s="6" t="s">
        <v>11</v>
      </c>
      <c r="K8" s="6" t="s">
        <v>12</v>
      </c>
      <c r="L8" s="6" t="s">
        <v>13</v>
      </c>
      <c r="M8" s="6" t="s">
        <v>28</v>
      </c>
    </row>
    <row r="9" spans="1:13" ht="12.75" customHeight="1" collapsed="1">
      <c r="A9" s="13">
        <v>34334</v>
      </c>
      <c r="B9" s="12"/>
      <c r="C9" s="12"/>
      <c r="D9" s="12"/>
      <c r="E9" s="12"/>
      <c r="F9" s="12"/>
      <c r="G9" s="12"/>
      <c r="H9" s="12"/>
      <c r="I9" s="12"/>
      <c r="J9" s="12"/>
      <c r="K9" s="12"/>
      <c r="L9" s="12"/>
      <c r="M9" s="12"/>
    </row>
    <row r="10" spans="1:13" ht="12.75" hidden="1" customHeight="1" outlineLevel="1">
      <c r="A10" s="1" t="s">
        <v>24</v>
      </c>
      <c r="B10" s="12">
        <v>0.61360000000000003</v>
      </c>
      <c r="C10" s="12">
        <v>0.53100000000000003</v>
      </c>
      <c r="D10" s="12">
        <v>0.57630000000000003</v>
      </c>
      <c r="E10" s="12">
        <v>0.66879999999999995</v>
      </c>
      <c r="F10" s="12">
        <v>0.75770000000000004</v>
      </c>
      <c r="G10" s="12">
        <v>0.55610000000000004</v>
      </c>
      <c r="H10" s="12">
        <v>0.75080000000000002</v>
      </c>
      <c r="I10" s="12">
        <v>0.64029999999999998</v>
      </c>
      <c r="J10" s="12">
        <v>0.59089999999999998</v>
      </c>
      <c r="K10" s="12">
        <v>0.65620000000000001</v>
      </c>
      <c r="L10" s="12">
        <v>0.70179999999999998</v>
      </c>
      <c r="M10" s="12">
        <v>0.66859999999999997</v>
      </c>
    </row>
    <row r="11" spans="1:13" ht="12.75" hidden="1" customHeight="1" outlineLevel="1">
      <c r="A11" s="1" t="s">
        <v>25</v>
      </c>
      <c r="B11" s="12">
        <v>0.38640000000000002</v>
      </c>
      <c r="C11" s="12">
        <v>0.46899999999999997</v>
      </c>
      <c r="D11" s="12">
        <v>0.42370000000000002</v>
      </c>
      <c r="E11" s="12">
        <v>0.33119999999999999</v>
      </c>
      <c r="F11" s="12">
        <v>0.24229999999999999</v>
      </c>
      <c r="G11" s="12">
        <v>0.44390000000000002</v>
      </c>
      <c r="H11" s="12">
        <v>0.2492</v>
      </c>
      <c r="I11" s="12">
        <v>0.35970000000000002</v>
      </c>
      <c r="J11" s="12">
        <v>0.40910000000000002</v>
      </c>
      <c r="K11" s="12">
        <v>0.34379999999999999</v>
      </c>
      <c r="L11" s="12">
        <v>0.29820000000000002</v>
      </c>
      <c r="M11" s="12">
        <v>0.33139999999999997</v>
      </c>
    </row>
    <row r="12" spans="1:13" ht="12.75" customHeight="1" collapsed="1">
      <c r="A12" s="13">
        <v>34699</v>
      </c>
      <c r="B12" s="12"/>
      <c r="C12" s="12"/>
      <c r="D12" s="12"/>
      <c r="E12" s="12"/>
      <c r="F12" s="12"/>
      <c r="G12" s="12"/>
      <c r="H12" s="12"/>
      <c r="I12" s="12"/>
      <c r="J12" s="12"/>
      <c r="K12" s="12"/>
      <c r="L12" s="12"/>
      <c r="M12" s="12"/>
    </row>
    <row r="13" spans="1:13" ht="12.75" hidden="1" customHeight="1" outlineLevel="1">
      <c r="A13" s="1" t="s">
        <v>24</v>
      </c>
      <c r="B13" s="12">
        <v>0.61560000000000004</v>
      </c>
      <c r="C13" s="12">
        <v>0.53659999999999997</v>
      </c>
      <c r="D13" s="12">
        <v>0.58509999999999995</v>
      </c>
      <c r="E13" s="12">
        <v>0.66890000000000005</v>
      </c>
      <c r="F13" s="12">
        <v>0.76060000000000005</v>
      </c>
      <c r="G13" s="12">
        <v>0.56040000000000001</v>
      </c>
      <c r="H13" s="12">
        <v>0.7278</v>
      </c>
      <c r="I13" s="12">
        <v>0.63200000000000001</v>
      </c>
      <c r="J13" s="12">
        <v>0.59230000000000005</v>
      </c>
      <c r="K13" s="12">
        <v>0.66390000000000005</v>
      </c>
      <c r="L13" s="12">
        <v>0.69810000000000005</v>
      </c>
      <c r="M13" s="12">
        <v>0.6502</v>
      </c>
    </row>
    <row r="14" spans="1:13" ht="12.75" hidden="1" customHeight="1" outlineLevel="1">
      <c r="A14" s="1" t="s">
        <v>25</v>
      </c>
      <c r="B14" s="12">
        <v>0.38440000000000002</v>
      </c>
      <c r="C14" s="12">
        <v>0.46339999999999998</v>
      </c>
      <c r="D14" s="12">
        <v>0.41489999999999999</v>
      </c>
      <c r="E14" s="12">
        <v>0.33110000000000001</v>
      </c>
      <c r="F14" s="12">
        <v>0.2394</v>
      </c>
      <c r="G14" s="12">
        <v>0.43959999999999999</v>
      </c>
      <c r="H14" s="12">
        <v>0.2722</v>
      </c>
      <c r="I14" s="12">
        <v>0.36799999999999999</v>
      </c>
      <c r="J14" s="12">
        <v>0.40770000000000001</v>
      </c>
      <c r="K14" s="12">
        <v>0.33610000000000001</v>
      </c>
      <c r="L14" s="12">
        <v>0.3019</v>
      </c>
      <c r="M14" s="12">
        <v>0.3498</v>
      </c>
    </row>
    <row r="15" spans="1:13" ht="12.75" customHeight="1" collapsed="1">
      <c r="A15" s="13">
        <v>35064</v>
      </c>
      <c r="B15" s="12"/>
      <c r="C15" s="12"/>
      <c r="D15" s="12"/>
      <c r="E15" s="12"/>
      <c r="F15" s="12"/>
      <c r="G15" s="12"/>
      <c r="H15" s="12"/>
      <c r="I15" s="12"/>
      <c r="J15" s="12"/>
      <c r="K15" s="12"/>
      <c r="L15" s="12"/>
      <c r="M15" s="12"/>
    </row>
    <row r="16" spans="1:13" ht="12.75" hidden="1" customHeight="1" outlineLevel="1">
      <c r="A16" s="1" t="s">
        <v>24</v>
      </c>
      <c r="B16" s="12">
        <v>0.60929999999999995</v>
      </c>
      <c r="C16" s="12">
        <v>0.52510000000000001</v>
      </c>
      <c r="D16" s="12">
        <v>0.56859999999999999</v>
      </c>
      <c r="E16" s="12">
        <v>0.66239999999999999</v>
      </c>
      <c r="F16" s="12">
        <v>0.75700000000000001</v>
      </c>
      <c r="G16" s="12">
        <v>0.56599999999999995</v>
      </c>
      <c r="H16" s="12">
        <v>0.73309999999999997</v>
      </c>
      <c r="I16" s="12">
        <v>0.62980000000000003</v>
      </c>
      <c r="J16" s="12">
        <v>0.58740000000000003</v>
      </c>
      <c r="K16" s="12">
        <v>0.64839999999999998</v>
      </c>
      <c r="L16" s="12">
        <v>0.67979999999999996</v>
      </c>
      <c r="M16" s="12">
        <v>0.64390000000000003</v>
      </c>
    </row>
    <row r="17" spans="1:13" ht="12.75" hidden="1" customHeight="1" outlineLevel="1">
      <c r="A17" s="1" t="s">
        <v>25</v>
      </c>
      <c r="B17" s="12">
        <v>0.39069999999999999</v>
      </c>
      <c r="C17" s="12">
        <v>0.47489999999999999</v>
      </c>
      <c r="D17" s="12">
        <v>0.43140000000000001</v>
      </c>
      <c r="E17" s="12">
        <v>0.33760000000000001</v>
      </c>
      <c r="F17" s="12">
        <v>0.24299999999999999</v>
      </c>
      <c r="G17" s="12">
        <v>0.434</v>
      </c>
      <c r="H17" s="12">
        <v>0.26690000000000003</v>
      </c>
      <c r="I17" s="12">
        <v>0.37019999999999997</v>
      </c>
      <c r="J17" s="12">
        <v>0.41260000000000002</v>
      </c>
      <c r="K17" s="12">
        <v>0.35160000000000002</v>
      </c>
      <c r="L17" s="12">
        <v>0.32019999999999998</v>
      </c>
      <c r="M17" s="12">
        <v>0.35610000000000003</v>
      </c>
    </row>
    <row r="18" spans="1:13" ht="12.75" customHeight="1" collapsed="1">
      <c r="A18" s="13">
        <v>35430</v>
      </c>
      <c r="B18" s="12"/>
      <c r="C18" s="12"/>
      <c r="D18" s="12"/>
      <c r="E18" s="12"/>
      <c r="F18" s="12"/>
      <c r="G18" s="12"/>
      <c r="H18" s="12"/>
      <c r="I18" s="12"/>
      <c r="J18" s="12"/>
      <c r="K18" s="12"/>
      <c r="L18" s="12"/>
      <c r="M18" s="12"/>
    </row>
    <row r="19" spans="1:13" ht="12.75" hidden="1" customHeight="1" outlineLevel="1">
      <c r="A19" s="1" t="s">
        <v>24</v>
      </c>
      <c r="B19" s="12">
        <v>0.62390000000000001</v>
      </c>
      <c r="C19" s="12">
        <v>0.53959999999999997</v>
      </c>
      <c r="D19" s="12">
        <v>0.58220000000000005</v>
      </c>
      <c r="E19" s="12">
        <v>0.67879999999999996</v>
      </c>
      <c r="F19" s="12">
        <v>0.77100000000000002</v>
      </c>
      <c r="G19" s="12">
        <v>0.58520000000000005</v>
      </c>
      <c r="H19" s="12">
        <v>0.75680000000000003</v>
      </c>
      <c r="I19" s="12">
        <v>0.64439999999999997</v>
      </c>
      <c r="J19" s="12">
        <v>0.59750000000000003</v>
      </c>
      <c r="K19" s="12">
        <v>0.66259999999999997</v>
      </c>
      <c r="L19" s="12">
        <v>0.68820000000000003</v>
      </c>
      <c r="M19" s="12">
        <v>0.64910000000000001</v>
      </c>
    </row>
    <row r="20" spans="1:13" ht="12.75" hidden="1" customHeight="1" outlineLevel="1">
      <c r="A20" s="1" t="s">
        <v>25</v>
      </c>
      <c r="B20" s="12">
        <v>0.37609999999999999</v>
      </c>
      <c r="C20" s="12">
        <v>0.46039999999999998</v>
      </c>
      <c r="D20" s="12">
        <v>0.4178</v>
      </c>
      <c r="E20" s="12">
        <v>0.32119999999999999</v>
      </c>
      <c r="F20" s="12">
        <v>0.22900000000000001</v>
      </c>
      <c r="G20" s="12">
        <v>0.4148</v>
      </c>
      <c r="H20" s="12">
        <v>0.2432</v>
      </c>
      <c r="I20" s="12">
        <v>0.35560000000000003</v>
      </c>
      <c r="J20" s="12">
        <v>0.40250000000000002</v>
      </c>
      <c r="K20" s="12">
        <v>0.33739999999999998</v>
      </c>
      <c r="L20" s="12">
        <v>0.31180000000000002</v>
      </c>
      <c r="M20" s="12">
        <v>0.35089999999999999</v>
      </c>
    </row>
    <row r="21" spans="1:13" ht="12.75" customHeight="1" collapsed="1">
      <c r="A21" s="13">
        <v>35795</v>
      </c>
      <c r="B21" s="12"/>
      <c r="C21" s="12"/>
      <c r="D21" s="12"/>
      <c r="E21" s="12"/>
      <c r="F21" s="12"/>
      <c r="G21" s="12"/>
      <c r="H21" s="12"/>
      <c r="I21" s="12"/>
      <c r="J21" s="12"/>
      <c r="K21" s="12"/>
      <c r="L21" s="12"/>
      <c r="M21" s="12"/>
    </row>
    <row r="22" spans="1:13" ht="12.75" hidden="1" customHeight="1" outlineLevel="1">
      <c r="A22" s="1" t="s">
        <v>24</v>
      </c>
      <c r="B22" s="12">
        <v>0.65700000000000003</v>
      </c>
      <c r="C22" s="12">
        <v>0.57199999999999995</v>
      </c>
      <c r="D22" s="12">
        <v>0.61699999999999999</v>
      </c>
      <c r="E22" s="12">
        <v>0.72799999999999998</v>
      </c>
      <c r="F22" s="12">
        <v>0.80600000000000005</v>
      </c>
      <c r="G22" s="12">
        <v>0.61199999999999999</v>
      </c>
      <c r="H22" s="12">
        <v>0.79500000000000004</v>
      </c>
      <c r="I22" s="12">
        <v>0.67200000000000004</v>
      </c>
      <c r="J22" s="12">
        <v>0.623</v>
      </c>
      <c r="K22" s="12">
        <v>0.69399999999999995</v>
      </c>
      <c r="L22" s="12">
        <v>0.72699999999999998</v>
      </c>
      <c r="M22" s="12">
        <v>0.67900000000000005</v>
      </c>
    </row>
    <row r="23" spans="1:13" ht="12.75" hidden="1" customHeight="1" outlineLevel="1">
      <c r="A23" s="1" t="s">
        <v>25</v>
      </c>
      <c r="B23" s="12">
        <v>0.34300000000000003</v>
      </c>
      <c r="C23" s="12">
        <v>0.42799999999999999</v>
      </c>
      <c r="D23" s="12">
        <v>0.38300000000000001</v>
      </c>
      <c r="E23" s="12">
        <v>0.27200000000000002</v>
      </c>
      <c r="F23" s="12">
        <v>0.19400000000000001</v>
      </c>
      <c r="G23" s="12">
        <v>0.38800000000000001</v>
      </c>
      <c r="H23" s="12">
        <v>0.20499999999999999</v>
      </c>
      <c r="I23" s="12">
        <v>0.32800000000000001</v>
      </c>
      <c r="J23" s="12">
        <v>0.377</v>
      </c>
      <c r="K23" s="12">
        <v>0.30599999999999999</v>
      </c>
      <c r="L23" s="12">
        <v>0.27300000000000002</v>
      </c>
      <c r="M23" s="12">
        <v>0.32100000000000001</v>
      </c>
    </row>
    <row r="24" spans="1:13" ht="12.75" customHeight="1" collapsed="1">
      <c r="A24" s="13">
        <v>36142</v>
      </c>
      <c r="B24" s="12"/>
      <c r="C24" s="12"/>
      <c r="D24" s="12"/>
      <c r="E24" s="12"/>
      <c r="F24" s="12"/>
      <c r="G24" s="12"/>
      <c r="H24" s="12"/>
      <c r="I24" s="12"/>
      <c r="J24" s="12"/>
      <c r="K24" s="12"/>
      <c r="L24" s="12"/>
      <c r="M24" s="12"/>
    </row>
    <row r="25" spans="1:13" ht="12.75" hidden="1" customHeight="1" outlineLevel="1">
      <c r="A25" s="1" t="s">
        <v>24</v>
      </c>
      <c r="B25" s="12">
        <v>0.65200000000000002</v>
      </c>
      <c r="C25" s="12">
        <v>0.55500000000000005</v>
      </c>
      <c r="D25" s="12">
        <v>0.62</v>
      </c>
      <c r="E25" s="12">
        <v>0.71599999999999997</v>
      </c>
      <c r="F25" s="12">
        <v>0.79800000000000004</v>
      </c>
      <c r="G25" s="12">
        <v>0.60699999999999998</v>
      </c>
      <c r="H25" s="12">
        <v>0.79</v>
      </c>
      <c r="I25" s="12">
        <v>0.66500000000000004</v>
      </c>
      <c r="J25" s="12">
        <v>0.629</v>
      </c>
      <c r="K25" s="12">
        <v>0.69099999999999995</v>
      </c>
      <c r="L25" s="12">
        <v>0.73199999999999998</v>
      </c>
      <c r="M25" s="12">
        <v>0.68</v>
      </c>
    </row>
    <row r="26" spans="1:13" ht="12.75" hidden="1" customHeight="1" outlineLevel="1">
      <c r="A26" s="1" t="s">
        <v>25</v>
      </c>
      <c r="B26" s="12">
        <v>0.34799999999999998</v>
      </c>
      <c r="C26" s="12">
        <v>0.44500000000000001</v>
      </c>
      <c r="D26" s="12">
        <v>0.38</v>
      </c>
      <c r="E26" s="12">
        <v>0.28399999999999997</v>
      </c>
      <c r="F26" s="12">
        <v>0.20200000000000001</v>
      </c>
      <c r="G26" s="12">
        <v>0.39300000000000002</v>
      </c>
      <c r="H26" s="12">
        <v>0.21</v>
      </c>
      <c r="I26" s="12">
        <v>0.33500000000000002</v>
      </c>
      <c r="J26" s="12">
        <v>0.371</v>
      </c>
      <c r="K26" s="12">
        <v>0.309</v>
      </c>
      <c r="L26" s="12">
        <v>0.26800000000000002</v>
      </c>
      <c r="M26" s="12">
        <v>0.32</v>
      </c>
    </row>
    <row r="27" spans="1:13" ht="12.75" customHeight="1" collapsed="1">
      <c r="A27" s="13">
        <v>36525</v>
      </c>
      <c r="B27" s="12"/>
      <c r="C27" s="12"/>
      <c r="D27" s="12"/>
      <c r="E27" s="12"/>
      <c r="F27" s="12"/>
      <c r="G27" s="12"/>
      <c r="H27" s="12"/>
      <c r="I27" s="12"/>
      <c r="J27" s="12"/>
      <c r="K27" s="12"/>
      <c r="L27" s="12"/>
      <c r="M27" s="12"/>
    </row>
    <row r="28" spans="1:13" ht="12.75" hidden="1" customHeight="1" outlineLevel="1">
      <c r="A28" s="1" t="s">
        <v>24</v>
      </c>
      <c r="B28" s="12">
        <v>0.65700000000000003</v>
      </c>
      <c r="C28" s="12">
        <v>0.56399999999999995</v>
      </c>
      <c r="D28" s="12">
        <v>0.626</v>
      </c>
      <c r="E28" s="12">
        <v>0.72399999999999998</v>
      </c>
      <c r="F28" s="12">
        <v>0.81</v>
      </c>
      <c r="G28" s="12">
        <v>0.61199999999999999</v>
      </c>
      <c r="H28" s="12">
        <v>0.78100000000000003</v>
      </c>
      <c r="I28" s="12">
        <v>0.65</v>
      </c>
      <c r="J28" s="12">
        <v>0.63700000000000001</v>
      </c>
      <c r="K28" s="12">
        <v>0.71299999999999997</v>
      </c>
      <c r="L28" s="12">
        <v>0.73899999999999999</v>
      </c>
      <c r="M28" s="12">
        <v>0.69299999999999995</v>
      </c>
    </row>
    <row r="29" spans="1:13" ht="12.75" hidden="1" customHeight="1" outlineLevel="1">
      <c r="A29" s="1" t="s">
        <v>25</v>
      </c>
      <c r="B29" s="12">
        <v>0.34300000000000003</v>
      </c>
      <c r="C29" s="12">
        <v>0.436</v>
      </c>
      <c r="D29" s="12">
        <v>0.374</v>
      </c>
      <c r="E29" s="12">
        <v>0.27600000000000002</v>
      </c>
      <c r="F29" s="12">
        <v>0.19</v>
      </c>
      <c r="G29" s="12">
        <v>0.38800000000000001</v>
      </c>
      <c r="H29" s="12">
        <v>0.219</v>
      </c>
      <c r="I29" s="12">
        <v>0.35</v>
      </c>
      <c r="J29" s="12">
        <v>0.36299999999999999</v>
      </c>
      <c r="K29" s="12">
        <v>0.28699999999999998</v>
      </c>
      <c r="L29" s="12">
        <v>0.26100000000000001</v>
      </c>
      <c r="M29" s="12">
        <v>0.307</v>
      </c>
    </row>
    <row r="30" spans="1:13" ht="12.75" customHeight="1" collapsed="1">
      <c r="A30" s="13">
        <v>36891</v>
      </c>
      <c r="B30" s="12"/>
      <c r="C30" s="12"/>
      <c r="D30" s="12"/>
      <c r="E30" s="12"/>
      <c r="F30" s="12"/>
      <c r="G30" s="12"/>
      <c r="H30" s="12"/>
      <c r="I30" s="12"/>
      <c r="J30" s="12"/>
      <c r="K30" s="12"/>
      <c r="L30" s="12"/>
      <c r="M30" s="12"/>
    </row>
    <row r="31" spans="1:13" ht="12.75" hidden="1" customHeight="1" outlineLevel="1">
      <c r="A31" s="1" t="s">
        <v>24</v>
      </c>
      <c r="B31" s="12">
        <v>0.65600000000000003</v>
      </c>
      <c r="C31" s="12">
        <v>0.56499999999999995</v>
      </c>
      <c r="D31" s="12">
        <v>0.628</v>
      </c>
      <c r="E31" s="12">
        <v>0.72</v>
      </c>
      <c r="F31" s="12">
        <v>0.79600000000000004</v>
      </c>
      <c r="G31" s="12">
        <v>0.60799999999999998</v>
      </c>
      <c r="H31" s="12">
        <v>0.79200000000000004</v>
      </c>
      <c r="I31" s="12">
        <v>0.64400000000000002</v>
      </c>
      <c r="J31" s="12">
        <v>0.63200000000000001</v>
      </c>
      <c r="K31" s="12">
        <v>0.70799999999999996</v>
      </c>
      <c r="L31" s="12">
        <v>0.73299999999999998</v>
      </c>
      <c r="M31" s="12">
        <v>0.72799999999999998</v>
      </c>
    </row>
    <row r="32" spans="1:13" ht="12.75" hidden="1" customHeight="1" outlineLevel="1">
      <c r="A32" s="1" t="s">
        <v>25</v>
      </c>
      <c r="B32" s="12">
        <v>0.34399999999999997</v>
      </c>
      <c r="C32" s="12">
        <v>0.435</v>
      </c>
      <c r="D32" s="12">
        <v>0.372</v>
      </c>
      <c r="E32" s="12">
        <v>0.28000000000000003</v>
      </c>
      <c r="F32" s="12">
        <v>0.20399999999999999</v>
      </c>
      <c r="G32" s="12">
        <v>0.39200000000000002</v>
      </c>
      <c r="H32" s="12">
        <v>0.20799999999999999</v>
      </c>
      <c r="I32" s="12">
        <v>0.35599999999999998</v>
      </c>
      <c r="J32" s="12">
        <v>0.36799999999999999</v>
      </c>
      <c r="K32" s="12">
        <v>0.29199999999999998</v>
      </c>
      <c r="L32" s="12">
        <v>0.26700000000000002</v>
      </c>
      <c r="M32" s="12">
        <v>0.27200000000000002</v>
      </c>
    </row>
    <row r="33" spans="1:13" ht="12.75" customHeight="1" collapsed="1">
      <c r="A33" s="13">
        <v>37256</v>
      </c>
      <c r="B33" s="12"/>
      <c r="C33" s="12"/>
      <c r="D33" s="12"/>
      <c r="E33" s="12"/>
      <c r="F33" s="12"/>
      <c r="G33" s="12"/>
      <c r="H33" s="12"/>
      <c r="I33" s="12"/>
      <c r="J33" s="12"/>
      <c r="K33" s="12"/>
      <c r="L33" s="12"/>
      <c r="M33" s="12"/>
    </row>
    <row r="34" spans="1:13" ht="12.75" hidden="1" customHeight="1" outlineLevel="1">
      <c r="A34" s="1" t="s">
        <v>24</v>
      </c>
      <c r="B34" s="12">
        <v>0.65700000000000003</v>
      </c>
      <c r="C34" s="12">
        <v>0.56999999999999995</v>
      </c>
      <c r="D34" s="12">
        <v>0.63</v>
      </c>
      <c r="E34" s="12">
        <v>0.72</v>
      </c>
      <c r="F34" s="12">
        <v>0.79</v>
      </c>
      <c r="G34" s="12">
        <v>0.61</v>
      </c>
      <c r="H34" s="12">
        <v>0.8</v>
      </c>
      <c r="I34" s="12">
        <v>0.65</v>
      </c>
      <c r="J34" s="12">
        <v>0.62</v>
      </c>
      <c r="K34" s="12">
        <v>0.69</v>
      </c>
      <c r="L34" s="12">
        <v>0.74</v>
      </c>
      <c r="M34" s="12">
        <v>0.75</v>
      </c>
    </row>
    <row r="35" spans="1:13" ht="12.75" hidden="1" customHeight="1" outlineLevel="1">
      <c r="A35" s="1" t="s">
        <v>25</v>
      </c>
      <c r="B35" s="12">
        <v>0.34300000000000003</v>
      </c>
      <c r="C35" s="12">
        <v>0.43</v>
      </c>
      <c r="D35" s="12">
        <v>0.37</v>
      </c>
      <c r="E35" s="12">
        <v>0.28000000000000003</v>
      </c>
      <c r="F35" s="12">
        <v>0.21</v>
      </c>
      <c r="G35" s="12">
        <v>0.39</v>
      </c>
      <c r="H35" s="12">
        <v>0.2</v>
      </c>
      <c r="I35" s="12">
        <v>0.35</v>
      </c>
      <c r="J35" s="12">
        <v>0.38</v>
      </c>
      <c r="K35" s="12">
        <v>0.31</v>
      </c>
      <c r="L35" s="12">
        <v>0.26</v>
      </c>
      <c r="M35" s="12">
        <v>0.25</v>
      </c>
    </row>
    <row r="36" spans="1:13" ht="12.75" customHeight="1" collapsed="1">
      <c r="A36" s="13">
        <v>37621</v>
      </c>
      <c r="B36" s="12"/>
      <c r="C36" s="12"/>
      <c r="D36" s="12"/>
      <c r="E36" s="12"/>
      <c r="F36" s="12"/>
      <c r="G36" s="12"/>
      <c r="H36" s="12"/>
      <c r="I36" s="12"/>
      <c r="J36" s="12"/>
      <c r="K36" s="12"/>
      <c r="L36" s="12"/>
      <c r="M36" s="12"/>
    </row>
    <row r="37" spans="1:13" ht="12.75" hidden="1" customHeight="1" outlineLevel="1">
      <c r="A37" s="1" t="s">
        <v>24</v>
      </c>
      <c r="B37" s="12">
        <v>0.65800000000000003</v>
      </c>
      <c r="C37" s="12">
        <v>0.57999999999999996</v>
      </c>
      <c r="D37" s="12">
        <v>0.63</v>
      </c>
      <c r="E37" s="12">
        <v>0.72</v>
      </c>
      <c r="F37" s="12">
        <v>0.78</v>
      </c>
      <c r="G37" s="12">
        <v>0.62</v>
      </c>
      <c r="H37" s="12">
        <v>0.79</v>
      </c>
      <c r="I37" s="12">
        <v>0.65</v>
      </c>
      <c r="J37" s="12">
        <v>0.63</v>
      </c>
      <c r="K37" s="12">
        <v>0.71</v>
      </c>
      <c r="L37" s="12">
        <v>0.73</v>
      </c>
      <c r="M37" s="12">
        <v>0.75</v>
      </c>
    </row>
    <row r="38" spans="1:13" ht="12.75" hidden="1" customHeight="1" outlineLevel="1">
      <c r="A38" s="1" t="s">
        <v>25</v>
      </c>
      <c r="B38" s="12">
        <v>0.34200000000000003</v>
      </c>
      <c r="C38" s="12">
        <v>0.42</v>
      </c>
      <c r="D38" s="12">
        <v>0.37</v>
      </c>
      <c r="E38" s="12">
        <v>0.28000000000000003</v>
      </c>
      <c r="F38" s="12">
        <v>0.22</v>
      </c>
      <c r="G38" s="12">
        <v>0.38</v>
      </c>
      <c r="H38" s="12">
        <v>0.21</v>
      </c>
      <c r="I38" s="12">
        <v>0.35</v>
      </c>
      <c r="J38" s="12">
        <v>0.37</v>
      </c>
      <c r="K38" s="12">
        <v>0.28999999999999998</v>
      </c>
      <c r="L38" s="12">
        <v>0.27</v>
      </c>
      <c r="M38" s="12">
        <v>0.25</v>
      </c>
    </row>
    <row r="39" spans="1:13" ht="12.75" customHeight="1" collapsed="1">
      <c r="A39" s="13">
        <v>37986</v>
      </c>
      <c r="B39" s="12"/>
      <c r="C39" s="12"/>
      <c r="D39" s="12"/>
      <c r="E39" s="12"/>
      <c r="F39" s="12"/>
      <c r="G39" s="12"/>
      <c r="H39" s="12"/>
      <c r="I39" s="12"/>
      <c r="J39" s="12"/>
      <c r="K39" s="12"/>
      <c r="L39" s="12"/>
      <c r="M39" s="12"/>
    </row>
    <row r="40" spans="1:13" ht="12.75" hidden="1" customHeight="1" outlineLevel="1">
      <c r="A40" s="1" t="s">
        <v>24</v>
      </c>
      <c r="B40" s="12">
        <v>0.65600000000000003</v>
      </c>
      <c r="C40" s="12">
        <v>0.56999999999999995</v>
      </c>
      <c r="D40" s="12">
        <v>0.63</v>
      </c>
      <c r="E40" s="12">
        <v>0.72</v>
      </c>
      <c r="F40" s="12">
        <v>0.79</v>
      </c>
      <c r="G40" s="12">
        <v>0.62</v>
      </c>
      <c r="H40" s="12">
        <v>0.79</v>
      </c>
      <c r="I40" s="12">
        <v>0.65</v>
      </c>
      <c r="J40" s="12">
        <v>0.62</v>
      </c>
      <c r="K40" s="12">
        <v>0.71</v>
      </c>
      <c r="L40" s="12">
        <v>0.74</v>
      </c>
      <c r="M40" s="12">
        <v>0.76</v>
      </c>
    </row>
    <row r="41" spans="1:13" ht="12.75" hidden="1" customHeight="1" outlineLevel="1">
      <c r="A41" s="1" t="s">
        <v>25</v>
      </c>
      <c r="B41" s="12">
        <v>0.34399999999999997</v>
      </c>
      <c r="C41" s="12">
        <v>0.43</v>
      </c>
      <c r="D41" s="12">
        <v>0.37</v>
      </c>
      <c r="E41" s="12">
        <v>0.28000000000000003</v>
      </c>
      <c r="F41" s="12">
        <v>0.21</v>
      </c>
      <c r="G41" s="12">
        <v>0.38</v>
      </c>
      <c r="H41" s="12">
        <v>0.21</v>
      </c>
      <c r="I41" s="12">
        <v>0.35</v>
      </c>
      <c r="J41" s="12">
        <v>0.38</v>
      </c>
      <c r="K41" s="12">
        <v>0.28999999999999998</v>
      </c>
      <c r="L41" s="12">
        <v>0.26</v>
      </c>
      <c r="M41" s="12">
        <v>0.24</v>
      </c>
    </row>
    <row r="42" spans="1:13" ht="12.75" customHeight="1" collapsed="1">
      <c r="A42" s="13">
        <v>38352</v>
      </c>
      <c r="B42" s="12"/>
      <c r="C42" s="12"/>
      <c r="D42" s="12"/>
      <c r="E42" s="12"/>
      <c r="F42" s="12"/>
      <c r="G42" s="12"/>
      <c r="H42" s="12"/>
      <c r="I42" s="12"/>
      <c r="J42" s="12"/>
      <c r="K42" s="12"/>
      <c r="L42" s="12"/>
      <c r="M42" s="12"/>
    </row>
    <row r="43" spans="1:13" ht="12.75" hidden="1" customHeight="1" outlineLevel="1">
      <c r="A43" s="1" t="s">
        <v>24</v>
      </c>
      <c r="B43" s="12">
        <v>0.65700000000000003</v>
      </c>
      <c r="C43" s="12">
        <v>0.56999999999999995</v>
      </c>
      <c r="D43" s="12">
        <v>0.64</v>
      </c>
      <c r="E43" s="12">
        <v>0.72</v>
      </c>
      <c r="F43" s="12">
        <v>0.79</v>
      </c>
      <c r="G43" s="12">
        <v>0.61</v>
      </c>
      <c r="H43" s="12">
        <v>0.77</v>
      </c>
      <c r="I43" s="12">
        <v>0.65</v>
      </c>
      <c r="J43" s="12">
        <v>0.62</v>
      </c>
      <c r="K43" s="12">
        <v>0.68</v>
      </c>
      <c r="L43" s="12">
        <v>0.75</v>
      </c>
      <c r="M43" s="12">
        <v>0.76</v>
      </c>
    </row>
    <row r="44" spans="1:13" ht="12.75" hidden="1" customHeight="1" outlineLevel="1">
      <c r="A44" s="1" t="s">
        <v>25</v>
      </c>
      <c r="B44" s="12">
        <v>0.34300000000000003</v>
      </c>
      <c r="C44" s="12">
        <v>0.43</v>
      </c>
      <c r="D44" s="12">
        <v>0.36</v>
      </c>
      <c r="E44" s="12">
        <v>0.28000000000000003</v>
      </c>
      <c r="F44" s="12">
        <v>0.21</v>
      </c>
      <c r="G44" s="12">
        <v>0.39</v>
      </c>
      <c r="H44" s="12">
        <v>0.23</v>
      </c>
      <c r="I44" s="12">
        <v>0.35</v>
      </c>
      <c r="J44" s="12">
        <v>0.38</v>
      </c>
      <c r="K44" s="12">
        <v>0.32</v>
      </c>
      <c r="L44" s="12">
        <v>0.25</v>
      </c>
      <c r="M44" s="12">
        <v>0.24</v>
      </c>
    </row>
    <row r="45" spans="1:13" ht="12.75" customHeight="1" collapsed="1">
      <c r="A45" s="13">
        <v>38717</v>
      </c>
      <c r="B45" s="12"/>
      <c r="C45" s="12"/>
      <c r="D45" s="12"/>
      <c r="E45" s="12"/>
      <c r="F45" s="12"/>
      <c r="G45" s="12"/>
      <c r="H45" s="12"/>
      <c r="I45" s="12"/>
      <c r="J45" s="12"/>
      <c r="K45" s="12"/>
      <c r="L45" s="12"/>
      <c r="M45" s="12"/>
    </row>
    <row r="46" spans="1:13" ht="12.75" hidden="1" customHeight="1" outlineLevel="1">
      <c r="A46" s="1" t="s">
        <v>24</v>
      </c>
      <c r="B46" s="12">
        <v>0.65900000000000003</v>
      </c>
      <c r="C46" s="12">
        <v>0.56999999999999995</v>
      </c>
      <c r="D46" s="12">
        <v>0.65</v>
      </c>
      <c r="E46" s="12">
        <v>0.72</v>
      </c>
      <c r="F46" s="12">
        <v>0.8</v>
      </c>
      <c r="G46" s="12">
        <v>0.61</v>
      </c>
      <c r="H46" s="12">
        <v>0.78</v>
      </c>
      <c r="I46" s="12">
        <v>0.65</v>
      </c>
      <c r="J46" s="12">
        <v>0.62</v>
      </c>
      <c r="K46" s="12">
        <v>0.68</v>
      </c>
      <c r="L46" s="12">
        <v>0.74</v>
      </c>
      <c r="M46" s="12">
        <v>0.76</v>
      </c>
    </row>
    <row r="47" spans="1:13" ht="12.75" hidden="1" customHeight="1" outlineLevel="1">
      <c r="A47" s="1" t="s">
        <v>25</v>
      </c>
      <c r="B47" s="12">
        <v>0.34100000000000003</v>
      </c>
      <c r="C47" s="12">
        <v>0.43</v>
      </c>
      <c r="D47" s="12">
        <v>0.35</v>
      </c>
      <c r="E47" s="12">
        <v>0.28000000000000003</v>
      </c>
      <c r="F47" s="12">
        <v>0.2</v>
      </c>
      <c r="G47" s="12">
        <v>0.39</v>
      </c>
      <c r="H47" s="12">
        <v>0.22</v>
      </c>
      <c r="I47" s="12">
        <v>0.35</v>
      </c>
      <c r="J47" s="12">
        <v>0.38</v>
      </c>
      <c r="K47" s="12">
        <v>0.32</v>
      </c>
      <c r="L47" s="12">
        <v>0.26</v>
      </c>
      <c r="M47" s="12">
        <v>0.24</v>
      </c>
    </row>
    <row r="48" spans="1:13" ht="12.75" customHeight="1" collapsed="1">
      <c r="A48" s="13">
        <v>39082</v>
      </c>
      <c r="B48" s="12"/>
      <c r="C48" s="12"/>
      <c r="D48" s="12"/>
      <c r="E48" s="12"/>
      <c r="F48" s="12"/>
      <c r="G48" s="12"/>
      <c r="H48" s="12"/>
      <c r="I48" s="12"/>
      <c r="J48" s="12"/>
      <c r="K48" s="12"/>
      <c r="L48" s="12"/>
      <c r="M48" s="12"/>
    </row>
    <row r="49" spans="1:13" ht="12.75" hidden="1" customHeight="1" outlineLevel="1">
      <c r="A49" s="1" t="s">
        <v>24</v>
      </c>
      <c r="B49" s="12">
        <v>0.66100000000000003</v>
      </c>
      <c r="C49" s="12">
        <v>0.56999999999999995</v>
      </c>
      <c r="D49" s="12">
        <v>0.65</v>
      </c>
      <c r="E49" s="12">
        <v>0.72</v>
      </c>
      <c r="F49" s="12">
        <v>0.8</v>
      </c>
      <c r="G49" s="12">
        <v>0.62</v>
      </c>
      <c r="H49" s="12">
        <v>0.75</v>
      </c>
      <c r="I49" s="12">
        <v>0.65</v>
      </c>
      <c r="J49" s="12">
        <v>0.62</v>
      </c>
      <c r="K49" s="12">
        <v>0.68</v>
      </c>
      <c r="L49" s="12">
        <v>0.75</v>
      </c>
      <c r="M49" s="12">
        <v>0.75</v>
      </c>
    </row>
    <row r="50" spans="1:13" ht="12.75" hidden="1" customHeight="1" outlineLevel="1">
      <c r="A50" s="1" t="s">
        <v>25</v>
      </c>
      <c r="B50" s="12">
        <v>0.33900000000000002</v>
      </c>
      <c r="C50" s="12">
        <v>0.43</v>
      </c>
      <c r="D50" s="12">
        <v>0.35</v>
      </c>
      <c r="E50" s="12">
        <v>0.28000000000000003</v>
      </c>
      <c r="F50" s="12">
        <v>0.2</v>
      </c>
      <c r="G50" s="12">
        <v>0.38</v>
      </c>
      <c r="H50" s="12">
        <v>0.25</v>
      </c>
      <c r="I50" s="12">
        <v>0.35</v>
      </c>
      <c r="J50" s="12">
        <v>0.38</v>
      </c>
      <c r="K50" s="12">
        <v>0.32</v>
      </c>
      <c r="L50" s="12">
        <v>0.25</v>
      </c>
      <c r="M50" s="12">
        <v>0.25</v>
      </c>
    </row>
    <row r="51" spans="1:13" collapsed="1">
      <c r="A51" s="13">
        <v>39447</v>
      </c>
      <c r="B51" s="12"/>
      <c r="C51" s="12"/>
      <c r="D51" s="12"/>
      <c r="E51" s="12"/>
      <c r="F51" s="12"/>
      <c r="G51" s="12"/>
      <c r="H51" s="12"/>
      <c r="I51" s="12"/>
      <c r="J51" s="12"/>
      <c r="K51" s="12"/>
      <c r="L51" s="12"/>
      <c r="M51" s="12"/>
    </row>
    <row r="52" spans="1:13" hidden="1" outlineLevel="1">
      <c r="A52" s="1" t="s">
        <v>24</v>
      </c>
      <c r="B52" s="12">
        <v>0.66449824640796473</v>
      </c>
      <c r="C52" s="12">
        <v>0.57999999999999996</v>
      </c>
      <c r="D52" s="12">
        <v>0.66</v>
      </c>
      <c r="E52" s="12">
        <v>0.72</v>
      </c>
      <c r="F52" s="12">
        <v>0.8</v>
      </c>
      <c r="G52" s="12">
        <v>0.62</v>
      </c>
      <c r="H52" s="12">
        <v>0.75</v>
      </c>
      <c r="I52" s="12">
        <v>0.65</v>
      </c>
      <c r="J52" s="12">
        <v>0.62</v>
      </c>
      <c r="K52" s="12">
        <v>0.69</v>
      </c>
      <c r="L52" s="12">
        <v>0.75</v>
      </c>
      <c r="M52" s="12">
        <v>0.74</v>
      </c>
    </row>
    <row r="53" spans="1:13" hidden="1" outlineLevel="1">
      <c r="A53" s="1" t="s">
        <v>25</v>
      </c>
      <c r="B53" s="12">
        <v>0.33550175359203532</v>
      </c>
      <c r="C53" s="12">
        <v>0.42</v>
      </c>
      <c r="D53" s="12">
        <v>0.34</v>
      </c>
      <c r="E53" s="12">
        <v>0.28000000000000003</v>
      </c>
      <c r="F53" s="12">
        <v>0.2</v>
      </c>
      <c r="G53" s="12">
        <v>0.38</v>
      </c>
      <c r="H53" s="12">
        <v>0.25</v>
      </c>
      <c r="I53" s="12">
        <v>0.35</v>
      </c>
      <c r="J53" s="12">
        <v>0.38</v>
      </c>
      <c r="K53" s="12">
        <v>0.31</v>
      </c>
      <c r="L53" s="12">
        <v>0.25</v>
      </c>
      <c r="M53" s="12">
        <v>0.26</v>
      </c>
    </row>
    <row r="54" spans="1:13" collapsed="1">
      <c r="A54" s="13">
        <v>39813</v>
      </c>
      <c r="B54" s="12"/>
      <c r="C54" s="12"/>
      <c r="D54" s="12"/>
      <c r="E54" s="12"/>
      <c r="F54" s="12"/>
      <c r="G54" s="12"/>
      <c r="H54" s="12"/>
      <c r="I54" s="12"/>
      <c r="J54" s="12"/>
      <c r="K54" s="12"/>
      <c r="L54" s="12"/>
      <c r="M54" s="12"/>
    </row>
    <row r="55" spans="1:13" hidden="1" outlineLevel="1">
      <c r="A55" s="1" t="s">
        <v>24</v>
      </c>
      <c r="B55" s="12">
        <v>0.66927983365646693</v>
      </c>
      <c r="C55" s="12">
        <v>0.58699999999999997</v>
      </c>
      <c r="D55" s="12">
        <v>0.66100000000000003</v>
      </c>
      <c r="E55" s="12">
        <v>0.72899999999999998</v>
      </c>
      <c r="F55" s="12">
        <v>0.8</v>
      </c>
      <c r="G55" s="12">
        <v>0.627</v>
      </c>
      <c r="H55" s="12">
        <v>0.753</v>
      </c>
      <c r="I55" s="12">
        <v>0.66</v>
      </c>
      <c r="J55" s="12">
        <v>0.629</v>
      </c>
      <c r="K55" s="12">
        <v>0.68899999999999995</v>
      </c>
      <c r="L55" s="12">
        <v>0.747</v>
      </c>
      <c r="M55" s="12">
        <v>0.749</v>
      </c>
    </row>
    <row r="56" spans="1:13" hidden="1" outlineLevel="1">
      <c r="A56" s="1" t="s">
        <v>25</v>
      </c>
      <c r="B56" s="12">
        <v>0.33072016634353313</v>
      </c>
      <c r="C56" s="12">
        <v>0.41299999999999998</v>
      </c>
      <c r="D56" s="12">
        <v>0.33900000000000002</v>
      </c>
      <c r="E56" s="12">
        <v>0.27100000000000002</v>
      </c>
      <c r="F56" s="12">
        <v>0.2</v>
      </c>
      <c r="G56" s="12">
        <v>0.373</v>
      </c>
      <c r="H56" s="12">
        <v>0.247</v>
      </c>
      <c r="I56" s="12">
        <v>0.34</v>
      </c>
      <c r="J56" s="12">
        <v>0.371</v>
      </c>
      <c r="K56" s="12">
        <v>0.311</v>
      </c>
      <c r="L56" s="12">
        <v>0.253</v>
      </c>
      <c r="M56" s="12">
        <v>0.251</v>
      </c>
    </row>
    <row r="57" spans="1:13" collapsed="1">
      <c r="A57" s="13">
        <v>40178</v>
      </c>
      <c r="B57" s="12"/>
      <c r="C57" s="12"/>
      <c r="D57" s="12"/>
      <c r="E57" s="12"/>
      <c r="F57" s="12"/>
      <c r="G57" s="12"/>
      <c r="H57" s="12"/>
      <c r="I57" s="12"/>
      <c r="J57" s="12"/>
      <c r="K57" s="12"/>
      <c r="L57" s="12"/>
      <c r="M57" s="12"/>
    </row>
    <row r="58" spans="1:13" hidden="1" outlineLevel="1">
      <c r="A58" s="1" t="s">
        <v>24</v>
      </c>
      <c r="B58" s="12">
        <v>0.66885830500919374</v>
      </c>
      <c r="C58" s="12">
        <v>0.58799999999999997</v>
      </c>
      <c r="D58" s="12">
        <v>0.66100000000000003</v>
      </c>
      <c r="E58" s="12">
        <v>0.73199999999999998</v>
      </c>
      <c r="F58" s="12">
        <v>0.80300000000000005</v>
      </c>
      <c r="G58" s="12">
        <v>0.626</v>
      </c>
      <c r="H58" s="12">
        <v>0.754</v>
      </c>
      <c r="I58" s="12">
        <v>0.65600000000000003</v>
      </c>
      <c r="J58" s="12">
        <v>0.63</v>
      </c>
      <c r="K58" s="12">
        <v>0.69</v>
      </c>
      <c r="L58" s="12">
        <v>0.73199999999999998</v>
      </c>
      <c r="M58" s="12">
        <v>0.76600000000000001</v>
      </c>
    </row>
    <row r="59" spans="1:13" hidden="1" outlineLevel="1">
      <c r="A59" s="1" t="s">
        <v>25</v>
      </c>
      <c r="B59" s="12">
        <v>0.33114169499080626</v>
      </c>
      <c r="C59" s="12">
        <v>0.41199999999999998</v>
      </c>
      <c r="D59" s="12">
        <v>0.33900000000000002</v>
      </c>
      <c r="E59" s="12">
        <v>0.26800000000000002</v>
      </c>
      <c r="F59" s="12">
        <v>0.19700000000000001</v>
      </c>
      <c r="G59" s="12">
        <v>0.374</v>
      </c>
      <c r="H59" s="12">
        <v>0.246</v>
      </c>
      <c r="I59" s="12">
        <v>0.34399999999999997</v>
      </c>
      <c r="J59" s="12">
        <v>0.37</v>
      </c>
      <c r="K59" s="12">
        <v>0.31</v>
      </c>
      <c r="L59" s="12">
        <v>0.26800000000000002</v>
      </c>
      <c r="M59" s="12">
        <v>0.23400000000000001</v>
      </c>
    </row>
    <row r="60" spans="1:13" collapsed="1">
      <c r="A60" s="13">
        <v>40543</v>
      </c>
      <c r="B60" s="12"/>
      <c r="C60" s="12"/>
      <c r="D60" s="12"/>
      <c r="E60" s="12"/>
      <c r="F60" s="12"/>
      <c r="G60" s="12"/>
      <c r="H60" s="12"/>
      <c r="I60" s="12"/>
      <c r="J60" s="12"/>
      <c r="K60" s="12"/>
      <c r="L60" s="12"/>
      <c r="M60" s="12"/>
    </row>
    <row r="61" spans="1:13" hidden="1" outlineLevel="1">
      <c r="A61" s="1" t="s">
        <v>24</v>
      </c>
      <c r="B61" s="12">
        <v>0.6679299565686464</v>
      </c>
      <c r="C61" s="12">
        <v>0.59</v>
      </c>
      <c r="D61" s="12">
        <v>0.66</v>
      </c>
      <c r="E61" s="12">
        <v>0.72799999999999998</v>
      </c>
      <c r="F61" s="12">
        <v>0.8</v>
      </c>
      <c r="G61" s="12">
        <v>0.624</v>
      </c>
      <c r="H61" s="12">
        <v>0.751</v>
      </c>
      <c r="I61" s="12">
        <v>0.65800000000000003</v>
      </c>
      <c r="J61" s="12">
        <v>0.625</v>
      </c>
      <c r="K61" s="12">
        <v>0.69599999999999995</v>
      </c>
      <c r="L61" s="12">
        <v>0.73299999999999998</v>
      </c>
      <c r="M61" s="12">
        <v>0.75900000000000001</v>
      </c>
    </row>
    <row r="62" spans="1:13" hidden="1" outlineLevel="1">
      <c r="A62" s="1" t="s">
        <v>25</v>
      </c>
      <c r="B62" s="12">
        <v>0.33207004343135355</v>
      </c>
      <c r="C62" s="12">
        <v>0.41</v>
      </c>
      <c r="D62" s="12">
        <v>0.34</v>
      </c>
      <c r="E62" s="12">
        <v>0.27200000000000002</v>
      </c>
      <c r="F62" s="12">
        <v>0.2</v>
      </c>
      <c r="G62" s="12">
        <v>0.376</v>
      </c>
      <c r="H62" s="12">
        <v>0.249</v>
      </c>
      <c r="I62" s="12">
        <v>0.34200000000000003</v>
      </c>
      <c r="J62" s="12">
        <v>0.375</v>
      </c>
      <c r="K62" s="12">
        <v>0.30399999999999999</v>
      </c>
      <c r="L62" s="12">
        <v>0.26700000000000002</v>
      </c>
      <c r="M62" s="12">
        <v>0.24099999999999999</v>
      </c>
    </row>
    <row r="63" spans="1:13" collapsed="1">
      <c r="A63" s="13">
        <v>40908</v>
      </c>
      <c r="B63" s="12"/>
      <c r="C63" s="12"/>
      <c r="D63" s="12"/>
      <c r="E63" s="12"/>
      <c r="F63" s="12"/>
      <c r="G63" s="12"/>
      <c r="H63" s="12"/>
      <c r="I63" s="12"/>
      <c r="J63" s="12"/>
      <c r="K63" s="12"/>
      <c r="L63" s="12"/>
      <c r="M63" s="12"/>
    </row>
    <row r="64" spans="1:13" hidden="1" outlineLevel="1">
      <c r="A64" s="1" t="s">
        <v>24</v>
      </c>
      <c r="B64" s="12">
        <v>0.66700000000000004</v>
      </c>
      <c r="C64" s="12">
        <v>0.59</v>
      </c>
      <c r="D64" s="12">
        <v>0.66100000000000003</v>
      </c>
      <c r="E64" s="12">
        <v>0.73199999999999998</v>
      </c>
      <c r="F64" s="12">
        <v>0.79</v>
      </c>
      <c r="G64" s="12">
        <v>0.623</v>
      </c>
      <c r="H64" s="12">
        <v>0.76400000000000001</v>
      </c>
      <c r="I64" s="12">
        <v>0.65200000000000002</v>
      </c>
      <c r="J64" s="12">
        <v>0.621</v>
      </c>
      <c r="K64" s="12">
        <v>0.69599999999999995</v>
      </c>
      <c r="L64" s="12">
        <v>0.73299999999999998</v>
      </c>
      <c r="M64" s="12">
        <v>0.76400000000000001</v>
      </c>
    </row>
    <row r="65" spans="1:13" hidden="1" outlineLevel="1">
      <c r="A65" s="1" t="s">
        <v>25</v>
      </c>
      <c r="B65" s="12">
        <v>0.33300000000000002</v>
      </c>
      <c r="C65" s="12">
        <v>0.41</v>
      </c>
      <c r="D65" s="12">
        <v>0.33900000000000002</v>
      </c>
      <c r="E65" s="12">
        <v>0.26800000000000002</v>
      </c>
      <c r="F65" s="12">
        <v>0.21</v>
      </c>
      <c r="G65" s="12">
        <v>0.377</v>
      </c>
      <c r="H65" s="12">
        <v>0.23599999999999999</v>
      </c>
      <c r="I65" s="12">
        <v>0.34799999999999998</v>
      </c>
      <c r="J65" s="12">
        <v>0.379</v>
      </c>
      <c r="K65" s="12">
        <v>0.30399999999999999</v>
      </c>
      <c r="L65" s="12">
        <v>0.26700000000000002</v>
      </c>
      <c r="M65" s="12">
        <v>0.23599999999999999</v>
      </c>
    </row>
    <row r="66" spans="1:13" collapsed="1">
      <c r="A66" s="13">
        <v>41274</v>
      </c>
      <c r="B66" s="12"/>
      <c r="C66" s="12"/>
      <c r="D66" s="12"/>
      <c r="E66" s="12"/>
      <c r="F66" s="12"/>
      <c r="G66" s="12"/>
      <c r="H66" s="12"/>
      <c r="I66" s="12"/>
      <c r="J66" s="12"/>
      <c r="K66" s="12"/>
      <c r="L66" s="12"/>
      <c r="M66" s="12"/>
    </row>
    <row r="67" spans="1:13" hidden="1" outlineLevel="1">
      <c r="A67" s="1" t="s">
        <v>24</v>
      </c>
      <c r="B67" s="12">
        <v>0.66510125413974697</v>
      </c>
      <c r="C67" s="12">
        <v>0.58443296997513905</v>
      </c>
      <c r="D67" s="12">
        <v>0.65275798900875193</v>
      </c>
      <c r="E67" s="12">
        <v>0.73209958140559594</v>
      </c>
      <c r="F67" s="12">
        <v>0.791951404707669</v>
      </c>
      <c r="G67" s="12">
        <v>0.62228215068262305</v>
      </c>
      <c r="H67" s="12">
        <v>0.75813953488372099</v>
      </c>
      <c r="I67" s="12">
        <v>0.65569561157796508</v>
      </c>
      <c r="J67" s="12">
        <v>0.61913968100531702</v>
      </c>
      <c r="K67" s="12">
        <v>0.68948655256723701</v>
      </c>
      <c r="L67" s="12">
        <v>0.73510895883777194</v>
      </c>
      <c r="M67" s="12">
        <v>0.76567020250723195</v>
      </c>
    </row>
    <row r="68" spans="1:13" hidden="1" outlineLevel="1">
      <c r="A68" s="1" t="s">
        <v>25</v>
      </c>
      <c r="B68" s="12">
        <v>0.33489874586025298</v>
      </c>
      <c r="C68" s="12">
        <v>0.41556703002486101</v>
      </c>
      <c r="D68" s="12">
        <v>0.34724201099124796</v>
      </c>
      <c r="E68" s="12">
        <v>0.26790041859440406</v>
      </c>
      <c r="F68" s="12">
        <v>0.208048595292331</v>
      </c>
      <c r="G68" s="12">
        <v>0.37771784931737706</v>
      </c>
      <c r="H68" s="12">
        <v>0.24186046511627901</v>
      </c>
      <c r="I68" s="12">
        <v>0.34430438842203503</v>
      </c>
      <c r="J68" s="12">
        <v>0.38086031899468303</v>
      </c>
      <c r="K68" s="12">
        <v>0.31051344743276305</v>
      </c>
      <c r="L68" s="12">
        <v>0.264891041162228</v>
      </c>
      <c r="M68" s="12">
        <v>0.234329797492768</v>
      </c>
    </row>
    <row r="69" spans="1:13" collapsed="1">
      <c r="A69" s="13">
        <v>41639</v>
      </c>
      <c r="B69" s="12"/>
      <c r="C69" s="12"/>
      <c r="D69" s="12"/>
      <c r="E69" s="12"/>
      <c r="F69" s="12"/>
      <c r="G69" s="12"/>
      <c r="H69" s="12"/>
      <c r="I69" s="12"/>
      <c r="J69" s="12"/>
      <c r="K69" s="12"/>
      <c r="L69" s="12"/>
      <c r="M69" s="12"/>
    </row>
    <row r="70" spans="1:13" hidden="1" outlineLevel="1">
      <c r="A70" s="1" t="s">
        <v>24</v>
      </c>
      <c r="B70" s="12">
        <v>0.66282420749279536</v>
      </c>
      <c r="C70" s="12">
        <v>0.5815338793745346</v>
      </c>
      <c r="D70" s="12">
        <v>0.64882742032471441</v>
      </c>
      <c r="E70" s="12">
        <v>0.72834131475838049</v>
      </c>
      <c r="F70" s="12">
        <v>0.78969465648854964</v>
      </c>
      <c r="G70" s="12">
        <v>0.62362869198312232</v>
      </c>
      <c r="H70" s="12">
        <v>0.75714285714285712</v>
      </c>
      <c r="I70" s="12">
        <v>0.6523864959254948</v>
      </c>
      <c r="J70" s="12">
        <v>0.62134750060371891</v>
      </c>
      <c r="K70" s="12">
        <v>0.68890236506973923</v>
      </c>
      <c r="L70" s="12">
        <v>0.73183556405353734</v>
      </c>
      <c r="M70" s="12">
        <v>0.75484496124031009</v>
      </c>
    </row>
    <row r="71" spans="1:13" hidden="1" outlineLevel="1">
      <c r="A71" s="1" t="s">
        <v>25</v>
      </c>
      <c r="B71" s="12">
        <v>0.33717579250720459</v>
      </c>
      <c r="C71" s="12">
        <v>0.4184661206254654</v>
      </c>
      <c r="D71" s="12">
        <v>0.35117257967528565</v>
      </c>
      <c r="E71" s="12">
        <v>0.27165868524161951</v>
      </c>
      <c r="F71" s="12">
        <v>0.21030534351145039</v>
      </c>
      <c r="G71" s="12">
        <v>0.37637130801687763</v>
      </c>
      <c r="H71" s="12">
        <v>0.24285714285714285</v>
      </c>
      <c r="I71" s="12">
        <v>0.34761350407450525</v>
      </c>
      <c r="J71" s="12">
        <v>0.37865249939628109</v>
      </c>
      <c r="K71" s="12">
        <v>0.31109763493026077</v>
      </c>
      <c r="L71" s="12">
        <v>0.26816443594646272</v>
      </c>
      <c r="M71" s="12">
        <v>0.24515503875968991</v>
      </c>
    </row>
    <row r="72" spans="1:13" collapsed="1">
      <c r="A72" s="13">
        <v>42004</v>
      </c>
      <c r="B72" s="12"/>
      <c r="C72" s="12"/>
      <c r="D72" s="12"/>
      <c r="E72" s="12"/>
      <c r="F72" s="12"/>
      <c r="G72" s="12"/>
      <c r="H72" s="12"/>
      <c r="I72" s="12"/>
      <c r="J72" s="12"/>
      <c r="K72" s="12"/>
      <c r="L72" s="12"/>
      <c r="M72" s="12"/>
    </row>
    <row r="73" spans="1:13" hidden="1" outlineLevel="1">
      <c r="A73" s="1" t="s">
        <v>24</v>
      </c>
      <c r="B73" s="12">
        <v>0.66335706257025107</v>
      </c>
      <c r="C73" s="12">
        <v>0.57664637520752593</v>
      </c>
      <c r="D73" s="12">
        <v>0.65089820359281392</v>
      </c>
      <c r="E73" s="12">
        <v>0.729570712573545</v>
      </c>
      <c r="F73" s="12">
        <v>0.79746348962336699</v>
      </c>
      <c r="G73" s="12">
        <v>0.62435015931578108</v>
      </c>
      <c r="H73" s="12">
        <v>0.76179245283018915</v>
      </c>
      <c r="I73" s="12">
        <v>0.65205288796103011</v>
      </c>
      <c r="J73" s="12">
        <v>0.62377655765099105</v>
      </c>
      <c r="K73" s="12">
        <v>0.68376584188292111</v>
      </c>
      <c r="L73" s="12">
        <v>0.73497904052165797</v>
      </c>
      <c r="M73" s="12">
        <v>0.75593542260208901</v>
      </c>
    </row>
    <row r="74" spans="1:13" hidden="1" outlineLevel="1">
      <c r="A74" s="1" t="s">
        <v>25</v>
      </c>
      <c r="B74" s="12">
        <v>0.33664293742974899</v>
      </c>
      <c r="C74" s="12">
        <v>0.42335362479247396</v>
      </c>
      <c r="D74" s="12">
        <v>0.34910179640718603</v>
      </c>
      <c r="E74" s="12">
        <v>0.270429287426455</v>
      </c>
      <c r="F74" s="12">
        <v>0.20253651037663301</v>
      </c>
      <c r="G74" s="12">
        <v>0.37564984068421903</v>
      </c>
      <c r="H74" s="12">
        <v>0.23820754716981099</v>
      </c>
      <c r="I74" s="12">
        <v>0.34794711203897</v>
      </c>
      <c r="J74" s="12">
        <v>0.37622344234900906</v>
      </c>
      <c r="K74" s="12">
        <v>0.316234158117079</v>
      </c>
      <c r="L74" s="12">
        <v>0.26502095947834203</v>
      </c>
      <c r="M74" s="12">
        <v>0.24406457739791101</v>
      </c>
    </row>
    <row r="75" spans="1:13" collapsed="1">
      <c r="A75" s="13">
        <v>42369</v>
      </c>
      <c r="B75" s="12"/>
      <c r="C75" s="12"/>
      <c r="D75" s="12"/>
      <c r="E75" s="12"/>
      <c r="F75" s="12"/>
      <c r="G75" s="12"/>
      <c r="H75" s="12"/>
      <c r="I75" s="12"/>
      <c r="J75" s="12"/>
      <c r="K75" s="12"/>
      <c r="L75" s="12"/>
      <c r="M75" s="12"/>
    </row>
    <row r="76" spans="1:13" hidden="1" outlineLevel="1">
      <c r="A76" s="1" t="s">
        <v>24</v>
      </c>
      <c r="B76" s="12">
        <v>0.66</v>
      </c>
      <c r="C76" s="12">
        <v>0.57499999999999996</v>
      </c>
      <c r="D76" s="12">
        <v>0.64700000000000002</v>
      </c>
      <c r="E76" s="12">
        <v>0.73099999999999998</v>
      </c>
      <c r="F76" s="12">
        <v>0.79200000000000004</v>
      </c>
      <c r="G76" s="12">
        <v>0.621</v>
      </c>
      <c r="H76" s="12">
        <v>0.753</v>
      </c>
      <c r="I76" s="12">
        <v>0.64400000000000002</v>
      </c>
      <c r="J76" s="12">
        <v>0.62</v>
      </c>
      <c r="K76" s="12">
        <v>0.68500000000000005</v>
      </c>
      <c r="L76" s="12">
        <v>0.73199999999999998</v>
      </c>
      <c r="M76" s="12">
        <v>0.75800000000000001</v>
      </c>
    </row>
    <row r="77" spans="1:13" hidden="1" outlineLevel="1">
      <c r="A77" s="1" t="s">
        <v>25</v>
      </c>
      <c r="B77" s="12">
        <v>0.34</v>
      </c>
      <c r="C77" s="12">
        <v>0.42499999999999999</v>
      </c>
      <c r="D77" s="12">
        <v>0.35299999999999998</v>
      </c>
      <c r="E77" s="12">
        <v>0.26900000000000002</v>
      </c>
      <c r="F77" s="12">
        <v>0.20799999999999999</v>
      </c>
      <c r="G77" s="12">
        <v>0.379</v>
      </c>
      <c r="H77" s="12">
        <v>0.247</v>
      </c>
      <c r="I77" s="12">
        <v>0.35599999999999998</v>
      </c>
      <c r="J77" s="12">
        <v>0.38</v>
      </c>
      <c r="K77" s="12">
        <v>0.315</v>
      </c>
      <c r="L77" s="12">
        <v>0.26800000000000002</v>
      </c>
      <c r="M77" s="12">
        <v>0.24199999999999999</v>
      </c>
    </row>
    <row r="78" spans="1:13" collapsed="1">
      <c r="A78" s="13">
        <v>42735</v>
      </c>
      <c r="B78" s="12"/>
      <c r="C78" s="12"/>
      <c r="D78" s="12"/>
      <c r="E78" s="12"/>
      <c r="F78" s="12"/>
      <c r="G78" s="12"/>
      <c r="H78" s="12"/>
      <c r="I78" s="12"/>
      <c r="J78" s="12"/>
      <c r="K78" s="12"/>
      <c r="L78" s="12"/>
      <c r="M78" s="12"/>
    </row>
    <row r="79" spans="1:13" hidden="1" outlineLevel="1">
      <c r="A79" s="1" t="s">
        <v>24</v>
      </c>
      <c r="B79" s="12">
        <v>0.66200000000000003</v>
      </c>
      <c r="C79" s="12">
        <v>0.57899999999999996</v>
      </c>
      <c r="D79" s="12">
        <v>0.64200000000000002</v>
      </c>
      <c r="E79" s="12">
        <v>0.73099999999999998</v>
      </c>
      <c r="F79" s="12">
        <v>0.79500000000000004</v>
      </c>
      <c r="G79" s="12">
        <v>0.621</v>
      </c>
      <c r="H79" s="12">
        <v>0.74199999999999999</v>
      </c>
      <c r="I79" s="12">
        <v>0.65400000000000003</v>
      </c>
      <c r="J79" s="12">
        <v>0.61499999999999999</v>
      </c>
      <c r="K79" s="12">
        <v>0.69199999999999995</v>
      </c>
      <c r="L79" s="12">
        <v>0.73199999999999998</v>
      </c>
      <c r="M79" s="12">
        <v>0.75700000000000001</v>
      </c>
    </row>
    <row r="80" spans="1:13" hidden="1" outlineLevel="1">
      <c r="A80" s="1" t="s">
        <v>25</v>
      </c>
      <c r="B80" s="12">
        <v>0.33800000000000002</v>
      </c>
      <c r="C80" s="12">
        <v>0.42099999999999999</v>
      </c>
      <c r="D80" s="12">
        <v>0.35799999999999998</v>
      </c>
      <c r="E80" s="12">
        <v>0.26900000000000002</v>
      </c>
      <c r="F80" s="12">
        <v>0.20499999999999999</v>
      </c>
      <c r="G80" s="12">
        <v>0.379</v>
      </c>
      <c r="H80" s="12">
        <v>0.25800000000000001</v>
      </c>
      <c r="I80" s="12">
        <v>0.34599999999999997</v>
      </c>
      <c r="J80" s="12">
        <v>0.38500000000000001</v>
      </c>
      <c r="K80" s="12">
        <v>0.308</v>
      </c>
      <c r="L80" s="12">
        <v>0.26800000000000002</v>
      </c>
      <c r="M80" s="12">
        <v>0.24299999999999999</v>
      </c>
    </row>
    <row r="81" spans="1:13" collapsed="1">
      <c r="A81" s="13">
        <v>43100</v>
      </c>
      <c r="B81" s="12"/>
      <c r="C81" s="12"/>
      <c r="D81" s="12"/>
      <c r="E81" s="12"/>
      <c r="F81" s="12"/>
      <c r="G81" s="12"/>
      <c r="H81" s="12"/>
      <c r="I81" s="12"/>
      <c r="J81" s="12"/>
      <c r="K81" s="12"/>
      <c r="L81" s="12"/>
      <c r="M81" s="12"/>
    </row>
    <row r="82" spans="1:13" hidden="1" outlineLevel="1">
      <c r="A82" s="1" t="s">
        <v>24</v>
      </c>
      <c r="B82" s="12">
        <v>0.66</v>
      </c>
      <c r="C82" s="12">
        <v>0.58200000000000007</v>
      </c>
      <c r="D82" s="12">
        <v>0.63500000000000001</v>
      </c>
      <c r="E82" s="12">
        <v>0.73099999999999998</v>
      </c>
      <c r="F82" s="12">
        <v>0.79500000000000004</v>
      </c>
      <c r="G82" s="12">
        <v>0.61899999999999999</v>
      </c>
      <c r="H82" s="12">
        <v>0.74299999999999999</v>
      </c>
      <c r="I82" s="12">
        <v>0.65300000000000002</v>
      </c>
      <c r="J82" s="12">
        <v>0.61399999999999999</v>
      </c>
      <c r="K82" s="12">
        <v>0.69499999999999995</v>
      </c>
      <c r="L82" s="12">
        <v>0.73599999999999999</v>
      </c>
      <c r="M82" s="12">
        <v>0.75900000000000001</v>
      </c>
    </row>
    <row r="83" spans="1:13" hidden="1" outlineLevel="1">
      <c r="A83" s="1" t="s">
        <v>25</v>
      </c>
      <c r="B83" s="12">
        <v>0.34</v>
      </c>
      <c r="C83" s="12">
        <v>0.41799999999999998</v>
      </c>
      <c r="D83" s="12">
        <v>0.36499999999999999</v>
      </c>
      <c r="E83" s="12">
        <v>0.26899999999999996</v>
      </c>
      <c r="F83" s="12">
        <v>0.20499999999999999</v>
      </c>
      <c r="G83" s="12">
        <v>0.38100000000000001</v>
      </c>
      <c r="H83" s="12">
        <v>0.25700000000000001</v>
      </c>
      <c r="I83" s="12">
        <v>0.34700000000000003</v>
      </c>
      <c r="J83" s="12">
        <v>0.38600000000000001</v>
      </c>
      <c r="K83" s="12">
        <v>0.30499999999999999</v>
      </c>
      <c r="L83" s="12">
        <v>0.26400000000000001</v>
      </c>
      <c r="M83" s="12">
        <v>0.24100000000000002</v>
      </c>
    </row>
    <row r="84" spans="1:13" collapsed="1">
      <c r="A84" s="13">
        <v>43465</v>
      </c>
      <c r="B84" s="12"/>
      <c r="C84" s="12"/>
      <c r="D84" s="12"/>
      <c r="E84" s="12"/>
      <c r="F84" s="12"/>
      <c r="G84" s="12"/>
      <c r="H84" s="12"/>
      <c r="I84" s="12"/>
      <c r="J84" s="12"/>
      <c r="K84" s="12"/>
      <c r="L84" s="12"/>
      <c r="M84" s="12"/>
    </row>
    <row r="85" spans="1:13" hidden="1" outlineLevel="1">
      <c r="A85" s="1" t="s">
        <v>24</v>
      </c>
      <c r="B85" s="12">
        <v>0.66</v>
      </c>
      <c r="C85" s="12">
        <v>0.57799999999999996</v>
      </c>
      <c r="D85" s="12">
        <v>0.63300000000000001</v>
      </c>
      <c r="E85" s="12">
        <v>0.73299999999999998</v>
      </c>
      <c r="F85" s="12">
        <v>0.78900000000000003</v>
      </c>
      <c r="G85" s="12">
        <v>0.62</v>
      </c>
      <c r="H85" s="12">
        <v>0.748</v>
      </c>
      <c r="I85" s="12">
        <v>0.65600000000000003</v>
      </c>
      <c r="J85" s="12">
        <v>0.61299999999999999</v>
      </c>
      <c r="K85" s="12">
        <v>0.69199999999999995</v>
      </c>
      <c r="L85" s="12">
        <v>0.73799999999999999</v>
      </c>
      <c r="M85" s="12">
        <v>0.75800000000000001</v>
      </c>
    </row>
    <row r="86" spans="1:13" hidden="1" outlineLevel="1">
      <c r="A86" s="1" t="s">
        <v>25</v>
      </c>
      <c r="B86" s="12">
        <v>0.34</v>
      </c>
      <c r="C86" s="12">
        <v>0.42199999999999999</v>
      </c>
      <c r="D86" s="12">
        <v>0.36699999999999999</v>
      </c>
      <c r="E86" s="12">
        <v>0.26700000000000002</v>
      </c>
      <c r="F86" s="12">
        <v>0.21099999999999999</v>
      </c>
      <c r="G86" s="12">
        <v>0.38</v>
      </c>
      <c r="H86" s="12">
        <v>0.252</v>
      </c>
      <c r="I86" s="12">
        <v>0.34399999999999997</v>
      </c>
      <c r="J86" s="12">
        <v>0.38700000000000001</v>
      </c>
      <c r="K86" s="12">
        <v>0.308</v>
      </c>
      <c r="L86" s="12">
        <v>0.26200000000000001</v>
      </c>
      <c r="M86" s="12">
        <v>0.24199999999999999</v>
      </c>
    </row>
    <row r="87" spans="1:13" collapsed="1">
      <c r="A87" s="13">
        <v>43830</v>
      </c>
      <c r="B87" s="12"/>
      <c r="C87" s="12"/>
      <c r="D87" s="12"/>
      <c r="E87" s="12"/>
      <c r="F87" s="12"/>
      <c r="G87" s="12"/>
      <c r="H87" s="12"/>
      <c r="I87" s="12"/>
      <c r="J87" s="12"/>
      <c r="K87" s="12"/>
      <c r="L87" s="12"/>
      <c r="M87" s="12"/>
    </row>
    <row r="88" spans="1:13" hidden="1" outlineLevel="1">
      <c r="A88" s="1" t="s">
        <v>24</v>
      </c>
      <c r="B88" s="12">
        <v>0.65800000000000003</v>
      </c>
      <c r="C88" s="12">
        <v>0.57299999999999995</v>
      </c>
      <c r="D88" s="12">
        <v>0.63</v>
      </c>
      <c r="E88" s="12">
        <v>0.73099999999999998</v>
      </c>
      <c r="F88" s="12">
        <v>0.78700000000000003</v>
      </c>
      <c r="G88" s="12">
        <v>0.621</v>
      </c>
      <c r="H88" s="12">
        <v>0.74199999999999999</v>
      </c>
      <c r="I88" s="12">
        <v>0.65600000000000003</v>
      </c>
      <c r="J88" s="12">
        <v>0.60899999999999999</v>
      </c>
      <c r="K88" s="12">
        <v>0.68799999999999994</v>
      </c>
      <c r="L88" s="12">
        <v>0.74099999999999999</v>
      </c>
      <c r="M88" s="12">
        <v>0.75800000000000001</v>
      </c>
    </row>
    <row r="89" spans="1:13" hidden="1" outlineLevel="1">
      <c r="A89" s="1" t="s">
        <v>25</v>
      </c>
      <c r="B89" s="12">
        <v>0.34200000000000003</v>
      </c>
      <c r="C89" s="12">
        <v>0.42699999999999999</v>
      </c>
      <c r="D89" s="12">
        <v>0.37</v>
      </c>
      <c r="E89" s="12">
        <v>0.26900000000000002</v>
      </c>
      <c r="F89" s="12">
        <v>0.21299999999999999</v>
      </c>
      <c r="G89" s="12">
        <v>0.379</v>
      </c>
      <c r="H89" s="12">
        <v>0.25800000000000001</v>
      </c>
      <c r="I89" s="12">
        <v>0.34399999999999997</v>
      </c>
      <c r="J89" s="12">
        <v>0.39100000000000001</v>
      </c>
      <c r="K89" s="12">
        <v>0.312</v>
      </c>
      <c r="L89" s="12">
        <v>0.25900000000000001</v>
      </c>
      <c r="M89" s="12">
        <v>0.24199999999999999</v>
      </c>
    </row>
    <row r="90" spans="1:13" collapsed="1">
      <c r="A90" s="13">
        <v>44196</v>
      </c>
      <c r="B90" s="12"/>
      <c r="C90" s="12"/>
      <c r="D90" s="12"/>
      <c r="E90" s="12"/>
      <c r="F90" s="12"/>
      <c r="G90" s="12"/>
      <c r="H90" s="12"/>
      <c r="I90" s="12"/>
      <c r="J90" s="12"/>
      <c r="K90" s="12"/>
      <c r="L90" s="12"/>
      <c r="M90" s="12"/>
    </row>
    <row r="91" spans="1:13" hidden="1" outlineLevel="1">
      <c r="A91" s="1" t="s">
        <v>24</v>
      </c>
      <c r="B91" s="12">
        <v>0.65500000000000003</v>
      </c>
      <c r="C91" s="12">
        <v>0.57499999999999996</v>
      </c>
      <c r="D91" s="12">
        <v>0.628</v>
      </c>
      <c r="E91" s="12">
        <v>0.72299999999999998</v>
      </c>
      <c r="F91" s="12">
        <v>0.78900000000000003</v>
      </c>
      <c r="G91" s="12">
        <v>0.622</v>
      </c>
      <c r="H91" s="12">
        <v>0.73099999999999998</v>
      </c>
      <c r="I91" s="12">
        <v>0.65</v>
      </c>
      <c r="J91" s="12">
        <v>0.61099999999999999</v>
      </c>
      <c r="K91" s="12">
        <v>0.68700000000000006</v>
      </c>
      <c r="L91" s="12">
        <v>0.72799999999999998</v>
      </c>
      <c r="M91" s="12">
        <v>0.73899999999999999</v>
      </c>
    </row>
    <row r="92" spans="1:13" hidden="1" outlineLevel="1">
      <c r="A92" s="1" t="s">
        <v>25</v>
      </c>
      <c r="B92" s="12">
        <v>0.34499999999999997</v>
      </c>
      <c r="C92" s="12">
        <v>0.42499999999999999</v>
      </c>
      <c r="D92" s="12">
        <v>0.372</v>
      </c>
      <c r="E92" s="12">
        <v>0.27700000000000002</v>
      </c>
      <c r="F92" s="12">
        <v>0.21099999999999999</v>
      </c>
      <c r="G92" s="12">
        <v>0.378</v>
      </c>
      <c r="H92" s="12">
        <v>0.26900000000000002</v>
      </c>
      <c r="I92" s="12">
        <v>0.35</v>
      </c>
      <c r="J92" s="12">
        <v>0.38900000000000001</v>
      </c>
      <c r="K92" s="12">
        <v>0.313</v>
      </c>
      <c r="L92" s="12">
        <v>0.27200000000000002</v>
      </c>
      <c r="M92" s="12">
        <v>0.26100000000000001</v>
      </c>
    </row>
    <row r="93" spans="1:13" collapsed="1">
      <c r="A93" s="13">
        <v>44561</v>
      </c>
      <c r="B93" s="12"/>
      <c r="C93" s="12"/>
      <c r="D93" s="12"/>
      <c r="E93" s="12"/>
      <c r="F93" s="12"/>
      <c r="G93" s="12"/>
      <c r="H93" s="12"/>
      <c r="I93" s="12"/>
      <c r="J93" s="12"/>
      <c r="K93" s="12"/>
      <c r="L93" s="12"/>
      <c r="M93" s="12"/>
    </row>
    <row r="94" spans="1:13" hidden="1" outlineLevel="1">
      <c r="A94" s="1" t="s">
        <v>24</v>
      </c>
      <c r="B94" s="12">
        <v>0.65600000000000003</v>
      </c>
      <c r="C94" s="12">
        <v>0.57699999999999996</v>
      </c>
      <c r="D94" s="12">
        <v>0.624</v>
      </c>
      <c r="E94" s="12">
        <v>0.72799999999999998</v>
      </c>
      <c r="F94" s="12">
        <v>0.78700000000000003</v>
      </c>
      <c r="G94" s="12">
        <v>0.625</v>
      </c>
      <c r="H94" s="12">
        <v>0.73299999999999998</v>
      </c>
      <c r="I94" s="12">
        <v>0.64900000000000002</v>
      </c>
      <c r="J94" s="12">
        <v>0.61299999999999999</v>
      </c>
      <c r="K94" s="12">
        <v>0.68600000000000005</v>
      </c>
      <c r="L94" s="12">
        <v>0.72899999999999998</v>
      </c>
      <c r="M94" s="12">
        <v>0.73599999999999999</v>
      </c>
    </row>
    <row r="95" spans="1:13" hidden="1" outlineLevel="1">
      <c r="A95" s="1" t="s">
        <v>25</v>
      </c>
      <c r="B95" s="12">
        <v>0.3441284216953292</v>
      </c>
      <c r="C95" s="12">
        <v>0.42299999999999999</v>
      </c>
      <c r="D95" s="12">
        <v>0.376</v>
      </c>
      <c r="E95" s="12">
        <v>0.27200000000000002</v>
      </c>
      <c r="F95" s="12">
        <v>0.21299999999999999</v>
      </c>
      <c r="G95" s="12">
        <v>0.375</v>
      </c>
      <c r="H95" s="12">
        <v>0.26700000000000002</v>
      </c>
      <c r="I95" s="12">
        <v>0.35099999999999998</v>
      </c>
      <c r="J95" s="12">
        <v>0.38700000000000001</v>
      </c>
      <c r="K95" s="12">
        <v>0.314</v>
      </c>
      <c r="L95" s="12">
        <v>0.27100000000000002</v>
      </c>
      <c r="M95" s="12">
        <v>0.26400000000000001</v>
      </c>
    </row>
    <row r="96" spans="1:13" collapsed="1">
      <c r="A96" s="13">
        <v>44926</v>
      </c>
      <c r="B96" s="12"/>
      <c r="C96" s="12"/>
      <c r="D96" s="12"/>
      <c r="E96" s="12"/>
      <c r="F96" s="12"/>
      <c r="G96" s="12"/>
      <c r="H96" s="12"/>
      <c r="I96" s="12"/>
      <c r="J96" s="12"/>
      <c r="K96" s="12"/>
      <c r="L96" s="12"/>
      <c r="M96" s="12"/>
    </row>
    <row r="97" spans="1:13" hidden="1" outlineLevel="1">
      <c r="A97" s="1" t="s">
        <v>24</v>
      </c>
      <c r="B97" s="12">
        <v>0.65637520000000005</v>
      </c>
      <c r="C97" s="12">
        <v>0.58599999999999997</v>
      </c>
      <c r="D97" s="12">
        <v>0.623</v>
      </c>
      <c r="E97" s="12">
        <v>0.72799999999999998</v>
      </c>
      <c r="F97" s="12">
        <v>0.77800000000000002</v>
      </c>
      <c r="G97" s="12">
        <v>0.628</v>
      </c>
      <c r="H97" s="12">
        <v>0.72299999999999998</v>
      </c>
      <c r="I97" s="12">
        <v>0.65100000000000002</v>
      </c>
      <c r="J97" s="12">
        <v>0.61</v>
      </c>
      <c r="K97" s="12">
        <v>0.68200000000000005</v>
      </c>
      <c r="L97" s="12">
        <v>0.72</v>
      </c>
      <c r="M97" s="12">
        <v>0.745</v>
      </c>
    </row>
    <row r="98" spans="1:13" hidden="1" outlineLevel="1">
      <c r="A98" s="1" t="s">
        <v>25</v>
      </c>
      <c r="B98" s="12">
        <v>0.34367711185478145</v>
      </c>
      <c r="C98" s="12">
        <v>0.41399999999999998</v>
      </c>
      <c r="D98" s="12">
        <v>0.377</v>
      </c>
      <c r="E98" s="12">
        <v>0.27200000000000002</v>
      </c>
      <c r="F98" s="12">
        <v>0.222</v>
      </c>
      <c r="G98" s="12">
        <v>0.372</v>
      </c>
      <c r="H98" s="12">
        <v>0.27700000000000002</v>
      </c>
      <c r="I98" s="12">
        <v>0.34899999999999998</v>
      </c>
      <c r="J98" s="12">
        <v>0.39</v>
      </c>
      <c r="K98" s="12">
        <v>0.318</v>
      </c>
      <c r="L98" s="12">
        <v>0.28000000000000003</v>
      </c>
      <c r="M98" s="12">
        <v>0.255</v>
      </c>
    </row>
    <row r="99" spans="1:13">
      <c r="A99" s="13">
        <v>45291</v>
      </c>
      <c r="B99" s="12"/>
      <c r="C99" s="12"/>
      <c r="D99" s="12"/>
      <c r="E99" s="12"/>
      <c r="F99" s="12"/>
      <c r="G99" s="12"/>
      <c r="H99" s="12"/>
      <c r="I99" s="12"/>
      <c r="J99" s="12"/>
      <c r="K99" s="12"/>
      <c r="L99" s="12"/>
      <c r="M99" s="12"/>
    </row>
    <row r="100" spans="1:13" outlineLevel="1">
      <c r="A100" s="1" t="s">
        <v>24</v>
      </c>
      <c r="B100" s="12">
        <v>0.65700000000000003</v>
      </c>
      <c r="C100" s="12">
        <v>0.58799999999999997</v>
      </c>
      <c r="D100" s="12">
        <v>0.621</v>
      </c>
      <c r="E100" s="12">
        <v>0.73399999999999999</v>
      </c>
      <c r="F100" s="12">
        <v>0.77700000000000002</v>
      </c>
      <c r="G100" s="12">
        <v>0.629</v>
      </c>
      <c r="H100" s="12">
        <v>0.72099999999999997</v>
      </c>
      <c r="I100" s="12">
        <v>0.65100000000000002</v>
      </c>
      <c r="J100" s="12">
        <v>0.61399999999999999</v>
      </c>
      <c r="K100" s="12">
        <v>0.67700000000000005</v>
      </c>
      <c r="L100" s="12">
        <v>0.72499999999999998</v>
      </c>
      <c r="M100" s="12">
        <v>0.72699999999999998</v>
      </c>
    </row>
    <row r="101" spans="1:13" outlineLevel="1">
      <c r="A101" s="1" t="s">
        <v>25</v>
      </c>
      <c r="B101" s="12">
        <v>0.34300000000000003</v>
      </c>
      <c r="C101" s="12">
        <v>0.41199999999999998</v>
      </c>
      <c r="D101" s="12">
        <v>0.379</v>
      </c>
      <c r="E101" s="12">
        <v>0.26600000000000001</v>
      </c>
      <c r="F101" s="12">
        <v>0.223</v>
      </c>
      <c r="G101" s="12">
        <v>0.371</v>
      </c>
      <c r="H101" s="12">
        <v>0.27900000000000003</v>
      </c>
      <c r="I101" s="12">
        <v>0.34899999999999998</v>
      </c>
      <c r="J101" s="12">
        <v>0.38600000000000001</v>
      </c>
      <c r="K101" s="12">
        <v>0.32300000000000001</v>
      </c>
      <c r="L101" s="12">
        <v>0.27500000000000002</v>
      </c>
      <c r="M101" s="12">
        <v>0.27300000000000002</v>
      </c>
    </row>
    <row r="102" spans="1:13">
      <c r="A102" s="13">
        <v>45657</v>
      </c>
      <c r="B102" s="12"/>
      <c r="C102" s="12"/>
      <c r="D102" s="12"/>
      <c r="E102" s="12"/>
      <c r="F102" s="12"/>
      <c r="G102" s="12"/>
      <c r="H102" s="12"/>
      <c r="I102" s="12"/>
      <c r="J102" s="12"/>
      <c r="K102" s="12"/>
      <c r="L102" s="12"/>
      <c r="M102" s="12"/>
    </row>
    <row r="103" spans="1:13" outlineLevel="1">
      <c r="A103" s="1" t="s">
        <v>24</v>
      </c>
      <c r="B103" s="12">
        <v>0.6485838673384533</v>
      </c>
      <c r="C103" s="12">
        <v>0.57699999999999996</v>
      </c>
      <c r="D103" s="12">
        <v>0.60399999999999998</v>
      </c>
      <c r="E103" s="12">
        <v>0.72299999999999998</v>
      </c>
      <c r="F103" s="12">
        <v>0.76300000000000001</v>
      </c>
      <c r="G103" s="12">
        <v>0.622</v>
      </c>
      <c r="H103" s="12">
        <v>0.70499999999999996</v>
      </c>
      <c r="I103" s="12">
        <v>0.64600000000000002</v>
      </c>
      <c r="J103" s="12">
        <v>0.61799999999999999</v>
      </c>
      <c r="K103" s="12">
        <v>0.67</v>
      </c>
      <c r="L103" s="12">
        <v>0.72099999999999997</v>
      </c>
      <c r="M103" s="12">
        <v>0.72299999999999998</v>
      </c>
    </row>
    <row r="104" spans="1:13" outlineLevel="1">
      <c r="A104" s="1" t="s">
        <v>25</v>
      </c>
      <c r="B104" s="12">
        <v>0.35141613266154675</v>
      </c>
      <c r="C104" s="12">
        <v>0.42299999999999999</v>
      </c>
      <c r="D104" s="12">
        <v>0.39600000000000002</v>
      </c>
      <c r="E104" s="12">
        <v>0.27700000000000002</v>
      </c>
      <c r="F104" s="12">
        <v>0.23699999999999999</v>
      </c>
      <c r="G104" s="12">
        <v>0.378</v>
      </c>
      <c r="H104" s="12">
        <v>0.29499999999999998</v>
      </c>
      <c r="I104" s="12">
        <v>0.35399999999999998</v>
      </c>
      <c r="J104" s="12">
        <v>0.38200000000000001</v>
      </c>
      <c r="K104" s="12">
        <v>0.33</v>
      </c>
      <c r="L104" s="12">
        <v>0.27900000000000003</v>
      </c>
      <c r="M104" s="12">
        <v>0.27700000000000002</v>
      </c>
    </row>
    <row r="105" spans="1:13">
      <c r="B105" s="12"/>
      <c r="C105" s="12"/>
      <c r="D105" s="12"/>
      <c r="E105" s="12"/>
      <c r="F105" s="12"/>
      <c r="G105" s="12"/>
      <c r="H105" s="12"/>
      <c r="I105" s="12"/>
      <c r="J105" s="12"/>
      <c r="K105" s="12"/>
      <c r="L105" s="12"/>
      <c r="M105" s="12"/>
    </row>
    <row r="106" spans="1:13">
      <c r="A106" s="32" t="s">
        <v>988</v>
      </c>
      <c r="B106" s="33"/>
      <c r="C106" s="34"/>
      <c r="E106" s="35"/>
      <c r="G106" s="4"/>
    </row>
    <row r="108" spans="1:13">
      <c r="A108" s="36" t="s">
        <v>989</v>
      </c>
      <c r="C108" s="11"/>
    </row>
    <row r="109" spans="1:13">
      <c r="A109" s="1" t="s">
        <v>191</v>
      </c>
    </row>
    <row r="111" spans="1:13">
      <c r="A111" s="2" t="s">
        <v>15</v>
      </c>
    </row>
    <row r="112" spans="1:13">
      <c r="A112" s="1" t="s">
        <v>1232</v>
      </c>
    </row>
    <row r="113" spans="1:1">
      <c r="A113" s="1" t="s">
        <v>1233</v>
      </c>
    </row>
    <row r="117" spans="1:1">
      <c r="A117" s="1" t="s">
        <v>812</v>
      </c>
    </row>
  </sheetData>
  <phoneticPr fontId="0" type="noConversion"/>
  <hyperlinks>
    <hyperlink ref="A4" location="Inhalt!A1" display="&lt;&lt;&lt; Inhalt" xr:uid="{899D39DF-26FF-4280-8FC8-A33C78F35794}"/>
    <hyperlink ref="A106" location="Metadaten!A1" display="Metadaten &lt;&lt;&lt;" xr:uid="{D8A3618B-3FDB-48E5-AE80-5A658AE55B50}"/>
  </hyperlinks>
  <pageMargins left="0.78740157499999996" right="0.78740157499999996" top="0.984251969" bottom="0.984251969" header="0.4921259845" footer="0.4921259845"/>
  <pageSetup paperSize="9" scale="77"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N73"/>
  <sheetViews>
    <sheetView zoomScaleNormal="100" workbookViewId="0">
      <pane ySplit="8" topLeftCell="A9" activePane="bottomLeft" state="frozen"/>
      <selection activeCell="S47" sqref="S47"/>
      <selection pane="bottomLeft" activeCell="A4" sqref="A4"/>
    </sheetView>
  </sheetViews>
  <sheetFormatPr baseColWidth="10" defaultColWidth="11.42578125" defaultRowHeight="12.75" customHeight="1"/>
  <cols>
    <col min="1" max="1" width="5.5703125" style="1" customWidth="1"/>
    <col min="2" max="2" width="4.5703125" style="1" bestFit="1" customWidth="1"/>
    <col min="3" max="3" width="6" style="1" bestFit="1" customWidth="1"/>
    <col min="4" max="4" width="7.42578125" style="1" bestFit="1" customWidth="1"/>
    <col min="5" max="6" width="4.5703125" style="1" bestFit="1" customWidth="1"/>
    <col min="7" max="7" width="3.5703125" style="1" bestFit="1" customWidth="1"/>
    <col min="8" max="8" width="4" style="1" bestFit="1" customWidth="1"/>
    <col min="9" max="9" width="3.42578125" style="1" bestFit="1" customWidth="1"/>
    <col min="10" max="10" width="6.42578125" style="1" bestFit="1" customWidth="1"/>
    <col min="11" max="11" width="9.5703125" style="1" bestFit="1" customWidth="1"/>
    <col min="12" max="12" width="7.5703125" style="1" bestFit="1" customWidth="1"/>
    <col min="13" max="14" width="9.42578125" style="1" bestFit="1" customWidth="1"/>
    <col min="15" max="16384" width="11.42578125" style="1"/>
  </cols>
  <sheetData>
    <row r="1" spans="1:14" ht="15.75">
      <c r="A1" s="5" t="s">
        <v>390</v>
      </c>
      <c r="B1" s="5"/>
    </row>
    <row r="2" spans="1:14" ht="12.75" customHeight="1">
      <c r="A2" s="1" t="s">
        <v>1258</v>
      </c>
    </row>
    <row r="3" spans="1:14"/>
    <row r="4" spans="1:14">
      <c r="A4" s="30" t="s">
        <v>987</v>
      </c>
      <c r="B4" s="30"/>
    </row>
    <row r="5" spans="1:14">
      <c r="A5" s="11"/>
      <c r="B5" s="11"/>
    </row>
    <row r="6" spans="1:14">
      <c r="A6" s="31" t="s">
        <v>1086</v>
      </c>
      <c r="B6" s="31"/>
    </row>
    <row r="7" spans="1:14">
      <c r="A7" s="31"/>
      <c r="B7" s="31"/>
    </row>
    <row r="8" spans="1:14" s="6" customFormat="1">
      <c r="A8" s="6" t="s">
        <v>4</v>
      </c>
      <c r="B8" s="6" t="s">
        <v>32</v>
      </c>
      <c r="C8" s="6" t="s">
        <v>136</v>
      </c>
      <c r="D8" s="6" t="s">
        <v>137</v>
      </c>
      <c r="E8" s="6" t="s">
        <v>138</v>
      </c>
      <c r="F8" s="6" t="s">
        <v>139</v>
      </c>
      <c r="G8" s="6" t="s">
        <v>391</v>
      </c>
      <c r="H8" s="6" t="s">
        <v>141</v>
      </c>
      <c r="I8" s="6" t="s">
        <v>142</v>
      </c>
      <c r="J8" s="6" t="s">
        <v>143</v>
      </c>
      <c r="K8" s="6" t="s">
        <v>174</v>
      </c>
      <c r="L8" s="6" t="s">
        <v>175</v>
      </c>
      <c r="M8" s="6" t="s">
        <v>176</v>
      </c>
      <c r="N8" s="6" t="s">
        <v>177</v>
      </c>
    </row>
    <row r="9" spans="1:14">
      <c r="A9" s="1">
        <v>1965</v>
      </c>
      <c r="B9" s="37">
        <v>132</v>
      </c>
      <c r="C9" s="37">
        <v>4</v>
      </c>
      <c r="D9" s="37">
        <v>9</v>
      </c>
      <c r="E9" s="37">
        <v>2</v>
      </c>
      <c r="F9" s="37">
        <v>4</v>
      </c>
      <c r="G9" s="37">
        <v>28</v>
      </c>
      <c r="H9" s="37">
        <v>11</v>
      </c>
      <c r="I9" s="37">
        <v>13</v>
      </c>
      <c r="J9" s="37">
        <v>9</v>
      </c>
      <c r="K9" s="37">
        <v>13</v>
      </c>
      <c r="L9" s="37">
        <v>13</v>
      </c>
      <c r="M9" s="37">
        <v>23</v>
      </c>
      <c r="N9" s="37">
        <v>3</v>
      </c>
    </row>
    <row r="10" spans="1:14">
      <c r="A10" s="1">
        <v>1966</v>
      </c>
      <c r="B10" s="37">
        <v>117</v>
      </c>
      <c r="C10" s="37">
        <v>5</v>
      </c>
      <c r="D10" s="37">
        <v>10</v>
      </c>
      <c r="E10" s="37">
        <v>2</v>
      </c>
      <c r="F10" s="37">
        <v>10</v>
      </c>
      <c r="G10" s="37">
        <v>13</v>
      </c>
      <c r="H10" s="37">
        <v>8</v>
      </c>
      <c r="I10" s="37">
        <v>12</v>
      </c>
      <c r="J10" s="37">
        <v>10</v>
      </c>
      <c r="K10" s="37">
        <v>15</v>
      </c>
      <c r="L10" s="37">
        <v>17</v>
      </c>
      <c r="M10" s="37">
        <v>13</v>
      </c>
      <c r="N10" s="37">
        <v>2</v>
      </c>
    </row>
    <row r="11" spans="1:14">
      <c r="A11" s="1">
        <v>1967</v>
      </c>
      <c r="B11" s="37">
        <v>142</v>
      </c>
      <c r="C11" s="37">
        <v>6</v>
      </c>
      <c r="D11" s="37">
        <v>6</v>
      </c>
      <c r="E11" s="37">
        <v>1</v>
      </c>
      <c r="F11" s="37">
        <v>16</v>
      </c>
      <c r="G11" s="37">
        <v>25</v>
      </c>
      <c r="H11" s="37">
        <v>8</v>
      </c>
      <c r="I11" s="37">
        <v>19</v>
      </c>
      <c r="J11" s="37">
        <v>13</v>
      </c>
      <c r="K11" s="37">
        <v>16</v>
      </c>
      <c r="L11" s="37">
        <v>18</v>
      </c>
      <c r="M11" s="37">
        <v>12</v>
      </c>
      <c r="N11" s="37">
        <v>2</v>
      </c>
    </row>
    <row r="12" spans="1:14">
      <c r="A12" s="1">
        <v>1968</v>
      </c>
      <c r="B12" s="37">
        <v>154</v>
      </c>
      <c r="C12" s="37">
        <v>5</v>
      </c>
      <c r="D12" s="37">
        <v>13</v>
      </c>
      <c r="E12" s="37">
        <v>1</v>
      </c>
      <c r="F12" s="37">
        <v>10</v>
      </c>
      <c r="G12" s="37">
        <v>22</v>
      </c>
      <c r="H12" s="37">
        <v>20</v>
      </c>
      <c r="I12" s="37">
        <v>17</v>
      </c>
      <c r="J12" s="37">
        <v>17</v>
      </c>
      <c r="K12" s="37">
        <v>16</v>
      </c>
      <c r="L12" s="37">
        <v>19</v>
      </c>
      <c r="M12" s="37">
        <v>13</v>
      </c>
      <c r="N12" s="37">
        <v>1</v>
      </c>
    </row>
    <row r="13" spans="1:14">
      <c r="A13" s="1">
        <v>1969</v>
      </c>
      <c r="B13" s="37">
        <v>159</v>
      </c>
      <c r="C13" s="37">
        <v>10</v>
      </c>
      <c r="D13" s="37">
        <v>10</v>
      </c>
      <c r="E13" s="37">
        <v>0</v>
      </c>
      <c r="F13" s="37">
        <v>12</v>
      </c>
      <c r="G13" s="37">
        <v>26</v>
      </c>
      <c r="H13" s="37">
        <v>16</v>
      </c>
      <c r="I13" s="37">
        <v>15</v>
      </c>
      <c r="J13" s="37">
        <v>17</v>
      </c>
      <c r="K13" s="37">
        <v>16</v>
      </c>
      <c r="L13" s="37">
        <v>18</v>
      </c>
      <c r="M13" s="37">
        <v>15</v>
      </c>
      <c r="N13" s="37">
        <v>4</v>
      </c>
    </row>
    <row r="14" spans="1:14">
      <c r="A14" s="1">
        <v>1970</v>
      </c>
      <c r="B14" s="37">
        <v>125</v>
      </c>
      <c r="C14" s="37">
        <v>8</v>
      </c>
      <c r="D14" s="37">
        <v>4</v>
      </c>
      <c r="E14" s="37">
        <v>1</v>
      </c>
      <c r="F14" s="37">
        <v>13</v>
      </c>
      <c r="G14" s="37">
        <v>18</v>
      </c>
      <c r="H14" s="37">
        <v>10</v>
      </c>
      <c r="I14" s="37">
        <v>13</v>
      </c>
      <c r="J14" s="37">
        <v>15</v>
      </c>
      <c r="K14" s="37">
        <v>11</v>
      </c>
      <c r="L14" s="37">
        <v>18</v>
      </c>
      <c r="M14" s="37">
        <v>14</v>
      </c>
      <c r="N14" s="37">
        <v>0</v>
      </c>
    </row>
    <row r="15" spans="1:14">
      <c r="A15" s="1">
        <v>1971</v>
      </c>
      <c r="B15" s="37">
        <v>158</v>
      </c>
      <c r="C15" s="37">
        <v>11</v>
      </c>
      <c r="D15" s="37">
        <v>11</v>
      </c>
      <c r="E15" s="37">
        <v>4</v>
      </c>
      <c r="F15" s="37">
        <v>11</v>
      </c>
      <c r="G15" s="37">
        <v>28</v>
      </c>
      <c r="H15" s="37">
        <v>10</v>
      </c>
      <c r="I15" s="37">
        <v>16</v>
      </c>
      <c r="J15" s="37">
        <v>13</v>
      </c>
      <c r="K15" s="37">
        <v>17</v>
      </c>
      <c r="L15" s="37">
        <v>21</v>
      </c>
      <c r="M15" s="37">
        <v>14</v>
      </c>
      <c r="N15" s="37">
        <v>2</v>
      </c>
    </row>
    <row r="16" spans="1:14">
      <c r="A16" s="1">
        <v>1972</v>
      </c>
      <c r="B16" s="37">
        <v>150</v>
      </c>
      <c r="C16" s="37">
        <v>8</v>
      </c>
      <c r="D16" s="37">
        <v>9</v>
      </c>
      <c r="E16" s="37">
        <v>3</v>
      </c>
      <c r="F16" s="37">
        <v>13</v>
      </c>
      <c r="G16" s="37">
        <v>21</v>
      </c>
      <c r="H16" s="37">
        <v>5</v>
      </c>
      <c r="I16" s="37">
        <v>24</v>
      </c>
      <c r="J16" s="37">
        <v>8</v>
      </c>
      <c r="K16" s="37">
        <v>23</v>
      </c>
      <c r="L16" s="37">
        <v>19</v>
      </c>
      <c r="M16" s="37">
        <v>15</v>
      </c>
      <c r="N16" s="37">
        <v>2</v>
      </c>
    </row>
    <row r="17" spans="1:14">
      <c r="A17" s="1">
        <v>1973</v>
      </c>
      <c r="B17" s="37">
        <v>126</v>
      </c>
      <c r="C17" s="37">
        <v>9</v>
      </c>
      <c r="D17" s="37">
        <v>7</v>
      </c>
      <c r="E17" s="37">
        <v>5</v>
      </c>
      <c r="F17" s="37">
        <v>8</v>
      </c>
      <c r="G17" s="37">
        <v>16</v>
      </c>
      <c r="H17" s="37">
        <v>13</v>
      </c>
      <c r="I17" s="37">
        <v>13</v>
      </c>
      <c r="J17" s="37">
        <v>13</v>
      </c>
      <c r="K17" s="37">
        <v>12</v>
      </c>
      <c r="L17" s="37">
        <v>15</v>
      </c>
      <c r="M17" s="37">
        <v>9</v>
      </c>
      <c r="N17" s="37">
        <v>6</v>
      </c>
    </row>
    <row r="18" spans="1:14">
      <c r="A18" s="1">
        <v>1974</v>
      </c>
      <c r="B18" s="37">
        <v>134</v>
      </c>
      <c r="C18" s="37">
        <v>2</v>
      </c>
      <c r="D18" s="37">
        <v>5</v>
      </c>
      <c r="E18" s="37">
        <v>4</v>
      </c>
      <c r="F18" s="37">
        <v>11</v>
      </c>
      <c r="G18" s="37">
        <v>18</v>
      </c>
      <c r="H18" s="37">
        <v>10</v>
      </c>
      <c r="I18" s="37">
        <v>12</v>
      </c>
      <c r="J18" s="37">
        <v>12</v>
      </c>
      <c r="K18" s="37">
        <v>13</v>
      </c>
      <c r="L18" s="37">
        <v>21</v>
      </c>
      <c r="M18" s="37">
        <v>12</v>
      </c>
      <c r="N18" s="37">
        <v>14</v>
      </c>
    </row>
    <row r="19" spans="1:14">
      <c r="A19" s="1">
        <v>1975</v>
      </c>
      <c r="B19" s="37">
        <v>162</v>
      </c>
      <c r="C19" s="37">
        <v>15</v>
      </c>
      <c r="D19" s="37">
        <v>9</v>
      </c>
      <c r="E19" s="37">
        <v>11</v>
      </c>
      <c r="F19" s="37">
        <v>20</v>
      </c>
      <c r="G19" s="37">
        <v>16</v>
      </c>
      <c r="H19" s="37">
        <v>17</v>
      </c>
      <c r="I19" s="37">
        <v>22</v>
      </c>
      <c r="J19" s="37">
        <v>17</v>
      </c>
      <c r="K19" s="37">
        <v>12</v>
      </c>
      <c r="L19" s="37">
        <v>10</v>
      </c>
      <c r="M19" s="37">
        <v>10</v>
      </c>
      <c r="N19" s="37">
        <v>3</v>
      </c>
    </row>
    <row r="20" spans="1:14">
      <c r="A20" s="1">
        <v>1976</v>
      </c>
      <c r="B20" s="37">
        <v>165</v>
      </c>
      <c r="C20" s="37">
        <v>5</v>
      </c>
      <c r="D20" s="37">
        <v>7</v>
      </c>
      <c r="E20" s="37">
        <v>6</v>
      </c>
      <c r="F20" s="37">
        <v>21</v>
      </c>
      <c r="G20" s="37">
        <v>25</v>
      </c>
      <c r="H20" s="37">
        <v>12</v>
      </c>
      <c r="I20" s="37">
        <v>19</v>
      </c>
      <c r="J20" s="37">
        <v>13</v>
      </c>
      <c r="K20" s="37">
        <v>17</v>
      </c>
      <c r="L20" s="37">
        <v>21</v>
      </c>
      <c r="M20" s="37">
        <v>13</v>
      </c>
      <c r="N20" s="37">
        <v>6</v>
      </c>
    </row>
    <row r="21" spans="1:14">
      <c r="A21" s="1">
        <v>1977</v>
      </c>
      <c r="B21" s="37">
        <v>146</v>
      </c>
      <c r="C21" s="37">
        <v>4</v>
      </c>
      <c r="D21" s="37">
        <v>7</v>
      </c>
      <c r="E21" s="37">
        <v>8</v>
      </c>
      <c r="F21" s="37">
        <v>11</v>
      </c>
      <c r="G21" s="37">
        <v>21</v>
      </c>
      <c r="H21" s="37">
        <v>16</v>
      </c>
      <c r="I21" s="37">
        <v>17</v>
      </c>
      <c r="J21" s="37">
        <v>20</v>
      </c>
      <c r="K21" s="37">
        <v>15</v>
      </c>
      <c r="L21" s="37">
        <v>18</v>
      </c>
      <c r="M21" s="37">
        <v>4</v>
      </c>
      <c r="N21" s="37">
        <v>5</v>
      </c>
    </row>
    <row r="22" spans="1:14">
      <c r="A22" s="1">
        <v>1978</v>
      </c>
      <c r="B22" s="37">
        <v>150</v>
      </c>
      <c r="C22" s="37">
        <v>1</v>
      </c>
      <c r="D22" s="37">
        <v>3</v>
      </c>
      <c r="E22" s="37">
        <v>7</v>
      </c>
      <c r="F22" s="37">
        <v>12</v>
      </c>
      <c r="G22" s="37">
        <v>24</v>
      </c>
      <c r="H22" s="37">
        <v>18</v>
      </c>
      <c r="I22" s="37">
        <v>17</v>
      </c>
      <c r="J22" s="37">
        <v>16</v>
      </c>
      <c r="K22" s="37">
        <v>18</v>
      </c>
      <c r="L22" s="37">
        <v>18</v>
      </c>
      <c r="M22" s="37">
        <v>12</v>
      </c>
      <c r="N22" s="37">
        <v>4</v>
      </c>
    </row>
    <row r="23" spans="1:14">
      <c r="A23" s="1">
        <v>1979</v>
      </c>
      <c r="B23" s="37">
        <v>155</v>
      </c>
      <c r="C23" s="37">
        <v>2</v>
      </c>
      <c r="D23" s="37">
        <v>9</v>
      </c>
      <c r="E23" s="37">
        <v>6</v>
      </c>
      <c r="F23" s="37">
        <v>14</v>
      </c>
      <c r="G23" s="37">
        <v>27</v>
      </c>
      <c r="H23" s="37">
        <v>18</v>
      </c>
      <c r="I23" s="37">
        <v>21</v>
      </c>
      <c r="J23" s="37">
        <v>18</v>
      </c>
      <c r="K23" s="37">
        <v>14</v>
      </c>
      <c r="L23" s="37">
        <v>16</v>
      </c>
      <c r="M23" s="37">
        <v>6</v>
      </c>
      <c r="N23" s="37">
        <v>4</v>
      </c>
    </row>
    <row r="24" spans="1:14">
      <c r="A24" s="1">
        <v>1980</v>
      </c>
      <c r="B24" s="37">
        <v>180</v>
      </c>
      <c r="C24" s="37">
        <v>5</v>
      </c>
      <c r="D24" s="37">
        <v>10</v>
      </c>
      <c r="E24" s="37">
        <v>14</v>
      </c>
      <c r="F24" s="37">
        <v>9</v>
      </c>
      <c r="G24" s="37">
        <v>30</v>
      </c>
      <c r="H24" s="37">
        <v>17</v>
      </c>
      <c r="I24" s="37">
        <v>26</v>
      </c>
      <c r="J24" s="37">
        <v>16</v>
      </c>
      <c r="K24" s="37">
        <v>18</v>
      </c>
      <c r="L24" s="37">
        <v>21</v>
      </c>
      <c r="M24" s="37">
        <v>10</v>
      </c>
      <c r="N24" s="37">
        <v>4</v>
      </c>
    </row>
    <row r="25" spans="1:14">
      <c r="A25" s="1">
        <v>1981</v>
      </c>
      <c r="B25" s="37">
        <v>166</v>
      </c>
      <c r="C25" s="37">
        <v>3</v>
      </c>
      <c r="D25" s="37">
        <v>7</v>
      </c>
      <c r="E25" s="37">
        <v>7</v>
      </c>
      <c r="F25" s="37">
        <v>15</v>
      </c>
      <c r="G25" s="37">
        <v>13</v>
      </c>
      <c r="H25" s="37">
        <v>19</v>
      </c>
      <c r="I25" s="37">
        <v>24</v>
      </c>
      <c r="J25" s="37">
        <v>15</v>
      </c>
      <c r="K25" s="37">
        <v>25</v>
      </c>
      <c r="L25" s="37">
        <v>21</v>
      </c>
      <c r="M25" s="37">
        <v>7</v>
      </c>
      <c r="N25" s="37">
        <v>10</v>
      </c>
    </row>
    <row r="26" spans="1:14">
      <c r="A26" s="1">
        <v>1982</v>
      </c>
      <c r="B26" s="37">
        <v>168</v>
      </c>
      <c r="C26" s="37">
        <v>8</v>
      </c>
      <c r="D26" s="37">
        <v>6</v>
      </c>
      <c r="E26" s="37">
        <v>9</v>
      </c>
      <c r="F26" s="37">
        <v>19</v>
      </c>
      <c r="G26" s="37">
        <v>23</v>
      </c>
      <c r="H26" s="37">
        <v>19</v>
      </c>
      <c r="I26" s="37">
        <v>18</v>
      </c>
      <c r="J26" s="37">
        <v>16</v>
      </c>
      <c r="K26" s="37">
        <v>23</v>
      </c>
      <c r="L26" s="37">
        <v>13</v>
      </c>
      <c r="M26" s="37">
        <v>9</v>
      </c>
      <c r="N26" s="37">
        <v>5</v>
      </c>
    </row>
    <row r="27" spans="1:14">
      <c r="A27" s="1">
        <v>1983</v>
      </c>
      <c r="B27" s="37">
        <v>186</v>
      </c>
      <c r="C27" s="37">
        <v>5</v>
      </c>
      <c r="D27" s="37">
        <v>5</v>
      </c>
      <c r="E27" s="37">
        <v>10</v>
      </c>
      <c r="F27" s="37">
        <v>14</v>
      </c>
      <c r="G27" s="37">
        <v>25</v>
      </c>
      <c r="H27" s="37">
        <v>21</v>
      </c>
      <c r="I27" s="37">
        <v>25</v>
      </c>
      <c r="J27" s="37">
        <v>19</v>
      </c>
      <c r="K27" s="37">
        <v>28</v>
      </c>
      <c r="L27" s="37">
        <v>14</v>
      </c>
      <c r="M27" s="37">
        <v>10</v>
      </c>
      <c r="N27" s="37">
        <v>10</v>
      </c>
    </row>
    <row r="28" spans="1:14">
      <c r="A28" s="1">
        <v>1984</v>
      </c>
      <c r="B28" s="37">
        <v>194</v>
      </c>
      <c r="C28" s="37">
        <v>8</v>
      </c>
      <c r="D28" s="37">
        <v>8</v>
      </c>
      <c r="E28" s="37">
        <v>15</v>
      </c>
      <c r="F28" s="37">
        <v>21</v>
      </c>
      <c r="G28" s="37">
        <v>38</v>
      </c>
      <c r="H28" s="37">
        <v>30</v>
      </c>
      <c r="I28" s="37">
        <v>11</v>
      </c>
      <c r="J28" s="37">
        <v>14</v>
      </c>
      <c r="K28" s="37">
        <v>18</v>
      </c>
      <c r="L28" s="37">
        <v>15</v>
      </c>
      <c r="M28" s="37">
        <v>8</v>
      </c>
      <c r="N28" s="37">
        <v>8</v>
      </c>
    </row>
    <row r="29" spans="1:14">
      <c r="A29" s="1">
        <v>1985</v>
      </c>
      <c r="B29" s="37">
        <v>175</v>
      </c>
      <c r="C29" s="37">
        <v>2</v>
      </c>
      <c r="D29" s="37">
        <v>10</v>
      </c>
      <c r="E29" s="37">
        <v>9</v>
      </c>
      <c r="F29" s="37">
        <v>11</v>
      </c>
      <c r="G29" s="37">
        <v>35</v>
      </c>
      <c r="H29" s="37">
        <v>21</v>
      </c>
      <c r="I29" s="37">
        <v>22</v>
      </c>
      <c r="J29" s="37">
        <v>16</v>
      </c>
      <c r="K29" s="37">
        <v>19</v>
      </c>
      <c r="L29" s="37">
        <v>14</v>
      </c>
      <c r="M29" s="37">
        <v>9</v>
      </c>
      <c r="N29" s="37">
        <v>7</v>
      </c>
    </row>
    <row r="30" spans="1:14">
      <c r="A30" s="1">
        <v>1986</v>
      </c>
      <c r="B30" s="37">
        <v>147</v>
      </c>
      <c r="C30" s="37">
        <v>6</v>
      </c>
      <c r="D30" s="37">
        <v>3</v>
      </c>
      <c r="E30" s="37">
        <v>5</v>
      </c>
      <c r="F30" s="37">
        <v>13</v>
      </c>
      <c r="G30" s="37">
        <v>20</v>
      </c>
      <c r="H30" s="37">
        <v>15</v>
      </c>
      <c r="I30" s="37">
        <v>18</v>
      </c>
      <c r="J30" s="37">
        <v>24</v>
      </c>
      <c r="K30" s="37">
        <v>16</v>
      </c>
      <c r="L30" s="37">
        <v>16</v>
      </c>
      <c r="M30" s="37">
        <v>7</v>
      </c>
      <c r="N30" s="37">
        <v>4</v>
      </c>
    </row>
    <row r="31" spans="1:14">
      <c r="A31" s="1">
        <v>1987</v>
      </c>
      <c r="B31" s="37">
        <v>165</v>
      </c>
      <c r="C31" s="37">
        <v>3</v>
      </c>
      <c r="D31" s="37">
        <v>6</v>
      </c>
      <c r="E31" s="37">
        <v>6</v>
      </c>
      <c r="F31" s="37">
        <v>14</v>
      </c>
      <c r="G31" s="37">
        <v>20</v>
      </c>
      <c r="H31" s="37">
        <v>27</v>
      </c>
      <c r="I31" s="37">
        <v>18</v>
      </c>
      <c r="J31" s="37">
        <v>20</v>
      </c>
      <c r="K31" s="37">
        <v>20</v>
      </c>
      <c r="L31" s="37">
        <v>18</v>
      </c>
      <c r="M31" s="37">
        <v>9</v>
      </c>
      <c r="N31" s="37">
        <v>4</v>
      </c>
    </row>
    <row r="32" spans="1:14">
      <c r="A32" s="1">
        <v>1988</v>
      </c>
      <c r="B32" s="37">
        <v>178</v>
      </c>
      <c r="C32" s="37">
        <v>4</v>
      </c>
      <c r="D32" s="37">
        <v>10</v>
      </c>
      <c r="E32" s="37">
        <v>10</v>
      </c>
      <c r="F32" s="37">
        <v>13</v>
      </c>
      <c r="G32" s="37">
        <v>23</v>
      </c>
      <c r="H32" s="37">
        <v>21</v>
      </c>
      <c r="I32" s="37">
        <v>13</v>
      </c>
      <c r="J32" s="37">
        <v>27</v>
      </c>
      <c r="K32" s="37">
        <v>34</v>
      </c>
      <c r="L32" s="37">
        <v>10</v>
      </c>
      <c r="M32" s="37">
        <v>6</v>
      </c>
      <c r="N32" s="37">
        <v>7</v>
      </c>
    </row>
    <row r="33" spans="1:14">
      <c r="A33" s="1">
        <v>1989</v>
      </c>
      <c r="B33" s="37">
        <v>161</v>
      </c>
      <c r="C33" s="37">
        <v>6</v>
      </c>
      <c r="D33" s="37">
        <v>1</v>
      </c>
      <c r="E33" s="37">
        <v>11</v>
      </c>
      <c r="F33" s="37">
        <v>10</v>
      </c>
      <c r="G33" s="37">
        <v>23</v>
      </c>
      <c r="H33" s="37">
        <v>20</v>
      </c>
      <c r="I33" s="37">
        <v>15</v>
      </c>
      <c r="J33" s="37">
        <v>13</v>
      </c>
      <c r="K33" s="37">
        <v>30</v>
      </c>
      <c r="L33" s="37">
        <v>16</v>
      </c>
      <c r="M33" s="37">
        <v>10</v>
      </c>
      <c r="N33" s="37">
        <v>6</v>
      </c>
    </row>
    <row r="34" spans="1:14">
      <c r="A34" s="1">
        <v>1990</v>
      </c>
      <c r="B34" s="37">
        <v>162</v>
      </c>
      <c r="C34" s="37">
        <v>6</v>
      </c>
      <c r="D34" s="37">
        <v>4</v>
      </c>
      <c r="E34" s="37">
        <v>12</v>
      </c>
      <c r="F34" s="37">
        <v>19</v>
      </c>
      <c r="G34" s="37">
        <v>25</v>
      </c>
      <c r="H34" s="37">
        <v>24</v>
      </c>
      <c r="I34" s="37">
        <v>10</v>
      </c>
      <c r="J34" s="37">
        <v>22</v>
      </c>
      <c r="K34" s="37">
        <v>19</v>
      </c>
      <c r="L34" s="37">
        <v>13</v>
      </c>
      <c r="M34" s="37">
        <v>2</v>
      </c>
      <c r="N34" s="37">
        <v>6</v>
      </c>
    </row>
    <row r="35" spans="1:14">
      <c r="A35" s="1">
        <v>1991</v>
      </c>
      <c r="B35" s="37">
        <v>183</v>
      </c>
      <c r="C35" s="37">
        <v>4</v>
      </c>
      <c r="D35" s="37">
        <v>5</v>
      </c>
      <c r="E35" s="37">
        <v>10</v>
      </c>
      <c r="F35" s="37">
        <v>16</v>
      </c>
      <c r="G35" s="37">
        <v>31</v>
      </c>
      <c r="H35" s="37">
        <v>21</v>
      </c>
      <c r="I35" s="37">
        <v>14</v>
      </c>
      <c r="J35" s="37">
        <v>16</v>
      </c>
      <c r="K35" s="37">
        <v>25</v>
      </c>
      <c r="L35" s="37">
        <v>14</v>
      </c>
      <c r="M35" s="37">
        <v>15</v>
      </c>
      <c r="N35" s="37">
        <v>12</v>
      </c>
    </row>
    <row r="36" spans="1:14">
      <c r="A36" s="1">
        <v>1992</v>
      </c>
      <c r="B36" s="37">
        <v>202</v>
      </c>
      <c r="C36" s="37">
        <v>6</v>
      </c>
      <c r="D36" s="37">
        <v>10</v>
      </c>
      <c r="E36" s="37">
        <v>8</v>
      </c>
      <c r="F36" s="37">
        <v>22</v>
      </c>
      <c r="G36" s="37">
        <v>26</v>
      </c>
      <c r="H36" s="37">
        <v>31</v>
      </c>
      <c r="I36" s="37">
        <v>16</v>
      </c>
      <c r="J36" s="37">
        <v>19</v>
      </c>
      <c r="K36" s="37">
        <v>27</v>
      </c>
      <c r="L36" s="37">
        <v>23</v>
      </c>
      <c r="M36" s="37">
        <v>6</v>
      </c>
      <c r="N36" s="37">
        <v>8</v>
      </c>
    </row>
    <row r="37" spans="1:14">
      <c r="A37" s="1">
        <v>1993</v>
      </c>
      <c r="B37" s="37">
        <v>225</v>
      </c>
      <c r="C37" s="37">
        <v>6</v>
      </c>
      <c r="D37" s="37">
        <v>11</v>
      </c>
      <c r="E37" s="37">
        <v>7</v>
      </c>
      <c r="F37" s="37">
        <v>19</v>
      </c>
      <c r="G37" s="37">
        <v>22</v>
      </c>
      <c r="H37" s="37">
        <v>36</v>
      </c>
      <c r="I37" s="37">
        <v>28</v>
      </c>
      <c r="J37" s="37">
        <v>24</v>
      </c>
      <c r="K37" s="37">
        <v>28</v>
      </c>
      <c r="L37" s="37">
        <v>28</v>
      </c>
      <c r="M37" s="37">
        <v>9</v>
      </c>
      <c r="N37" s="37">
        <v>7</v>
      </c>
    </row>
    <row r="38" spans="1:14">
      <c r="A38" s="1">
        <v>1994</v>
      </c>
      <c r="B38" s="37">
        <v>200</v>
      </c>
      <c r="C38" s="37">
        <v>6</v>
      </c>
      <c r="D38" s="37">
        <v>8</v>
      </c>
      <c r="E38" s="37">
        <v>8</v>
      </c>
      <c r="F38" s="37">
        <v>17</v>
      </c>
      <c r="G38" s="37">
        <v>30</v>
      </c>
      <c r="H38" s="37">
        <v>24</v>
      </c>
      <c r="I38" s="37">
        <v>23</v>
      </c>
      <c r="J38" s="37">
        <v>29</v>
      </c>
      <c r="K38" s="37">
        <v>30</v>
      </c>
      <c r="L38" s="37">
        <v>9</v>
      </c>
      <c r="M38" s="37">
        <v>7</v>
      </c>
      <c r="N38" s="37">
        <v>9</v>
      </c>
    </row>
    <row r="39" spans="1:14">
      <c r="A39" s="1">
        <v>1995</v>
      </c>
      <c r="B39" s="37">
        <v>206</v>
      </c>
      <c r="C39" s="37">
        <v>4</v>
      </c>
      <c r="D39" s="37">
        <v>6</v>
      </c>
      <c r="E39" s="37">
        <v>9</v>
      </c>
      <c r="F39" s="37">
        <v>18</v>
      </c>
      <c r="G39" s="37">
        <v>28</v>
      </c>
      <c r="H39" s="37">
        <v>27</v>
      </c>
      <c r="I39" s="37">
        <v>18</v>
      </c>
      <c r="J39" s="37">
        <v>29</v>
      </c>
      <c r="K39" s="37">
        <v>36</v>
      </c>
      <c r="L39" s="37">
        <v>17</v>
      </c>
      <c r="M39" s="37">
        <v>4</v>
      </c>
      <c r="N39" s="37">
        <v>10</v>
      </c>
    </row>
    <row r="40" spans="1:14">
      <c r="A40" s="1">
        <v>1996</v>
      </c>
      <c r="B40" s="37">
        <v>221</v>
      </c>
      <c r="C40" s="37">
        <v>6</v>
      </c>
      <c r="D40" s="37">
        <v>15</v>
      </c>
      <c r="E40" s="37">
        <v>14</v>
      </c>
      <c r="F40" s="37">
        <v>11</v>
      </c>
      <c r="G40" s="37">
        <v>27</v>
      </c>
      <c r="H40" s="37">
        <v>25</v>
      </c>
      <c r="I40" s="37">
        <v>16</v>
      </c>
      <c r="J40" s="37">
        <v>34</v>
      </c>
      <c r="K40" s="37">
        <v>29</v>
      </c>
      <c r="L40" s="37">
        <v>15</v>
      </c>
      <c r="M40" s="37">
        <v>10</v>
      </c>
      <c r="N40" s="37">
        <v>19</v>
      </c>
    </row>
    <row r="41" spans="1:14">
      <c r="A41" s="1">
        <v>1997</v>
      </c>
      <c r="B41" s="37">
        <v>203</v>
      </c>
      <c r="C41" s="37">
        <v>10</v>
      </c>
      <c r="D41" s="37">
        <v>13</v>
      </c>
      <c r="E41" s="37">
        <v>6</v>
      </c>
      <c r="F41" s="37">
        <v>11</v>
      </c>
      <c r="G41" s="37">
        <v>24</v>
      </c>
      <c r="H41" s="37">
        <v>31</v>
      </c>
      <c r="I41" s="37">
        <v>28</v>
      </c>
      <c r="J41" s="37">
        <v>22</v>
      </c>
      <c r="K41" s="37">
        <v>21</v>
      </c>
      <c r="L41" s="37">
        <v>16</v>
      </c>
      <c r="M41" s="37">
        <v>12</v>
      </c>
      <c r="N41" s="37">
        <v>9</v>
      </c>
    </row>
    <row r="42" spans="1:14">
      <c r="A42" s="1">
        <v>1998</v>
      </c>
      <c r="B42" s="37">
        <v>210</v>
      </c>
      <c r="C42" s="37">
        <v>9</v>
      </c>
      <c r="D42" s="37">
        <v>6</v>
      </c>
      <c r="E42" s="37">
        <v>13</v>
      </c>
      <c r="F42" s="37">
        <v>11</v>
      </c>
      <c r="G42" s="37">
        <v>37</v>
      </c>
      <c r="H42" s="37">
        <v>21</v>
      </c>
      <c r="I42" s="37">
        <v>20</v>
      </c>
      <c r="J42" s="37">
        <v>27</v>
      </c>
      <c r="K42" s="37">
        <v>23</v>
      </c>
      <c r="L42" s="37">
        <v>19</v>
      </c>
      <c r="M42" s="37">
        <v>13</v>
      </c>
      <c r="N42" s="37">
        <v>11</v>
      </c>
    </row>
    <row r="43" spans="1:14">
      <c r="A43" s="1">
        <v>1999</v>
      </c>
      <c r="B43" s="37">
        <v>226</v>
      </c>
      <c r="C43" s="37">
        <v>14</v>
      </c>
      <c r="D43" s="37">
        <v>6</v>
      </c>
      <c r="E43" s="37">
        <v>11</v>
      </c>
      <c r="F43" s="37">
        <v>8</v>
      </c>
      <c r="G43" s="37">
        <v>25</v>
      </c>
      <c r="H43" s="37">
        <v>26</v>
      </c>
      <c r="I43" s="37">
        <v>16</v>
      </c>
      <c r="J43" s="37">
        <v>24</v>
      </c>
      <c r="K43" s="37">
        <v>42</v>
      </c>
      <c r="L43" s="37">
        <v>25</v>
      </c>
      <c r="M43" s="37">
        <v>11</v>
      </c>
      <c r="N43" s="37">
        <v>18</v>
      </c>
    </row>
    <row r="44" spans="1:14">
      <c r="A44" s="1">
        <v>2000</v>
      </c>
      <c r="B44" s="37">
        <v>236</v>
      </c>
      <c r="C44" s="37">
        <v>10</v>
      </c>
      <c r="D44" s="37">
        <v>17</v>
      </c>
      <c r="E44" s="37">
        <v>17</v>
      </c>
      <c r="F44" s="37">
        <v>16</v>
      </c>
      <c r="G44" s="37">
        <v>25</v>
      </c>
      <c r="H44" s="37">
        <v>28</v>
      </c>
      <c r="I44" s="37">
        <v>31</v>
      </c>
      <c r="J44" s="37">
        <v>24</v>
      </c>
      <c r="K44" s="37">
        <v>33</v>
      </c>
      <c r="L44" s="37">
        <v>13</v>
      </c>
      <c r="M44" s="37">
        <v>10</v>
      </c>
      <c r="N44" s="37">
        <v>12</v>
      </c>
    </row>
    <row r="45" spans="1:14">
      <c r="A45" s="1">
        <v>2001</v>
      </c>
      <c r="B45" s="37">
        <v>199</v>
      </c>
      <c r="C45" s="37">
        <v>16</v>
      </c>
      <c r="D45" s="37">
        <v>4</v>
      </c>
      <c r="E45" s="37">
        <v>17</v>
      </c>
      <c r="F45" s="37">
        <v>13</v>
      </c>
      <c r="G45" s="37">
        <v>22</v>
      </c>
      <c r="H45" s="37">
        <v>20</v>
      </c>
      <c r="I45" s="37">
        <v>13</v>
      </c>
      <c r="J45" s="37">
        <v>37</v>
      </c>
      <c r="K45" s="37">
        <v>27</v>
      </c>
      <c r="L45" s="37">
        <v>15</v>
      </c>
      <c r="M45" s="37">
        <v>8</v>
      </c>
      <c r="N45" s="37">
        <v>7</v>
      </c>
    </row>
    <row r="46" spans="1:14">
      <c r="A46" s="1">
        <v>2002</v>
      </c>
      <c r="B46" s="37">
        <v>175</v>
      </c>
      <c r="C46" s="37">
        <v>10</v>
      </c>
      <c r="D46" s="37">
        <v>11</v>
      </c>
      <c r="E46" s="37">
        <v>8</v>
      </c>
      <c r="F46" s="37">
        <v>5</v>
      </c>
      <c r="G46" s="37">
        <v>20</v>
      </c>
      <c r="H46" s="37">
        <v>22</v>
      </c>
      <c r="I46" s="37">
        <v>21</v>
      </c>
      <c r="J46" s="37">
        <v>29</v>
      </c>
      <c r="K46" s="37">
        <v>18</v>
      </c>
      <c r="L46" s="37">
        <v>14</v>
      </c>
      <c r="M46" s="37">
        <v>4</v>
      </c>
      <c r="N46" s="37">
        <v>13</v>
      </c>
    </row>
    <row r="47" spans="1:14">
      <c r="A47" s="1">
        <v>2003</v>
      </c>
      <c r="B47" s="37">
        <v>149</v>
      </c>
      <c r="C47" s="37">
        <v>6</v>
      </c>
      <c r="D47" s="37">
        <v>8</v>
      </c>
      <c r="E47" s="37">
        <v>11</v>
      </c>
      <c r="F47" s="37">
        <v>9</v>
      </c>
      <c r="G47" s="37">
        <v>21</v>
      </c>
      <c r="H47" s="37">
        <v>12</v>
      </c>
      <c r="I47" s="37">
        <v>11</v>
      </c>
      <c r="J47" s="37">
        <v>18</v>
      </c>
      <c r="K47" s="37">
        <v>13</v>
      </c>
      <c r="L47" s="37">
        <v>19</v>
      </c>
      <c r="M47" s="37">
        <v>8</v>
      </c>
      <c r="N47" s="37">
        <v>13</v>
      </c>
    </row>
    <row r="48" spans="1:14">
      <c r="A48" s="1">
        <v>2004</v>
      </c>
      <c r="B48" s="37">
        <v>164</v>
      </c>
      <c r="C48" s="37">
        <v>4</v>
      </c>
      <c r="D48" s="37">
        <v>5</v>
      </c>
      <c r="E48" s="37">
        <v>11</v>
      </c>
      <c r="F48" s="37">
        <v>12</v>
      </c>
      <c r="G48" s="37">
        <v>21</v>
      </c>
      <c r="H48" s="37">
        <v>19</v>
      </c>
      <c r="I48" s="37">
        <v>16</v>
      </c>
      <c r="J48" s="37">
        <v>26</v>
      </c>
      <c r="K48" s="37">
        <v>11</v>
      </c>
      <c r="L48" s="37">
        <v>19</v>
      </c>
      <c r="M48" s="37">
        <v>10</v>
      </c>
      <c r="N48" s="37">
        <v>10</v>
      </c>
    </row>
    <row r="49" spans="1:14">
      <c r="A49" s="22">
        <v>2005</v>
      </c>
      <c r="B49" s="37">
        <v>187</v>
      </c>
      <c r="C49" s="37">
        <v>17</v>
      </c>
      <c r="D49" s="37">
        <v>9</v>
      </c>
      <c r="E49" s="37">
        <v>15</v>
      </c>
      <c r="F49" s="37">
        <v>11</v>
      </c>
      <c r="G49" s="37">
        <v>34</v>
      </c>
      <c r="H49" s="37">
        <v>12</v>
      </c>
      <c r="I49" s="37">
        <v>24</v>
      </c>
      <c r="J49" s="37">
        <v>15</v>
      </c>
      <c r="K49" s="37">
        <v>21</v>
      </c>
      <c r="L49" s="37">
        <v>15</v>
      </c>
      <c r="M49" s="37">
        <v>8</v>
      </c>
      <c r="N49" s="37">
        <v>6</v>
      </c>
    </row>
    <row r="50" spans="1:14">
      <c r="A50" s="22">
        <v>2006</v>
      </c>
      <c r="B50" s="37">
        <v>151</v>
      </c>
      <c r="C50" s="37">
        <v>3</v>
      </c>
      <c r="D50" s="37">
        <v>7</v>
      </c>
      <c r="E50" s="37">
        <v>17</v>
      </c>
      <c r="F50" s="37">
        <v>13</v>
      </c>
      <c r="G50" s="37">
        <v>19</v>
      </c>
      <c r="H50" s="37">
        <v>17</v>
      </c>
      <c r="I50" s="37">
        <v>15</v>
      </c>
      <c r="J50" s="37">
        <v>18</v>
      </c>
      <c r="K50" s="37">
        <v>16</v>
      </c>
      <c r="L50" s="37">
        <v>15</v>
      </c>
      <c r="M50" s="37">
        <v>5</v>
      </c>
      <c r="N50" s="37">
        <v>6</v>
      </c>
    </row>
    <row r="51" spans="1:14">
      <c r="A51" s="22">
        <v>2007</v>
      </c>
      <c r="B51" s="37">
        <v>182</v>
      </c>
      <c r="C51" s="37">
        <v>5</v>
      </c>
      <c r="D51" s="37">
        <v>9</v>
      </c>
      <c r="E51" s="37">
        <v>14</v>
      </c>
      <c r="F51" s="37">
        <v>14</v>
      </c>
      <c r="G51" s="37">
        <v>24</v>
      </c>
      <c r="H51" s="37">
        <v>15</v>
      </c>
      <c r="I51" s="37">
        <v>22</v>
      </c>
      <c r="J51" s="37">
        <v>23</v>
      </c>
      <c r="K51" s="37">
        <v>23</v>
      </c>
      <c r="L51" s="37">
        <v>14</v>
      </c>
      <c r="M51" s="37">
        <v>10</v>
      </c>
      <c r="N51" s="37">
        <v>9</v>
      </c>
    </row>
    <row r="52" spans="1:14">
      <c r="A52" s="22">
        <v>2008</v>
      </c>
      <c r="B52" s="37">
        <v>205</v>
      </c>
      <c r="C52" s="37">
        <v>11</v>
      </c>
      <c r="D52" s="37">
        <v>9</v>
      </c>
      <c r="E52" s="37">
        <v>9</v>
      </c>
      <c r="F52" s="37">
        <v>14</v>
      </c>
      <c r="G52" s="37">
        <v>30</v>
      </c>
      <c r="H52" s="37">
        <v>27</v>
      </c>
      <c r="I52" s="37">
        <v>15</v>
      </c>
      <c r="J52" s="37">
        <v>34</v>
      </c>
      <c r="K52" s="37">
        <v>18</v>
      </c>
      <c r="L52" s="37">
        <v>19</v>
      </c>
      <c r="M52" s="37">
        <v>9</v>
      </c>
      <c r="N52" s="37">
        <v>10</v>
      </c>
    </row>
    <row r="53" spans="1:14">
      <c r="A53" s="22">
        <v>2009</v>
      </c>
      <c r="B53" s="37">
        <v>154</v>
      </c>
      <c r="C53" s="37">
        <v>10</v>
      </c>
      <c r="D53" s="37">
        <v>7</v>
      </c>
      <c r="E53" s="37">
        <v>13</v>
      </c>
      <c r="F53" s="37">
        <v>11</v>
      </c>
      <c r="G53" s="37">
        <v>20</v>
      </c>
      <c r="H53" s="37">
        <v>18</v>
      </c>
      <c r="I53" s="37">
        <v>11</v>
      </c>
      <c r="J53" s="37">
        <v>21</v>
      </c>
      <c r="K53" s="37">
        <v>22</v>
      </c>
      <c r="L53" s="37">
        <v>13</v>
      </c>
      <c r="M53" s="37">
        <v>3</v>
      </c>
      <c r="N53" s="37">
        <v>5</v>
      </c>
    </row>
    <row r="54" spans="1:14">
      <c r="A54" s="22">
        <v>2010</v>
      </c>
      <c r="B54" s="37">
        <v>186</v>
      </c>
      <c r="C54" s="37">
        <v>9</v>
      </c>
      <c r="D54" s="37">
        <v>6</v>
      </c>
      <c r="E54" s="37">
        <v>11</v>
      </c>
      <c r="F54" s="37">
        <v>14</v>
      </c>
      <c r="G54" s="37">
        <v>30</v>
      </c>
      <c r="H54" s="37">
        <v>19</v>
      </c>
      <c r="I54" s="37">
        <v>17</v>
      </c>
      <c r="J54" s="37">
        <v>25</v>
      </c>
      <c r="K54" s="37">
        <v>23</v>
      </c>
      <c r="L54" s="37">
        <v>19</v>
      </c>
      <c r="M54" s="37">
        <v>8</v>
      </c>
      <c r="N54" s="37">
        <v>5</v>
      </c>
    </row>
    <row r="55" spans="1:14">
      <c r="A55" s="22">
        <v>2011</v>
      </c>
      <c r="B55" s="37">
        <v>163</v>
      </c>
      <c r="C55" s="37">
        <v>6</v>
      </c>
      <c r="D55" s="37">
        <v>5</v>
      </c>
      <c r="E55" s="37">
        <v>8</v>
      </c>
      <c r="F55" s="37">
        <v>6</v>
      </c>
      <c r="G55" s="37">
        <v>18</v>
      </c>
      <c r="H55" s="37">
        <v>27</v>
      </c>
      <c r="I55" s="37">
        <v>20</v>
      </c>
      <c r="J55" s="37">
        <v>21</v>
      </c>
      <c r="K55" s="37">
        <v>20</v>
      </c>
      <c r="L55" s="37">
        <v>11</v>
      </c>
      <c r="M55" s="37">
        <v>13</v>
      </c>
      <c r="N55" s="37">
        <v>8</v>
      </c>
    </row>
    <row r="56" spans="1:14">
      <c r="A56" s="22">
        <v>2012</v>
      </c>
      <c r="B56" s="37">
        <v>185</v>
      </c>
      <c r="C56" s="37">
        <v>4</v>
      </c>
      <c r="D56" s="37">
        <v>12</v>
      </c>
      <c r="E56" s="37">
        <v>14</v>
      </c>
      <c r="F56" s="37">
        <v>11</v>
      </c>
      <c r="G56" s="37">
        <v>24</v>
      </c>
      <c r="H56" s="37">
        <v>32</v>
      </c>
      <c r="I56" s="37">
        <v>20</v>
      </c>
      <c r="J56" s="37">
        <v>28</v>
      </c>
      <c r="K56" s="37">
        <v>15</v>
      </c>
      <c r="L56" s="37">
        <v>12</v>
      </c>
      <c r="M56" s="37">
        <v>5</v>
      </c>
      <c r="N56" s="37">
        <v>8</v>
      </c>
    </row>
    <row r="57" spans="1:14">
      <c r="A57" s="22">
        <v>2013</v>
      </c>
      <c r="B57" s="37">
        <v>211</v>
      </c>
      <c r="C57" s="37">
        <v>11</v>
      </c>
      <c r="D57" s="37">
        <v>10</v>
      </c>
      <c r="E57" s="37">
        <v>12</v>
      </c>
      <c r="F57" s="37">
        <v>13</v>
      </c>
      <c r="G57" s="37">
        <v>25</v>
      </c>
      <c r="H57" s="37">
        <v>25</v>
      </c>
      <c r="I57" s="37">
        <v>14</v>
      </c>
      <c r="J57" s="37">
        <v>36</v>
      </c>
      <c r="K57" s="37">
        <v>24</v>
      </c>
      <c r="L57" s="37">
        <v>17</v>
      </c>
      <c r="M57" s="37">
        <v>12</v>
      </c>
      <c r="N57" s="37">
        <v>12</v>
      </c>
    </row>
    <row r="58" spans="1:14">
      <c r="A58" s="22">
        <v>2014</v>
      </c>
      <c r="B58" s="37">
        <v>208</v>
      </c>
      <c r="C58" s="37">
        <v>9</v>
      </c>
      <c r="D58" s="37">
        <v>10</v>
      </c>
      <c r="E58" s="37">
        <v>11</v>
      </c>
      <c r="F58" s="37">
        <v>24</v>
      </c>
      <c r="G58" s="37">
        <v>28</v>
      </c>
      <c r="H58" s="37">
        <v>26</v>
      </c>
      <c r="I58" s="37">
        <v>19</v>
      </c>
      <c r="J58" s="37">
        <v>26</v>
      </c>
      <c r="K58" s="37">
        <v>23</v>
      </c>
      <c r="L58" s="37">
        <v>16</v>
      </c>
      <c r="M58" s="37">
        <v>6</v>
      </c>
      <c r="N58" s="37">
        <v>10</v>
      </c>
    </row>
    <row r="59" spans="1:14">
      <c r="A59" s="22">
        <v>2015</v>
      </c>
      <c r="B59" s="37">
        <v>205</v>
      </c>
      <c r="C59" s="37">
        <v>10</v>
      </c>
      <c r="D59" s="37">
        <v>10</v>
      </c>
      <c r="E59" s="37">
        <v>11</v>
      </c>
      <c r="F59" s="37">
        <v>14</v>
      </c>
      <c r="G59" s="37">
        <v>32</v>
      </c>
      <c r="H59" s="37">
        <v>23</v>
      </c>
      <c r="I59" s="37">
        <v>15</v>
      </c>
      <c r="J59" s="37">
        <v>20</v>
      </c>
      <c r="K59" s="37">
        <v>27</v>
      </c>
      <c r="L59" s="37">
        <v>18</v>
      </c>
      <c r="M59" s="37">
        <v>9</v>
      </c>
      <c r="N59" s="37">
        <v>16</v>
      </c>
    </row>
    <row r="60" spans="1:14">
      <c r="A60" s="22">
        <v>2016</v>
      </c>
      <c r="B60" s="37">
        <v>198</v>
      </c>
      <c r="C60" s="37">
        <v>8</v>
      </c>
      <c r="D60" s="37">
        <v>10</v>
      </c>
      <c r="E60" s="37">
        <v>7</v>
      </c>
      <c r="F60" s="37">
        <v>18</v>
      </c>
      <c r="G60" s="37">
        <v>22</v>
      </c>
      <c r="H60" s="37">
        <v>21</v>
      </c>
      <c r="I60" s="37">
        <v>20</v>
      </c>
      <c r="J60" s="37">
        <v>22</v>
      </c>
      <c r="K60" s="37">
        <v>33</v>
      </c>
      <c r="L60" s="37">
        <v>21</v>
      </c>
      <c r="M60" s="37">
        <v>7</v>
      </c>
      <c r="N60" s="37">
        <v>9</v>
      </c>
    </row>
    <row r="61" spans="1:14">
      <c r="A61" s="22">
        <v>2017</v>
      </c>
      <c r="B61" s="37">
        <v>229</v>
      </c>
      <c r="C61" s="37">
        <v>12</v>
      </c>
      <c r="D61" s="37">
        <v>5</v>
      </c>
      <c r="E61" s="37">
        <v>16</v>
      </c>
      <c r="F61" s="37">
        <v>18</v>
      </c>
      <c r="G61" s="37">
        <v>27</v>
      </c>
      <c r="H61" s="37">
        <v>31</v>
      </c>
      <c r="I61" s="37">
        <v>29</v>
      </c>
      <c r="J61" s="37">
        <v>24</v>
      </c>
      <c r="K61" s="37">
        <v>29</v>
      </c>
      <c r="L61" s="37">
        <v>20</v>
      </c>
      <c r="M61" s="37">
        <v>10</v>
      </c>
      <c r="N61" s="37">
        <v>8</v>
      </c>
    </row>
    <row r="62" spans="1:14">
      <c r="A62" s="22">
        <v>2018</v>
      </c>
      <c r="B62" s="37">
        <v>242</v>
      </c>
      <c r="C62" s="37">
        <v>8</v>
      </c>
      <c r="D62" s="37">
        <v>7</v>
      </c>
      <c r="E62" s="37">
        <v>13</v>
      </c>
      <c r="F62" s="37">
        <v>19</v>
      </c>
      <c r="G62" s="37">
        <v>34</v>
      </c>
      <c r="H62" s="37">
        <v>25</v>
      </c>
      <c r="I62" s="37">
        <v>25</v>
      </c>
      <c r="J62" s="37">
        <v>40</v>
      </c>
      <c r="K62" s="37">
        <v>29</v>
      </c>
      <c r="L62" s="37">
        <v>25</v>
      </c>
      <c r="M62" s="37">
        <v>10</v>
      </c>
      <c r="N62" s="37">
        <v>7</v>
      </c>
    </row>
    <row r="63" spans="1:14">
      <c r="A63" s="22">
        <v>2019</v>
      </c>
      <c r="B63" s="37">
        <v>226</v>
      </c>
      <c r="C63" s="37">
        <v>9</v>
      </c>
      <c r="D63" s="37">
        <v>8</v>
      </c>
      <c r="E63" s="37">
        <v>17</v>
      </c>
      <c r="F63" s="37">
        <v>23</v>
      </c>
      <c r="G63" s="37">
        <v>22</v>
      </c>
      <c r="H63" s="37">
        <v>32</v>
      </c>
      <c r="I63" s="37">
        <v>20</v>
      </c>
      <c r="J63" s="37">
        <v>32</v>
      </c>
      <c r="K63" s="37">
        <v>28</v>
      </c>
      <c r="L63" s="37">
        <v>20</v>
      </c>
      <c r="M63" s="37">
        <v>5</v>
      </c>
      <c r="N63" s="37">
        <v>10</v>
      </c>
    </row>
    <row r="64" spans="1:14">
      <c r="A64" s="22">
        <v>2020</v>
      </c>
      <c r="B64" s="37">
        <v>215</v>
      </c>
      <c r="C64" s="37">
        <v>12</v>
      </c>
      <c r="D64" s="37">
        <v>17</v>
      </c>
      <c r="E64" s="37">
        <v>12</v>
      </c>
      <c r="F64" s="37">
        <v>9</v>
      </c>
      <c r="G64" s="37">
        <v>12</v>
      </c>
      <c r="H64" s="37">
        <v>17</v>
      </c>
      <c r="I64" s="37">
        <v>21</v>
      </c>
      <c r="J64" s="37">
        <v>33</v>
      </c>
      <c r="K64" s="37">
        <v>33</v>
      </c>
      <c r="L64" s="37">
        <v>27</v>
      </c>
      <c r="M64" s="37">
        <v>11</v>
      </c>
      <c r="N64" s="37">
        <v>11</v>
      </c>
    </row>
    <row r="65" spans="1:14">
      <c r="A65" s="22">
        <v>2021</v>
      </c>
      <c r="B65" s="37">
        <v>194</v>
      </c>
      <c r="C65" s="37">
        <v>7</v>
      </c>
      <c r="D65" s="37">
        <v>4</v>
      </c>
      <c r="E65" s="37">
        <v>10</v>
      </c>
      <c r="F65" s="37">
        <v>21</v>
      </c>
      <c r="G65" s="37">
        <v>19</v>
      </c>
      <c r="H65" s="37">
        <v>20</v>
      </c>
      <c r="I65" s="37">
        <v>27</v>
      </c>
      <c r="J65" s="37">
        <v>16</v>
      </c>
      <c r="K65" s="37">
        <v>29</v>
      </c>
      <c r="L65" s="37">
        <v>22</v>
      </c>
      <c r="M65" s="37">
        <v>10</v>
      </c>
      <c r="N65" s="37">
        <v>9</v>
      </c>
    </row>
    <row r="66" spans="1:14">
      <c r="A66" s="22">
        <v>2022</v>
      </c>
      <c r="B66" s="37">
        <v>203</v>
      </c>
      <c r="C66" s="37">
        <v>3</v>
      </c>
      <c r="D66" s="37">
        <v>14</v>
      </c>
      <c r="E66" s="37">
        <v>9</v>
      </c>
      <c r="F66" s="37">
        <v>18</v>
      </c>
      <c r="G66" s="37">
        <v>25</v>
      </c>
      <c r="H66" s="37">
        <v>25</v>
      </c>
      <c r="I66" s="37">
        <v>27</v>
      </c>
      <c r="J66" s="37">
        <v>23</v>
      </c>
      <c r="K66" s="37">
        <v>31</v>
      </c>
      <c r="L66" s="37">
        <v>14</v>
      </c>
      <c r="M66" s="37">
        <v>7</v>
      </c>
      <c r="N66" s="37">
        <v>7</v>
      </c>
    </row>
    <row r="67" spans="1:14">
      <c r="A67" s="22">
        <v>2023</v>
      </c>
      <c r="B67" s="37">
        <v>199</v>
      </c>
      <c r="C67" s="37">
        <v>2</v>
      </c>
      <c r="D67" s="37">
        <v>8</v>
      </c>
      <c r="E67" s="37">
        <v>14</v>
      </c>
      <c r="F67" s="37">
        <v>9</v>
      </c>
      <c r="G67" s="37">
        <v>28</v>
      </c>
      <c r="H67" s="37">
        <v>26</v>
      </c>
      <c r="I67" s="37">
        <v>18</v>
      </c>
      <c r="J67" s="37">
        <v>29</v>
      </c>
      <c r="K67" s="37">
        <v>21</v>
      </c>
      <c r="L67" s="37">
        <v>28</v>
      </c>
      <c r="M67" s="37">
        <v>8</v>
      </c>
      <c r="N67" s="37">
        <v>8</v>
      </c>
    </row>
    <row r="68" spans="1:14">
      <c r="A68" s="22">
        <v>2024</v>
      </c>
      <c r="B68" s="37">
        <v>180</v>
      </c>
      <c r="C68" s="37">
        <v>11</v>
      </c>
      <c r="D68" s="37">
        <v>9</v>
      </c>
      <c r="E68" s="37">
        <v>9</v>
      </c>
      <c r="F68" s="37">
        <v>16</v>
      </c>
      <c r="G68" s="37">
        <v>21</v>
      </c>
      <c r="H68" s="37">
        <v>21</v>
      </c>
      <c r="I68" s="37">
        <v>19</v>
      </c>
      <c r="J68" s="37">
        <v>22</v>
      </c>
      <c r="K68" s="37">
        <v>14</v>
      </c>
      <c r="L68" s="37">
        <v>20</v>
      </c>
      <c r="M68" s="37">
        <v>8</v>
      </c>
      <c r="N68" s="37">
        <v>10</v>
      </c>
    </row>
    <row r="69" spans="1:14"/>
    <row r="70" spans="1:14" ht="12.75" customHeight="1">
      <c r="A70" s="32" t="s">
        <v>988</v>
      </c>
      <c r="B70" s="32"/>
    </row>
    <row r="71" spans="1:14" ht="12.75" customHeight="1">
      <c r="A71" s="32"/>
      <c r="B71" s="32"/>
    </row>
    <row r="72" spans="1:14" ht="12.75" customHeight="1">
      <c r="A72" s="36" t="s">
        <v>989</v>
      </c>
      <c r="B72" s="36"/>
    </row>
    <row r="73" spans="1:14" ht="12.75" customHeight="1">
      <c r="A73" s="1" t="s">
        <v>384</v>
      </c>
    </row>
  </sheetData>
  <phoneticPr fontId="4" type="noConversion"/>
  <hyperlinks>
    <hyperlink ref="A4" location="Inhalt!A1" display="&lt;&lt;&lt; Inhalt" xr:uid="{77BDB575-F51F-4E6C-8EA0-30B0B9D881BA}"/>
    <hyperlink ref="A70" location="Metadaten!A1" display="Metadaten &lt;&lt;&lt;" xr:uid="{511D5AF3-42B4-4D1A-A525-496D9789AE7B}"/>
  </hyperlinks>
  <pageMargins left="0.78740157499999996" right="0.78740157499999996" top="0.984251969" bottom="0.984251969" header="0.4921259845" footer="0.4921259845"/>
  <pageSetup paperSize="9" scale="8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72"/>
  <sheetViews>
    <sheetView zoomScaleNormal="100" workbookViewId="0">
      <pane ySplit="9" topLeftCell="A10" activePane="bottomLeft" state="frozen"/>
      <selection activeCell="S47" sqref="S47"/>
      <selection pane="bottomLeft" activeCell="A4" sqref="A4"/>
    </sheetView>
  </sheetViews>
  <sheetFormatPr baseColWidth="10" defaultColWidth="7.5703125" defaultRowHeight="12.75"/>
  <cols>
    <col min="1" max="1" width="13.5703125" style="1" customWidth="1"/>
    <col min="2" max="2" width="6.42578125" style="1" customWidth="1"/>
    <col min="3" max="5" width="4.42578125" style="1" bestFit="1" customWidth="1"/>
    <col min="6" max="8" width="6.42578125" style="1" bestFit="1" customWidth="1"/>
    <col min="9" max="9" width="3.5703125" style="1" bestFit="1" customWidth="1"/>
    <col min="10" max="10" width="9.42578125" style="1" bestFit="1" customWidth="1"/>
    <col min="11" max="11" width="15.42578125" style="1" bestFit="1" customWidth="1"/>
    <col min="12" max="16384" width="7.5703125" style="1"/>
  </cols>
  <sheetData>
    <row r="1" spans="1:11" ht="15.75">
      <c r="A1" s="5" t="s">
        <v>392</v>
      </c>
      <c r="B1" s="5"/>
    </row>
    <row r="2" spans="1:11" ht="12.75" customHeight="1">
      <c r="A2" s="1" t="s">
        <v>1264</v>
      </c>
    </row>
    <row r="4" spans="1:11">
      <c r="A4" s="30" t="s">
        <v>987</v>
      </c>
      <c r="B4" s="30"/>
    </row>
    <row r="5" spans="1:11">
      <c r="A5" s="11"/>
      <c r="B5" s="11"/>
    </row>
    <row r="6" spans="1:11">
      <c r="A6" s="31" t="s">
        <v>1088</v>
      </c>
      <c r="B6" s="31"/>
    </row>
    <row r="7" spans="1:11">
      <c r="A7" s="31"/>
      <c r="B7" s="31"/>
    </row>
    <row r="8" spans="1:11" s="6" customFormat="1">
      <c r="A8" s="6" t="s">
        <v>4</v>
      </c>
      <c r="B8" s="6" t="s">
        <v>393</v>
      </c>
    </row>
    <row r="9" spans="1:11" s="6" customFormat="1">
      <c r="A9" s="6" t="s">
        <v>394</v>
      </c>
      <c r="B9" s="6" t="s">
        <v>32</v>
      </c>
      <c r="C9" s="6" t="s">
        <v>578</v>
      </c>
      <c r="D9" s="6" t="s">
        <v>579</v>
      </c>
      <c r="E9" s="6" t="s">
        <v>580</v>
      </c>
      <c r="F9" s="6" t="s">
        <v>581</v>
      </c>
      <c r="G9" s="6" t="s">
        <v>582</v>
      </c>
      <c r="H9" s="6" t="s">
        <v>583</v>
      </c>
      <c r="I9" s="6" t="s">
        <v>395</v>
      </c>
      <c r="J9" s="6" t="s">
        <v>628</v>
      </c>
      <c r="K9" s="6" t="s">
        <v>841</v>
      </c>
    </row>
    <row r="10" spans="1:11">
      <c r="A10" s="1">
        <v>1988</v>
      </c>
      <c r="B10" s="37">
        <v>32</v>
      </c>
      <c r="C10" s="37" t="s">
        <v>135</v>
      </c>
      <c r="D10" s="37" t="s">
        <v>135</v>
      </c>
      <c r="E10" s="37" t="s">
        <v>135</v>
      </c>
      <c r="F10" s="37" t="s">
        <v>135</v>
      </c>
      <c r="G10" s="37" t="s">
        <v>135</v>
      </c>
      <c r="H10" s="37" t="s">
        <v>135</v>
      </c>
      <c r="I10" s="37" t="s">
        <v>135</v>
      </c>
      <c r="J10" s="37" t="s">
        <v>135</v>
      </c>
      <c r="K10" s="37" t="s">
        <v>135</v>
      </c>
    </row>
    <row r="11" spans="1:11">
      <c r="A11" s="1">
        <v>1989</v>
      </c>
      <c r="B11" s="37">
        <v>29</v>
      </c>
      <c r="C11" s="37" t="s">
        <v>135</v>
      </c>
      <c r="D11" s="37" t="s">
        <v>135</v>
      </c>
      <c r="E11" s="37" t="s">
        <v>135</v>
      </c>
      <c r="F11" s="37" t="s">
        <v>135</v>
      </c>
      <c r="G11" s="37" t="s">
        <v>135</v>
      </c>
      <c r="H11" s="37" t="s">
        <v>135</v>
      </c>
      <c r="I11" s="37" t="s">
        <v>135</v>
      </c>
      <c r="J11" s="37" t="s">
        <v>135</v>
      </c>
      <c r="K11" s="37" t="s">
        <v>135</v>
      </c>
    </row>
    <row r="12" spans="1:11">
      <c r="A12" s="1">
        <v>1990</v>
      </c>
      <c r="B12" s="37">
        <v>26</v>
      </c>
      <c r="C12" s="37" t="s">
        <v>135</v>
      </c>
      <c r="D12" s="37" t="s">
        <v>135</v>
      </c>
      <c r="E12" s="37" t="s">
        <v>135</v>
      </c>
      <c r="F12" s="37" t="s">
        <v>135</v>
      </c>
      <c r="G12" s="37" t="s">
        <v>135</v>
      </c>
      <c r="H12" s="37" t="s">
        <v>135</v>
      </c>
      <c r="I12" s="37" t="s">
        <v>135</v>
      </c>
      <c r="J12" s="37" t="s">
        <v>135</v>
      </c>
      <c r="K12" s="37" t="s">
        <v>135</v>
      </c>
    </row>
    <row r="13" spans="1:11">
      <c r="A13" s="1">
        <v>1991</v>
      </c>
      <c r="B13" s="37">
        <v>34</v>
      </c>
      <c r="C13" s="37" t="s">
        <v>135</v>
      </c>
      <c r="D13" s="37" t="s">
        <v>135</v>
      </c>
      <c r="E13" s="37" t="s">
        <v>135</v>
      </c>
      <c r="F13" s="37" t="s">
        <v>135</v>
      </c>
      <c r="G13" s="37" t="s">
        <v>135</v>
      </c>
      <c r="H13" s="37" t="s">
        <v>135</v>
      </c>
      <c r="I13" s="37" t="s">
        <v>135</v>
      </c>
      <c r="J13" s="37" t="s">
        <v>135</v>
      </c>
      <c r="K13" s="37" t="s">
        <v>135</v>
      </c>
    </row>
    <row r="14" spans="1:11">
      <c r="A14" s="1">
        <v>1992</v>
      </c>
      <c r="B14" s="37">
        <v>31</v>
      </c>
      <c r="C14" s="37" t="s">
        <v>135</v>
      </c>
      <c r="D14" s="37" t="s">
        <v>135</v>
      </c>
      <c r="E14" s="37" t="s">
        <v>135</v>
      </c>
      <c r="F14" s="37" t="s">
        <v>135</v>
      </c>
      <c r="G14" s="37" t="s">
        <v>135</v>
      </c>
      <c r="H14" s="37" t="s">
        <v>135</v>
      </c>
      <c r="I14" s="37" t="s">
        <v>135</v>
      </c>
      <c r="J14" s="37" t="s">
        <v>135</v>
      </c>
      <c r="K14" s="37" t="s">
        <v>135</v>
      </c>
    </row>
    <row r="15" spans="1:11">
      <c r="A15" s="1">
        <v>1993</v>
      </c>
      <c r="B15" s="37">
        <v>38</v>
      </c>
      <c r="C15" s="37" t="s">
        <v>135</v>
      </c>
      <c r="D15" s="37" t="s">
        <v>135</v>
      </c>
      <c r="E15" s="37" t="s">
        <v>135</v>
      </c>
      <c r="F15" s="37" t="s">
        <v>135</v>
      </c>
      <c r="G15" s="37" t="s">
        <v>135</v>
      </c>
      <c r="H15" s="37" t="s">
        <v>135</v>
      </c>
      <c r="I15" s="37" t="s">
        <v>135</v>
      </c>
      <c r="J15" s="37" t="s">
        <v>135</v>
      </c>
      <c r="K15" s="37" t="s">
        <v>135</v>
      </c>
    </row>
    <row r="16" spans="1:11">
      <c r="A16" s="1">
        <v>1994</v>
      </c>
      <c r="B16" s="37">
        <v>41</v>
      </c>
      <c r="C16" s="37" t="s">
        <v>135</v>
      </c>
      <c r="D16" s="37" t="s">
        <v>135</v>
      </c>
      <c r="E16" s="37" t="s">
        <v>135</v>
      </c>
      <c r="F16" s="37" t="s">
        <v>135</v>
      </c>
      <c r="G16" s="37" t="s">
        <v>135</v>
      </c>
      <c r="H16" s="37" t="s">
        <v>135</v>
      </c>
      <c r="I16" s="37" t="s">
        <v>135</v>
      </c>
      <c r="J16" s="37" t="s">
        <v>135</v>
      </c>
      <c r="K16" s="37" t="s">
        <v>135</v>
      </c>
    </row>
    <row r="17" spans="1:11">
      <c r="A17" s="1">
        <v>1995</v>
      </c>
      <c r="B17" s="37">
        <v>37</v>
      </c>
      <c r="C17" s="37" t="s">
        <v>135</v>
      </c>
      <c r="D17" s="37" t="s">
        <v>135</v>
      </c>
      <c r="E17" s="37" t="s">
        <v>135</v>
      </c>
      <c r="F17" s="37" t="s">
        <v>135</v>
      </c>
      <c r="G17" s="37" t="s">
        <v>135</v>
      </c>
      <c r="H17" s="37" t="s">
        <v>135</v>
      </c>
      <c r="I17" s="37" t="s">
        <v>135</v>
      </c>
      <c r="J17" s="37" t="s">
        <v>135</v>
      </c>
      <c r="K17" s="37" t="s">
        <v>135</v>
      </c>
    </row>
    <row r="18" spans="1:11">
      <c r="A18" s="1">
        <v>1996</v>
      </c>
      <c r="B18" s="37">
        <v>43</v>
      </c>
      <c r="C18" s="37" t="s">
        <v>135</v>
      </c>
      <c r="D18" s="37" t="s">
        <v>135</v>
      </c>
      <c r="E18" s="37" t="s">
        <v>135</v>
      </c>
      <c r="F18" s="37" t="s">
        <v>135</v>
      </c>
      <c r="G18" s="37" t="s">
        <v>135</v>
      </c>
      <c r="H18" s="37" t="s">
        <v>135</v>
      </c>
      <c r="I18" s="37" t="s">
        <v>135</v>
      </c>
      <c r="J18" s="37" t="s">
        <v>135</v>
      </c>
      <c r="K18" s="37" t="s">
        <v>135</v>
      </c>
    </row>
    <row r="19" spans="1:11">
      <c r="A19" s="1">
        <v>1997</v>
      </c>
      <c r="B19" s="37">
        <v>64</v>
      </c>
      <c r="C19" s="37" t="s">
        <v>135</v>
      </c>
      <c r="D19" s="37" t="s">
        <v>135</v>
      </c>
      <c r="E19" s="37" t="s">
        <v>135</v>
      </c>
      <c r="F19" s="37" t="s">
        <v>135</v>
      </c>
      <c r="G19" s="37" t="s">
        <v>135</v>
      </c>
      <c r="H19" s="37" t="s">
        <v>135</v>
      </c>
      <c r="I19" s="37" t="s">
        <v>135</v>
      </c>
      <c r="J19" s="37" t="s">
        <v>135</v>
      </c>
      <c r="K19" s="37" t="s">
        <v>135</v>
      </c>
    </row>
    <row r="20" spans="1:11">
      <c r="A20" s="1">
        <v>1998</v>
      </c>
      <c r="B20" s="37">
        <v>43</v>
      </c>
      <c r="C20" s="37" t="s">
        <v>135</v>
      </c>
      <c r="D20" s="37" t="s">
        <v>135</v>
      </c>
      <c r="E20" s="37" t="s">
        <v>135</v>
      </c>
      <c r="F20" s="37" t="s">
        <v>135</v>
      </c>
      <c r="G20" s="37" t="s">
        <v>135</v>
      </c>
      <c r="H20" s="37" t="s">
        <v>135</v>
      </c>
      <c r="I20" s="37" t="s">
        <v>135</v>
      </c>
      <c r="J20" s="37" t="s">
        <v>135</v>
      </c>
      <c r="K20" s="37" t="s">
        <v>135</v>
      </c>
    </row>
    <row r="21" spans="1:11">
      <c r="A21" s="1">
        <v>1999</v>
      </c>
      <c r="B21" s="37">
        <v>159</v>
      </c>
      <c r="C21" s="37">
        <v>2</v>
      </c>
      <c r="D21" s="37">
        <v>13</v>
      </c>
      <c r="E21" s="37">
        <v>37</v>
      </c>
      <c r="F21" s="37">
        <v>38</v>
      </c>
      <c r="G21" s="37">
        <v>31</v>
      </c>
      <c r="H21" s="37">
        <v>32</v>
      </c>
      <c r="I21" s="37">
        <v>6</v>
      </c>
      <c r="J21" s="37">
        <v>0</v>
      </c>
      <c r="K21" s="49">
        <v>13.6</v>
      </c>
    </row>
    <row r="22" spans="1:11">
      <c r="A22" s="1">
        <v>2000</v>
      </c>
      <c r="B22" s="37">
        <v>126</v>
      </c>
      <c r="C22" s="37">
        <v>2</v>
      </c>
      <c r="D22" s="37">
        <v>13</v>
      </c>
      <c r="E22" s="37">
        <v>40</v>
      </c>
      <c r="F22" s="37">
        <v>27</v>
      </c>
      <c r="G22" s="37">
        <v>21</v>
      </c>
      <c r="H22" s="37">
        <v>17</v>
      </c>
      <c r="I22" s="37">
        <v>6</v>
      </c>
      <c r="J22" s="37">
        <v>0</v>
      </c>
      <c r="K22" s="49">
        <v>12.5</v>
      </c>
    </row>
    <row r="23" spans="1:11">
      <c r="A23" s="1">
        <v>2001</v>
      </c>
      <c r="B23" s="37">
        <v>82</v>
      </c>
      <c r="C23" s="37">
        <v>1</v>
      </c>
      <c r="D23" s="37">
        <v>4</v>
      </c>
      <c r="E23" s="37">
        <v>20</v>
      </c>
      <c r="F23" s="37">
        <v>27</v>
      </c>
      <c r="G23" s="37">
        <v>14</v>
      </c>
      <c r="H23" s="37">
        <v>9</v>
      </c>
      <c r="I23" s="37">
        <v>7</v>
      </c>
      <c r="J23" s="37">
        <v>0</v>
      </c>
      <c r="K23" s="49">
        <v>14.2</v>
      </c>
    </row>
    <row r="24" spans="1:11">
      <c r="A24" s="1">
        <v>2002</v>
      </c>
      <c r="B24" s="37">
        <v>99</v>
      </c>
      <c r="C24" s="37">
        <v>8</v>
      </c>
      <c r="D24" s="37">
        <v>12</v>
      </c>
      <c r="E24" s="37">
        <v>33</v>
      </c>
      <c r="F24" s="37">
        <v>13</v>
      </c>
      <c r="G24" s="37">
        <v>14</v>
      </c>
      <c r="H24" s="37">
        <v>15</v>
      </c>
      <c r="I24" s="37">
        <v>4</v>
      </c>
      <c r="J24" s="37">
        <v>0</v>
      </c>
      <c r="K24" s="49">
        <v>12.3</v>
      </c>
    </row>
    <row r="25" spans="1:11">
      <c r="A25" s="1">
        <v>2003</v>
      </c>
      <c r="B25" s="37">
        <v>84</v>
      </c>
      <c r="C25" s="37">
        <v>8</v>
      </c>
      <c r="D25" s="37">
        <v>8</v>
      </c>
      <c r="E25" s="37">
        <v>19</v>
      </c>
      <c r="F25" s="37">
        <v>20</v>
      </c>
      <c r="G25" s="37">
        <v>15</v>
      </c>
      <c r="H25" s="37">
        <v>9</v>
      </c>
      <c r="I25" s="37">
        <v>5</v>
      </c>
      <c r="J25" s="37">
        <v>0</v>
      </c>
      <c r="K25" s="49">
        <v>12.6</v>
      </c>
    </row>
    <row r="26" spans="1:11">
      <c r="A26" s="1">
        <v>2004</v>
      </c>
      <c r="B26" s="37">
        <v>101</v>
      </c>
      <c r="C26" s="37">
        <v>7</v>
      </c>
      <c r="D26" s="37">
        <v>8</v>
      </c>
      <c r="E26" s="37">
        <v>23</v>
      </c>
      <c r="F26" s="37">
        <v>18</v>
      </c>
      <c r="G26" s="37">
        <v>18</v>
      </c>
      <c r="H26" s="37">
        <v>19</v>
      </c>
      <c r="I26" s="37">
        <v>8</v>
      </c>
      <c r="J26" s="37">
        <v>0</v>
      </c>
      <c r="K26" s="49">
        <v>14.2</v>
      </c>
    </row>
    <row r="27" spans="1:11">
      <c r="A27" s="1" t="s">
        <v>383</v>
      </c>
      <c r="B27" s="44">
        <v>98.4</v>
      </c>
      <c r="C27" s="44">
        <v>5.2</v>
      </c>
      <c r="D27" s="44">
        <v>9</v>
      </c>
      <c r="E27" s="44">
        <v>27</v>
      </c>
      <c r="F27" s="44">
        <v>21</v>
      </c>
      <c r="G27" s="44">
        <v>16.399999999999999</v>
      </c>
      <c r="H27" s="44">
        <v>13.8</v>
      </c>
      <c r="I27" s="44">
        <v>6</v>
      </c>
      <c r="J27" s="45">
        <v>0</v>
      </c>
      <c r="K27" s="50">
        <v>13.2</v>
      </c>
    </row>
    <row r="28" spans="1:11">
      <c r="A28" s="1">
        <v>2005</v>
      </c>
      <c r="B28" s="37">
        <v>94</v>
      </c>
      <c r="C28" s="37">
        <v>6</v>
      </c>
      <c r="D28" s="37">
        <v>8</v>
      </c>
      <c r="E28" s="37">
        <v>27</v>
      </c>
      <c r="F28" s="37">
        <v>21</v>
      </c>
      <c r="G28" s="37">
        <v>10</v>
      </c>
      <c r="H28" s="37">
        <v>12</v>
      </c>
      <c r="I28" s="37">
        <v>10</v>
      </c>
      <c r="J28" s="37">
        <v>0</v>
      </c>
      <c r="K28" s="49">
        <v>13.6</v>
      </c>
    </row>
    <row r="29" spans="1:11">
      <c r="A29" s="1">
        <v>2006</v>
      </c>
      <c r="B29" s="37">
        <v>81</v>
      </c>
      <c r="C29" s="37">
        <v>1</v>
      </c>
      <c r="D29" s="37">
        <v>7</v>
      </c>
      <c r="E29" s="37">
        <v>22</v>
      </c>
      <c r="F29" s="37">
        <v>16</v>
      </c>
      <c r="G29" s="37">
        <v>16</v>
      </c>
      <c r="H29" s="37">
        <v>15</v>
      </c>
      <c r="I29" s="37">
        <v>4</v>
      </c>
      <c r="J29" s="37">
        <v>0</v>
      </c>
      <c r="K29" s="49">
        <v>14.1</v>
      </c>
    </row>
    <row r="30" spans="1:11">
      <c r="A30" s="1">
        <v>2007</v>
      </c>
      <c r="B30" s="37">
        <v>97</v>
      </c>
      <c r="C30" s="37">
        <v>11</v>
      </c>
      <c r="D30" s="37">
        <v>12</v>
      </c>
      <c r="E30" s="37">
        <v>29</v>
      </c>
      <c r="F30" s="37">
        <v>11</v>
      </c>
      <c r="G30" s="37">
        <v>11</v>
      </c>
      <c r="H30" s="37">
        <v>17</v>
      </c>
      <c r="I30" s="37">
        <v>6</v>
      </c>
      <c r="J30" s="37">
        <v>0</v>
      </c>
      <c r="K30" s="49">
        <v>12.1</v>
      </c>
    </row>
    <row r="31" spans="1:11">
      <c r="A31" s="1">
        <v>2008</v>
      </c>
      <c r="B31" s="37">
        <v>97</v>
      </c>
      <c r="C31" s="37">
        <v>6</v>
      </c>
      <c r="D31" s="37">
        <v>5</v>
      </c>
      <c r="E31" s="37">
        <v>31</v>
      </c>
      <c r="F31" s="37">
        <v>20</v>
      </c>
      <c r="G31" s="37">
        <v>17</v>
      </c>
      <c r="H31" s="37">
        <v>14</v>
      </c>
      <c r="I31" s="37">
        <v>4</v>
      </c>
      <c r="J31" s="37">
        <v>0</v>
      </c>
      <c r="K31" s="49">
        <v>12.9</v>
      </c>
    </row>
    <row r="32" spans="1:11">
      <c r="A32" s="1">
        <v>2009</v>
      </c>
      <c r="B32" s="37">
        <v>101</v>
      </c>
      <c r="C32" s="37">
        <v>9</v>
      </c>
      <c r="D32" s="37">
        <v>10</v>
      </c>
      <c r="E32" s="37">
        <v>26</v>
      </c>
      <c r="F32" s="37">
        <v>17</v>
      </c>
      <c r="G32" s="37">
        <v>22</v>
      </c>
      <c r="H32" s="37">
        <v>8</v>
      </c>
      <c r="I32" s="37">
        <v>9</v>
      </c>
      <c r="J32" s="37">
        <v>0</v>
      </c>
      <c r="K32" s="49">
        <v>12.9</v>
      </c>
    </row>
    <row r="33" spans="1:15">
      <c r="A33" s="1" t="s">
        <v>560</v>
      </c>
      <c r="B33" s="44">
        <v>94</v>
      </c>
      <c r="C33" s="44">
        <v>6.6</v>
      </c>
      <c r="D33" s="44">
        <v>8.4</v>
      </c>
      <c r="E33" s="44">
        <v>27</v>
      </c>
      <c r="F33" s="44">
        <v>17</v>
      </c>
      <c r="G33" s="44">
        <v>15.2</v>
      </c>
      <c r="H33" s="44">
        <v>13.2</v>
      </c>
      <c r="I33" s="44">
        <v>6.6</v>
      </c>
      <c r="J33" s="45">
        <v>0</v>
      </c>
      <c r="K33" s="45">
        <v>13.4</v>
      </c>
    </row>
    <row r="34" spans="1:15">
      <c r="A34" s="1">
        <v>2010</v>
      </c>
      <c r="B34" s="37">
        <v>87</v>
      </c>
      <c r="C34" s="37">
        <v>3</v>
      </c>
      <c r="D34" s="37">
        <v>7</v>
      </c>
      <c r="E34" s="37">
        <v>21</v>
      </c>
      <c r="F34" s="37">
        <v>26</v>
      </c>
      <c r="G34" s="37">
        <v>9</v>
      </c>
      <c r="H34" s="37">
        <v>16</v>
      </c>
      <c r="I34" s="37">
        <v>5</v>
      </c>
      <c r="J34" s="37">
        <v>0</v>
      </c>
      <c r="K34" s="49">
        <v>11.9</v>
      </c>
    </row>
    <row r="35" spans="1:15">
      <c r="A35" s="1">
        <v>2011</v>
      </c>
      <c r="B35" s="37">
        <v>91</v>
      </c>
      <c r="C35" s="37">
        <v>8</v>
      </c>
      <c r="D35" s="37">
        <v>7</v>
      </c>
      <c r="E35" s="37">
        <v>22</v>
      </c>
      <c r="F35" s="37">
        <v>21</v>
      </c>
      <c r="G35" s="37">
        <v>10</v>
      </c>
      <c r="H35" s="37">
        <v>12</v>
      </c>
      <c r="I35" s="37">
        <v>2</v>
      </c>
      <c r="J35" s="37">
        <v>9</v>
      </c>
      <c r="K35" s="49">
        <v>11.8</v>
      </c>
    </row>
    <row r="36" spans="1:15">
      <c r="A36" s="1">
        <v>2012</v>
      </c>
      <c r="B36" s="37">
        <v>96</v>
      </c>
      <c r="C36" s="37">
        <v>11</v>
      </c>
      <c r="D36" s="37">
        <v>6</v>
      </c>
      <c r="E36" s="37">
        <v>31</v>
      </c>
      <c r="F36" s="37">
        <v>10</v>
      </c>
      <c r="G36" s="37">
        <v>14</v>
      </c>
      <c r="H36" s="37">
        <v>10</v>
      </c>
      <c r="I36" s="37">
        <v>5</v>
      </c>
      <c r="J36" s="37">
        <v>9</v>
      </c>
      <c r="K36" s="49">
        <v>13.4</v>
      </c>
    </row>
    <row r="37" spans="1:15">
      <c r="A37" s="1">
        <v>2013</v>
      </c>
      <c r="B37" s="37">
        <v>75</v>
      </c>
      <c r="C37" s="37">
        <v>6</v>
      </c>
      <c r="D37" s="37">
        <v>3</v>
      </c>
      <c r="E37" s="37">
        <v>22</v>
      </c>
      <c r="F37" s="37">
        <v>11</v>
      </c>
      <c r="G37" s="37">
        <v>9</v>
      </c>
      <c r="H37" s="37">
        <v>17</v>
      </c>
      <c r="I37" s="37">
        <v>3</v>
      </c>
      <c r="J37" s="37">
        <v>4</v>
      </c>
      <c r="K37" s="49">
        <v>12.6</v>
      </c>
    </row>
    <row r="38" spans="1:15">
      <c r="A38" s="1">
        <v>2014</v>
      </c>
      <c r="B38" s="37">
        <v>82</v>
      </c>
      <c r="C38" s="37">
        <v>8</v>
      </c>
      <c r="D38" s="37">
        <v>6</v>
      </c>
      <c r="E38" s="37">
        <v>20</v>
      </c>
      <c r="F38" s="37">
        <v>17</v>
      </c>
      <c r="G38" s="37">
        <v>7</v>
      </c>
      <c r="H38" s="37">
        <v>15</v>
      </c>
      <c r="I38" s="37">
        <v>4</v>
      </c>
      <c r="J38" s="37">
        <v>5</v>
      </c>
      <c r="K38" s="49">
        <v>14.3</v>
      </c>
    </row>
    <row r="39" spans="1:15">
      <c r="A39" s="1" t="s">
        <v>828</v>
      </c>
      <c r="B39" s="44">
        <v>86.2</v>
      </c>
      <c r="C39" s="44">
        <v>7.2</v>
      </c>
      <c r="D39" s="44">
        <v>5.8</v>
      </c>
      <c r="E39" s="44">
        <v>23.2</v>
      </c>
      <c r="F39" s="44">
        <v>17</v>
      </c>
      <c r="G39" s="44">
        <v>9.8000000000000007</v>
      </c>
      <c r="H39" s="44">
        <v>14</v>
      </c>
      <c r="I39" s="44">
        <v>3.8</v>
      </c>
      <c r="J39" s="45">
        <v>5.4</v>
      </c>
      <c r="K39" s="50">
        <v>12.8</v>
      </c>
    </row>
    <row r="40" spans="1:15">
      <c r="A40" s="1">
        <v>2015</v>
      </c>
      <c r="B40" s="37">
        <v>98</v>
      </c>
      <c r="C40" s="37">
        <v>3</v>
      </c>
      <c r="D40" s="37">
        <v>11</v>
      </c>
      <c r="E40" s="37">
        <v>29</v>
      </c>
      <c r="F40" s="37">
        <v>21</v>
      </c>
      <c r="G40" s="37">
        <v>10</v>
      </c>
      <c r="H40" s="37">
        <v>14</v>
      </c>
      <c r="I40" s="37">
        <v>10</v>
      </c>
      <c r="J40" s="37">
        <v>0</v>
      </c>
      <c r="K40" s="49">
        <v>14.3</v>
      </c>
    </row>
    <row r="41" spans="1:15">
      <c r="A41" s="1">
        <v>2016</v>
      </c>
      <c r="B41" s="37">
        <v>81</v>
      </c>
      <c r="C41" s="37">
        <v>4</v>
      </c>
      <c r="D41" s="37">
        <v>8</v>
      </c>
      <c r="E41" s="37">
        <v>23</v>
      </c>
      <c r="F41" s="37">
        <v>17</v>
      </c>
      <c r="G41" s="37">
        <v>15</v>
      </c>
      <c r="H41" s="37">
        <v>6</v>
      </c>
      <c r="I41" s="37">
        <v>8</v>
      </c>
      <c r="J41" s="37">
        <v>0</v>
      </c>
      <c r="K41" s="49">
        <v>13.9</v>
      </c>
    </row>
    <row r="42" spans="1:15">
      <c r="A42" s="1">
        <v>2017</v>
      </c>
      <c r="B42" s="37">
        <v>90</v>
      </c>
      <c r="C42" s="37">
        <v>10</v>
      </c>
      <c r="D42" s="37">
        <v>7</v>
      </c>
      <c r="E42" s="37">
        <v>26</v>
      </c>
      <c r="F42" s="37">
        <v>12</v>
      </c>
      <c r="G42" s="37">
        <v>14</v>
      </c>
      <c r="H42" s="37">
        <v>16</v>
      </c>
      <c r="I42" s="37">
        <v>5</v>
      </c>
      <c r="J42" s="37">
        <v>0</v>
      </c>
      <c r="K42" s="49">
        <v>13.4</v>
      </c>
    </row>
    <row r="43" spans="1:15">
      <c r="A43" s="1">
        <v>2018</v>
      </c>
      <c r="B43" s="37">
        <v>74</v>
      </c>
      <c r="C43" s="37">
        <v>2</v>
      </c>
      <c r="D43" s="37">
        <v>12</v>
      </c>
      <c r="E43" s="37">
        <v>18</v>
      </c>
      <c r="F43" s="37">
        <v>17</v>
      </c>
      <c r="G43" s="37">
        <v>10</v>
      </c>
      <c r="H43" s="37">
        <v>12</v>
      </c>
      <c r="I43" s="37">
        <v>3</v>
      </c>
      <c r="J43" s="37">
        <v>0</v>
      </c>
      <c r="K43" s="49">
        <v>13.4</v>
      </c>
    </row>
    <row r="44" spans="1:15">
      <c r="A44" s="1">
        <v>2019</v>
      </c>
      <c r="B44" s="37">
        <v>99</v>
      </c>
      <c r="C44" s="37">
        <v>15</v>
      </c>
      <c r="D44" s="37">
        <v>9</v>
      </c>
      <c r="E44" s="37">
        <v>24</v>
      </c>
      <c r="F44" s="37">
        <v>13</v>
      </c>
      <c r="G44" s="37">
        <v>14</v>
      </c>
      <c r="H44" s="37">
        <v>14</v>
      </c>
      <c r="I44" s="37">
        <v>9</v>
      </c>
      <c r="J44" s="37">
        <v>1</v>
      </c>
      <c r="K44" s="49">
        <v>13.4</v>
      </c>
    </row>
    <row r="45" spans="1:15">
      <c r="A45" s="1" t="s">
        <v>907</v>
      </c>
      <c r="B45" s="44">
        <v>88.4</v>
      </c>
      <c r="C45" s="44">
        <v>6.8</v>
      </c>
      <c r="D45" s="44">
        <v>9.4</v>
      </c>
      <c r="E45" s="44">
        <v>24</v>
      </c>
      <c r="F45" s="44">
        <v>16</v>
      </c>
      <c r="G45" s="44">
        <v>12.6</v>
      </c>
      <c r="H45" s="44">
        <v>12.4</v>
      </c>
      <c r="I45" s="44">
        <v>7</v>
      </c>
      <c r="J45" s="45">
        <v>0</v>
      </c>
      <c r="K45" s="50">
        <v>13.680000000000001</v>
      </c>
      <c r="O45" s="1" t="s">
        <v>812</v>
      </c>
    </row>
    <row r="46" spans="1:15">
      <c r="A46" s="1">
        <v>2020</v>
      </c>
      <c r="B46" s="37">
        <v>82</v>
      </c>
      <c r="C46" s="37">
        <v>7</v>
      </c>
      <c r="D46" s="37">
        <v>11</v>
      </c>
      <c r="E46" s="37">
        <v>20</v>
      </c>
      <c r="F46" s="37">
        <v>8</v>
      </c>
      <c r="G46" s="37">
        <v>12</v>
      </c>
      <c r="H46" s="37">
        <v>17</v>
      </c>
      <c r="I46" s="37">
        <v>7</v>
      </c>
      <c r="J46" s="37">
        <v>0</v>
      </c>
      <c r="K46" s="49">
        <v>14.4</v>
      </c>
    </row>
    <row r="47" spans="1:15">
      <c r="A47" s="1">
        <v>2021</v>
      </c>
      <c r="B47" s="37">
        <v>83</v>
      </c>
      <c r="C47" s="37">
        <v>6</v>
      </c>
      <c r="D47" s="37">
        <v>5</v>
      </c>
      <c r="E47" s="37">
        <v>24</v>
      </c>
      <c r="F47" s="37">
        <v>12</v>
      </c>
      <c r="G47" s="37">
        <v>14</v>
      </c>
      <c r="H47" s="37">
        <v>15</v>
      </c>
      <c r="I47" s="37">
        <v>7</v>
      </c>
      <c r="J47" s="37">
        <v>0</v>
      </c>
      <c r="K47" s="49">
        <v>14.7</v>
      </c>
    </row>
    <row r="48" spans="1:15">
      <c r="A48" s="1">
        <v>2022</v>
      </c>
      <c r="B48" s="37">
        <v>94</v>
      </c>
      <c r="C48" s="37">
        <v>4</v>
      </c>
      <c r="D48" s="37">
        <v>8</v>
      </c>
      <c r="E48" s="37">
        <v>26</v>
      </c>
      <c r="F48" s="37">
        <v>15</v>
      </c>
      <c r="G48" s="37">
        <v>14</v>
      </c>
      <c r="H48" s="37">
        <v>19</v>
      </c>
      <c r="I48" s="37">
        <v>8</v>
      </c>
      <c r="J48" s="37">
        <v>0</v>
      </c>
      <c r="K48" s="49">
        <v>14.4</v>
      </c>
    </row>
    <row r="49" spans="1:11">
      <c r="A49" s="1">
        <v>2023</v>
      </c>
      <c r="B49" s="37">
        <v>88</v>
      </c>
      <c r="C49" s="37">
        <v>6</v>
      </c>
      <c r="D49" s="37">
        <v>8</v>
      </c>
      <c r="E49" s="37">
        <v>23</v>
      </c>
      <c r="F49" s="37">
        <v>14</v>
      </c>
      <c r="G49" s="37">
        <v>6</v>
      </c>
      <c r="H49" s="37">
        <v>13</v>
      </c>
      <c r="I49" s="37">
        <v>9</v>
      </c>
      <c r="J49" s="37">
        <v>9</v>
      </c>
      <c r="K49" s="49">
        <v>14</v>
      </c>
    </row>
    <row r="50" spans="1:11">
      <c r="A50" s="1">
        <v>2024</v>
      </c>
      <c r="B50" s="37">
        <v>81</v>
      </c>
      <c r="C50" s="37">
        <v>5</v>
      </c>
      <c r="D50" s="37">
        <v>5</v>
      </c>
      <c r="E50" s="37">
        <v>25</v>
      </c>
      <c r="F50" s="37">
        <v>16</v>
      </c>
      <c r="G50" s="37">
        <v>11</v>
      </c>
      <c r="H50" s="37">
        <v>12</v>
      </c>
      <c r="I50" s="37">
        <v>7</v>
      </c>
      <c r="J50" s="37">
        <v>0</v>
      </c>
      <c r="K50" s="49">
        <v>13.5</v>
      </c>
    </row>
    <row r="51" spans="1:11">
      <c r="A51" s="1" t="s">
        <v>1248</v>
      </c>
      <c r="B51" s="44">
        <f>AVERAGE(B46:B50)</f>
        <v>85.6</v>
      </c>
      <c r="C51" s="44">
        <f t="shared" ref="C51:K51" si="0">AVERAGE(C46:C50)</f>
        <v>5.6</v>
      </c>
      <c r="D51" s="44">
        <f t="shared" si="0"/>
        <v>7.4</v>
      </c>
      <c r="E51" s="44">
        <f t="shared" si="0"/>
        <v>23.6</v>
      </c>
      <c r="F51" s="44">
        <f t="shared" si="0"/>
        <v>13</v>
      </c>
      <c r="G51" s="44">
        <f t="shared" si="0"/>
        <v>11.4</v>
      </c>
      <c r="H51" s="44">
        <f t="shared" si="0"/>
        <v>15.2</v>
      </c>
      <c r="I51" s="44">
        <f t="shared" si="0"/>
        <v>7.6</v>
      </c>
      <c r="J51" s="44">
        <f t="shared" si="0"/>
        <v>1.8</v>
      </c>
      <c r="K51" s="44">
        <f t="shared" si="0"/>
        <v>14.2</v>
      </c>
    </row>
    <row r="53" spans="1:11" ht="12.75" customHeight="1">
      <c r="A53" s="32" t="s">
        <v>988</v>
      </c>
      <c r="B53" s="32"/>
    </row>
    <row r="54" spans="1:11" ht="12.75" customHeight="1">
      <c r="A54" s="32"/>
      <c r="B54" s="32"/>
    </row>
    <row r="55" spans="1:11" ht="12.75" customHeight="1">
      <c r="A55" s="36" t="s">
        <v>989</v>
      </c>
      <c r="B55" s="36"/>
    </row>
    <row r="56" spans="1:11" ht="12.75" customHeight="1">
      <c r="A56" s="1" t="s">
        <v>384</v>
      </c>
    </row>
    <row r="57" spans="1:11" ht="12.75" customHeight="1"/>
    <row r="58" spans="1:11">
      <c r="A58" s="2" t="s">
        <v>15</v>
      </c>
    </row>
    <row r="59" spans="1:11">
      <c r="A59" s="1" t="s">
        <v>648</v>
      </c>
    </row>
    <row r="60" spans="1:11">
      <c r="A60" s="1" t="s">
        <v>649</v>
      </c>
    </row>
    <row r="72" spans="15:15">
      <c r="O72" s="1" t="s">
        <v>812</v>
      </c>
    </row>
  </sheetData>
  <phoneticPr fontId="4" type="noConversion"/>
  <hyperlinks>
    <hyperlink ref="A4" location="Inhalt!A1" display="&lt;&lt;&lt; Inhalt" xr:uid="{E358B55F-6B16-46F0-BCE7-D741296BFCBB}"/>
    <hyperlink ref="A53" location="Metadaten!A1" display="Metadaten &lt;&lt;&lt;" xr:uid="{F0F31F32-59C3-4E7F-B1CC-FE57994C4781}"/>
  </hyperlinks>
  <pageMargins left="0.78740157499999996" right="0.78740157499999996" top="0.984251969" bottom="0.984251969" header="0.4921259845" footer="0.4921259845"/>
  <pageSetup paperSize="9" scale="76" orientation="portrait" r:id="rId1"/>
  <headerFooter alignWithMargins="0"/>
  <ignoredErrors>
    <ignoredError sqref="B51:K51"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H85"/>
  <sheetViews>
    <sheetView zoomScaleNormal="100" workbookViewId="0">
      <pane ySplit="9" topLeftCell="A10" activePane="bottomLeft" state="frozen"/>
      <selection activeCell="S47" sqref="S47"/>
      <selection pane="bottomLeft" activeCell="A4" sqref="A4"/>
    </sheetView>
  </sheetViews>
  <sheetFormatPr baseColWidth="10" defaultColWidth="11.42578125" defaultRowHeight="12.75"/>
  <cols>
    <col min="1" max="1" width="13.5703125" style="1" customWidth="1"/>
    <col min="2" max="2" width="6.5703125" style="1" bestFit="1" customWidth="1"/>
    <col min="3" max="3" width="7.42578125" style="1" bestFit="1" customWidth="1"/>
    <col min="4" max="4" width="6.5703125" style="1" bestFit="1" customWidth="1"/>
    <col min="5" max="5" width="7.42578125" style="1" bestFit="1" customWidth="1"/>
    <col min="6" max="6" width="12.5703125" style="1" bestFit="1" customWidth="1"/>
    <col min="7" max="16384" width="11.42578125" style="1"/>
  </cols>
  <sheetData>
    <row r="1" spans="1:6" ht="15.75">
      <c r="A1" s="5" t="s">
        <v>396</v>
      </c>
      <c r="B1" s="5"/>
    </row>
    <row r="2" spans="1:6" ht="12.75" customHeight="1">
      <c r="A2" s="1" t="s">
        <v>1260</v>
      </c>
    </row>
    <row r="4" spans="1:6">
      <c r="A4" s="30" t="s">
        <v>987</v>
      </c>
      <c r="B4" s="30"/>
    </row>
    <row r="5" spans="1:6">
      <c r="A5" s="11"/>
      <c r="B5" s="11"/>
    </row>
    <row r="6" spans="1:6">
      <c r="A6" s="31" t="s">
        <v>1090</v>
      </c>
      <c r="B6" s="31"/>
    </row>
    <row r="7" spans="1:6">
      <c r="A7" s="31"/>
      <c r="B7" s="31"/>
    </row>
    <row r="8" spans="1:6" s="6" customFormat="1">
      <c r="A8" s="6" t="s">
        <v>4</v>
      </c>
      <c r="B8" s="6" t="s">
        <v>397</v>
      </c>
      <c r="D8" s="6" t="s">
        <v>398</v>
      </c>
      <c r="F8" s="6" t="s">
        <v>561</v>
      </c>
    </row>
    <row r="9" spans="1:6" s="6" customFormat="1">
      <c r="A9" s="6" t="s">
        <v>394</v>
      </c>
      <c r="B9" s="6" t="s">
        <v>195</v>
      </c>
      <c r="C9" s="6" t="s">
        <v>197</v>
      </c>
      <c r="D9" s="6" t="s">
        <v>195</v>
      </c>
      <c r="E9" s="6" t="s">
        <v>197</v>
      </c>
    </row>
    <row r="10" spans="1:6">
      <c r="A10" s="1">
        <v>1965</v>
      </c>
      <c r="B10" s="37">
        <v>127</v>
      </c>
      <c r="C10" s="37">
        <v>132</v>
      </c>
      <c r="D10" s="37" t="s">
        <v>135</v>
      </c>
      <c r="E10" s="37" t="s">
        <v>135</v>
      </c>
      <c r="F10" s="12" t="s">
        <v>135</v>
      </c>
    </row>
    <row r="11" spans="1:6">
      <c r="A11" s="1">
        <v>1966</v>
      </c>
      <c r="B11" s="37">
        <v>126</v>
      </c>
      <c r="C11" s="37">
        <v>117</v>
      </c>
      <c r="D11" s="37" t="s">
        <v>135</v>
      </c>
      <c r="E11" s="37" t="s">
        <v>135</v>
      </c>
      <c r="F11" s="12" t="s">
        <v>135</v>
      </c>
    </row>
    <row r="12" spans="1:6">
      <c r="A12" s="1">
        <v>1967</v>
      </c>
      <c r="B12" s="37">
        <v>142</v>
      </c>
      <c r="C12" s="37">
        <v>142</v>
      </c>
      <c r="D12" s="37" t="s">
        <v>135</v>
      </c>
      <c r="E12" s="37" t="s">
        <v>135</v>
      </c>
      <c r="F12" s="12" t="s">
        <v>135</v>
      </c>
    </row>
    <row r="13" spans="1:6">
      <c r="A13" s="1">
        <v>1968</v>
      </c>
      <c r="B13" s="37">
        <v>153</v>
      </c>
      <c r="C13" s="37">
        <v>154</v>
      </c>
      <c r="D13" s="37" t="s">
        <v>135</v>
      </c>
      <c r="E13" s="37" t="s">
        <v>135</v>
      </c>
      <c r="F13" s="12" t="s">
        <v>135</v>
      </c>
    </row>
    <row r="14" spans="1:6">
      <c r="A14" s="1">
        <v>1969</v>
      </c>
      <c r="B14" s="37">
        <v>156</v>
      </c>
      <c r="C14" s="37">
        <v>159</v>
      </c>
      <c r="D14" s="37" t="s">
        <v>135</v>
      </c>
      <c r="E14" s="37" t="s">
        <v>135</v>
      </c>
      <c r="F14" s="12" t="s">
        <v>135</v>
      </c>
    </row>
    <row r="15" spans="1:6">
      <c r="A15" s="1">
        <v>1970</v>
      </c>
      <c r="B15" s="37">
        <v>121</v>
      </c>
      <c r="C15" s="37">
        <v>125</v>
      </c>
      <c r="D15" s="37" t="s">
        <v>135</v>
      </c>
      <c r="E15" s="37" t="s">
        <v>135</v>
      </c>
      <c r="F15" s="12" t="s">
        <v>135</v>
      </c>
    </row>
    <row r="16" spans="1:6">
      <c r="A16" s="1">
        <v>1971</v>
      </c>
      <c r="B16" s="37">
        <v>154</v>
      </c>
      <c r="C16" s="37">
        <v>158</v>
      </c>
      <c r="D16" s="37" t="s">
        <v>135</v>
      </c>
      <c r="E16" s="37" t="s">
        <v>135</v>
      </c>
      <c r="F16" s="12" t="s">
        <v>135</v>
      </c>
    </row>
    <row r="17" spans="1:6">
      <c r="A17" s="1">
        <v>1972</v>
      </c>
      <c r="B17" s="37">
        <v>139</v>
      </c>
      <c r="C17" s="37">
        <v>150</v>
      </c>
      <c r="D17" s="37" t="s">
        <v>135</v>
      </c>
      <c r="E17" s="37" t="s">
        <v>135</v>
      </c>
      <c r="F17" s="12" t="s">
        <v>135</v>
      </c>
    </row>
    <row r="18" spans="1:6">
      <c r="A18" s="1">
        <v>1973</v>
      </c>
      <c r="B18" s="37">
        <v>124</v>
      </c>
      <c r="C18" s="37">
        <v>126</v>
      </c>
      <c r="D18" s="37" t="s">
        <v>135</v>
      </c>
      <c r="E18" s="37" t="s">
        <v>135</v>
      </c>
      <c r="F18" s="12" t="s">
        <v>135</v>
      </c>
    </row>
    <row r="19" spans="1:6">
      <c r="A19" s="1">
        <v>1974</v>
      </c>
      <c r="B19" s="37">
        <v>91</v>
      </c>
      <c r="C19" s="37">
        <v>134</v>
      </c>
      <c r="D19" s="37" t="s">
        <v>135</v>
      </c>
      <c r="E19" s="37" t="s">
        <v>135</v>
      </c>
      <c r="F19" s="12" t="s">
        <v>135</v>
      </c>
    </row>
    <row r="20" spans="1:6">
      <c r="A20" s="1">
        <v>1975</v>
      </c>
      <c r="B20" s="37">
        <v>139</v>
      </c>
      <c r="C20" s="37">
        <v>162</v>
      </c>
      <c r="D20" s="37" t="s">
        <v>135</v>
      </c>
      <c r="E20" s="37" t="s">
        <v>135</v>
      </c>
      <c r="F20" s="12" t="s">
        <v>135</v>
      </c>
    </row>
    <row r="21" spans="1:6">
      <c r="A21" s="1">
        <v>1976</v>
      </c>
      <c r="B21" s="37">
        <v>147</v>
      </c>
      <c r="C21" s="37">
        <v>165</v>
      </c>
      <c r="D21" s="37" t="s">
        <v>135</v>
      </c>
      <c r="E21" s="37" t="s">
        <v>135</v>
      </c>
      <c r="F21" s="12" t="s">
        <v>135</v>
      </c>
    </row>
    <row r="22" spans="1:6">
      <c r="A22" s="1">
        <v>1977</v>
      </c>
      <c r="B22" s="37">
        <v>155</v>
      </c>
      <c r="C22" s="37">
        <v>146</v>
      </c>
      <c r="D22" s="37" t="s">
        <v>135</v>
      </c>
      <c r="E22" s="37" t="s">
        <v>135</v>
      </c>
      <c r="F22" s="12" t="s">
        <v>135</v>
      </c>
    </row>
    <row r="23" spans="1:6">
      <c r="A23" s="1">
        <v>1978</v>
      </c>
      <c r="B23" s="37">
        <v>138</v>
      </c>
      <c r="C23" s="37">
        <v>150</v>
      </c>
      <c r="D23" s="37" t="s">
        <v>135</v>
      </c>
      <c r="E23" s="37" t="s">
        <v>135</v>
      </c>
      <c r="F23" s="12" t="s">
        <v>135</v>
      </c>
    </row>
    <row r="24" spans="1:6">
      <c r="A24" s="1">
        <v>1979</v>
      </c>
      <c r="B24" s="37">
        <v>147</v>
      </c>
      <c r="C24" s="37">
        <v>155</v>
      </c>
      <c r="D24" s="37" t="s">
        <v>135</v>
      </c>
      <c r="E24" s="37" t="s">
        <v>135</v>
      </c>
      <c r="F24" s="12" t="s">
        <v>135</v>
      </c>
    </row>
    <row r="25" spans="1:6">
      <c r="A25" s="1">
        <v>1980</v>
      </c>
      <c r="B25" s="37">
        <v>169</v>
      </c>
      <c r="C25" s="37">
        <v>180</v>
      </c>
      <c r="D25" s="37" t="s">
        <v>135</v>
      </c>
      <c r="E25" s="37" t="s">
        <v>135</v>
      </c>
      <c r="F25" s="12" t="s">
        <v>135</v>
      </c>
    </row>
    <row r="26" spans="1:6">
      <c r="A26" s="1">
        <v>1981</v>
      </c>
      <c r="B26" s="37">
        <v>158</v>
      </c>
      <c r="C26" s="37">
        <v>166</v>
      </c>
      <c r="D26" s="37" t="s">
        <v>135</v>
      </c>
      <c r="E26" s="37" t="s">
        <v>135</v>
      </c>
      <c r="F26" s="12" t="s">
        <v>135</v>
      </c>
    </row>
    <row r="27" spans="1:6">
      <c r="A27" s="1">
        <v>1982</v>
      </c>
      <c r="B27" s="37">
        <v>156</v>
      </c>
      <c r="C27" s="37">
        <v>168</v>
      </c>
      <c r="D27" s="37" t="s">
        <v>135</v>
      </c>
      <c r="E27" s="37" t="s">
        <v>135</v>
      </c>
      <c r="F27" s="12" t="s">
        <v>135</v>
      </c>
    </row>
    <row r="28" spans="1:6">
      <c r="A28" s="1">
        <v>1983</v>
      </c>
      <c r="B28" s="37">
        <v>176</v>
      </c>
      <c r="C28" s="37">
        <v>186</v>
      </c>
      <c r="D28" s="37" t="s">
        <v>135</v>
      </c>
      <c r="E28" s="37" t="s">
        <v>135</v>
      </c>
      <c r="F28" s="12" t="s">
        <v>135</v>
      </c>
    </row>
    <row r="29" spans="1:6">
      <c r="A29" s="1">
        <v>1984</v>
      </c>
      <c r="B29" s="37">
        <v>183</v>
      </c>
      <c r="C29" s="37">
        <v>194</v>
      </c>
      <c r="D29" s="37" t="s">
        <v>135</v>
      </c>
      <c r="E29" s="37" t="s">
        <v>135</v>
      </c>
      <c r="F29" s="12" t="s">
        <v>135</v>
      </c>
    </row>
    <row r="30" spans="1:6">
      <c r="A30" s="1">
        <v>1985</v>
      </c>
      <c r="B30" s="37">
        <v>164</v>
      </c>
      <c r="C30" s="37">
        <v>175</v>
      </c>
      <c r="D30" s="37" t="s">
        <v>135</v>
      </c>
      <c r="E30" s="37" t="s">
        <v>135</v>
      </c>
      <c r="F30" s="12" t="s">
        <v>135</v>
      </c>
    </row>
    <row r="31" spans="1:6">
      <c r="A31" s="1">
        <v>1986</v>
      </c>
      <c r="B31" s="37">
        <v>148</v>
      </c>
      <c r="C31" s="37">
        <v>147</v>
      </c>
      <c r="D31" s="37" t="s">
        <v>135</v>
      </c>
      <c r="E31" s="37" t="s">
        <v>135</v>
      </c>
      <c r="F31" s="12" t="s">
        <v>135</v>
      </c>
    </row>
    <row r="32" spans="1:6">
      <c r="A32" s="1">
        <v>1987</v>
      </c>
      <c r="B32" s="37">
        <v>173</v>
      </c>
      <c r="C32" s="37">
        <v>165</v>
      </c>
      <c r="D32" s="37" t="s">
        <v>135</v>
      </c>
      <c r="E32" s="37" t="s">
        <v>135</v>
      </c>
      <c r="F32" s="12" t="s">
        <v>135</v>
      </c>
    </row>
    <row r="33" spans="1:6">
      <c r="A33" s="1">
        <v>1988</v>
      </c>
      <c r="B33" s="37">
        <v>181</v>
      </c>
      <c r="C33" s="37">
        <v>178</v>
      </c>
      <c r="D33" s="37" t="s">
        <v>135</v>
      </c>
      <c r="E33" s="37">
        <v>32</v>
      </c>
      <c r="F33" s="12" t="s">
        <v>135</v>
      </c>
    </row>
    <row r="34" spans="1:6">
      <c r="A34" s="1">
        <v>1989</v>
      </c>
      <c r="B34" s="37">
        <v>154</v>
      </c>
      <c r="C34" s="37">
        <v>161</v>
      </c>
      <c r="D34" s="37" t="s">
        <v>135</v>
      </c>
      <c r="E34" s="37">
        <v>29</v>
      </c>
      <c r="F34" s="12" t="s">
        <v>135</v>
      </c>
    </row>
    <row r="35" spans="1:6">
      <c r="A35" s="1">
        <v>1990</v>
      </c>
      <c r="B35" s="37">
        <v>172</v>
      </c>
      <c r="C35" s="37">
        <v>162</v>
      </c>
      <c r="D35" s="37" t="s">
        <v>135</v>
      </c>
      <c r="E35" s="37">
        <v>26</v>
      </c>
      <c r="F35" s="12" t="s">
        <v>135</v>
      </c>
    </row>
    <row r="36" spans="1:6">
      <c r="A36" s="1">
        <v>1991</v>
      </c>
      <c r="B36" s="37">
        <v>169</v>
      </c>
      <c r="C36" s="37">
        <v>183</v>
      </c>
      <c r="D36" s="37" t="s">
        <v>135</v>
      </c>
      <c r="E36" s="37">
        <v>34</v>
      </c>
      <c r="F36" s="12" t="s">
        <v>135</v>
      </c>
    </row>
    <row r="37" spans="1:6">
      <c r="A37" s="1">
        <v>1992</v>
      </c>
      <c r="B37" s="37">
        <v>218</v>
      </c>
      <c r="C37" s="37">
        <v>202</v>
      </c>
      <c r="D37" s="37" t="s">
        <v>135</v>
      </c>
      <c r="E37" s="37">
        <v>31</v>
      </c>
      <c r="F37" s="12" t="s">
        <v>135</v>
      </c>
    </row>
    <row r="38" spans="1:6">
      <c r="A38" s="1">
        <v>1993</v>
      </c>
      <c r="B38" s="37">
        <v>220</v>
      </c>
      <c r="C38" s="37">
        <v>225</v>
      </c>
      <c r="D38" s="37" t="s">
        <v>135</v>
      </c>
      <c r="E38" s="37">
        <v>38</v>
      </c>
      <c r="F38" s="12" t="s">
        <v>135</v>
      </c>
    </row>
    <row r="39" spans="1:6">
      <c r="A39" s="1">
        <v>1994</v>
      </c>
      <c r="B39" s="37">
        <v>196</v>
      </c>
      <c r="C39" s="37">
        <v>200</v>
      </c>
      <c r="D39" s="37" t="s">
        <v>135</v>
      </c>
      <c r="E39" s="37">
        <v>41</v>
      </c>
      <c r="F39" s="12" t="s">
        <v>135</v>
      </c>
    </row>
    <row r="40" spans="1:6">
      <c r="A40" s="1">
        <v>1995</v>
      </c>
      <c r="B40" s="37">
        <v>205</v>
      </c>
      <c r="C40" s="37">
        <v>206</v>
      </c>
      <c r="D40" s="37" t="s">
        <v>135</v>
      </c>
      <c r="E40" s="37">
        <v>37</v>
      </c>
      <c r="F40" s="12" t="s">
        <v>135</v>
      </c>
    </row>
    <row r="41" spans="1:6">
      <c r="A41" s="1">
        <v>1996</v>
      </c>
      <c r="B41" s="37">
        <v>218</v>
      </c>
      <c r="C41" s="37">
        <v>221</v>
      </c>
      <c r="D41" s="37" t="s">
        <v>135</v>
      </c>
      <c r="E41" s="37">
        <v>43</v>
      </c>
      <c r="F41" s="12" t="s">
        <v>135</v>
      </c>
    </row>
    <row r="42" spans="1:6">
      <c r="A42" s="1">
        <v>1997</v>
      </c>
      <c r="B42" s="37">
        <v>197</v>
      </c>
      <c r="C42" s="37">
        <v>203</v>
      </c>
      <c r="D42" s="37" t="s">
        <v>135</v>
      </c>
      <c r="E42" s="37">
        <v>64</v>
      </c>
      <c r="F42" s="12" t="s">
        <v>135</v>
      </c>
    </row>
    <row r="43" spans="1:6">
      <c r="A43" s="1">
        <v>1998</v>
      </c>
      <c r="B43" s="37">
        <v>213</v>
      </c>
      <c r="C43" s="37">
        <v>210</v>
      </c>
      <c r="D43" s="37" t="s">
        <v>135</v>
      </c>
      <c r="E43" s="37">
        <v>43</v>
      </c>
      <c r="F43" s="12" t="s">
        <v>135</v>
      </c>
    </row>
    <row r="44" spans="1:6">
      <c r="A44" s="1">
        <v>1999</v>
      </c>
      <c r="B44" s="37">
        <v>225</v>
      </c>
      <c r="C44" s="37">
        <v>226</v>
      </c>
      <c r="D44" s="37">
        <v>171</v>
      </c>
      <c r="E44" s="37">
        <v>159</v>
      </c>
      <c r="F44" s="12">
        <v>0.73170731707317072</v>
      </c>
    </row>
    <row r="45" spans="1:6">
      <c r="A45" s="1">
        <v>2000</v>
      </c>
      <c r="B45" s="37">
        <v>210</v>
      </c>
      <c r="C45" s="37">
        <v>236</v>
      </c>
      <c r="D45" s="37">
        <v>128</v>
      </c>
      <c r="E45" s="37">
        <v>126</v>
      </c>
      <c r="F45" s="12">
        <v>0.56950672645739908</v>
      </c>
    </row>
    <row r="46" spans="1:6">
      <c r="A46" s="1">
        <v>2001</v>
      </c>
      <c r="B46" s="37">
        <v>185</v>
      </c>
      <c r="C46" s="37">
        <v>199</v>
      </c>
      <c r="D46" s="37">
        <v>83</v>
      </c>
      <c r="E46" s="37">
        <v>82</v>
      </c>
      <c r="F46" s="12">
        <v>0.4296875</v>
      </c>
    </row>
    <row r="47" spans="1:6">
      <c r="A47" s="1">
        <v>2002</v>
      </c>
      <c r="B47" s="37">
        <v>164</v>
      </c>
      <c r="C47" s="37">
        <v>175</v>
      </c>
      <c r="D47" s="37">
        <v>92</v>
      </c>
      <c r="E47" s="37">
        <v>99</v>
      </c>
      <c r="F47" s="12">
        <v>0.56342182890855452</v>
      </c>
    </row>
    <row r="48" spans="1:6">
      <c r="A48" s="1">
        <v>2003</v>
      </c>
      <c r="B48" s="37">
        <v>137</v>
      </c>
      <c r="C48" s="37">
        <v>149</v>
      </c>
      <c r="D48" s="37">
        <v>99</v>
      </c>
      <c r="E48" s="37">
        <v>84</v>
      </c>
      <c r="F48" s="12">
        <v>0.6398601398601399</v>
      </c>
    </row>
    <row r="49" spans="1:6">
      <c r="A49" s="1">
        <v>2004</v>
      </c>
      <c r="B49" s="37">
        <v>175</v>
      </c>
      <c r="C49" s="37">
        <v>164</v>
      </c>
      <c r="D49" s="37">
        <v>105</v>
      </c>
      <c r="E49" s="37">
        <v>101</v>
      </c>
      <c r="F49" s="12">
        <v>0.60766961651917406</v>
      </c>
    </row>
    <row r="50" spans="1:6">
      <c r="A50" s="1" t="s">
        <v>383</v>
      </c>
      <c r="B50" s="44">
        <v>174.2</v>
      </c>
      <c r="C50" s="44">
        <v>184.6</v>
      </c>
      <c r="D50" s="44">
        <v>101.4</v>
      </c>
      <c r="E50" s="44">
        <v>98.4</v>
      </c>
      <c r="F50" s="12">
        <v>0.56202916234905353</v>
      </c>
    </row>
    <row r="51" spans="1:6">
      <c r="A51" s="1">
        <v>2005</v>
      </c>
      <c r="B51" s="37">
        <v>162</v>
      </c>
      <c r="C51" s="37">
        <v>187</v>
      </c>
      <c r="D51" s="37">
        <v>87</v>
      </c>
      <c r="E51" s="37">
        <v>94</v>
      </c>
      <c r="F51" s="12">
        <v>0.51862464183381085</v>
      </c>
    </row>
    <row r="52" spans="1:6">
      <c r="A52" s="1">
        <v>2006</v>
      </c>
      <c r="B52" s="37">
        <v>139</v>
      </c>
      <c r="C52" s="37">
        <v>151</v>
      </c>
      <c r="D52" s="37">
        <v>85</v>
      </c>
      <c r="E52" s="37">
        <v>81</v>
      </c>
      <c r="F52" s="12">
        <v>0.57241379310344831</v>
      </c>
    </row>
    <row r="53" spans="1:6">
      <c r="A53" s="1">
        <v>2007</v>
      </c>
      <c r="B53" s="37">
        <v>183</v>
      </c>
      <c r="C53" s="37">
        <v>182</v>
      </c>
      <c r="D53" s="37">
        <v>100</v>
      </c>
      <c r="E53" s="37">
        <v>97</v>
      </c>
      <c r="F53" s="12">
        <v>0.53972602739726028</v>
      </c>
    </row>
    <row r="54" spans="1:6">
      <c r="A54" s="1">
        <v>2008</v>
      </c>
      <c r="B54" s="37">
        <v>197</v>
      </c>
      <c r="C54" s="37">
        <v>205</v>
      </c>
      <c r="D54" s="37">
        <v>101</v>
      </c>
      <c r="E54" s="37">
        <v>97</v>
      </c>
      <c r="F54" s="12">
        <v>0.49253731343283585</v>
      </c>
    </row>
    <row r="55" spans="1:6">
      <c r="A55" s="1">
        <v>2009</v>
      </c>
      <c r="B55" s="37">
        <v>148</v>
      </c>
      <c r="C55" s="37">
        <v>154</v>
      </c>
      <c r="D55" s="37">
        <v>105</v>
      </c>
      <c r="E55" s="37">
        <v>101</v>
      </c>
      <c r="F55" s="12">
        <v>0.68211920529801329</v>
      </c>
    </row>
    <row r="56" spans="1:6">
      <c r="A56" s="1" t="s">
        <v>560</v>
      </c>
      <c r="B56" s="44">
        <v>165.8</v>
      </c>
      <c r="C56" s="44">
        <v>175.8</v>
      </c>
      <c r="D56" s="44">
        <v>95.6</v>
      </c>
      <c r="E56" s="44">
        <v>94</v>
      </c>
      <c r="F56" s="12">
        <v>0.5610841962130737</v>
      </c>
    </row>
    <row r="57" spans="1:6">
      <c r="A57" s="1">
        <v>2010</v>
      </c>
      <c r="B57" s="37">
        <v>170</v>
      </c>
      <c r="C57" s="37">
        <v>186</v>
      </c>
      <c r="D57" s="37">
        <v>83</v>
      </c>
      <c r="E57" s="37">
        <v>87</v>
      </c>
      <c r="F57" s="12">
        <v>0.47752808988764045</v>
      </c>
    </row>
    <row r="58" spans="1:6">
      <c r="A58" s="1">
        <v>2011</v>
      </c>
      <c r="B58" s="37">
        <v>161</v>
      </c>
      <c r="C58" s="37">
        <v>163</v>
      </c>
      <c r="D58" s="37">
        <v>88</v>
      </c>
      <c r="E58" s="37">
        <v>91</v>
      </c>
      <c r="F58" s="12">
        <v>0.55246913580246915</v>
      </c>
    </row>
    <row r="59" spans="1:6">
      <c r="A59" s="1">
        <v>2012</v>
      </c>
      <c r="B59" s="37">
        <v>164</v>
      </c>
      <c r="C59" s="37">
        <v>185</v>
      </c>
      <c r="D59" s="37">
        <v>92</v>
      </c>
      <c r="E59" s="37">
        <v>96</v>
      </c>
      <c r="F59" s="12">
        <v>0.5386819484240688</v>
      </c>
    </row>
    <row r="60" spans="1:6">
      <c r="A60" s="1">
        <v>2013</v>
      </c>
      <c r="B60" s="37">
        <v>170</v>
      </c>
      <c r="C60" s="37">
        <v>211</v>
      </c>
      <c r="D60" s="37">
        <v>74</v>
      </c>
      <c r="E60" s="37">
        <v>75</v>
      </c>
      <c r="F60" s="12">
        <v>0.39107611548556437</v>
      </c>
    </row>
    <row r="61" spans="1:6">
      <c r="A61" s="1">
        <v>2014</v>
      </c>
      <c r="B61" s="37">
        <v>195</v>
      </c>
      <c r="C61" s="37">
        <v>208</v>
      </c>
      <c r="D61" s="37">
        <v>83</v>
      </c>
      <c r="E61" s="37">
        <v>82</v>
      </c>
      <c r="F61" s="12">
        <v>0.40942928039702231</v>
      </c>
    </row>
    <row r="62" spans="1:6">
      <c r="A62" s="1" t="s">
        <v>828</v>
      </c>
      <c r="B62" s="44">
        <v>172</v>
      </c>
      <c r="C62" s="44">
        <v>190.6</v>
      </c>
      <c r="D62" s="44">
        <v>84</v>
      </c>
      <c r="E62" s="44">
        <v>86.2</v>
      </c>
      <c r="F62" s="12">
        <v>0.47383691399935302</v>
      </c>
    </row>
    <row r="63" spans="1:6">
      <c r="A63" s="1">
        <v>2015</v>
      </c>
      <c r="B63" s="37">
        <v>170</v>
      </c>
      <c r="C63" s="37">
        <v>205</v>
      </c>
      <c r="D63" s="37">
        <v>97</v>
      </c>
      <c r="E63" s="37">
        <v>98</v>
      </c>
      <c r="F63" s="12">
        <v>0.52</v>
      </c>
    </row>
    <row r="64" spans="1:6">
      <c r="A64" s="1">
        <v>2016</v>
      </c>
      <c r="B64" s="37">
        <v>165</v>
      </c>
      <c r="C64" s="37">
        <v>198</v>
      </c>
      <c r="D64" s="37">
        <v>88</v>
      </c>
      <c r="E64" s="37">
        <v>81</v>
      </c>
      <c r="F64" s="12">
        <v>0.465564738292011</v>
      </c>
    </row>
    <row r="65" spans="1:6">
      <c r="A65" s="1">
        <v>2017</v>
      </c>
      <c r="B65" s="37">
        <v>205</v>
      </c>
      <c r="C65" s="37">
        <v>229</v>
      </c>
      <c r="D65" s="37">
        <v>91</v>
      </c>
      <c r="E65" s="37">
        <v>90</v>
      </c>
      <c r="F65" s="12">
        <v>0.41705069124423966</v>
      </c>
    </row>
    <row r="66" spans="1:6">
      <c r="A66" s="1">
        <v>2018</v>
      </c>
      <c r="B66" s="37">
        <v>213</v>
      </c>
      <c r="C66" s="37">
        <v>242</v>
      </c>
      <c r="D66" s="37">
        <v>69</v>
      </c>
      <c r="E66" s="37">
        <v>74</v>
      </c>
      <c r="F66" s="12">
        <v>0.31428571428571428</v>
      </c>
    </row>
    <row r="67" spans="1:6">
      <c r="A67" s="1">
        <v>2019</v>
      </c>
      <c r="B67" s="37">
        <v>187</v>
      </c>
      <c r="C67" s="37">
        <v>226</v>
      </c>
      <c r="D67" s="37">
        <v>92</v>
      </c>
      <c r="E67" s="37">
        <v>99</v>
      </c>
      <c r="F67" s="12">
        <v>0.46246973365617433</v>
      </c>
    </row>
    <row r="68" spans="1:6">
      <c r="A68" s="1" t="s">
        <v>907</v>
      </c>
      <c r="B68" s="44">
        <v>188</v>
      </c>
      <c r="C68" s="44">
        <v>220</v>
      </c>
      <c r="D68" s="44">
        <v>87.4</v>
      </c>
      <c r="E68" s="44">
        <v>88.4</v>
      </c>
      <c r="F68" s="12">
        <v>0.43587417549562785</v>
      </c>
    </row>
    <row r="69" spans="1:6">
      <c r="A69" s="1">
        <v>2020</v>
      </c>
      <c r="B69" s="37">
        <v>199</v>
      </c>
      <c r="C69" s="37">
        <v>215</v>
      </c>
      <c r="D69" s="37">
        <v>79</v>
      </c>
      <c r="E69" s="37">
        <v>82</v>
      </c>
      <c r="F69" s="12">
        <v>0.38888888888888895</v>
      </c>
    </row>
    <row r="70" spans="1:6">
      <c r="A70" s="1">
        <v>2021</v>
      </c>
      <c r="B70" s="37">
        <v>173</v>
      </c>
      <c r="C70" s="37">
        <v>194</v>
      </c>
      <c r="D70" s="37">
        <v>86</v>
      </c>
      <c r="E70" s="37">
        <v>83</v>
      </c>
      <c r="F70" s="12">
        <v>0.46049046321525888</v>
      </c>
    </row>
    <row r="71" spans="1:6">
      <c r="A71" s="1">
        <v>2022</v>
      </c>
      <c r="B71" s="37">
        <v>193</v>
      </c>
      <c r="C71" s="37">
        <v>203</v>
      </c>
      <c r="D71" s="37">
        <v>99</v>
      </c>
      <c r="E71" s="37">
        <v>94</v>
      </c>
      <c r="F71" s="12">
        <v>0.48737373737373735</v>
      </c>
    </row>
    <row r="72" spans="1:6">
      <c r="A72" s="1">
        <v>2023</v>
      </c>
      <c r="B72" s="37">
        <v>186</v>
      </c>
      <c r="C72" s="37">
        <v>199</v>
      </c>
      <c r="D72" s="37">
        <v>91</v>
      </c>
      <c r="E72" s="37">
        <v>88</v>
      </c>
      <c r="F72" s="12">
        <v>0.46493506493506492</v>
      </c>
    </row>
    <row r="73" spans="1:6">
      <c r="A73" s="1">
        <v>2024</v>
      </c>
      <c r="B73" s="37">
        <v>161</v>
      </c>
      <c r="C73" s="37">
        <v>180</v>
      </c>
      <c r="D73" s="37">
        <v>88</v>
      </c>
      <c r="E73" s="37">
        <v>81</v>
      </c>
      <c r="F73" s="12">
        <v>0.49560117302052803</v>
      </c>
    </row>
    <row r="74" spans="1:6">
      <c r="A74" s="1" t="s">
        <v>1248</v>
      </c>
      <c r="B74" s="44">
        <v>182.4</v>
      </c>
      <c r="C74" s="44">
        <v>198.2</v>
      </c>
      <c r="D74" s="44">
        <v>88.6</v>
      </c>
      <c r="E74" s="44">
        <v>85.6</v>
      </c>
      <c r="F74" s="12">
        <v>0.45945786548669565</v>
      </c>
    </row>
    <row r="76" spans="1:6" ht="12.75" customHeight="1">
      <c r="A76" s="32" t="s">
        <v>988</v>
      </c>
      <c r="B76" s="32"/>
    </row>
    <row r="77" spans="1:6" ht="12.75" customHeight="1">
      <c r="A77" s="32"/>
      <c r="B77" s="32"/>
    </row>
    <row r="78" spans="1:6" ht="12.75" customHeight="1">
      <c r="A78" s="36" t="s">
        <v>989</v>
      </c>
      <c r="B78" s="36"/>
    </row>
    <row r="79" spans="1:6" ht="12.75" customHeight="1">
      <c r="A79" s="1" t="s">
        <v>384</v>
      </c>
    </row>
    <row r="80" spans="1:6" ht="12.75" customHeight="1"/>
    <row r="81" spans="1:8" s="2" customFormat="1">
      <c r="A81" s="2" t="s">
        <v>15</v>
      </c>
      <c r="G81" s="1"/>
      <c r="H81" s="1"/>
    </row>
    <row r="82" spans="1:8">
      <c r="A82" s="1" t="s">
        <v>915</v>
      </c>
    </row>
    <row r="83" spans="1:8">
      <c r="A83" s="1" t="s">
        <v>916</v>
      </c>
    </row>
    <row r="84" spans="1:8">
      <c r="A84" s="1" t="s">
        <v>961</v>
      </c>
    </row>
    <row r="85" spans="1:8">
      <c r="G85" s="2"/>
      <c r="H85" s="2"/>
    </row>
  </sheetData>
  <phoneticPr fontId="4" type="noConversion"/>
  <hyperlinks>
    <hyperlink ref="A4" location="Inhalt!A1" display="&lt;&lt;&lt; Inhalt" xr:uid="{95F6A709-4AD0-4469-90D0-03B66D23B706}"/>
    <hyperlink ref="A76" location="Metadaten!A1" display="Metadaten &lt;&lt;&lt;" xr:uid="{931AF4C7-5051-4BF6-B91F-355DD91516B4}"/>
  </hyperlinks>
  <pageMargins left="0.78740157499999996" right="0.78740157499999996" top="0.984251969" bottom="0.984251969" header="0.4921259845" footer="0.4921259845"/>
  <pageSetup paperSize="9" scale="6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N81"/>
  <sheetViews>
    <sheetView zoomScaleNormal="100" workbookViewId="0">
      <pane ySplit="8" topLeftCell="A9" activePane="bottomLeft" state="frozen"/>
      <selection activeCell="S47" sqref="S47"/>
      <selection pane="bottomLeft" activeCell="A4" sqref="A4"/>
    </sheetView>
  </sheetViews>
  <sheetFormatPr baseColWidth="10" defaultColWidth="5.5703125" defaultRowHeight="12.75" customHeight="1"/>
  <cols>
    <col min="1" max="1" width="5.5703125" style="1" customWidth="1"/>
    <col min="2" max="2" width="6.42578125" style="1" bestFit="1" customWidth="1"/>
    <col min="3" max="3" width="6" style="1" bestFit="1" customWidth="1"/>
    <col min="4" max="4" width="7.42578125" style="1" bestFit="1" customWidth="1"/>
    <col min="5" max="6" width="4.5703125" style="1" bestFit="1" customWidth="1"/>
    <col min="7" max="7" width="3.5703125" style="1" bestFit="1" customWidth="1"/>
    <col min="8" max="8" width="4" style="1" bestFit="1" customWidth="1"/>
    <col min="9" max="9" width="3.42578125" style="1" bestFit="1" customWidth="1"/>
    <col min="10" max="10" width="6.42578125" style="1" bestFit="1" customWidth="1"/>
    <col min="11" max="11" width="9.5703125" style="1" bestFit="1" customWidth="1"/>
    <col min="12" max="12" width="7.5703125" style="1" bestFit="1" customWidth="1"/>
    <col min="13" max="14" width="9.42578125" style="1" bestFit="1" customWidth="1"/>
    <col min="15" max="16384" width="5.5703125" style="1"/>
  </cols>
  <sheetData>
    <row r="1" spans="1:14" ht="15.75">
      <c r="A1" s="5" t="s">
        <v>360</v>
      </c>
      <c r="B1" s="5"/>
    </row>
    <row r="2" spans="1:14" ht="12.75" customHeight="1">
      <c r="A2" s="1" t="s">
        <v>1244</v>
      </c>
    </row>
    <row r="3" spans="1:14"/>
    <row r="4" spans="1:14">
      <c r="A4" s="30" t="s">
        <v>987</v>
      </c>
      <c r="B4" s="30"/>
    </row>
    <row r="5" spans="1:14">
      <c r="A5" s="11"/>
      <c r="B5" s="11"/>
    </row>
    <row r="6" spans="1:14">
      <c r="A6" s="31" t="s">
        <v>1092</v>
      </c>
      <c r="B6" s="31"/>
    </row>
    <row r="7" spans="1:14">
      <c r="A7" s="31"/>
      <c r="B7" s="31"/>
    </row>
    <row r="8" spans="1:14" s="6" customFormat="1">
      <c r="A8" s="6" t="s">
        <v>4</v>
      </c>
      <c r="B8" s="6" t="s">
        <v>32</v>
      </c>
      <c r="C8" s="6" t="s">
        <v>136</v>
      </c>
      <c r="D8" s="6" t="s">
        <v>137</v>
      </c>
      <c r="E8" s="6" t="s">
        <v>138</v>
      </c>
      <c r="F8" s="6" t="s">
        <v>139</v>
      </c>
      <c r="G8" s="6" t="s">
        <v>391</v>
      </c>
      <c r="H8" s="6" t="s">
        <v>141</v>
      </c>
      <c r="I8" s="6" t="s">
        <v>142</v>
      </c>
      <c r="J8" s="6" t="s">
        <v>143</v>
      </c>
      <c r="K8" s="6" t="s">
        <v>174</v>
      </c>
      <c r="L8" s="6" t="s">
        <v>175</v>
      </c>
      <c r="M8" s="6" t="s">
        <v>176</v>
      </c>
      <c r="N8" s="6" t="s">
        <v>177</v>
      </c>
    </row>
    <row r="9" spans="1:14">
      <c r="A9" s="1">
        <v>1960</v>
      </c>
      <c r="B9" s="37">
        <v>380</v>
      </c>
      <c r="C9" s="37">
        <v>31</v>
      </c>
      <c r="D9" s="37">
        <v>29</v>
      </c>
      <c r="E9" s="37">
        <v>29</v>
      </c>
      <c r="F9" s="37">
        <v>33</v>
      </c>
      <c r="G9" s="37">
        <v>34</v>
      </c>
      <c r="H9" s="37">
        <v>36</v>
      </c>
      <c r="I9" s="37">
        <v>31</v>
      </c>
      <c r="J9" s="37">
        <v>24</v>
      </c>
      <c r="K9" s="37">
        <v>26</v>
      </c>
      <c r="L9" s="37">
        <v>27</v>
      </c>
      <c r="M9" s="37">
        <v>37</v>
      </c>
      <c r="N9" s="37">
        <v>43</v>
      </c>
    </row>
    <row r="10" spans="1:14">
      <c r="A10" s="1">
        <v>1961</v>
      </c>
      <c r="B10" s="37">
        <v>359</v>
      </c>
      <c r="C10" s="37">
        <v>32</v>
      </c>
      <c r="D10" s="37">
        <v>36</v>
      </c>
      <c r="E10" s="37">
        <v>30</v>
      </c>
      <c r="F10" s="37">
        <v>23</v>
      </c>
      <c r="G10" s="37">
        <v>48</v>
      </c>
      <c r="H10" s="37">
        <v>25</v>
      </c>
      <c r="I10" s="37">
        <v>23</v>
      </c>
      <c r="J10" s="37">
        <v>34</v>
      </c>
      <c r="K10" s="37">
        <v>27</v>
      </c>
      <c r="L10" s="37">
        <v>21</v>
      </c>
      <c r="M10" s="37">
        <v>27</v>
      </c>
      <c r="N10" s="37">
        <v>33</v>
      </c>
    </row>
    <row r="11" spans="1:14">
      <c r="A11" s="1">
        <v>1962</v>
      </c>
      <c r="B11" s="37">
        <v>360</v>
      </c>
      <c r="C11" s="37">
        <v>32</v>
      </c>
      <c r="D11" s="37">
        <v>26</v>
      </c>
      <c r="E11" s="37">
        <v>25</v>
      </c>
      <c r="F11" s="37">
        <v>27</v>
      </c>
      <c r="G11" s="37">
        <v>25</v>
      </c>
      <c r="H11" s="37">
        <v>38</v>
      </c>
      <c r="I11" s="37">
        <v>31</v>
      </c>
      <c r="J11" s="37">
        <v>33</v>
      </c>
      <c r="K11" s="37">
        <v>34</v>
      </c>
      <c r="L11" s="37">
        <v>30</v>
      </c>
      <c r="M11" s="37">
        <v>31</v>
      </c>
      <c r="N11" s="37">
        <v>28</v>
      </c>
    </row>
    <row r="12" spans="1:14">
      <c r="A12" s="1">
        <v>1963</v>
      </c>
      <c r="B12" s="37">
        <v>398</v>
      </c>
      <c r="C12" s="37">
        <v>25</v>
      </c>
      <c r="D12" s="37">
        <v>42</v>
      </c>
      <c r="E12" s="37">
        <v>33</v>
      </c>
      <c r="F12" s="37">
        <v>29</v>
      </c>
      <c r="G12" s="37">
        <v>42</v>
      </c>
      <c r="H12" s="37">
        <v>27</v>
      </c>
      <c r="I12" s="37">
        <v>32</v>
      </c>
      <c r="J12" s="37">
        <v>34</v>
      </c>
      <c r="K12" s="37">
        <v>29</v>
      </c>
      <c r="L12" s="37">
        <v>41</v>
      </c>
      <c r="M12" s="37">
        <v>37</v>
      </c>
      <c r="N12" s="37">
        <v>27</v>
      </c>
    </row>
    <row r="13" spans="1:14">
      <c r="A13" s="1">
        <v>1964</v>
      </c>
      <c r="B13" s="37">
        <v>386</v>
      </c>
      <c r="C13" s="37">
        <v>34</v>
      </c>
      <c r="D13" s="37">
        <v>29</v>
      </c>
      <c r="E13" s="37">
        <v>29</v>
      </c>
      <c r="F13" s="37">
        <v>41</v>
      </c>
      <c r="G13" s="37">
        <v>33</v>
      </c>
      <c r="H13" s="37">
        <v>31</v>
      </c>
      <c r="I13" s="37">
        <v>33</v>
      </c>
      <c r="J13" s="37">
        <v>26</v>
      </c>
      <c r="K13" s="37">
        <v>31</v>
      </c>
      <c r="L13" s="37">
        <v>28</v>
      </c>
      <c r="M13" s="37">
        <v>37</v>
      </c>
      <c r="N13" s="37">
        <v>34</v>
      </c>
    </row>
    <row r="14" spans="1:14">
      <c r="A14" s="1">
        <v>1965</v>
      </c>
      <c r="B14" s="37">
        <v>395</v>
      </c>
      <c r="C14" s="37">
        <v>25</v>
      </c>
      <c r="D14" s="37">
        <v>26</v>
      </c>
      <c r="E14" s="37">
        <v>39</v>
      </c>
      <c r="F14" s="37">
        <v>29</v>
      </c>
      <c r="G14" s="37">
        <v>34</v>
      </c>
      <c r="H14" s="37">
        <v>29</v>
      </c>
      <c r="I14" s="37">
        <v>39</v>
      </c>
      <c r="J14" s="37">
        <v>38</v>
      </c>
      <c r="K14" s="37">
        <v>32</v>
      </c>
      <c r="L14" s="37">
        <v>42</v>
      </c>
      <c r="M14" s="37">
        <v>26</v>
      </c>
      <c r="N14" s="37">
        <v>36</v>
      </c>
    </row>
    <row r="15" spans="1:14">
      <c r="A15" s="1">
        <v>1966</v>
      </c>
      <c r="B15" s="37">
        <v>370</v>
      </c>
      <c r="C15" s="37">
        <v>25</v>
      </c>
      <c r="D15" s="37">
        <v>31</v>
      </c>
      <c r="E15" s="37">
        <v>37</v>
      </c>
      <c r="F15" s="37">
        <v>31</v>
      </c>
      <c r="G15" s="37">
        <v>36</v>
      </c>
      <c r="H15" s="37">
        <v>30</v>
      </c>
      <c r="I15" s="37">
        <v>39</v>
      </c>
      <c r="J15" s="37">
        <v>30</v>
      </c>
      <c r="K15" s="37">
        <v>35</v>
      </c>
      <c r="L15" s="37">
        <v>22</v>
      </c>
      <c r="M15" s="37">
        <v>26</v>
      </c>
      <c r="N15" s="37">
        <v>28</v>
      </c>
    </row>
    <row r="16" spans="1:14">
      <c r="A16" s="1">
        <v>1967</v>
      </c>
      <c r="B16" s="37">
        <v>411</v>
      </c>
      <c r="C16" s="37">
        <v>24</v>
      </c>
      <c r="D16" s="37">
        <v>37</v>
      </c>
      <c r="E16" s="37">
        <v>42</v>
      </c>
      <c r="F16" s="37">
        <v>32</v>
      </c>
      <c r="G16" s="37">
        <v>50</v>
      </c>
      <c r="H16" s="37">
        <v>33</v>
      </c>
      <c r="I16" s="37">
        <v>43</v>
      </c>
      <c r="J16" s="37">
        <v>27</v>
      </c>
      <c r="K16" s="37">
        <v>35</v>
      </c>
      <c r="L16" s="37">
        <v>33</v>
      </c>
      <c r="M16" s="37">
        <v>25</v>
      </c>
      <c r="N16" s="37">
        <v>30</v>
      </c>
    </row>
    <row r="17" spans="1:14">
      <c r="A17" s="1">
        <v>1968</v>
      </c>
      <c r="B17" s="37">
        <v>431</v>
      </c>
      <c r="C17" s="37">
        <v>36</v>
      </c>
      <c r="D17" s="37">
        <v>33</v>
      </c>
      <c r="E17" s="37">
        <v>41</v>
      </c>
      <c r="F17" s="37">
        <v>51</v>
      </c>
      <c r="G17" s="37">
        <v>34</v>
      </c>
      <c r="H17" s="37">
        <v>37</v>
      </c>
      <c r="I17" s="37">
        <v>41</v>
      </c>
      <c r="J17" s="37">
        <v>34</v>
      </c>
      <c r="K17" s="37">
        <v>40</v>
      </c>
      <c r="L17" s="37">
        <v>31</v>
      </c>
      <c r="M17" s="37">
        <v>21</v>
      </c>
      <c r="N17" s="37">
        <v>32</v>
      </c>
    </row>
    <row r="18" spans="1:14">
      <c r="A18" s="1">
        <v>1969</v>
      </c>
      <c r="B18" s="37">
        <v>420</v>
      </c>
      <c r="C18" s="37">
        <v>33</v>
      </c>
      <c r="D18" s="37">
        <v>31</v>
      </c>
      <c r="E18" s="37">
        <v>32</v>
      </c>
      <c r="F18" s="37">
        <v>27</v>
      </c>
      <c r="G18" s="37">
        <v>44</v>
      </c>
      <c r="H18" s="37">
        <v>34</v>
      </c>
      <c r="I18" s="37">
        <v>45</v>
      </c>
      <c r="J18" s="37">
        <v>42</v>
      </c>
      <c r="K18" s="37">
        <v>29</v>
      </c>
      <c r="L18" s="37">
        <v>36</v>
      </c>
      <c r="M18" s="37">
        <v>34</v>
      </c>
      <c r="N18" s="37">
        <v>33</v>
      </c>
    </row>
    <row r="19" spans="1:14">
      <c r="A19" s="1">
        <v>1970</v>
      </c>
      <c r="B19" s="37">
        <v>422</v>
      </c>
      <c r="C19" s="37">
        <v>41</v>
      </c>
      <c r="D19" s="37">
        <v>36</v>
      </c>
      <c r="E19" s="37">
        <v>34</v>
      </c>
      <c r="F19" s="37">
        <v>43</v>
      </c>
      <c r="G19" s="37">
        <v>34</v>
      </c>
      <c r="H19" s="37">
        <v>42</v>
      </c>
      <c r="I19" s="37">
        <v>33</v>
      </c>
      <c r="J19" s="37">
        <v>51</v>
      </c>
      <c r="K19" s="37">
        <v>30</v>
      </c>
      <c r="L19" s="37">
        <v>26</v>
      </c>
      <c r="M19" s="37">
        <v>38</v>
      </c>
      <c r="N19" s="37">
        <v>14</v>
      </c>
    </row>
    <row r="20" spans="1:14">
      <c r="A20" s="1">
        <v>1971</v>
      </c>
      <c r="B20" s="37">
        <v>350</v>
      </c>
      <c r="C20" s="37">
        <v>27</v>
      </c>
      <c r="D20" s="37">
        <v>42</v>
      </c>
      <c r="E20" s="37">
        <v>30</v>
      </c>
      <c r="F20" s="37">
        <v>28</v>
      </c>
      <c r="G20" s="37">
        <v>26</v>
      </c>
      <c r="H20" s="37">
        <v>31</v>
      </c>
      <c r="I20" s="37">
        <v>32</v>
      </c>
      <c r="J20" s="37">
        <v>29</v>
      </c>
      <c r="K20" s="37">
        <v>30</v>
      </c>
      <c r="L20" s="37">
        <v>22</v>
      </c>
      <c r="M20" s="37">
        <v>26</v>
      </c>
      <c r="N20" s="37">
        <v>27</v>
      </c>
    </row>
    <row r="21" spans="1:14">
      <c r="A21" s="1">
        <v>1972</v>
      </c>
      <c r="B21" s="37">
        <v>359</v>
      </c>
      <c r="C21" s="37">
        <v>33</v>
      </c>
      <c r="D21" s="37">
        <v>25</v>
      </c>
      <c r="E21" s="37">
        <v>31</v>
      </c>
      <c r="F21" s="37">
        <v>38</v>
      </c>
      <c r="G21" s="37">
        <v>35</v>
      </c>
      <c r="H21" s="37">
        <v>35</v>
      </c>
      <c r="I21" s="37">
        <v>31</v>
      </c>
      <c r="J21" s="37">
        <v>29</v>
      </c>
      <c r="K21" s="37">
        <v>24</v>
      </c>
      <c r="L21" s="37">
        <v>32</v>
      </c>
      <c r="M21" s="37">
        <v>22</v>
      </c>
      <c r="N21" s="37">
        <v>24</v>
      </c>
    </row>
    <row r="22" spans="1:14">
      <c r="A22" s="1">
        <v>1973</v>
      </c>
      <c r="B22" s="37">
        <v>403</v>
      </c>
      <c r="C22" s="37">
        <v>34</v>
      </c>
      <c r="D22" s="37">
        <v>33</v>
      </c>
      <c r="E22" s="37">
        <v>30</v>
      </c>
      <c r="F22" s="37">
        <v>38</v>
      </c>
      <c r="G22" s="37">
        <v>45</v>
      </c>
      <c r="H22" s="37">
        <v>34</v>
      </c>
      <c r="I22" s="37">
        <v>38</v>
      </c>
      <c r="J22" s="37">
        <v>34</v>
      </c>
      <c r="K22" s="37">
        <v>31</v>
      </c>
      <c r="L22" s="37">
        <v>32</v>
      </c>
      <c r="M22" s="37">
        <v>29</v>
      </c>
      <c r="N22" s="37">
        <v>25</v>
      </c>
    </row>
    <row r="23" spans="1:14">
      <c r="A23" s="1">
        <v>1974</v>
      </c>
      <c r="B23" s="37">
        <v>326</v>
      </c>
      <c r="C23" s="37">
        <v>31</v>
      </c>
      <c r="D23" s="37">
        <v>30</v>
      </c>
      <c r="E23" s="37">
        <v>26</v>
      </c>
      <c r="F23" s="37">
        <v>23</v>
      </c>
      <c r="G23" s="37">
        <v>34</v>
      </c>
      <c r="H23" s="37">
        <v>31</v>
      </c>
      <c r="I23" s="37">
        <v>17</v>
      </c>
      <c r="J23" s="37">
        <v>28</v>
      </c>
      <c r="K23" s="37">
        <v>26</v>
      </c>
      <c r="L23" s="37">
        <v>31</v>
      </c>
      <c r="M23" s="37">
        <v>28</v>
      </c>
      <c r="N23" s="37">
        <v>21</v>
      </c>
    </row>
    <row r="24" spans="1:14">
      <c r="A24" s="1">
        <v>1975</v>
      </c>
      <c r="B24" s="37">
        <v>306</v>
      </c>
      <c r="C24" s="37">
        <v>33</v>
      </c>
      <c r="D24" s="37">
        <v>20</v>
      </c>
      <c r="E24" s="37">
        <v>28</v>
      </c>
      <c r="F24" s="37">
        <v>24</v>
      </c>
      <c r="G24" s="37">
        <v>33</v>
      </c>
      <c r="H24" s="37">
        <v>28</v>
      </c>
      <c r="I24" s="37">
        <v>28</v>
      </c>
      <c r="J24" s="37">
        <v>14</v>
      </c>
      <c r="K24" s="37">
        <v>22</v>
      </c>
      <c r="L24" s="37">
        <v>23</v>
      </c>
      <c r="M24" s="37">
        <v>23</v>
      </c>
      <c r="N24" s="37">
        <v>30</v>
      </c>
    </row>
    <row r="25" spans="1:14">
      <c r="A25" s="1">
        <v>1976</v>
      </c>
      <c r="B25" s="37">
        <v>347</v>
      </c>
      <c r="C25" s="37">
        <v>22</v>
      </c>
      <c r="D25" s="37">
        <v>30</v>
      </c>
      <c r="E25" s="37">
        <v>39</v>
      </c>
      <c r="F25" s="37">
        <v>26</v>
      </c>
      <c r="G25" s="37">
        <v>35</v>
      </c>
      <c r="H25" s="37">
        <v>34</v>
      </c>
      <c r="I25" s="37">
        <v>25</v>
      </c>
      <c r="J25" s="37">
        <v>21</v>
      </c>
      <c r="K25" s="37">
        <v>31</v>
      </c>
      <c r="L25" s="37">
        <v>31</v>
      </c>
      <c r="M25" s="37">
        <v>26</v>
      </c>
      <c r="N25" s="37">
        <v>27</v>
      </c>
    </row>
    <row r="26" spans="1:14">
      <c r="A26" s="1">
        <v>1977</v>
      </c>
      <c r="B26" s="37">
        <v>309</v>
      </c>
      <c r="C26" s="37">
        <v>25</v>
      </c>
      <c r="D26" s="37">
        <v>25</v>
      </c>
      <c r="E26" s="37">
        <v>27</v>
      </c>
      <c r="F26" s="37">
        <v>40</v>
      </c>
      <c r="G26" s="37">
        <v>26</v>
      </c>
      <c r="H26" s="37">
        <v>26</v>
      </c>
      <c r="I26" s="37">
        <v>17</v>
      </c>
      <c r="J26" s="37">
        <v>17</v>
      </c>
      <c r="K26" s="37">
        <v>22</v>
      </c>
      <c r="L26" s="37">
        <v>37</v>
      </c>
      <c r="M26" s="37">
        <v>15</v>
      </c>
      <c r="N26" s="37">
        <v>32</v>
      </c>
    </row>
    <row r="27" spans="1:14">
      <c r="A27" s="1">
        <v>1978</v>
      </c>
      <c r="B27" s="37">
        <v>313</v>
      </c>
      <c r="C27" s="37">
        <v>29</v>
      </c>
      <c r="D27" s="37">
        <v>22</v>
      </c>
      <c r="E27" s="37">
        <v>26</v>
      </c>
      <c r="F27" s="37">
        <v>34</v>
      </c>
      <c r="G27" s="37">
        <v>32</v>
      </c>
      <c r="H27" s="37">
        <v>20</v>
      </c>
      <c r="I27" s="37">
        <v>28</v>
      </c>
      <c r="J27" s="37">
        <v>24</v>
      </c>
      <c r="K27" s="37">
        <v>35</v>
      </c>
      <c r="L27" s="37">
        <v>25</v>
      </c>
      <c r="M27" s="37">
        <v>19</v>
      </c>
      <c r="N27" s="37">
        <v>19</v>
      </c>
    </row>
    <row r="28" spans="1:14">
      <c r="A28" s="1">
        <v>1979</v>
      </c>
      <c r="B28" s="37">
        <v>370</v>
      </c>
      <c r="C28" s="37">
        <v>35</v>
      </c>
      <c r="D28" s="37">
        <v>21</v>
      </c>
      <c r="E28" s="37">
        <v>27</v>
      </c>
      <c r="F28" s="37">
        <v>27</v>
      </c>
      <c r="G28" s="37">
        <v>36</v>
      </c>
      <c r="H28" s="37">
        <v>26</v>
      </c>
      <c r="I28" s="37">
        <v>21</v>
      </c>
      <c r="J28" s="37">
        <v>42</v>
      </c>
      <c r="K28" s="37">
        <v>30</v>
      </c>
      <c r="L28" s="37">
        <v>30</v>
      </c>
      <c r="M28" s="37">
        <v>41</v>
      </c>
      <c r="N28" s="37">
        <v>34</v>
      </c>
    </row>
    <row r="29" spans="1:14">
      <c r="A29" s="1">
        <v>1980</v>
      </c>
      <c r="B29" s="37">
        <v>393</v>
      </c>
      <c r="C29" s="37">
        <v>28</v>
      </c>
      <c r="D29" s="37">
        <v>39</v>
      </c>
      <c r="E29" s="37">
        <v>31</v>
      </c>
      <c r="F29" s="37">
        <v>36</v>
      </c>
      <c r="G29" s="37">
        <v>33</v>
      </c>
      <c r="H29" s="37">
        <v>37</v>
      </c>
      <c r="I29" s="37">
        <v>39</v>
      </c>
      <c r="J29" s="37">
        <v>25</v>
      </c>
      <c r="K29" s="37">
        <v>28</v>
      </c>
      <c r="L29" s="37">
        <v>33</v>
      </c>
      <c r="M29" s="37">
        <v>26</v>
      </c>
      <c r="N29" s="37">
        <v>38</v>
      </c>
    </row>
    <row r="30" spans="1:14">
      <c r="A30" s="1">
        <v>1981</v>
      </c>
      <c r="B30" s="37">
        <v>369</v>
      </c>
      <c r="C30" s="37">
        <v>27</v>
      </c>
      <c r="D30" s="37">
        <v>25</v>
      </c>
      <c r="E30" s="37">
        <v>26</v>
      </c>
      <c r="F30" s="37">
        <v>34</v>
      </c>
      <c r="G30" s="37">
        <v>36</v>
      </c>
      <c r="H30" s="37">
        <v>32</v>
      </c>
      <c r="I30" s="37">
        <v>35</v>
      </c>
      <c r="J30" s="37">
        <v>26</v>
      </c>
      <c r="K30" s="37">
        <v>31</v>
      </c>
      <c r="L30" s="37">
        <v>36</v>
      </c>
      <c r="M30" s="37">
        <v>29</v>
      </c>
      <c r="N30" s="37">
        <v>32</v>
      </c>
    </row>
    <row r="31" spans="1:14">
      <c r="A31" s="1">
        <v>1982</v>
      </c>
      <c r="B31" s="37">
        <v>384</v>
      </c>
      <c r="C31" s="37">
        <v>33</v>
      </c>
      <c r="D31" s="37">
        <v>27</v>
      </c>
      <c r="E31" s="37">
        <v>37</v>
      </c>
      <c r="F31" s="37">
        <v>31</v>
      </c>
      <c r="G31" s="37">
        <v>29</v>
      </c>
      <c r="H31" s="37">
        <v>41</v>
      </c>
      <c r="I31" s="37">
        <v>28</v>
      </c>
      <c r="J31" s="37">
        <v>39</v>
      </c>
      <c r="K31" s="37">
        <v>34</v>
      </c>
      <c r="L31" s="37">
        <v>32</v>
      </c>
      <c r="M31" s="37">
        <v>24</v>
      </c>
      <c r="N31" s="37">
        <v>29</v>
      </c>
    </row>
    <row r="32" spans="1:14">
      <c r="A32" s="1">
        <v>1983</v>
      </c>
      <c r="B32" s="37">
        <v>348</v>
      </c>
      <c r="C32" s="37">
        <v>36</v>
      </c>
      <c r="D32" s="37">
        <v>33</v>
      </c>
      <c r="E32" s="37">
        <v>29</v>
      </c>
      <c r="F32" s="37">
        <v>25</v>
      </c>
      <c r="G32" s="37">
        <v>29</v>
      </c>
      <c r="H32" s="37">
        <v>30</v>
      </c>
      <c r="I32" s="37">
        <v>35</v>
      </c>
      <c r="J32" s="37">
        <v>34</v>
      </c>
      <c r="K32" s="37">
        <v>30</v>
      </c>
      <c r="L32" s="37">
        <v>18</v>
      </c>
      <c r="M32" s="37">
        <v>29</v>
      </c>
      <c r="N32" s="37">
        <v>20</v>
      </c>
    </row>
    <row r="33" spans="1:14">
      <c r="A33" s="1">
        <v>1984</v>
      </c>
      <c r="B33" s="37">
        <v>405</v>
      </c>
      <c r="C33" s="37">
        <v>31</v>
      </c>
      <c r="D33" s="37">
        <v>23</v>
      </c>
      <c r="E33" s="37">
        <v>40</v>
      </c>
      <c r="F33" s="37">
        <v>41</v>
      </c>
      <c r="G33" s="37">
        <v>39</v>
      </c>
      <c r="H33" s="37">
        <v>32</v>
      </c>
      <c r="I33" s="37">
        <v>42</v>
      </c>
      <c r="J33" s="37">
        <v>36</v>
      </c>
      <c r="K33" s="37">
        <v>27</v>
      </c>
      <c r="L33" s="37">
        <v>31</v>
      </c>
      <c r="M33" s="37">
        <v>26</v>
      </c>
      <c r="N33" s="37">
        <v>37</v>
      </c>
    </row>
    <row r="34" spans="1:14">
      <c r="A34" s="1">
        <v>1985</v>
      </c>
      <c r="B34" s="37">
        <v>373</v>
      </c>
      <c r="C34" s="37">
        <v>26</v>
      </c>
      <c r="D34" s="37">
        <v>21</v>
      </c>
      <c r="E34" s="37">
        <v>44</v>
      </c>
      <c r="F34" s="37">
        <v>22</v>
      </c>
      <c r="G34" s="37">
        <v>32</v>
      </c>
      <c r="H34" s="37">
        <v>30</v>
      </c>
      <c r="I34" s="37">
        <v>36</v>
      </c>
      <c r="J34" s="37">
        <v>33</v>
      </c>
      <c r="K34" s="37">
        <v>30</v>
      </c>
      <c r="L34" s="37">
        <v>32</v>
      </c>
      <c r="M34" s="37">
        <v>29</v>
      </c>
      <c r="N34" s="37">
        <v>38</v>
      </c>
    </row>
    <row r="35" spans="1:14">
      <c r="A35" s="1">
        <v>1986</v>
      </c>
      <c r="B35" s="37">
        <v>351</v>
      </c>
      <c r="C35" s="37">
        <v>32</v>
      </c>
      <c r="D35" s="37">
        <v>29</v>
      </c>
      <c r="E35" s="37">
        <v>25</v>
      </c>
      <c r="F35" s="37">
        <v>24</v>
      </c>
      <c r="G35" s="37">
        <v>30</v>
      </c>
      <c r="H35" s="37">
        <v>38</v>
      </c>
      <c r="I35" s="37">
        <v>26</v>
      </c>
      <c r="J35" s="37">
        <v>34</v>
      </c>
      <c r="K35" s="37">
        <v>30</v>
      </c>
      <c r="L35" s="37">
        <v>28</v>
      </c>
      <c r="M35" s="37">
        <v>21</v>
      </c>
      <c r="N35" s="37">
        <v>34</v>
      </c>
    </row>
    <row r="36" spans="1:14">
      <c r="A36" s="1">
        <v>1987</v>
      </c>
      <c r="B36" s="37">
        <v>365</v>
      </c>
      <c r="C36" s="37">
        <v>38</v>
      </c>
      <c r="D36" s="37">
        <v>22</v>
      </c>
      <c r="E36" s="37">
        <v>26</v>
      </c>
      <c r="F36" s="37">
        <v>34</v>
      </c>
      <c r="G36" s="37">
        <v>27</v>
      </c>
      <c r="H36" s="37">
        <v>33</v>
      </c>
      <c r="I36" s="37">
        <v>32</v>
      </c>
      <c r="J36" s="37">
        <v>27</v>
      </c>
      <c r="K36" s="37">
        <v>25</v>
      </c>
      <c r="L36" s="37">
        <v>37</v>
      </c>
      <c r="M36" s="37">
        <v>36</v>
      </c>
      <c r="N36" s="37">
        <v>28</v>
      </c>
    </row>
    <row r="37" spans="1:14">
      <c r="A37" s="1">
        <v>1988</v>
      </c>
      <c r="B37" s="37">
        <v>416</v>
      </c>
      <c r="C37" s="37">
        <v>35</v>
      </c>
      <c r="D37" s="37">
        <v>33</v>
      </c>
      <c r="E37" s="37">
        <v>28</v>
      </c>
      <c r="F37" s="37">
        <v>44</v>
      </c>
      <c r="G37" s="37">
        <v>33</v>
      </c>
      <c r="H37" s="37">
        <v>31</v>
      </c>
      <c r="I37" s="37">
        <v>35</v>
      </c>
      <c r="J37" s="37">
        <v>34</v>
      </c>
      <c r="K37" s="37">
        <v>26</v>
      </c>
      <c r="L37" s="37">
        <v>38</v>
      </c>
      <c r="M37" s="37">
        <v>38</v>
      </c>
      <c r="N37" s="37">
        <v>41</v>
      </c>
    </row>
    <row r="38" spans="1:14">
      <c r="A38" s="1">
        <v>1989</v>
      </c>
      <c r="B38" s="37">
        <v>373</v>
      </c>
      <c r="C38" s="37">
        <v>25</v>
      </c>
      <c r="D38" s="37">
        <v>26</v>
      </c>
      <c r="E38" s="37">
        <v>28</v>
      </c>
      <c r="F38" s="37">
        <v>32</v>
      </c>
      <c r="G38" s="37">
        <v>24</v>
      </c>
      <c r="H38" s="37">
        <v>28</v>
      </c>
      <c r="I38" s="37">
        <v>31</v>
      </c>
      <c r="J38" s="37">
        <v>27</v>
      </c>
      <c r="K38" s="37">
        <v>40</v>
      </c>
      <c r="L38" s="37">
        <v>37</v>
      </c>
      <c r="M38" s="37">
        <v>39</v>
      </c>
      <c r="N38" s="37">
        <v>36</v>
      </c>
    </row>
    <row r="39" spans="1:14">
      <c r="A39" s="1">
        <v>1990</v>
      </c>
      <c r="B39" s="37">
        <v>379</v>
      </c>
      <c r="C39" s="37">
        <v>37</v>
      </c>
      <c r="D39" s="37">
        <v>29</v>
      </c>
      <c r="E39" s="37">
        <v>27</v>
      </c>
      <c r="F39" s="37">
        <v>36</v>
      </c>
      <c r="G39" s="37">
        <v>37</v>
      </c>
      <c r="H39" s="37">
        <v>29</v>
      </c>
      <c r="I39" s="37">
        <v>37</v>
      </c>
      <c r="J39" s="37">
        <v>32</v>
      </c>
      <c r="K39" s="37">
        <v>29</v>
      </c>
      <c r="L39" s="37">
        <v>33</v>
      </c>
      <c r="M39" s="37">
        <v>21</v>
      </c>
      <c r="N39" s="37">
        <v>32</v>
      </c>
    </row>
    <row r="40" spans="1:14">
      <c r="A40" s="1">
        <v>1991</v>
      </c>
      <c r="B40" s="37">
        <v>416</v>
      </c>
      <c r="C40" s="37">
        <v>30</v>
      </c>
      <c r="D40" s="37">
        <v>30</v>
      </c>
      <c r="E40" s="37">
        <v>27</v>
      </c>
      <c r="F40" s="37">
        <v>35</v>
      </c>
      <c r="G40" s="37">
        <v>28</v>
      </c>
      <c r="H40" s="37">
        <v>33</v>
      </c>
      <c r="I40" s="37">
        <v>36</v>
      </c>
      <c r="J40" s="37">
        <v>36</v>
      </c>
      <c r="K40" s="37">
        <v>43</v>
      </c>
      <c r="L40" s="37">
        <v>37</v>
      </c>
      <c r="M40" s="37">
        <v>34</v>
      </c>
      <c r="N40" s="37">
        <v>47</v>
      </c>
    </row>
    <row r="41" spans="1:14">
      <c r="A41" s="1">
        <v>1992</v>
      </c>
      <c r="B41" s="37">
        <v>375</v>
      </c>
      <c r="C41" s="37">
        <v>28</v>
      </c>
      <c r="D41" s="37">
        <v>30</v>
      </c>
      <c r="E41" s="37">
        <v>36</v>
      </c>
      <c r="F41" s="37">
        <v>19</v>
      </c>
      <c r="G41" s="37">
        <v>36</v>
      </c>
      <c r="H41" s="37">
        <v>36</v>
      </c>
      <c r="I41" s="37">
        <v>39</v>
      </c>
      <c r="J41" s="37">
        <v>35</v>
      </c>
      <c r="K41" s="37">
        <v>34</v>
      </c>
      <c r="L41" s="37">
        <v>31</v>
      </c>
      <c r="M41" s="37">
        <v>21</v>
      </c>
      <c r="N41" s="37">
        <v>30</v>
      </c>
    </row>
    <row r="42" spans="1:14">
      <c r="A42" s="1">
        <v>1993</v>
      </c>
      <c r="B42" s="37">
        <v>415</v>
      </c>
      <c r="C42" s="37">
        <v>24</v>
      </c>
      <c r="D42" s="37">
        <v>33</v>
      </c>
      <c r="E42" s="37">
        <v>30</v>
      </c>
      <c r="F42" s="37">
        <v>41</v>
      </c>
      <c r="G42" s="37">
        <v>30</v>
      </c>
      <c r="H42" s="37">
        <v>29</v>
      </c>
      <c r="I42" s="37">
        <v>42</v>
      </c>
      <c r="J42" s="37">
        <v>36</v>
      </c>
      <c r="K42" s="37">
        <v>29</v>
      </c>
      <c r="L42" s="37">
        <v>43</v>
      </c>
      <c r="M42" s="37">
        <v>38</v>
      </c>
      <c r="N42" s="37">
        <v>40</v>
      </c>
    </row>
    <row r="43" spans="1:14">
      <c r="A43" s="1">
        <v>1994</v>
      </c>
      <c r="B43" s="37">
        <v>358</v>
      </c>
      <c r="C43" s="37">
        <v>29</v>
      </c>
      <c r="D43" s="37">
        <v>23</v>
      </c>
      <c r="E43" s="37">
        <v>28</v>
      </c>
      <c r="F43" s="37">
        <v>40</v>
      </c>
      <c r="G43" s="37">
        <v>28</v>
      </c>
      <c r="H43" s="37">
        <v>22</v>
      </c>
      <c r="I43" s="37">
        <v>29</v>
      </c>
      <c r="J43" s="37">
        <v>39</v>
      </c>
      <c r="K43" s="37">
        <v>35</v>
      </c>
      <c r="L43" s="37">
        <v>30</v>
      </c>
      <c r="M43" s="37">
        <v>31</v>
      </c>
      <c r="N43" s="37">
        <v>24</v>
      </c>
    </row>
    <row r="44" spans="1:14">
      <c r="A44" s="1">
        <v>1995</v>
      </c>
      <c r="B44" s="37">
        <v>425</v>
      </c>
      <c r="C44" s="37">
        <v>22</v>
      </c>
      <c r="D44" s="37">
        <v>26</v>
      </c>
      <c r="E44" s="37">
        <v>38</v>
      </c>
      <c r="F44" s="37">
        <v>30</v>
      </c>
      <c r="G44" s="37">
        <v>39</v>
      </c>
      <c r="H44" s="37">
        <v>40</v>
      </c>
      <c r="I44" s="37">
        <v>37</v>
      </c>
      <c r="J44" s="37">
        <v>44</v>
      </c>
      <c r="K44" s="37">
        <v>38</v>
      </c>
      <c r="L44" s="37">
        <v>43</v>
      </c>
      <c r="M44" s="37">
        <v>41</v>
      </c>
      <c r="N44" s="37">
        <v>27</v>
      </c>
    </row>
    <row r="45" spans="1:14">
      <c r="A45" s="1">
        <v>1996</v>
      </c>
      <c r="B45" s="37">
        <v>405</v>
      </c>
      <c r="C45" s="37">
        <v>32</v>
      </c>
      <c r="D45" s="37">
        <v>33</v>
      </c>
      <c r="E45" s="37">
        <v>27</v>
      </c>
      <c r="F45" s="37">
        <v>33</v>
      </c>
      <c r="G45" s="37">
        <v>44</v>
      </c>
      <c r="H45" s="37">
        <v>41</v>
      </c>
      <c r="I45" s="37">
        <v>30</v>
      </c>
      <c r="J45" s="37">
        <v>36</v>
      </c>
      <c r="K45" s="37">
        <v>32</v>
      </c>
      <c r="L45" s="37">
        <v>27</v>
      </c>
      <c r="M45" s="37">
        <v>31</v>
      </c>
      <c r="N45" s="37">
        <v>39</v>
      </c>
    </row>
    <row r="46" spans="1:14">
      <c r="A46" s="1">
        <v>1997</v>
      </c>
      <c r="B46" s="37">
        <v>435</v>
      </c>
      <c r="C46" s="37">
        <v>40</v>
      </c>
      <c r="D46" s="37">
        <v>41</v>
      </c>
      <c r="E46" s="37">
        <v>35</v>
      </c>
      <c r="F46" s="37">
        <v>34</v>
      </c>
      <c r="G46" s="37">
        <v>29</v>
      </c>
      <c r="H46" s="37">
        <v>30</v>
      </c>
      <c r="I46" s="37">
        <v>34</v>
      </c>
      <c r="J46" s="37">
        <v>43</v>
      </c>
      <c r="K46" s="37">
        <v>31</v>
      </c>
      <c r="L46" s="37">
        <v>42</v>
      </c>
      <c r="M46" s="37">
        <v>39</v>
      </c>
      <c r="N46" s="37">
        <v>37</v>
      </c>
    </row>
    <row r="47" spans="1:14">
      <c r="A47" s="1">
        <v>1998</v>
      </c>
      <c r="B47" s="37">
        <v>382</v>
      </c>
      <c r="C47" s="37">
        <v>27</v>
      </c>
      <c r="D47" s="37">
        <v>31</v>
      </c>
      <c r="E47" s="37">
        <v>28</v>
      </c>
      <c r="F47" s="37">
        <v>36</v>
      </c>
      <c r="G47" s="37">
        <v>32</v>
      </c>
      <c r="H47" s="37">
        <v>34</v>
      </c>
      <c r="I47" s="37">
        <v>28</v>
      </c>
      <c r="J47" s="37">
        <v>35</v>
      </c>
      <c r="K47" s="37">
        <v>39</v>
      </c>
      <c r="L47" s="37">
        <v>28</v>
      </c>
      <c r="M47" s="37">
        <v>41</v>
      </c>
      <c r="N47" s="37">
        <v>23</v>
      </c>
    </row>
    <row r="48" spans="1:14">
      <c r="A48" s="1">
        <v>1999</v>
      </c>
      <c r="B48" s="37">
        <v>430</v>
      </c>
      <c r="C48" s="37">
        <v>32</v>
      </c>
      <c r="D48" s="37">
        <v>31</v>
      </c>
      <c r="E48" s="37">
        <v>29</v>
      </c>
      <c r="F48" s="37">
        <v>34</v>
      </c>
      <c r="G48" s="37">
        <v>37</v>
      </c>
      <c r="H48" s="37">
        <v>48</v>
      </c>
      <c r="I48" s="37">
        <v>36</v>
      </c>
      <c r="J48" s="37">
        <v>45</v>
      </c>
      <c r="K48" s="37">
        <v>46</v>
      </c>
      <c r="L48" s="37">
        <v>30</v>
      </c>
      <c r="M48" s="37">
        <v>28</v>
      </c>
      <c r="N48" s="37">
        <v>34</v>
      </c>
    </row>
    <row r="49" spans="1:14">
      <c r="A49" s="1">
        <v>2000</v>
      </c>
      <c r="B49" s="37">
        <v>420</v>
      </c>
      <c r="C49" s="37">
        <v>32</v>
      </c>
      <c r="D49" s="37">
        <v>31</v>
      </c>
      <c r="E49" s="37">
        <v>33</v>
      </c>
      <c r="F49" s="37">
        <v>46</v>
      </c>
      <c r="G49" s="37">
        <v>41</v>
      </c>
      <c r="H49" s="37">
        <v>33</v>
      </c>
      <c r="I49" s="37">
        <v>42</v>
      </c>
      <c r="J49" s="37">
        <v>29</v>
      </c>
      <c r="K49" s="37">
        <v>35</v>
      </c>
      <c r="L49" s="37">
        <v>25</v>
      </c>
      <c r="M49" s="37">
        <v>34</v>
      </c>
      <c r="N49" s="37">
        <v>39</v>
      </c>
    </row>
    <row r="50" spans="1:14">
      <c r="A50" s="1">
        <v>2001</v>
      </c>
      <c r="B50" s="37">
        <v>401</v>
      </c>
      <c r="C50" s="37">
        <v>40</v>
      </c>
      <c r="D50" s="37">
        <v>34</v>
      </c>
      <c r="E50" s="37">
        <v>26</v>
      </c>
      <c r="F50" s="37">
        <v>33</v>
      </c>
      <c r="G50" s="37">
        <v>32</v>
      </c>
      <c r="H50" s="37">
        <v>34</v>
      </c>
      <c r="I50" s="37">
        <v>42</v>
      </c>
      <c r="J50" s="37">
        <v>33</v>
      </c>
      <c r="K50" s="37">
        <v>36</v>
      </c>
      <c r="L50" s="37">
        <v>35</v>
      </c>
      <c r="M50" s="37">
        <v>30</v>
      </c>
      <c r="N50" s="37">
        <v>26</v>
      </c>
    </row>
    <row r="51" spans="1:14">
      <c r="A51" s="1">
        <v>2002</v>
      </c>
      <c r="B51" s="37">
        <v>395</v>
      </c>
      <c r="C51" s="37">
        <v>34</v>
      </c>
      <c r="D51" s="37">
        <v>37</v>
      </c>
      <c r="E51" s="37">
        <v>34</v>
      </c>
      <c r="F51" s="37">
        <v>34</v>
      </c>
      <c r="G51" s="37">
        <v>37</v>
      </c>
      <c r="H51" s="37">
        <v>27</v>
      </c>
      <c r="I51" s="37">
        <v>33</v>
      </c>
      <c r="J51" s="37">
        <v>48</v>
      </c>
      <c r="K51" s="37">
        <v>36</v>
      </c>
      <c r="L51" s="37">
        <v>29</v>
      </c>
      <c r="M51" s="37">
        <v>16</v>
      </c>
      <c r="N51" s="37">
        <v>30</v>
      </c>
    </row>
    <row r="52" spans="1:14">
      <c r="A52" s="1">
        <v>2003</v>
      </c>
      <c r="B52" s="37">
        <v>347</v>
      </c>
      <c r="C52" s="37">
        <v>23</v>
      </c>
      <c r="D52" s="37">
        <v>29</v>
      </c>
      <c r="E52" s="37">
        <v>26</v>
      </c>
      <c r="F52" s="37">
        <v>29</v>
      </c>
      <c r="G52" s="37">
        <v>34</v>
      </c>
      <c r="H52" s="37">
        <v>20</v>
      </c>
      <c r="I52" s="37">
        <v>36</v>
      </c>
      <c r="J52" s="37">
        <v>36</v>
      </c>
      <c r="K52" s="37">
        <v>33</v>
      </c>
      <c r="L52" s="37">
        <v>22</v>
      </c>
      <c r="M52" s="37">
        <v>25</v>
      </c>
      <c r="N52" s="37">
        <v>34</v>
      </c>
    </row>
    <row r="53" spans="1:14">
      <c r="A53" s="1">
        <v>2004</v>
      </c>
      <c r="B53" s="37">
        <v>372</v>
      </c>
      <c r="C53" s="37">
        <v>31</v>
      </c>
      <c r="D53" s="37">
        <v>23</v>
      </c>
      <c r="E53" s="37">
        <v>28</v>
      </c>
      <c r="F53" s="37">
        <v>41</v>
      </c>
      <c r="G53" s="37">
        <v>32</v>
      </c>
      <c r="H53" s="37">
        <v>38</v>
      </c>
      <c r="I53" s="37">
        <v>28</v>
      </c>
      <c r="J53" s="37">
        <v>33</v>
      </c>
      <c r="K53" s="37">
        <v>30</v>
      </c>
      <c r="L53" s="37">
        <v>27</v>
      </c>
      <c r="M53" s="37">
        <v>28</v>
      </c>
      <c r="N53" s="37">
        <v>33</v>
      </c>
    </row>
    <row r="54" spans="1:14">
      <c r="A54" s="22">
        <v>2005</v>
      </c>
      <c r="B54" s="37">
        <v>381</v>
      </c>
      <c r="C54" s="37">
        <v>32</v>
      </c>
      <c r="D54" s="37">
        <v>26</v>
      </c>
      <c r="E54" s="37">
        <v>35</v>
      </c>
      <c r="F54" s="37">
        <v>28</v>
      </c>
      <c r="G54" s="37">
        <v>34</v>
      </c>
      <c r="H54" s="37">
        <v>37</v>
      </c>
      <c r="I54" s="37">
        <v>28</v>
      </c>
      <c r="J54" s="37">
        <v>33</v>
      </c>
      <c r="K54" s="37">
        <v>29</v>
      </c>
      <c r="L54" s="37">
        <v>39</v>
      </c>
      <c r="M54" s="37">
        <v>28</v>
      </c>
      <c r="N54" s="37">
        <v>32</v>
      </c>
    </row>
    <row r="55" spans="1:14">
      <c r="A55" s="22">
        <v>2006</v>
      </c>
      <c r="B55" s="37">
        <v>361</v>
      </c>
      <c r="C55" s="37">
        <v>26</v>
      </c>
      <c r="D55" s="37">
        <v>23</v>
      </c>
      <c r="E55" s="37">
        <v>27</v>
      </c>
      <c r="F55" s="37">
        <v>27</v>
      </c>
      <c r="G55" s="37">
        <v>26</v>
      </c>
      <c r="H55" s="37">
        <v>29</v>
      </c>
      <c r="I55" s="37">
        <v>34</v>
      </c>
      <c r="J55" s="37">
        <v>35</v>
      </c>
      <c r="K55" s="37">
        <v>34</v>
      </c>
      <c r="L55" s="37">
        <v>40</v>
      </c>
      <c r="M55" s="37">
        <v>30</v>
      </c>
      <c r="N55" s="37">
        <v>30</v>
      </c>
    </row>
    <row r="56" spans="1:14">
      <c r="A56" s="22">
        <v>2007</v>
      </c>
      <c r="B56" s="37">
        <v>351</v>
      </c>
      <c r="C56" s="37">
        <v>32</v>
      </c>
      <c r="D56" s="37">
        <v>23</v>
      </c>
      <c r="E56" s="37">
        <v>27</v>
      </c>
      <c r="F56" s="37">
        <v>21</v>
      </c>
      <c r="G56" s="37">
        <v>34</v>
      </c>
      <c r="H56" s="37">
        <v>34</v>
      </c>
      <c r="I56" s="37">
        <v>39</v>
      </c>
      <c r="J56" s="37">
        <v>33</v>
      </c>
      <c r="K56" s="37">
        <v>26</v>
      </c>
      <c r="L56" s="37">
        <v>26</v>
      </c>
      <c r="M56" s="37">
        <v>27</v>
      </c>
      <c r="N56" s="37">
        <v>29</v>
      </c>
    </row>
    <row r="57" spans="1:14">
      <c r="A57" s="22">
        <v>2008</v>
      </c>
      <c r="B57" s="37">
        <v>350</v>
      </c>
      <c r="C57" s="37">
        <v>36</v>
      </c>
      <c r="D57" s="37">
        <v>16</v>
      </c>
      <c r="E57" s="37">
        <v>25</v>
      </c>
      <c r="F57" s="37">
        <v>29</v>
      </c>
      <c r="G57" s="37">
        <v>27</v>
      </c>
      <c r="H57" s="37">
        <v>31</v>
      </c>
      <c r="I57" s="37">
        <v>38</v>
      </c>
      <c r="J57" s="37">
        <v>30</v>
      </c>
      <c r="K57" s="37">
        <v>28</v>
      </c>
      <c r="L57" s="37">
        <v>28</v>
      </c>
      <c r="M57" s="37">
        <v>26</v>
      </c>
      <c r="N57" s="37">
        <v>36</v>
      </c>
    </row>
    <row r="58" spans="1:14">
      <c r="A58" s="22">
        <v>2009</v>
      </c>
      <c r="B58" s="37">
        <v>406</v>
      </c>
      <c r="C58" s="37">
        <v>29</v>
      </c>
      <c r="D58" s="37">
        <v>26</v>
      </c>
      <c r="E58" s="37">
        <v>39</v>
      </c>
      <c r="F58" s="37">
        <v>40</v>
      </c>
      <c r="G58" s="37">
        <v>35</v>
      </c>
      <c r="H58" s="37">
        <v>33</v>
      </c>
      <c r="I58" s="37">
        <v>41</v>
      </c>
      <c r="J58" s="37">
        <v>39</v>
      </c>
      <c r="K58" s="37">
        <v>46</v>
      </c>
      <c r="L58" s="37">
        <v>30</v>
      </c>
      <c r="M58" s="37">
        <v>22</v>
      </c>
      <c r="N58" s="37">
        <v>26</v>
      </c>
    </row>
    <row r="59" spans="1:14">
      <c r="A59" s="22">
        <v>2010</v>
      </c>
      <c r="B59" s="37">
        <v>329</v>
      </c>
      <c r="C59" s="37">
        <v>30</v>
      </c>
      <c r="D59" s="37">
        <v>15</v>
      </c>
      <c r="E59" s="37">
        <v>30</v>
      </c>
      <c r="F59" s="37">
        <v>23</v>
      </c>
      <c r="G59" s="37">
        <v>27</v>
      </c>
      <c r="H59" s="37">
        <v>40</v>
      </c>
      <c r="I59" s="37">
        <v>26</v>
      </c>
      <c r="J59" s="37">
        <v>23</v>
      </c>
      <c r="K59" s="37">
        <v>26</v>
      </c>
      <c r="L59" s="37">
        <v>26</v>
      </c>
      <c r="M59" s="37">
        <v>33</v>
      </c>
      <c r="N59" s="37">
        <v>30</v>
      </c>
    </row>
    <row r="60" spans="1:14">
      <c r="A60" s="22">
        <v>2011</v>
      </c>
      <c r="B60" s="37">
        <v>395</v>
      </c>
      <c r="C60" s="37">
        <v>27</v>
      </c>
      <c r="D60" s="37">
        <v>21</v>
      </c>
      <c r="E60" s="37">
        <v>33</v>
      </c>
      <c r="F60" s="37">
        <v>27</v>
      </c>
      <c r="G60" s="37">
        <v>45</v>
      </c>
      <c r="H60" s="37">
        <v>36</v>
      </c>
      <c r="I60" s="37">
        <v>37</v>
      </c>
      <c r="J60" s="37">
        <v>33</v>
      </c>
      <c r="K60" s="37">
        <v>43</v>
      </c>
      <c r="L60" s="37">
        <v>37</v>
      </c>
      <c r="M60" s="37">
        <v>23</v>
      </c>
      <c r="N60" s="37">
        <v>33</v>
      </c>
    </row>
    <row r="61" spans="1:14">
      <c r="A61" s="22">
        <v>2012</v>
      </c>
      <c r="B61" s="37">
        <v>357</v>
      </c>
      <c r="C61" s="37">
        <v>25</v>
      </c>
      <c r="D61" s="37">
        <v>32</v>
      </c>
      <c r="E61" s="37">
        <v>29</v>
      </c>
      <c r="F61" s="37">
        <v>26</v>
      </c>
      <c r="G61" s="37">
        <v>28</v>
      </c>
      <c r="H61" s="37">
        <v>26</v>
      </c>
      <c r="I61" s="37">
        <v>40</v>
      </c>
      <c r="J61" s="37">
        <v>22</v>
      </c>
      <c r="K61" s="37">
        <v>38</v>
      </c>
      <c r="L61" s="37">
        <v>35</v>
      </c>
      <c r="M61" s="37">
        <v>28</v>
      </c>
      <c r="N61" s="37">
        <v>28</v>
      </c>
    </row>
    <row r="62" spans="1:14">
      <c r="A62" s="22">
        <v>2013</v>
      </c>
      <c r="B62" s="37">
        <v>339</v>
      </c>
      <c r="C62" s="37">
        <v>25</v>
      </c>
      <c r="D62" s="37">
        <v>24</v>
      </c>
      <c r="E62" s="37">
        <v>32</v>
      </c>
      <c r="F62" s="37">
        <v>26</v>
      </c>
      <c r="G62" s="37">
        <v>32</v>
      </c>
      <c r="H62" s="37">
        <v>27</v>
      </c>
      <c r="I62" s="37">
        <v>30</v>
      </c>
      <c r="J62" s="37">
        <v>30</v>
      </c>
      <c r="K62" s="37">
        <v>28</v>
      </c>
      <c r="L62" s="37">
        <v>27</v>
      </c>
      <c r="M62" s="37">
        <v>29</v>
      </c>
      <c r="N62" s="37">
        <v>29</v>
      </c>
    </row>
    <row r="63" spans="1:14">
      <c r="A63" s="22">
        <v>2014</v>
      </c>
      <c r="B63" s="37">
        <v>372</v>
      </c>
      <c r="C63" s="37">
        <v>29</v>
      </c>
      <c r="D63" s="37">
        <v>26</v>
      </c>
      <c r="E63" s="37">
        <v>35</v>
      </c>
      <c r="F63" s="37">
        <v>34</v>
      </c>
      <c r="G63" s="37">
        <v>35</v>
      </c>
      <c r="H63" s="37">
        <v>22</v>
      </c>
      <c r="I63" s="37">
        <v>39</v>
      </c>
      <c r="J63" s="37">
        <v>32</v>
      </c>
      <c r="K63" s="37">
        <v>25</v>
      </c>
      <c r="L63" s="37">
        <v>32</v>
      </c>
      <c r="M63" s="37">
        <v>36</v>
      </c>
      <c r="N63" s="37">
        <v>27</v>
      </c>
    </row>
    <row r="64" spans="1:14">
      <c r="A64" s="22">
        <v>2015</v>
      </c>
      <c r="B64" s="37">
        <v>325</v>
      </c>
      <c r="C64" s="37">
        <v>21</v>
      </c>
      <c r="D64" s="37">
        <v>22</v>
      </c>
      <c r="E64" s="37">
        <v>26</v>
      </c>
      <c r="F64" s="37">
        <v>24</v>
      </c>
      <c r="G64" s="37">
        <v>29</v>
      </c>
      <c r="H64" s="37">
        <v>31</v>
      </c>
      <c r="I64" s="37">
        <v>34</v>
      </c>
      <c r="J64" s="37">
        <v>25</v>
      </c>
      <c r="K64" s="37">
        <v>29</v>
      </c>
      <c r="L64" s="37">
        <v>28</v>
      </c>
      <c r="M64" s="37">
        <v>24</v>
      </c>
      <c r="N64" s="37">
        <v>32</v>
      </c>
    </row>
    <row r="65" spans="1:14">
      <c r="A65" s="22">
        <v>2016</v>
      </c>
      <c r="B65" s="37">
        <v>378</v>
      </c>
      <c r="C65" s="37">
        <v>28</v>
      </c>
      <c r="D65" s="37">
        <v>27</v>
      </c>
      <c r="E65" s="37">
        <v>28</v>
      </c>
      <c r="F65" s="37">
        <v>17</v>
      </c>
      <c r="G65" s="37">
        <v>49</v>
      </c>
      <c r="H65" s="37">
        <v>28</v>
      </c>
      <c r="I65" s="37">
        <v>26</v>
      </c>
      <c r="J65" s="37">
        <v>46</v>
      </c>
      <c r="K65" s="37">
        <v>31</v>
      </c>
      <c r="L65" s="37">
        <v>40</v>
      </c>
      <c r="M65" s="37">
        <v>29</v>
      </c>
      <c r="N65" s="37">
        <v>29</v>
      </c>
    </row>
    <row r="66" spans="1:14">
      <c r="A66" s="22">
        <v>2017</v>
      </c>
      <c r="B66" s="37">
        <v>338</v>
      </c>
      <c r="C66" s="37">
        <v>25</v>
      </c>
      <c r="D66" s="37">
        <v>25</v>
      </c>
      <c r="E66" s="37">
        <v>21</v>
      </c>
      <c r="F66" s="37">
        <v>27</v>
      </c>
      <c r="G66" s="37">
        <v>27</v>
      </c>
      <c r="H66" s="37">
        <v>26</v>
      </c>
      <c r="I66" s="37">
        <v>37</v>
      </c>
      <c r="J66" s="37">
        <v>30</v>
      </c>
      <c r="K66" s="37">
        <v>30</v>
      </c>
      <c r="L66" s="37">
        <v>32</v>
      </c>
      <c r="M66" s="37">
        <v>25</v>
      </c>
      <c r="N66" s="37">
        <v>33</v>
      </c>
    </row>
    <row r="67" spans="1:14">
      <c r="A67" s="22">
        <v>2018</v>
      </c>
      <c r="B67" s="37">
        <v>378</v>
      </c>
      <c r="C67" s="37">
        <v>29</v>
      </c>
      <c r="D67" s="37">
        <v>29</v>
      </c>
      <c r="E67" s="37">
        <v>23</v>
      </c>
      <c r="F67" s="37">
        <v>28</v>
      </c>
      <c r="G67" s="37">
        <v>36</v>
      </c>
      <c r="H67" s="37">
        <v>40</v>
      </c>
      <c r="I67" s="37">
        <v>34</v>
      </c>
      <c r="J67" s="37">
        <v>31</v>
      </c>
      <c r="K67" s="37">
        <v>34</v>
      </c>
      <c r="L67" s="37">
        <v>33</v>
      </c>
      <c r="M67" s="37">
        <v>27</v>
      </c>
      <c r="N67" s="37">
        <v>34</v>
      </c>
    </row>
    <row r="68" spans="1:14">
      <c r="A68" s="22">
        <v>2019</v>
      </c>
      <c r="B68" s="37">
        <v>356</v>
      </c>
      <c r="C68" s="37">
        <v>29</v>
      </c>
      <c r="D68" s="37">
        <v>27</v>
      </c>
      <c r="E68" s="37">
        <v>27</v>
      </c>
      <c r="F68" s="37">
        <v>33</v>
      </c>
      <c r="G68" s="37">
        <v>32</v>
      </c>
      <c r="H68" s="37">
        <v>39</v>
      </c>
      <c r="I68" s="37">
        <v>33</v>
      </c>
      <c r="J68" s="37">
        <v>29</v>
      </c>
      <c r="K68" s="37">
        <v>31</v>
      </c>
      <c r="L68" s="37">
        <v>19</v>
      </c>
      <c r="M68" s="37">
        <v>31</v>
      </c>
      <c r="N68" s="37">
        <v>26</v>
      </c>
    </row>
    <row r="69" spans="1:14">
      <c r="A69" s="22">
        <v>2020</v>
      </c>
      <c r="B69" s="37">
        <v>353</v>
      </c>
      <c r="C69" s="37">
        <v>27</v>
      </c>
      <c r="D69" s="37">
        <v>28</v>
      </c>
      <c r="E69" s="37">
        <v>25</v>
      </c>
      <c r="F69" s="37">
        <v>20</v>
      </c>
      <c r="G69" s="37">
        <v>26</v>
      </c>
      <c r="H69" s="37">
        <v>28</v>
      </c>
      <c r="I69" s="37">
        <v>36</v>
      </c>
      <c r="J69" s="37">
        <v>38</v>
      </c>
      <c r="K69" s="37">
        <v>32</v>
      </c>
      <c r="L69" s="37">
        <v>28</v>
      </c>
      <c r="M69" s="37">
        <v>30</v>
      </c>
      <c r="N69" s="37">
        <v>35</v>
      </c>
    </row>
    <row r="70" spans="1:14">
      <c r="A70" s="22">
        <v>2021</v>
      </c>
      <c r="B70" s="37">
        <v>375</v>
      </c>
      <c r="C70" s="37">
        <v>30</v>
      </c>
      <c r="D70" s="37">
        <v>31</v>
      </c>
      <c r="E70" s="37">
        <v>38</v>
      </c>
      <c r="F70" s="37">
        <v>27</v>
      </c>
      <c r="G70" s="37">
        <v>27</v>
      </c>
      <c r="H70" s="37">
        <v>29</v>
      </c>
      <c r="I70" s="37">
        <v>34</v>
      </c>
      <c r="J70" s="37">
        <v>30</v>
      </c>
      <c r="K70" s="37">
        <v>29</v>
      </c>
      <c r="L70" s="37">
        <v>33</v>
      </c>
      <c r="M70" s="37">
        <v>27</v>
      </c>
      <c r="N70" s="37">
        <v>40</v>
      </c>
    </row>
    <row r="71" spans="1:14">
      <c r="A71" s="22">
        <v>2022</v>
      </c>
      <c r="B71" s="37">
        <v>364</v>
      </c>
      <c r="C71" s="37">
        <v>22</v>
      </c>
      <c r="D71" s="37">
        <v>31</v>
      </c>
      <c r="E71" s="37">
        <v>28</v>
      </c>
      <c r="F71" s="37">
        <v>32</v>
      </c>
      <c r="G71" s="37">
        <v>27</v>
      </c>
      <c r="H71" s="37">
        <v>26</v>
      </c>
      <c r="I71" s="37">
        <v>37</v>
      </c>
      <c r="J71" s="37">
        <v>34</v>
      </c>
      <c r="K71" s="37">
        <v>40</v>
      </c>
      <c r="L71" s="37">
        <v>28</v>
      </c>
      <c r="M71" s="37">
        <v>25</v>
      </c>
      <c r="N71" s="37">
        <v>34</v>
      </c>
    </row>
    <row r="72" spans="1:14">
      <c r="A72" s="22">
        <v>2023</v>
      </c>
      <c r="B72" s="37">
        <v>361</v>
      </c>
      <c r="C72" s="37">
        <v>29</v>
      </c>
      <c r="D72" s="37">
        <v>23</v>
      </c>
      <c r="E72" s="37">
        <v>21</v>
      </c>
      <c r="F72" s="37">
        <v>35</v>
      </c>
      <c r="G72" s="37">
        <v>30</v>
      </c>
      <c r="H72" s="37">
        <v>28</v>
      </c>
      <c r="I72" s="37">
        <v>35</v>
      </c>
      <c r="J72" s="37">
        <v>37</v>
      </c>
      <c r="K72" s="37">
        <v>35</v>
      </c>
      <c r="L72" s="37">
        <v>30</v>
      </c>
      <c r="M72" s="37">
        <v>29</v>
      </c>
      <c r="N72" s="37">
        <v>29</v>
      </c>
    </row>
    <row r="73" spans="1:14">
      <c r="A73" s="22">
        <v>2024</v>
      </c>
      <c r="B73" s="37">
        <v>341</v>
      </c>
      <c r="C73" s="37">
        <v>27</v>
      </c>
      <c r="D73" s="37">
        <v>23</v>
      </c>
      <c r="E73" s="37">
        <v>27</v>
      </c>
      <c r="F73" s="37">
        <v>29</v>
      </c>
      <c r="G73" s="37">
        <v>31</v>
      </c>
      <c r="H73" s="37">
        <v>30</v>
      </c>
      <c r="I73" s="37">
        <v>35</v>
      </c>
      <c r="J73" s="37">
        <v>38</v>
      </c>
      <c r="K73" s="37">
        <v>31</v>
      </c>
      <c r="L73" s="37">
        <v>22</v>
      </c>
      <c r="M73" s="37">
        <v>22</v>
      </c>
      <c r="N73" s="37">
        <v>26</v>
      </c>
    </row>
    <row r="74" spans="1:14">
      <c r="B74" s="53"/>
    </row>
    <row r="75" spans="1:14" ht="12.75" customHeight="1">
      <c r="A75" s="32" t="s">
        <v>988</v>
      </c>
      <c r="B75" s="32"/>
    </row>
    <row r="76" spans="1:14" ht="12.75" customHeight="1">
      <c r="A76" s="32"/>
      <c r="B76" s="32"/>
    </row>
    <row r="77" spans="1:14" ht="12.75" customHeight="1">
      <c r="A77" s="36" t="s">
        <v>989</v>
      </c>
      <c r="B77" s="36"/>
    </row>
    <row r="78" spans="1:14" ht="12.75" customHeight="1">
      <c r="A78" s="1" t="s">
        <v>1177</v>
      </c>
    </row>
    <row r="80" spans="1:14" s="2" customFormat="1" ht="12.75" customHeight="1">
      <c r="A80" s="2" t="s">
        <v>15</v>
      </c>
    </row>
    <row r="81" spans="1:1" ht="12.75" customHeight="1">
      <c r="A81" s="1" t="s">
        <v>647</v>
      </c>
    </row>
  </sheetData>
  <phoneticPr fontId="4" type="noConversion"/>
  <hyperlinks>
    <hyperlink ref="A4" location="Inhalt!A1" display="&lt;&lt;&lt; Inhalt" xr:uid="{26B5D79F-1891-4F79-A9D2-D73D12060475}"/>
    <hyperlink ref="A75" location="Metadaten!A1" display="Metadaten &lt;&lt;&lt;" xr:uid="{D71BFA4C-E267-4832-915E-375ECC95C694}"/>
  </hyperlinks>
  <pageMargins left="0.78740157499999996" right="0.78740157499999996" top="0.984251969" bottom="0.984251969" header="0.4921259845" footer="0.4921259845"/>
  <pageSetup paperSize="9" scale="7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98"/>
  <sheetViews>
    <sheetView zoomScaleNormal="100" workbookViewId="0">
      <pane ySplit="9" topLeftCell="A10" activePane="bottomLeft" state="frozen"/>
      <selection activeCell="S47" sqref="S47"/>
      <selection pane="bottomLeft" activeCell="A4" sqref="A4"/>
    </sheetView>
  </sheetViews>
  <sheetFormatPr baseColWidth="10" defaultColWidth="11.42578125" defaultRowHeight="12.75" customHeight="1"/>
  <cols>
    <col min="1" max="1" width="5.42578125" style="1" customWidth="1"/>
    <col min="2" max="2" width="5" style="1" bestFit="1" customWidth="1"/>
    <col min="3" max="3" width="8.5703125" style="1" bestFit="1" customWidth="1"/>
    <col min="4" max="4" width="7.42578125" style="1" bestFit="1" customWidth="1"/>
    <col min="5" max="5" width="9.5703125" style="1" customWidth="1"/>
    <col min="6" max="6" width="8.5703125" style="1" bestFit="1" customWidth="1"/>
    <col min="7" max="7" width="7.42578125" style="1" bestFit="1" customWidth="1"/>
    <col min="8" max="16384" width="11.42578125" style="1"/>
  </cols>
  <sheetData>
    <row r="1" spans="1:7" ht="15.75">
      <c r="A1" s="5" t="s">
        <v>360</v>
      </c>
      <c r="B1" s="5"/>
    </row>
    <row r="2" spans="1:7" ht="12.75" customHeight="1">
      <c r="A2" s="1" t="s">
        <v>1245</v>
      </c>
    </row>
    <row r="3" spans="1:7"/>
    <row r="4" spans="1:7">
      <c r="A4" s="30" t="s">
        <v>987</v>
      </c>
      <c r="B4" s="30"/>
    </row>
    <row r="5" spans="1:7">
      <c r="A5" s="11"/>
      <c r="B5" s="11"/>
    </row>
    <row r="6" spans="1:7">
      <c r="A6" s="31" t="s">
        <v>1094</v>
      </c>
      <c r="B6" s="31"/>
    </row>
    <row r="7" spans="1:7">
      <c r="A7" s="31"/>
      <c r="B7" s="31"/>
    </row>
    <row r="8" spans="1:7" s="6" customFormat="1">
      <c r="A8" s="6" t="s">
        <v>4</v>
      </c>
      <c r="B8" s="6" t="s">
        <v>399</v>
      </c>
      <c r="E8" s="6" t="s">
        <v>872</v>
      </c>
    </row>
    <row r="9" spans="1:7" s="6" customFormat="1">
      <c r="B9" s="6" t="s">
        <v>32</v>
      </c>
      <c r="C9" s="6" t="s">
        <v>388</v>
      </c>
      <c r="D9" s="6" t="s">
        <v>387</v>
      </c>
      <c r="E9" s="6" t="s">
        <v>32</v>
      </c>
      <c r="F9" s="6" t="s">
        <v>388</v>
      </c>
      <c r="G9" s="6" t="s">
        <v>387</v>
      </c>
    </row>
    <row r="10" spans="1:7">
      <c r="A10" s="1">
        <v>1950</v>
      </c>
      <c r="B10" s="37">
        <v>265</v>
      </c>
      <c r="C10" s="37">
        <v>139</v>
      </c>
      <c r="D10" s="37">
        <v>126</v>
      </c>
      <c r="E10" s="37">
        <v>10</v>
      </c>
      <c r="F10" s="37">
        <v>5</v>
      </c>
      <c r="G10" s="37">
        <v>5</v>
      </c>
    </row>
    <row r="11" spans="1:7">
      <c r="A11" s="1">
        <v>1951</v>
      </c>
      <c r="B11" s="37">
        <v>280</v>
      </c>
      <c r="C11" s="37">
        <v>122</v>
      </c>
      <c r="D11" s="37">
        <v>158</v>
      </c>
      <c r="E11" s="37">
        <v>10</v>
      </c>
      <c r="F11" s="37">
        <v>7</v>
      </c>
      <c r="G11" s="37">
        <v>3</v>
      </c>
    </row>
    <row r="12" spans="1:7">
      <c r="A12" s="1">
        <v>1952</v>
      </c>
      <c r="B12" s="37">
        <v>290</v>
      </c>
      <c r="C12" s="37">
        <v>161</v>
      </c>
      <c r="D12" s="37">
        <v>129</v>
      </c>
      <c r="E12" s="37">
        <v>13</v>
      </c>
      <c r="F12" s="37">
        <v>7</v>
      </c>
      <c r="G12" s="37">
        <v>6</v>
      </c>
    </row>
    <row r="13" spans="1:7">
      <c r="A13" s="1">
        <v>1953</v>
      </c>
      <c r="B13" s="37">
        <v>309</v>
      </c>
      <c r="C13" s="37">
        <v>137</v>
      </c>
      <c r="D13" s="37">
        <v>172</v>
      </c>
      <c r="E13" s="37">
        <v>8</v>
      </c>
      <c r="F13" s="37">
        <v>5</v>
      </c>
      <c r="G13" s="37">
        <v>3</v>
      </c>
    </row>
    <row r="14" spans="1:7">
      <c r="A14" s="1">
        <v>1954</v>
      </c>
      <c r="B14" s="37">
        <v>310</v>
      </c>
      <c r="C14" s="37">
        <v>160</v>
      </c>
      <c r="D14" s="37">
        <v>150</v>
      </c>
      <c r="E14" s="37">
        <v>6</v>
      </c>
      <c r="F14" s="37">
        <v>4</v>
      </c>
      <c r="G14" s="37">
        <v>2</v>
      </c>
    </row>
    <row r="15" spans="1:7">
      <c r="A15" s="1">
        <v>1955</v>
      </c>
      <c r="B15" s="37">
        <v>289</v>
      </c>
      <c r="C15" s="37">
        <v>147</v>
      </c>
      <c r="D15" s="37">
        <v>142</v>
      </c>
      <c r="E15" s="37">
        <v>11</v>
      </c>
      <c r="F15" s="37">
        <v>5</v>
      </c>
      <c r="G15" s="37">
        <v>6</v>
      </c>
    </row>
    <row r="16" spans="1:7">
      <c r="A16" s="1">
        <v>1956</v>
      </c>
      <c r="B16" s="37">
        <v>310</v>
      </c>
      <c r="C16" s="37">
        <v>145</v>
      </c>
      <c r="D16" s="37">
        <v>165</v>
      </c>
      <c r="E16" s="37">
        <v>7</v>
      </c>
      <c r="F16" s="37">
        <v>5</v>
      </c>
      <c r="G16" s="37">
        <v>2</v>
      </c>
    </row>
    <row r="17" spans="1:7">
      <c r="A17" s="1">
        <v>1957</v>
      </c>
      <c r="B17" s="37">
        <v>337</v>
      </c>
      <c r="C17" s="37">
        <v>161</v>
      </c>
      <c r="D17" s="37">
        <v>176</v>
      </c>
      <c r="E17" s="37">
        <v>14</v>
      </c>
      <c r="F17" s="37">
        <v>9</v>
      </c>
      <c r="G17" s="37">
        <v>5</v>
      </c>
    </row>
    <row r="18" spans="1:7">
      <c r="A18" s="1">
        <v>1958</v>
      </c>
      <c r="B18" s="37">
        <v>355</v>
      </c>
      <c r="C18" s="37">
        <v>158</v>
      </c>
      <c r="D18" s="37">
        <v>197</v>
      </c>
      <c r="E18" s="37">
        <v>17</v>
      </c>
      <c r="F18" s="37">
        <v>9</v>
      </c>
      <c r="G18" s="37">
        <v>8</v>
      </c>
    </row>
    <row r="19" spans="1:7">
      <c r="A19" s="1">
        <v>1959</v>
      </c>
      <c r="B19" s="37">
        <v>329</v>
      </c>
      <c r="C19" s="37">
        <v>161</v>
      </c>
      <c r="D19" s="37">
        <v>168</v>
      </c>
      <c r="E19" s="37">
        <v>16</v>
      </c>
      <c r="F19" s="37">
        <v>11</v>
      </c>
      <c r="G19" s="37">
        <v>5</v>
      </c>
    </row>
    <row r="20" spans="1:7">
      <c r="A20" s="1">
        <v>1960</v>
      </c>
      <c r="B20" s="37">
        <v>366</v>
      </c>
      <c r="C20" s="37">
        <v>180</v>
      </c>
      <c r="D20" s="37">
        <v>186</v>
      </c>
      <c r="E20" s="37">
        <v>14</v>
      </c>
      <c r="F20" s="37">
        <v>5</v>
      </c>
      <c r="G20" s="37">
        <v>9</v>
      </c>
    </row>
    <row r="21" spans="1:7">
      <c r="A21" s="1">
        <v>1961</v>
      </c>
      <c r="B21" s="37">
        <v>345</v>
      </c>
      <c r="C21" s="37">
        <v>165</v>
      </c>
      <c r="D21" s="37">
        <v>180</v>
      </c>
      <c r="E21" s="37">
        <v>14</v>
      </c>
      <c r="F21" s="37">
        <v>7</v>
      </c>
      <c r="G21" s="37">
        <v>7</v>
      </c>
    </row>
    <row r="22" spans="1:7">
      <c r="A22" s="1">
        <v>1962</v>
      </c>
      <c r="B22" s="37">
        <v>345</v>
      </c>
      <c r="C22" s="37">
        <v>169</v>
      </c>
      <c r="D22" s="37">
        <v>176</v>
      </c>
      <c r="E22" s="37">
        <v>15</v>
      </c>
      <c r="F22" s="37">
        <v>9</v>
      </c>
      <c r="G22" s="37">
        <v>6</v>
      </c>
    </row>
    <row r="23" spans="1:7">
      <c r="A23" s="1">
        <v>1963</v>
      </c>
      <c r="B23" s="37">
        <v>381</v>
      </c>
      <c r="C23" s="37">
        <v>197</v>
      </c>
      <c r="D23" s="37">
        <v>184</v>
      </c>
      <c r="E23" s="37">
        <v>17</v>
      </c>
      <c r="F23" s="37">
        <v>10</v>
      </c>
      <c r="G23" s="37">
        <v>7</v>
      </c>
    </row>
    <row r="24" spans="1:7">
      <c r="A24" s="1">
        <v>1964</v>
      </c>
      <c r="B24" s="37">
        <v>369</v>
      </c>
      <c r="C24" s="37">
        <v>183</v>
      </c>
      <c r="D24" s="37">
        <v>186</v>
      </c>
      <c r="E24" s="37">
        <v>17</v>
      </c>
      <c r="F24" s="37">
        <v>9</v>
      </c>
      <c r="G24" s="37">
        <v>8</v>
      </c>
    </row>
    <row r="25" spans="1:7">
      <c r="A25" s="1">
        <v>1965</v>
      </c>
      <c r="B25" s="37">
        <v>377</v>
      </c>
      <c r="C25" s="37">
        <v>177</v>
      </c>
      <c r="D25" s="37">
        <v>200</v>
      </c>
      <c r="E25" s="37">
        <v>18</v>
      </c>
      <c r="F25" s="37">
        <v>9</v>
      </c>
      <c r="G25" s="37">
        <v>9</v>
      </c>
    </row>
    <row r="26" spans="1:7">
      <c r="A26" s="1">
        <v>1966</v>
      </c>
      <c r="B26" s="37">
        <v>358</v>
      </c>
      <c r="C26" s="37">
        <v>172</v>
      </c>
      <c r="D26" s="37">
        <v>186</v>
      </c>
      <c r="E26" s="37">
        <v>12</v>
      </c>
      <c r="F26" s="37">
        <v>10</v>
      </c>
      <c r="G26" s="37">
        <v>2</v>
      </c>
    </row>
    <row r="27" spans="1:7">
      <c r="A27" s="1">
        <v>1967</v>
      </c>
      <c r="B27" s="37">
        <v>391</v>
      </c>
      <c r="C27" s="37">
        <v>195</v>
      </c>
      <c r="D27" s="37">
        <v>196</v>
      </c>
      <c r="E27" s="37">
        <v>20</v>
      </c>
      <c r="F27" s="37">
        <v>10</v>
      </c>
      <c r="G27" s="37">
        <v>10</v>
      </c>
    </row>
    <row r="28" spans="1:7">
      <c r="A28" s="1">
        <v>1968</v>
      </c>
      <c r="B28" s="37">
        <v>413</v>
      </c>
      <c r="C28" s="37">
        <v>216</v>
      </c>
      <c r="D28" s="37">
        <v>197</v>
      </c>
      <c r="E28" s="37">
        <v>18</v>
      </c>
      <c r="F28" s="37">
        <v>12</v>
      </c>
      <c r="G28" s="37">
        <v>6</v>
      </c>
    </row>
    <row r="29" spans="1:7">
      <c r="A29" s="1">
        <v>1969</v>
      </c>
      <c r="B29" s="37">
        <v>397</v>
      </c>
      <c r="C29" s="37">
        <v>197</v>
      </c>
      <c r="D29" s="37">
        <v>200</v>
      </c>
      <c r="E29" s="37">
        <v>23</v>
      </c>
      <c r="F29" s="37">
        <v>9</v>
      </c>
      <c r="G29" s="37">
        <v>14</v>
      </c>
    </row>
    <row r="30" spans="1:7">
      <c r="A30" s="1">
        <v>1970</v>
      </c>
      <c r="B30" s="37">
        <v>403</v>
      </c>
      <c r="C30" s="37">
        <v>183</v>
      </c>
      <c r="D30" s="37">
        <v>220</v>
      </c>
      <c r="E30" s="37">
        <v>19</v>
      </c>
      <c r="F30" s="37">
        <v>7</v>
      </c>
      <c r="G30" s="37">
        <v>12</v>
      </c>
    </row>
    <row r="31" spans="1:7">
      <c r="A31" s="1">
        <v>1971</v>
      </c>
      <c r="B31" s="37">
        <v>330</v>
      </c>
      <c r="C31" s="37">
        <v>158</v>
      </c>
      <c r="D31" s="37">
        <v>172</v>
      </c>
      <c r="E31" s="37">
        <v>20</v>
      </c>
      <c r="F31" s="37">
        <v>11</v>
      </c>
      <c r="G31" s="37">
        <v>9</v>
      </c>
    </row>
    <row r="32" spans="1:7">
      <c r="A32" s="1">
        <v>1972</v>
      </c>
      <c r="B32" s="37">
        <v>336</v>
      </c>
      <c r="C32" s="37">
        <v>168</v>
      </c>
      <c r="D32" s="37">
        <v>168</v>
      </c>
      <c r="E32" s="37">
        <v>23</v>
      </c>
      <c r="F32" s="37">
        <v>14</v>
      </c>
      <c r="G32" s="37">
        <v>9</v>
      </c>
    </row>
    <row r="33" spans="1:7">
      <c r="A33" s="1">
        <v>1973</v>
      </c>
      <c r="B33" s="37">
        <v>383</v>
      </c>
      <c r="C33" s="37">
        <v>202</v>
      </c>
      <c r="D33" s="37">
        <v>181</v>
      </c>
      <c r="E33" s="37">
        <v>20</v>
      </c>
      <c r="F33" s="37">
        <v>9</v>
      </c>
      <c r="G33" s="37">
        <v>11</v>
      </c>
    </row>
    <row r="34" spans="1:7">
      <c r="A34" s="1">
        <v>1974</v>
      </c>
      <c r="B34" s="37">
        <v>304</v>
      </c>
      <c r="C34" s="37">
        <v>154</v>
      </c>
      <c r="D34" s="37">
        <v>150</v>
      </c>
      <c r="E34" s="37">
        <v>22</v>
      </c>
      <c r="F34" s="37">
        <v>11</v>
      </c>
      <c r="G34" s="37">
        <v>11</v>
      </c>
    </row>
    <row r="35" spans="1:7">
      <c r="A35" s="1">
        <v>1975</v>
      </c>
      <c r="B35" s="37">
        <v>295</v>
      </c>
      <c r="C35" s="37">
        <v>160</v>
      </c>
      <c r="D35" s="37">
        <v>135</v>
      </c>
      <c r="E35" s="37">
        <v>11</v>
      </c>
      <c r="F35" s="37">
        <v>9</v>
      </c>
      <c r="G35" s="37">
        <v>2</v>
      </c>
    </row>
    <row r="36" spans="1:7">
      <c r="A36" s="1">
        <v>1976</v>
      </c>
      <c r="B36" s="37">
        <v>333</v>
      </c>
      <c r="C36" s="37">
        <v>146</v>
      </c>
      <c r="D36" s="37">
        <v>187</v>
      </c>
      <c r="E36" s="37">
        <v>14</v>
      </c>
      <c r="F36" s="37">
        <v>5</v>
      </c>
      <c r="G36" s="37">
        <v>9</v>
      </c>
    </row>
    <row r="37" spans="1:7">
      <c r="A37" s="1">
        <v>1977</v>
      </c>
      <c r="B37" s="37">
        <v>290</v>
      </c>
      <c r="C37" s="37">
        <v>139</v>
      </c>
      <c r="D37" s="37">
        <v>151</v>
      </c>
      <c r="E37" s="37">
        <v>19</v>
      </c>
      <c r="F37" s="37">
        <v>6</v>
      </c>
      <c r="G37" s="37">
        <v>13</v>
      </c>
    </row>
    <row r="38" spans="1:7">
      <c r="A38" s="1">
        <v>1978</v>
      </c>
      <c r="B38" s="37">
        <v>302</v>
      </c>
      <c r="C38" s="37">
        <v>149</v>
      </c>
      <c r="D38" s="37">
        <v>153</v>
      </c>
      <c r="E38" s="37">
        <v>11</v>
      </c>
      <c r="F38" s="37">
        <v>8</v>
      </c>
      <c r="G38" s="37">
        <v>3</v>
      </c>
    </row>
    <row r="39" spans="1:7">
      <c r="A39" s="1">
        <v>1979</v>
      </c>
      <c r="B39" s="37">
        <v>352</v>
      </c>
      <c r="C39" s="37">
        <v>175</v>
      </c>
      <c r="D39" s="37">
        <v>177</v>
      </c>
      <c r="E39" s="37">
        <v>18</v>
      </c>
      <c r="F39" s="37">
        <v>8</v>
      </c>
      <c r="G39" s="37">
        <v>10</v>
      </c>
    </row>
    <row r="40" spans="1:7">
      <c r="A40" s="1">
        <v>1980</v>
      </c>
      <c r="B40" s="37">
        <v>372</v>
      </c>
      <c r="C40" s="37">
        <v>178</v>
      </c>
      <c r="D40" s="37">
        <v>194</v>
      </c>
      <c r="E40" s="37">
        <v>21</v>
      </c>
      <c r="F40" s="37">
        <v>11</v>
      </c>
      <c r="G40" s="37">
        <v>10</v>
      </c>
    </row>
    <row r="41" spans="1:7">
      <c r="A41" s="1">
        <v>1981</v>
      </c>
      <c r="B41" s="37">
        <v>335</v>
      </c>
      <c r="C41" s="37">
        <v>159</v>
      </c>
      <c r="D41" s="37">
        <v>176</v>
      </c>
      <c r="E41" s="37">
        <v>34</v>
      </c>
      <c r="F41" s="37">
        <v>16</v>
      </c>
      <c r="G41" s="37">
        <v>18</v>
      </c>
    </row>
    <row r="42" spans="1:7">
      <c r="A42" s="1">
        <v>1982</v>
      </c>
      <c r="B42" s="37">
        <v>368</v>
      </c>
      <c r="C42" s="37">
        <v>177</v>
      </c>
      <c r="D42" s="37">
        <v>191</v>
      </c>
      <c r="E42" s="37">
        <v>16</v>
      </c>
      <c r="F42" s="37">
        <v>8</v>
      </c>
      <c r="G42" s="37">
        <v>8</v>
      </c>
    </row>
    <row r="43" spans="1:7">
      <c r="A43" s="1">
        <v>1983</v>
      </c>
      <c r="B43" s="37">
        <v>330</v>
      </c>
      <c r="C43" s="37">
        <v>164</v>
      </c>
      <c r="D43" s="37">
        <v>166</v>
      </c>
      <c r="E43" s="37">
        <v>18</v>
      </c>
      <c r="F43" s="37">
        <v>14</v>
      </c>
      <c r="G43" s="37">
        <v>4</v>
      </c>
    </row>
    <row r="44" spans="1:7">
      <c r="A44" s="1">
        <v>1984</v>
      </c>
      <c r="B44" s="37">
        <v>379</v>
      </c>
      <c r="C44" s="37">
        <v>192</v>
      </c>
      <c r="D44" s="37">
        <v>187</v>
      </c>
      <c r="E44" s="37">
        <v>26</v>
      </c>
      <c r="F44" s="37">
        <v>12</v>
      </c>
      <c r="G44" s="37">
        <v>14</v>
      </c>
    </row>
    <row r="45" spans="1:7">
      <c r="A45" s="1">
        <v>1985</v>
      </c>
      <c r="B45" s="37">
        <v>353</v>
      </c>
      <c r="C45" s="37">
        <v>180</v>
      </c>
      <c r="D45" s="37">
        <v>173</v>
      </c>
      <c r="E45" s="37">
        <v>20</v>
      </c>
      <c r="F45" s="37">
        <v>11</v>
      </c>
      <c r="G45" s="37">
        <v>9</v>
      </c>
    </row>
    <row r="46" spans="1:7">
      <c r="A46" s="1">
        <v>1986</v>
      </c>
      <c r="B46" s="37">
        <v>328</v>
      </c>
      <c r="C46" s="37">
        <v>167</v>
      </c>
      <c r="D46" s="37">
        <v>161</v>
      </c>
      <c r="E46" s="37">
        <v>23</v>
      </c>
      <c r="F46" s="37">
        <v>13</v>
      </c>
      <c r="G46" s="37">
        <v>10</v>
      </c>
    </row>
    <row r="47" spans="1:7">
      <c r="A47" s="1">
        <v>1987</v>
      </c>
      <c r="B47" s="37">
        <v>346</v>
      </c>
      <c r="C47" s="37">
        <v>162</v>
      </c>
      <c r="D47" s="37">
        <v>184</v>
      </c>
      <c r="E47" s="37">
        <v>19</v>
      </c>
      <c r="F47" s="37">
        <v>9</v>
      </c>
      <c r="G47" s="37">
        <v>10</v>
      </c>
    </row>
    <row r="48" spans="1:7">
      <c r="A48" s="1">
        <v>1988</v>
      </c>
      <c r="B48" s="37">
        <v>393</v>
      </c>
      <c r="C48" s="37">
        <v>178</v>
      </c>
      <c r="D48" s="37">
        <v>215</v>
      </c>
      <c r="E48" s="37">
        <v>23</v>
      </c>
      <c r="F48" s="37">
        <v>8</v>
      </c>
      <c r="G48" s="37">
        <v>15</v>
      </c>
    </row>
    <row r="49" spans="1:7">
      <c r="A49" s="1">
        <v>1989</v>
      </c>
      <c r="B49" s="37">
        <v>345</v>
      </c>
      <c r="C49" s="37">
        <v>161</v>
      </c>
      <c r="D49" s="37">
        <v>184</v>
      </c>
      <c r="E49" s="37">
        <v>28</v>
      </c>
      <c r="F49" s="37">
        <v>16</v>
      </c>
      <c r="G49" s="37">
        <v>12</v>
      </c>
    </row>
    <row r="50" spans="1:7">
      <c r="A50" s="1">
        <v>1990</v>
      </c>
      <c r="B50" s="37">
        <v>353</v>
      </c>
      <c r="C50" s="37">
        <v>178</v>
      </c>
      <c r="D50" s="37">
        <v>175</v>
      </c>
      <c r="E50" s="37">
        <v>26</v>
      </c>
      <c r="F50" s="37">
        <v>10</v>
      </c>
      <c r="G50" s="37">
        <v>16</v>
      </c>
    </row>
    <row r="51" spans="1:7">
      <c r="A51" s="1">
        <v>1991</v>
      </c>
      <c r="B51" s="37">
        <v>384</v>
      </c>
      <c r="C51" s="37">
        <v>180</v>
      </c>
      <c r="D51" s="37">
        <v>204</v>
      </c>
      <c r="E51" s="37">
        <v>32</v>
      </c>
      <c r="F51" s="37">
        <v>14</v>
      </c>
      <c r="G51" s="37">
        <v>18</v>
      </c>
    </row>
    <row r="52" spans="1:7">
      <c r="A52" s="1">
        <v>1992</v>
      </c>
      <c r="B52" s="37">
        <v>320</v>
      </c>
      <c r="C52" s="37">
        <v>170</v>
      </c>
      <c r="D52" s="37">
        <v>150</v>
      </c>
      <c r="E52" s="37">
        <v>55</v>
      </c>
      <c r="F52" s="37">
        <v>38</v>
      </c>
      <c r="G52" s="37">
        <v>17</v>
      </c>
    </row>
    <row r="53" spans="1:7">
      <c r="A53" s="1">
        <v>1993</v>
      </c>
      <c r="B53" s="37">
        <v>383</v>
      </c>
      <c r="C53" s="37">
        <v>193</v>
      </c>
      <c r="D53" s="37">
        <v>190</v>
      </c>
      <c r="E53" s="37">
        <v>32</v>
      </c>
      <c r="F53" s="37">
        <v>20</v>
      </c>
      <c r="G53" s="37">
        <v>12</v>
      </c>
    </row>
    <row r="54" spans="1:7">
      <c r="A54" s="1">
        <v>1994</v>
      </c>
      <c r="B54" s="37">
        <v>328</v>
      </c>
      <c r="C54" s="37">
        <v>153</v>
      </c>
      <c r="D54" s="37">
        <v>175</v>
      </c>
      <c r="E54" s="37">
        <v>30</v>
      </c>
      <c r="F54" s="37">
        <v>14</v>
      </c>
      <c r="G54" s="37">
        <v>16</v>
      </c>
    </row>
    <row r="55" spans="1:7">
      <c r="A55" s="1">
        <v>1995</v>
      </c>
      <c r="B55" s="37">
        <v>382</v>
      </c>
      <c r="C55" s="37">
        <v>190</v>
      </c>
      <c r="D55" s="37">
        <v>192</v>
      </c>
      <c r="E55" s="37">
        <v>43</v>
      </c>
      <c r="F55" s="37">
        <v>18</v>
      </c>
      <c r="G55" s="37">
        <v>25</v>
      </c>
    </row>
    <row r="56" spans="1:7">
      <c r="A56" s="1">
        <v>1996</v>
      </c>
      <c r="B56" s="37">
        <v>363</v>
      </c>
      <c r="C56" s="37">
        <v>180</v>
      </c>
      <c r="D56" s="37">
        <v>183</v>
      </c>
      <c r="E56" s="37">
        <v>42</v>
      </c>
      <c r="F56" s="37">
        <v>23</v>
      </c>
      <c r="G56" s="37">
        <v>19</v>
      </c>
    </row>
    <row r="57" spans="1:7">
      <c r="A57" s="1">
        <v>1997</v>
      </c>
      <c r="B57" s="37">
        <v>374</v>
      </c>
      <c r="C57" s="37">
        <v>198</v>
      </c>
      <c r="D57" s="37">
        <v>176</v>
      </c>
      <c r="E57" s="37">
        <v>61</v>
      </c>
      <c r="F57" s="37">
        <v>30</v>
      </c>
      <c r="G57" s="37">
        <v>31</v>
      </c>
    </row>
    <row r="58" spans="1:7">
      <c r="A58" s="1">
        <v>1998</v>
      </c>
      <c r="B58" s="37">
        <v>341</v>
      </c>
      <c r="C58" s="37">
        <v>185</v>
      </c>
      <c r="D58" s="37">
        <v>156</v>
      </c>
      <c r="E58" s="37">
        <v>41</v>
      </c>
      <c r="F58" s="37">
        <v>21</v>
      </c>
      <c r="G58" s="37">
        <v>20</v>
      </c>
    </row>
    <row r="59" spans="1:7">
      <c r="A59" s="1">
        <v>1999</v>
      </c>
      <c r="B59" s="37">
        <v>370</v>
      </c>
      <c r="C59" s="37">
        <v>197</v>
      </c>
      <c r="D59" s="37">
        <v>173</v>
      </c>
      <c r="E59" s="37">
        <v>60</v>
      </c>
      <c r="F59" s="37">
        <v>30</v>
      </c>
      <c r="G59" s="37">
        <v>30</v>
      </c>
    </row>
    <row r="60" spans="1:7">
      <c r="A60" s="1">
        <v>2000</v>
      </c>
      <c r="B60" s="37">
        <v>354</v>
      </c>
      <c r="C60" s="37">
        <v>171</v>
      </c>
      <c r="D60" s="37">
        <v>183</v>
      </c>
      <c r="E60" s="37">
        <v>66</v>
      </c>
      <c r="F60" s="37">
        <v>30</v>
      </c>
      <c r="G60" s="37">
        <v>36</v>
      </c>
    </row>
    <row r="61" spans="1:7">
      <c r="A61" s="1">
        <v>2001</v>
      </c>
      <c r="B61" s="37">
        <v>341</v>
      </c>
      <c r="C61" s="37">
        <v>151</v>
      </c>
      <c r="D61" s="37">
        <v>190</v>
      </c>
      <c r="E61" s="37">
        <v>60</v>
      </c>
      <c r="F61" s="37">
        <v>24</v>
      </c>
      <c r="G61" s="37">
        <v>36</v>
      </c>
    </row>
    <row r="62" spans="1:7">
      <c r="A62" s="1">
        <v>2002</v>
      </c>
      <c r="B62" s="37">
        <v>343</v>
      </c>
      <c r="C62" s="37">
        <v>157</v>
      </c>
      <c r="D62" s="37">
        <v>186</v>
      </c>
      <c r="E62" s="37">
        <v>52</v>
      </c>
      <c r="F62" s="37">
        <v>34</v>
      </c>
      <c r="G62" s="37">
        <v>18</v>
      </c>
    </row>
    <row r="63" spans="1:7">
      <c r="A63" s="1">
        <v>2003</v>
      </c>
      <c r="B63" s="37">
        <v>293</v>
      </c>
      <c r="C63" s="37">
        <v>139</v>
      </c>
      <c r="D63" s="37">
        <v>154</v>
      </c>
      <c r="E63" s="37">
        <v>54</v>
      </c>
      <c r="F63" s="37">
        <v>25</v>
      </c>
      <c r="G63" s="37">
        <v>29</v>
      </c>
    </row>
    <row r="64" spans="1:7">
      <c r="A64" s="1">
        <v>2004</v>
      </c>
      <c r="B64" s="37">
        <v>308</v>
      </c>
      <c r="C64" s="37">
        <v>157</v>
      </c>
      <c r="D64" s="37">
        <v>151</v>
      </c>
      <c r="E64" s="37">
        <v>64</v>
      </c>
      <c r="F64" s="37">
        <v>29</v>
      </c>
      <c r="G64" s="37">
        <v>35</v>
      </c>
    </row>
    <row r="65" spans="1:7">
      <c r="A65" s="22">
        <v>2005</v>
      </c>
      <c r="B65" s="37">
        <v>309</v>
      </c>
      <c r="C65" s="37">
        <v>161</v>
      </c>
      <c r="D65" s="37">
        <v>148</v>
      </c>
      <c r="E65" s="37">
        <v>72</v>
      </c>
      <c r="F65" s="37">
        <v>33</v>
      </c>
      <c r="G65" s="37">
        <v>39</v>
      </c>
    </row>
    <row r="66" spans="1:7">
      <c r="A66" s="22">
        <v>2006</v>
      </c>
      <c r="B66" s="37">
        <v>302</v>
      </c>
      <c r="C66" s="37">
        <v>145</v>
      </c>
      <c r="D66" s="37">
        <v>157</v>
      </c>
      <c r="E66" s="37">
        <v>59</v>
      </c>
      <c r="F66" s="37">
        <v>32</v>
      </c>
      <c r="G66" s="37">
        <v>27</v>
      </c>
    </row>
    <row r="67" spans="1:7">
      <c r="A67" s="22">
        <v>2007</v>
      </c>
      <c r="B67" s="37">
        <v>291</v>
      </c>
      <c r="C67" s="37">
        <v>140</v>
      </c>
      <c r="D67" s="37">
        <v>151</v>
      </c>
      <c r="E67" s="37">
        <v>60</v>
      </c>
      <c r="F67" s="37">
        <v>27</v>
      </c>
      <c r="G67" s="37">
        <v>33</v>
      </c>
    </row>
    <row r="68" spans="1:7">
      <c r="A68" s="22">
        <v>2008</v>
      </c>
      <c r="B68" s="37">
        <v>301</v>
      </c>
      <c r="C68" s="37">
        <v>138</v>
      </c>
      <c r="D68" s="37">
        <v>163</v>
      </c>
      <c r="E68" s="37">
        <v>49</v>
      </c>
      <c r="F68" s="37">
        <v>22</v>
      </c>
      <c r="G68" s="37">
        <v>27</v>
      </c>
    </row>
    <row r="69" spans="1:7">
      <c r="A69" s="22">
        <v>2009</v>
      </c>
      <c r="B69" s="37">
        <v>331</v>
      </c>
      <c r="C69" s="37">
        <v>141</v>
      </c>
      <c r="D69" s="37">
        <v>190</v>
      </c>
      <c r="E69" s="37">
        <v>75</v>
      </c>
      <c r="F69" s="37">
        <v>39</v>
      </c>
      <c r="G69" s="37">
        <v>36</v>
      </c>
    </row>
    <row r="70" spans="1:7">
      <c r="A70" s="22">
        <v>2010</v>
      </c>
      <c r="B70" s="37">
        <v>259</v>
      </c>
      <c r="C70" s="37">
        <v>126</v>
      </c>
      <c r="D70" s="37">
        <v>133</v>
      </c>
      <c r="E70" s="37">
        <v>70</v>
      </c>
      <c r="F70" s="37">
        <v>38</v>
      </c>
      <c r="G70" s="37">
        <v>32</v>
      </c>
    </row>
    <row r="71" spans="1:7">
      <c r="A71" s="22">
        <v>2011</v>
      </c>
      <c r="B71" s="37">
        <v>302</v>
      </c>
      <c r="C71" s="37">
        <v>151</v>
      </c>
      <c r="D71" s="37">
        <v>151</v>
      </c>
      <c r="E71" s="37">
        <v>93</v>
      </c>
      <c r="F71" s="37">
        <v>41</v>
      </c>
      <c r="G71" s="37">
        <v>52</v>
      </c>
    </row>
    <row r="72" spans="1:7">
      <c r="A72" s="22">
        <v>2012</v>
      </c>
      <c r="B72" s="37">
        <v>286</v>
      </c>
      <c r="C72" s="37">
        <v>128</v>
      </c>
      <c r="D72" s="37">
        <v>158</v>
      </c>
      <c r="E72" s="37">
        <v>71</v>
      </c>
      <c r="F72" s="37">
        <v>40</v>
      </c>
      <c r="G72" s="37">
        <v>31</v>
      </c>
    </row>
    <row r="73" spans="1:7">
      <c r="A73" s="22">
        <v>2013</v>
      </c>
      <c r="B73" s="37">
        <v>285</v>
      </c>
      <c r="C73" s="37">
        <v>133</v>
      </c>
      <c r="D73" s="37">
        <v>152</v>
      </c>
      <c r="E73" s="37">
        <v>54</v>
      </c>
      <c r="F73" s="37">
        <v>27</v>
      </c>
      <c r="G73" s="37">
        <v>27</v>
      </c>
    </row>
    <row r="74" spans="1:7">
      <c r="A74" s="22">
        <v>2014</v>
      </c>
      <c r="B74" s="37">
        <v>291</v>
      </c>
      <c r="C74" s="37">
        <v>133</v>
      </c>
      <c r="D74" s="37">
        <v>158</v>
      </c>
      <c r="E74" s="37">
        <v>81</v>
      </c>
      <c r="F74" s="37">
        <v>31</v>
      </c>
      <c r="G74" s="37">
        <v>50</v>
      </c>
    </row>
    <row r="75" spans="1:7">
      <c r="A75" s="22">
        <v>2015</v>
      </c>
      <c r="B75" s="37">
        <v>276</v>
      </c>
      <c r="C75" s="37">
        <v>120</v>
      </c>
      <c r="D75" s="37">
        <v>156</v>
      </c>
      <c r="E75" s="37">
        <v>49</v>
      </c>
      <c r="F75" s="37">
        <v>28</v>
      </c>
      <c r="G75" s="37">
        <v>21</v>
      </c>
    </row>
    <row r="76" spans="1:7">
      <c r="A76" s="22">
        <v>2016</v>
      </c>
      <c r="B76" s="37">
        <v>294</v>
      </c>
      <c r="C76" s="37">
        <v>146</v>
      </c>
      <c r="D76" s="37">
        <v>148</v>
      </c>
      <c r="E76" s="37">
        <v>84</v>
      </c>
      <c r="F76" s="37">
        <v>40</v>
      </c>
      <c r="G76" s="37">
        <v>44</v>
      </c>
    </row>
    <row r="77" spans="1:7">
      <c r="A77" s="22">
        <v>2017</v>
      </c>
      <c r="B77" s="37">
        <v>263</v>
      </c>
      <c r="C77" s="37">
        <v>125</v>
      </c>
      <c r="D77" s="37">
        <v>138</v>
      </c>
      <c r="E77" s="37">
        <v>75</v>
      </c>
      <c r="F77" s="37">
        <v>37</v>
      </c>
      <c r="G77" s="37">
        <v>38</v>
      </c>
    </row>
    <row r="78" spans="1:7">
      <c r="A78" s="22">
        <v>2018</v>
      </c>
      <c r="B78" s="37">
        <v>296</v>
      </c>
      <c r="C78" s="37">
        <v>152</v>
      </c>
      <c r="D78" s="37">
        <v>144</v>
      </c>
      <c r="E78" s="37">
        <v>82</v>
      </c>
      <c r="F78" s="37">
        <v>42</v>
      </c>
      <c r="G78" s="37">
        <v>40</v>
      </c>
    </row>
    <row r="79" spans="1:7">
      <c r="A79" s="22">
        <v>2019</v>
      </c>
      <c r="B79" s="37">
        <v>264</v>
      </c>
      <c r="C79" s="37">
        <v>135</v>
      </c>
      <c r="D79" s="37">
        <v>129</v>
      </c>
      <c r="E79" s="37">
        <v>92</v>
      </c>
      <c r="F79" s="37">
        <v>39</v>
      </c>
      <c r="G79" s="37">
        <v>53</v>
      </c>
    </row>
    <row r="80" spans="1:7">
      <c r="A80" s="22">
        <v>2020</v>
      </c>
      <c r="B80" s="37">
        <v>283</v>
      </c>
      <c r="C80" s="37">
        <v>150</v>
      </c>
      <c r="D80" s="37">
        <v>133</v>
      </c>
      <c r="E80" s="37">
        <v>70</v>
      </c>
      <c r="F80" s="37">
        <v>38</v>
      </c>
      <c r="G80" s="37">
        <v>32</v>
      </c>
    </row>
    <row r="81" spans="1:7">
      <c r="A81" s="22">
        <v>2021</v>
      </c>
      <c r="B81" s="37">
        <v>305</v>
      </c>
      <c r="C81" s="37">
        <v>144</v>
      </c>
      <c r="D81" s="37">
        <v>161</v>
      </c>
      <c r="E81" s="37">
        <v>70</v>
      </c>
      <c r="F81" s="37">
        <v>37</v>
      </c>
      <c r="G81" s="37">
        <v>33</v>
      </c>
    </row>
    <row r="82" spans="1:7">
      <c r="A82" s="22">
        <v>2022</v>
      </c>
      <c r="B82" s="37">
        <v>293</v>
      </c>
      <c r="C82" s="37">
        <v>139</v>
      </c>
      <c r="D82" s="37">
        <v>154</v>
      </c>
      <c r="E82" s="37">
        <v>71</v>
      </c>
      <c r="F82" s="37">
        <v>37</v>
      </c>
      <c r="G82" s="37">
        <v>34</v>
      </c>
    </row>
    <row r="83" spans="1:7">
      <c r="A83" s="22">
        <v>2023</v>
      </c>
      <c r="B83" s="37">
        <v>303</v>
      </c>
      <c r="C83" s="37">
        <v>152</v>
      </c>
      <c r="D83" s="37">
        <v>151</v>
      </c>
      <c r="E83" s="37">
        <v>58</v>
      </c>
      <c r="F83" s="37">
        <v>30</v>
      </c>
      <c r="G83" s="37">
        <v>28</v>
      </c>
    </row>
    <row r="84" spans="1:7">
      <c r="A84" s="22">
        <v>2024</v>
      </c>
      <c r="B84" s="37">
        <v>272</v>
      </c>
      <c r="C84" s="37">
        <v>130</v>
      </c>
      <c r="D84" s="37">
        <v>142</v>
      </c>
      <c r="E84" s="37">
        <v>69</v>
      </c>
      <c r="F84" s="37">
        <v>36</v>
      </c>
      <c r="G84" s="37">
        <v>33</v>
      </c>
    </row>
    <row r="85" spans="1:7"/>
    <row r="86" spans="1:7" ht="12.75" customHeight="1">
      <c r="A86" s="32" t="s">
        <v>988</v>
      </c>
      <c r="B86" s="32"/>
    </row>
    <row r="87" spans="1:7" ht="12.75" customHeight="1">
      <c r="A87" s="32"/>
      <c r="B87" s="32"/>
    </row>
    <row r="88" spans="1:7" ht="12.75" customHeight="1">
      <c r="A88" s="36" t="s">
        <v>989</v>
      </c>
      <c r="B88" s="36"/>
    </row>
    <row r="89" spans="1:7" ht="12.75" customHeight="1">
      <c r="A89" s="1" t="s">
        <v>1177</v>
      </c>
    </row>
    <row r="98" spans="8:8" ht="12.75" customHeight="1">
      <c r="H98" s="1" t="s">
        <v>812</v>
      </c>
    </row>
  </sheetData>
  <phoneticPr fontId="4" type="noConversion"/>
  <hyperlinks>
    <hyperlink ref="A4" location="Inhalt!A1" display="&lt;&lt;&lt; Inhalt" xr:uid="{97EEA6F4-FB00-459C-B68B-CE3154770D61}"/>
    <hyperlink ref="A86" location="Metadaten!A1" display="Metadaten &lt;&lt;&lt;" xr:uid="{DEC471C5-E338-4825-BFA3-D535D23AF2C9}"/>
  </hyperlinks>
  <pageMargins left="0.78740157499999996" right="0.78740157499999996" top="0.984251969" bottom="0.984251969" header="0.4921259845" footer="0.4921259845"/>
  <pageSetup paperSize="9" scale="57"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104"/>
  <sheetViews>
    <sheetView zoomScaleNormal="100" workbookViewId="0">
      <pane ySplit="9" topLeftCell="A10" activePane="bottomLeft" state="frozen"/>
      <selection activeCell="S47" sqref="S47"/>
      <selection pane="bottomLeft" activeCell="A4" sqref="A4"/>
    </sheetView>
  </sheetViews>
  <sheetFormatPr baseColWidth="10" defaultColWidth="11.42578125" defaultRowHeight="12.75"/>
  <cols>
    <col min="1" max="1" width="11.42578125" style="1" customWidth="1"/>
    <col min="2" max="2" width="8.5703125" style="1" bestFit="1" customWidth="1"/>
    <col min="3" max="3" width="7.42578125" style="1" bestFit="1" customWidth="1"/>
    <col min="4" max="4" width="8.42578125" style="1" bestFit="1" customWidth="1"/>
    <col min="5" max="5" width="7.42578125" style="1" bestFit="1" customWidth="1"/>
    <col min="6" max="6" width="8.5703125" style="1" bestFit="1" customWidth="1"/>
    <col min="7" max="7" width="7.42578125" style="1" bestFit="1" customWidth="1"/>
    <col min="8" max="8" width="8.5703125" style="1" bestFit="1" customWidth="1"/>
    <col min="9" max="9" width="7.42578125" style="1" bestFit="1" customWidth="1"/>
    <col min="10" max="10" width="8.42578125" style="1" customWidth="1"/>
    <col min="11" max="11" width="7.42578125" style="1" bestFit="1" customWidth="1"/>
    <col min="12" max="12" width="8.42578125" style="1" customWidth="1"/>
    <col min="13" max="13" width="7.42578125" style="1" bestFit="1" customWidth="1"/>
    <col min="14" max="14" width="8.5703125" style="1" bestFit="1" customWidth="1"/>
    <col min="15" max="15" width="7.42578125" style="1" bestFit="1" customWidth="1"/>
    <col min="16" max="16" width="8" style="1" customWidth="1"/>
    <col min="17" max="17" width="7.42578125" style="1" bestFit="1" customWidth="1"/>
    <col min="18" max="18" width="8.5703125" style="1" bestFit="1" customWidth="1"/>
    <col min="19" max="19" width="7.42578125" style="1" bestFit="1" customWidth="1"/>
    <col min="20" max="20" width="8.5703125" style="1" bestFit="1" customWidth="1"/>
    <col min="21" max="21" width="7.42578125" style="1" bestFit="1" customWidth="1"/>
    <col min="22" max="22" width="8.5703125" style="1" bestFit="1" customWidth="1"/>
    <col min="23" max="23" width="7.42578125" style="1" bestFit="1" customWidth="1"/>
    <col min="24" max="24" width="8.5703125" style="1" bestFit="1" customWidth="1"/>
    <col min="25" max="25" width="7.42578125" style="1" bestFit="1" customWidth="1"/>
    <col min="26" max="16384" width="11.42578125" style="1"/>
  </cols>
  <sheetData>
    <row r="1" spans="1:25" ht="15.75">
      <c r="A1" s="5" t="s">
        <v>360</v>
      </c>
      <c r="B1" s="5"/>
    </row>
    <row r="2" spans="1:25" ht="12.75" customHeight="1">
      <c r="A2" s="1" t="s">
        <v>1246</v>
      </c>
    </row>
    <row r="4" spans="1:25">
      <c r="A4" s="30" t="s">
        <v>987</v>
      </c>
      <c r="B4" s="30"/>
    </row>
    <row r="5" spans="1:25">
      <c r="A5" s="11"/>
      <c r="B5" s="11"/>
    </row>
    <row r="6" spans="1:25">
      <c r="A6" s="31" t="s">
        <v>1096</v>
      </c>
      <c r="B6" s="31"/>
    </row>
    <row r="7" spans="1:25">
      <c r="A7" s="31"/>
      <c r="B7" s="31"/>
    </row>
    <row r="8" spans="1:25" s="6" customFormat="1">
      <c r="A8" s="6" t="s">
        <v>960</v>
      </c>
      <c r="B8" s="6" t="s">
        <v>83</v>
      </c>
      <c r="D8" s="6" t="s">
        <v>5</v>
      </c>
      <c r="F8" s="6" t="s">
        <v>6</v>
      </c>
      <c r="H8" s="6" t="s">
        <v>7</v>
      </c>
      <c r="J8" s="6" t="s">
        <v>27</v>
      </c>
      <c r="L8" s="6" t="s">
        <v>8</v>
      </c>
      <c r="N8" s="6" t="s">
        <v>9</v>
      </c>
      <c r="P8" s="6" t="s">
        <v>10</v>
      </c>
      <c r="R8" s="6" t="s">
        <v>11</v>
      </c>
      <c r="T8" s="6" t="s">
        <v>12</v>
      </c>
      <c r="V8" s="6" t="s">
        <v>13</v>
      </c>
      <c r="X8" s="6" t="s">
        <v>28</v>
      </c>
    </row>
    <row r="9" spans="1:25" s="6" customFormat="1">
      <c r="B9" s="6" t="s">
        <v>388</v>
      </c>
      <c r="C9" s="6" t="s">
        <v>387</v>
      </c>
      <c r="D9" s="6" t="s">
        <v>388</v>
      </c>
      <c r="E9" s="6" t="s">
        <v>387</v>
      </c>
      <c r="F9" s="6" t="s">
        <v>388</v>
      </c>
      <c r="G9" s="6" t="s">
        <v>387</v>
      </c>
      <c r="H9" s="6" t="s">
        <v>388</v>
      </c>
      <c r="I9" s="6" t="s">
        <v>387</v>
      </c>
      <c r="J9" s="6" t="s">
        <v>388</v>
      </c>
      <c r="K9" s="6" t="s">
        <v>387</v>
      </c>
      <c r="L9" s="6" t="s">
        <v>388</v>
      </c>
      <c r="M9" s="6" t="s">
        <v>387</v>
      </c>
      <c r="N9" s="6" t="s">
        <v>388</v>
      </c>
      <c r="O9" s="6" t="s">
        <v>387</v>
      </c>
      <c r="P9" s="6" t="s">
        <v>388</v>
      </c>
      <c r="Q9" s="6" t="s">
        <v>387</v>
      </c>
      <c r="R9" s="6" t="s">
        <v>388</v>
      </c>
      <c r="S9" s="6" t="s">
        <v>387</v>
      </c>
      <c r="T9" s="6" t="s">
        <v>388</v>
      </c>
      <c r="U9" s="6" t="s">
        <v>387</v>
      </c>
      <c r="V9" s="6" t="s">
        <v>388</v>
      </c>
      <c r="W9" s="6" t="s">
        <v>387</v>
      </c>
      <c r="X9" s="6" t="s">
        <v>388</v>
      </c>
      <c r="Y9" s="6" t="s">
        <v>387</v>
      </c>
    </row>
    <row r="10" spans="1:25">
      <c r="A10" s="1">
        <v>1950</v>
      </c>
      <c r="B10" s="37">
        <v>144</v>
      </c>
      <c r="C10" s="37">
        <v>131</v>
      </c>
      <c r="D10" s="37">
        <v>21</v>
      </c>
      <c r="E10" s="37">
        <v>22</v>
      </c>
      <c r="F10" s="37">
        <v>16</v>
      </c>
      <c r="G10" s="37">
        <v>11</v>
      </c>
      <c r="H10" s="37">
        <v>24</v>
      </c>
      <c r="I10" s="37">
        <v>22</v>
      </c>
      <c r="J10" s="37">
        <v>12</v>
      </c>
      <c r="K10" s="37">
        <v>12</v>
      </c>
      <c r="L10" s="37">
        <v>28</v>
      </c>
      <c r="M10" s="37">
        <v>23</v>
      </c>
      <c r="N10" s="37">
        <v>2</v>
      </c>
      <c r="O10" s="37">
        <v>1</v>
      </c>
      <c r="P10" s="37">
        <v>12</v>
      </c>
      <c r="Q10" s="37">
        <v>15</v>
      </c>
      <c r="R10" s="37">
        <v>14</v>
      </c>
      <c r="S10" s="37">
        <v>12</v>
      </c>
      <c r="T10" s="37">
        <v>1</v>
      </c>
      <c r="U10" s="37">
        <v>1</v>
      </c>
      <c r="V10" s="37">
        <v>9</v>
      </c>
      <c r="W10" s="37">
        <v>8</v>
      </c>
      <c r="X10" s="37">
        <v>5</v>
      </c>
      <c r="Y10" s="37">
        <v>4</v>
      </c>
    </row>
    <row r="11" spans="1:25">
      <c r="A11" s="1">
        <v>1951</v>
      </c>
      <c r="B11" s="37">
        <v>129</v>
      </c>
      <c r="C11" s="37">
        <v>161</v>
      </c>
      <c r="D11" s="37">
        <v>13</v>
      </c>
      <c r="E11" s="37">
        <v>26</v>
      </c>
      <c r="F11" s="37">
        <v>10</v>
      </c>
      <c r="G11" s="37">
        <v>16</v>
      </c>
      <c r="H11" s="37">
        <v>27</v>
      </c>
      <c r="I11" s="37">
        <v>23</v>
      </c>
      <c r="J11" s="37">
        <v>11</v>
      </c>
      <c r="K11" s="37">
        <v>21</v>
      </c>
      <c r="L11" s="37">
        <v>21</v>
      </c>
      <c r="M11" s="37">
        <v>26</v>
      </c>
      <c r="N11" s="37">
        <v>1</v>
      </c>
      <c r="O11" s="37">
        <v>1</v>
      </c>
      <c r="P11" s="37">
        <v>14</v>
      </c>
      <c r="Q11" s="37">
        <v>14</v>
      </c>
      <c r="R11" s="37">
        <v>10</v>
      </c>
      <c r="S11" s="37">
        <v>13</v>
      </c>
      <c r="T11" s="37">
        <v>2</v>
      </c>
      <c r="U11" s="37">
        <v>5</v>
      </c>
      <c r="V11" s="37">
        <v>11</v>
      </c>
      <c r="W11" s="37">
        <v>12</v>
      </c>
      <c r="X11" s="37">
        <v>9</v>
      </c>
      <c r="Y11" s="37">
        <v>4</v>
      </c>
    </row>
    <row r="12" spans="1:25">
      <c r="A12" s="1">
        <v>1952</v>
      </c>
      <c r="B12" s="37">
        <v>168</v>
      </c>
      <c r="C12" s="37">
        <v>135</v>
      </c>
      <c r="D12" s="37">
        <v>28</v>
      </c>
      <c r="E12" s="37">
        <v>27</v>
      </c>
      <c r="F12" s="37">
        <v>15</v>
      </c>
      <c r="G12" s="37">
        <v>6</v>
      </c>
      <c r="H12" s="37">
        <v>20</v>
      </c>
      <c r="I12" s="37">
        <v>19</v>
      </c>
      <c r="J12" s="37">
        <v>17</v>
      </c>
      <c r="K12" s="37">
        <v>13</v>
      </c>
      <c r="L12" s="37">
        <v>25</v>
      </c>
      <c r="M12" s="37">
        <v>21</v>
      </c>
      <c r="N12" s="37">
        <v>1</v>
      </c>
      <c r="O12" s="37">
        <v>0</v>
      </c>
      <c r="P12" s="37">
        <v>20</v>
      </c>
      <c r="Q12" s="37">
        <v>22</v>
      </c>
      <c r="R12" s="37">
        <v>21</v>
      </c>
      <c r="S12" s="37">
        <v>14</v>
      </c>
      <c r="T12" s="37">
        <v>6</v>
      </c>
      <c r="U12" s="37">
        <v>0</v>
      </c>
      <c r="V12" s="37">
        <v>11</v>
      </c>
      <c r="W12" s="37">
        <v>5</v>
      </c>
      <c r="X12" s="37">
        <v>4</v>
      </c>
      <c r="Y12" s="37">
        <v>8</v>
      </c>
    </row>
    <row r="13" spans="1:25">
      <c r="A13" s="1">
        <v>1953</v>
      </c>
      <c r="B13" s="37">
        <v>142</v>
      </c>
      <c r="C13" s="37">
        <v>175</v>
      </c>
      <c r="D13" s="37">
        <v>24</v>
      </c>
      <c r="E13" s="37">
        <v>30</v>
      </c>
      <c r="F13" s="37">
        <v>15</v>
      </c>
      <c r="G13" s="37">
        <v>24</v>
      </c>
      <c r="H13" s="37">
        <v>14</v>
      </c>
      <c r="I13" s="37">
        <v>27</v>
      </c>
      <c r="J13" s="37">
        <v>21</v>
      </c>
      <c r="K13" s="37">
        <v>14</v>
      </c>
      <c r="L13" s="37">
        <v>20</v>
      </c>
      <c r="M13" s="37">
        <v>23</v>
      </c>
      <c r="N13" s="37">
        <v>1</v>
      </c>
      <c r="O13" s="37">
        <v>0</v>
      </c>
      <c r="P13" s="37">
        <v>14</v>
      </c>
      <c r="Q13" s="37">
        <v>23</v>
      </c>
      <c r="R13" s="37">
        <v>20</v>
      </c>
      <c r="S13" s="37">
        <v>16</v>
      </c>
      <c r="T13" s="37">
        <v>2</v>
      </c>
      <c r="U13" s="37">
        <v>5</v>
      </c>
      <c r="V13" s="37">
        <v>9</v>
      </c>
      <c r="W13" s="37">
        <v>7</v>
      </c>
      <c r="X13" s="37">
        <v>2</v>
      </c>
      <c r="Y13" s="37">
        <v>6</v>
      </c>
    </row>
    <row r="14" spans="1:25">
      <c r="A14" s="1">
        <v>1954</v>
      </c>
      <c r="B14" s="37">
        <v>164</v>
      </c>
      <c r="C14" s="37">
        <v>152</v>
      </c>
      <c r="D14" s="37">
        <v>23</v>
      </c>
      <c r="E14" s="37">
        <v>18</v>
      </c>
      <c r="F14" s="37">
        <v>17</v>
      </c>
      <c r="G14" s="37">
        <v>13</v>
      </c>
      <c r="H14" s="37">
        <v>22</v>
      </c>
      <c r="I14" s="37">
        <v>19</v>
      </c>
      <c r="J14" s="37">
        <v>15</v>
      </c>
      <c r="K14" s="37">
        <v>15</v>
      </c>
      <c r="L14" s="37">
        <v>30</v>
      </c>
      <c r="M14" s="37">
        <v>29</v>
      </c>
      <c r="N14" s="37">
        <v>0</v>
      </c>
      <c r="O14" s="37">
        <v>4</v>
      </c>
      <c r="P14" s="37">
        <v>16</v>
      </c>
      <c r="Q14" s="37">
        <v>22</v>
      </c>
      <c r="R14" s="37">
        <v>19</v>
      </c>
      <c r="S14" s="37">
        <v>10</v>
      </c>
      <c r="T14" s="37">
        <v>4</v>
      </c>
      <c r="U14" s="37">
        <v>7</v>
      </c>
      <c r="V14" s="37">
        <v>11</v>
      </c>
      <c r="W14" s="37">
        <v>10</v>
      </c>
      <c r="X14" s="37">
        <v>7</v>
      </c>
      <c r="Y14" s="37">
        <v>5</v>
      </c>
    </row>
    <row r="15" spans="1:25">
      <c r="A15" s="1" t="s">
        <v>373</v>
      </c>
      <c r="B15" s="44">
        <v>149.4</v>
      </c>
      <c r="C15" s="44">
        <v>150.80000000000001</v>
      </c>
      <c r="D15" s="44">
        <v>21.8</v>
      </c>
      <c r="E15" s="44">
        <v>24.6</v>
      </c>
      <c r="F15" s="44">
        <v>14.6</v>
      </c>
      <c r="G15" s="44">
        <v>14</v>
      </c>
      <c r="H15" s="44">
        <v>21.4</v>
      </c>
      <c r="I15" s="44">
        <v>22</v>
      </c>
      <c r="J15" s="44">
        <v>15.2</v>
      </c>
      <c r="K15" s="44">
        <v>15</v>
      </c>
      <c r="L15" s="44">
        <v>24.8</v>
      </c>
      <c r="M15" s="44">
        <v>24.4</v>
      </c>
      <c r="N15" s="44">
        <v>1</v>
      </c>
      <c r="O15" s="44">
        <v>1.2</v>
      </c>
      <c r="P15" s="44">
        <v>15.2</v>
      </c>
      <c r="Q15" s="44">
        <v>19.2</v>
      </c>
      <c r="R15" s="44">
        <v>16.8</v>
      </c>
      <c r="S15" s="44">
        <v>13</v>
      </c>
      <c r="T15" s="44">
        <v>3</v>
      </c>
      <c r="U15" s="44">
        <v>3.6</v>
      </c>
      <c r="V15" s="44">
        <v>10.199999999999999</v>
      </c>
      <c r="W15" s="44">
        <v>8.4</v>
      </c>
      <c r="X15" s="44">
        <v>5.4</v>
      </c>
      <c r="Y15" s="44">
        <v>5.4</v>
      </c>
    </row>
    <row r="16" spans="1:25">
      <c r="A16" s="1">
        <v>1955</v>
      </c>
      <c r="B16" s="37">
        <v>152</v>
      </c>
      <c r="C16" s="37">
        <v>148</v>
      </c>
      <c r="D16" s="37">
        <v>24</v>
      </c>
      <c r="E16" s="37">
        <v>23</v>
      </c>
      <c r="F16" s="37">
        <v>22</v>
      </c>
      <c r="G16" s="37">
        <v>8</v>
      </c>
      <c r="H16" s="37">
        <v>19</v>
      </c>
      <c r="I16" s="37">
        <v>21</v>
      </c>
      <c r="J16" s="37">
        <v>13</v>
      </c>
      <c r="K16" s="37">
        <v>14</v>
      </c>
      <c r="L16" s="37">
        <v>24</v>
      </c>
      <c r="M16" s="37">
        <v>28</v>
      </c>
      <c r="N16" s="37">
        <v>2</v>
      </c>
      <c r="O16" s="37">
        <v>1</v>
      </c>
      <c r="P16" s="37">
        <v>14</v>
      </c>
      <c r="Q16" s="37">
        <v>22</v>
      </c>
      <c r="R16" s="37">
        <v>19</v>
      </c>
      <c r="S16" s="37">
        <v>17</v>
      </c>
      <c r="T16" s="37">
        <v>2</v>
      </c>
      <c r="U16" s="37">
        <v>4</v>
      </c>
      <c r="V16" s="37">
        <v>10</v>
      </c>
      <c r="W16" s="37">
        <v>2</v>
      </c>
      <c r="X16" s="37">
        <v>3</v>
      </c>
      <c r="Y16" s="37">
        <v>8</v>
      </c>
    </row>
    <row r="17" spans="1:25">
      <c r="A17" s="1">
        <v>1956</v>
      </c>
      <c r="B17" s="37">
        <v>150</v>
      </c>
      <c r="C17" s="37">
        <v>167</v>
      </c>
      <c r="D17" s="37">
        <v>21</v>
      </c>
      <c r="E17" s="37">
        <v>25</v>
      </c>
      <c r="F17" s="37">
        <v>13</v>
      </c>
      <c r="G17" s="37">
        <v>22</v>
      </c>
      <c r="H17" s="37">
        <v>26</v>
      </c>
      <c r="I17" s="37">
        <v>23</v>
      </c>
      <c r="J17" s="37">
        <v>16</v>
      </c>
      <c r="K17" s="37">
        <v>20</v>
      </c>
      <c r="L17" s="37">
        <v>23</v>
      </c>
      <c r="M17" s="37">
        <v>24</v>
      </c>
      <c r="N17" s="37">
        <v>2</v>
      </c>
      <c r="O17" s="37">
        <v>2</v>
      </c>
      <c r="P17" s="37">
        <v>16</v>
      </c>
      <c r="Q17" s="37">
        <v>17</v>
      </c>
      <c r="R17" s="37">
        <v>18</v>
      </c>
      <c r="S17" s="37">
        <v>12</v>
      </c>
      <c r="T17" s="37">
        <v>2</v>
      </c>
      <c r="U17" s="37">
        <v>8</v>
      </c>
      <c r="V17" s="37">
        <v>10</v>
      </c>
      <c r="W17" s="37">
        <v>8</v>
      </c>
      <c r="X17" s="37">
        <v>3</v>
      </c>
      <c r="Y17" s="37">
        <v>6</v>
      </c>
    </row>
    <row r="18" spans="1:25">
      <c r="A18" s="1">
        <v>1957</v>
      </c>
      <c r="B18" s="37">
        <v>170</v>
      </c>
      <c r="C18" s="37">
        <v>181</v>
      </c>
      <c r="D18" s="37">
        <v>39</v>
      </c>
      <c r="E18" s="37">
        <v>31</v>
      </c>
      <c r="F18" s="37">
        <v>16</v>
      </c>
      <c r="G18" s="37">
        <v>25</v>
      </c>
      <c r="H18" s="37">
        <v>18</v>
      </c>
      <c r="I18" s="37">
        <v>29</v>
      </c>
      <c r="J18" s="37">
        <v>17</v>
      </c>
      <c r="K18" s="37">
        <v>10</v>
      </c>
      <c r="L18" s="37">
        <v>29</v>
      </c>
      <c r="M18" s="37">
        <v>30</v>
      </c>
      <c r="N18" s="37">
        <v>1</v>
      </c>
      <c r="O18" s="37">
        <v>1</v>
      </c>
      <c r="P18" s="37">
        <v>14</v>
      </c>
      <c r="Q18" s="37">
        <v>14</v>
      </c>
      <c r="R18" s="37">
        <v>17</v>
      </c>
      <c r="S18" s="37">
        <v>18</v>
      </c>
      <c r="T18" s="37">
        <v>6</v>
      </c>
      <c r="U18" s="37">
        <v>8</v>
      </c>
      <c r="V18" s="37">
        <v>12</v>
      </c>
      <c r="W18" s="37">
        <v>7</v>
      </c>
      <c r="X18" s="37">
        <v>1</v>
      </c>
      <c r="Y18" s="37">
        <v>8</v>
      </c>
    </row>
    <row r="19" spans="1:25">
      <c r="A19" s="1">
        <v>1958</v>
      </c>
      <c r="B19" s="37">
        <v>167</v>
      </c>
      <c r="C19" s="37">
        <v>205</v>
      </c>
      <c r="D19" s="37">
        <v>30</v>
      </c>
      <c r="E19" s="37">
        <v>39</v>
      </c>
      <c r="F19" s="37">
        <v>16</v>
      </c>
      <c r="G19" s="37">
        <v>30</v>
      </c>
      <c r="H19" s="37">
        <v>28</v>
      </c>
      <c r="I19" s="37">
        <v>29</v>
      </c>
      <c r="J19" s="37">
        <v>18</v>
      </c>
      <c r="K19" s="37">
        <v>20</v>
      </c>
      <c r="L19" s="37">
        <v>30</v>
      </c>
      <c r="M19" s="37">
        <v>25</v>
      </c>
      <c r="N19" s="37">
        <v>3</v>
      </c>
      <c r="O19" s="37">
        <v>1</v>
      </c>
      <c r="P19" s="37">
        <v>11</v>
      </c>
      <c r="Q19" s="37">
        <v>22</v>
      </c>
      <c r="R19" s="37">
        <v>19</v>
      </c>
      <c r="S19" s="37">
        <v>19</v>
      </c>
      <c r="T19" s="37">
        <v>5</v>
      </c>
      <c r="U19" s="37">
        <v>1</v>
      </c>
      <c r="V19" s="37">
        <v>5</v>
      </c>
      <c r="W19" s="37">
        <v>8</v>
      </c>
      <c r="X19" s="37">
        <v>2</v>
      </c>
      <c r="Y19" s="37">
        <v>11</v>
      </c>
    </row>
    <row r="20" spans="1:25">
      <c r="A20" s="1">
        <v>1959</v>
      </c>
      <c r="B20" s="37">
        <v>171</v>
      </c>
      <c r="C20" s="37">
        <v>174</v>
      </c>
      <c r="D20" s="37">
        <v>23</v>
      </c>
      <c r="E20" s="37">
        <v>23</v>
      </c>
      <c r="F20" s="37">
        <v>20</v>
      </c>
      <c r="G20" s="37">
        <v>20</v>
      </c>
      <c r="H20" s="37">
        <v>20</v>
      </c>
      <c r="I20" s="37">
        <v>29</v>
      </c>
      <c r="J20" s="37">
        <v>18</v>
      </c>
      <c r="K20" s="37">
        <v>18</v>
      </c>
      <c r="L20" s="37">
        <v>32</v>
      </c>
      <c r="M20" s="37">
        <v>31</v>
      </c>
      <c r="N20" s="37">
        <v>0</v>
      </c>
      <c r="O20" s="37">
        <v>1</v>
      </c>
      <c r="P20" s="37">
        <v>24</v>
      </c>
      <c r="Q20" s="37">
        <v>17</v>
      </c>
      <c r="R20" s="37">
        <v>17</v>
      </c>
      <c r="S20" s="37">
        <v>18</v>
      </c>
      <c r="T20" s="37">
        <v>1</v>
      </c>
      <c r="U20" s="37">
        <v>4</v>
      </c>
      <c r="V20" s="37">
        <v>11</v>
      </c>
      <c r="W20" s="37">
        <v>9</v>
      </c>
      <c r="X20" s="37">
        <v>5</v>
      </c>
      <c r="Y20" s="37">
        <v>4</v>
      </c>
    </row>
    <row r="21" spans="1:25">
      <c r="A21" s="1" t="s">
        <v>374</v>
      </c>
      <c r="B21" s="44">
        <v>162</v>
      </c>
      <c r="C21" s="44">
        <v>175</v>
      </c>
      <c r="D21" s="44">
        <v>27.4</v>
      </c>
      <c r="E21" s="44">
        <v>28.2</v>
      </c>
      <c r="F21" s="44">
        <v>17.399999999999999</v>
      </c>
      <c r="G21" s="44">
        <v>21</v>
      </c>
      <c r="H21" s="44">
        <v>22.2</v>
      </c>
      <c r="I21" s="44">
        <v>26.2</v>
      </c>
      <c r="J21" s="44">
        <v>16.399999999999999</v>
      </c>
      <c r="K21" s="44">
        <v>16.399999999999999</v>
      </c>
      <c r="L21" s="44">
        <v>27.6</v>
      </c>
      <c r="M21" s="44">
        <v>27.6</v>
      </c>
      <c r="N21" s="44">
        <v>1.6</v>
      </c>
      <c r="O21" s="44">
        <v>1.2</v>
      </c>
      <c r="P21" s="44">
        <v>15.8</v>
      </c>
      <c r="Q21" s="44">
        <v>18.399999999999999</v>
      </c>
      <c r="R21" s="44">
        <v>18</v>
      </c>
      <c r="S21" s="44">
        <v>16.8</v>
      </c>
      <c r="T21" s="44">
        <v>3.2</v>
      </c>
      <c r="U21" s="44">
        <v>5</v>
      </c>
      <c r="V21" s="44">
        <v>9.6</v>
      </c>
      <c r="W21" s="44">
        <v>6.8</v>
      </c>
      <c r="X21" s="44">
        <v>2.8</v>
      </c>
      <c r="Y21" s="44">
        <v>7.4</v>
      </c>
    </row>
    <row r="22" spans="1:25">
      <c r="A22" s="1">
        <v>1960</v>
      </c>
      <c r="B22" s="37">
        <v>185</v>
      </c>
      <c r="C22" s="37">
        <v>195</v>
      </c>
      <c r="D22" s="37">
        <v>35</v>
      </c>
      <c r="E22" s="37">
        <v>38</v>
      </c>
      <c r="F22" s="37">
        <v>20</v>
      </c>
      <c r="G22" s="37">
        <v>27</v>
      </c>
      <c r="H22" s="37">
        <v>18</v>
      </c>
      <c r="I22" s="37">
        <v>26</v>
      </c>
      <c r="J22" s="37">
        <v>21</v>
      </c>
      <c r="K22" s="37">
        <v>15</v>
      </c>
      <c r="L22" s="37">
        <v>27</v>
      </c>
      <c r="M22" s="37">
        <v>31</v>
      </c>
      <c r="N22" s="37">
        <v>2</v>
      </c>
      <c r="O22" s="37">
        <v>1</v>
      </c>
      <c r="P22" s="37">
        <v>23</v>
      </c>
      <c r="Q22" s="37">
        <v>17</v>
      </c>
      <c r="R22" s="37">
        <v>21</v>
      </c>
      <c r="S22" s="37">
        <v>15</v>
      </c>
      <c r="T22" s="37">
        <v>7</v>
      </c>
      <c r="U22" s="37">
        <v>9</v>
      </c>
      <c r="V22" s="37">
        <v>7</v>
      </c>
      <c r="W22" s="37">
        <v>13</v>
      </c>
      <c r="X22" s="37">
        <v>4</v>
      </c>
      <c r="Y22" s="37">
        <v>3</v>
      </c>
    </row>
    <row r="23" spans="1:25">
      <c r="A23" s="1">
        <v>1961</v>
      </c>
      <c r="B23" s="37">
        <v>172</v>
      </c>
      <c r="C23" s="37">
        <v>187</v>
      </c>
      <c r="D23" s="37">
        <v>23</v>
      </c>
      <c r="E23" s="37">
        <v>34</v>
      </c>
      <c r="F23" s="37">
        <v>28</v>
      </c>
      <c r="G23" s="37">
        <v>23</v>
      </c>
      <c r="H23" s="37">
        <v>21</v>
      </c>
      <c r="I23" s="37">
        <v>23</v>
      </c>
      <c r="J23" s="37">
        <v>12</v>
      </c>
      <c r="K23" s="37">
        <v>19</v>
      </c>
      <c r="L23" s="37">
        <v>28</v>
      </c>
      <c r="M23" s="37">
        <v>27</v>
      </c>
      <c r="N23" s="37">
        <v>2</v>
      </c>
      <c r="O23" s="37">
        <v>2</v>
      </c>
      <c r="P23" s="37">
        <v>25</v>
      </c>
      <c r="Q23" s="37">
        <v>20</v>
      </c>
      <c r="R23" s="37">
        <v>13</v>
      </c>
      <c r="S23" s="37">
        <v>23</v>
      </c>
      <c r="T23" s="37">
        <v>9</v>
      </c>
      <c r="U23" s="37">
        <v>4</v>
      </c>
      <c r="V23" s="37">
        <v>8</v>
      </c>
      <c r="W23" s="37">
        <v>8</v>
      </c>
      <c r="X23" s="37">
        <v>3</v>
      </c>
      <c r="Y23" s="37">
        <v>4</v>
      </c>
    </row>
    <row r="24" spans="1:25">
      <c r="A24" s="1">
        <v>1962</v>
      </c>
      <c r="B24" s="37">
        <v>178</v>
      </c>
      <c r="C24" s="37">
        <v>182</v>
      </c>
      <c r="D24" s="37">
        <v>25</v>
      </c>
      <c r="E24" s="37">
        <v>29</v>
      </c>
      <c r="F24" s="37">
        <v>25</v>
      </c>
      <c r="G24" s="37">
        <v>24</v>
      </c>
      <c r="H24" s="37">
        <v>15</v>
      </c>
      <c r="I24" s="37">
        <v>15</v>
      </c>
      <c r="J24" s="37">
        <v>14</v>
      </c>
      <c r="K24" s="37">
        <v>26</v>
      </c>
      <c r="L24" s="37">
        <v>33</v>
      </c>
      <c r="M24" s="37">
        <v>28</v>
      </c>
      <c r="N24" s="37">
        <v>3</v>
      </c>
      <c r="O24" s="37">
        <v>2</v>
      </c>
      <c r="P24" s="37">
        <v>21</v>
      </c>
      <c r="Q24" s="37">
        <v>18</v>
      </c>
      <c r="R24" s="37">
        <v>22</v>
      </c>
      <c r="S24" s="37">
        <v>21</v>
      </c>
      <c r="T24" s="37">
        <v>5</v>
      </c>
      <c r="U24" s="37">
        <v>6</v>
      </c>
      <c r="V24" s="37">
        <v>8</v>
      </c>
      <c r="W24" s="37">
        <v>8</v>
      </c>
      <c r="X24" s="37">
        <v>7</v>
      </c>
      <c r="Y24" s="37">
        <v>5</v>
      </c>
    </row>
    <row r="25" spans="1:25">
      <c r="A25" s="1">
        <v>1963</v>
      </c>
      <c r="B25" s="37">
        <v>207</v>
      </c>
      <c r="C25" s="37">
        <v>191</v>
      </c>
      <c r="D25" s="37">
        <v>37</v>
      </c>
      <c r="E25" s="37">
        <v>34</v>
      </c>
      <c r="F25" s="37">
        <v>23</v>
      </c>
      <c r="G25" s="37">
        <v>22</v>
      </c>
      <c r="H25" s="37">
        <v>29</v>
      </c>
      <c r="I25" s="37">
        <v>36</v>
      </c>
      <c r="J25" s="37">
        <v>15</v>
      </c>
      <c r="K25" s="37">
        <v>21</v>
      </c>
      <c r="L25" s="37">
        <v>35</v>
      </c>
      <c r="M25" s="37">
        <v>22</v>
      </c>
      <c r="N25" s="37">
        <v>0</v>
      </c>
      <c r="O25" s="37">
        <v>1</v>
      </c>
      <c r="P25" s="37">
        <v>19</v>
      </c>
      <c r="Q25" s="37">
        <v>31</v>
      </c>
      <c r="R25" s="37">
        <v>27</v>
      </c>
      <c r="S25" s="37">
        <v>9</v>
      </c>
      <c r="T25" s="37">
        <v>8</v>
      </c>
      <c r="U25" s="37">
        <v>5</v>
      </c>
      <c r="V25" s="37">
        <v>9</v>
      </c>
      <c r="W25" s="37">
        <v>6</v>
      </c>
      <c r="X25" s="37">
        <v>5</v>
      </c>
      <c r="Y25" s="37">
        <v>4</v>
      </c>
    </row>
    <row r="26" spans="1:25">
      <c r="A26" s="1">
        <v>1964</v>
      </c>
      <c r="B26" s="37">
        <v>192</v>
      </c>
      <c r="C26" s="37">
        <v>194</v>
      </c>
      <c r="D26" s="37">
        <v>34</v>
      </c>
      <c r="E26" s="37">
        <v>35</v>
      </c>
      <c r="F26" s="37">
        <v>21</v>
      </c>
      <c r="G26" s="37">
        <v>24</v>
      </c>
      <c r="H26" s="37">
        <v>32</v>
      </c>
      <c r="I26" s="37">
        <v>26</v>
      </c>
      <c r="J26" s="37">
        <v>18</v>
      </c>
      <c r="K26" s="37">
        <v>22</v>
      </c>
      <c r="L26" s="37">
        <v>24</v>
      </c>
      <c r="M26" s="37">
        <v>25</v>
      </c>
      <c r="N26" s="37">
        <v>5</v>
      </c>
      <c r="O26" s="37">
        <v>1</v>
      </c>
      <c r="P26" s="37">
        <v>17</v>
      </c>
      <c r="Q26" s="37">
        <v>17</v>
      </c>
      <c r="R26" s="37">
        <v>14</v>
      </c>
      <c r="S26" s="37">
        <v>27</v>
      </c>
      <c r="T26" s="37">
        <v>9</v>
      </c>
      <c r="U26" s="37">
        <v>6</v>
      </c>
      <c r="V26" s="37">
        <v>10</v>
      </c>
      <c r="W26" s="37">
        <v>7</v>
      </c>
      <c r="X26" s="37">
        <v>8</v>
      </c>
      <c r="Y26" s="37">
        <v>4</v>
      </c>
    </row>
    <row r="27" spans="1:25">
      <c r="A27" s="1" t="s">
        <v>375</v>
      </c>
      <c r="B27" s="44">
        <v>186.8</v>
      </c>
      <c r="C27" s="44">
        <v>189.8</v>
      </c>
      <c r="D27" s="44">
        <v>30.8</v>
      </c>
      <c r="E27" s="44">
        <v>34</v>
      </c>
      <c r="F27" s="44">
        <v>23.4</v>
      </c>
      <c r="G27" s="44">
        <v>24</v>
      </c>
      <c r="H27" s="44">
        <v>23</v>
      </c>
      <c r="I27" s="44">
        <v>25.2</v>
      </c>
      <c r="J27" s="44">
        <v>16</v>
      </c>
      <c r="K27" s="44">
        <v>20.6</v>
      </c>
      <c r="L27" s="44">
        <v>29.4</v>
      </c>
      <c r="M27" s="44">
        <v>26.6</v>
      </c>
      <c r="N27" s="44">
        <v>2.4</v>
      </c>
      <c r="O27" s="44">
        <v>1.4</v>
      </c>
      <c r="P27" s="44">
        <v>21</v>
      </c>
      <c r="Q27" s="44">
        <v>20.6</v>
      </c>
      <c r="R27" s="44">
        <v>19.399999999999999</v>
      </c>
      <c r="S27" s="44">
        <v>19</v>
      </c>
      <c r="T27" s="44">
        <v>7.6</v>
      </c>
      <c r="U27" s="44">
        <v>6</v>
      </c>
      <c r="V27" s="44">
        <v>8.4</v>
      </c>
      <c r="W27" s="44">
        <v>8.4</v>
      </c>
      <c r="X27" s="44">
        <v>5.4</v>
      </c>
      <c r="Y27" s="44">
        <v>4</v>
      </c>
    </row>
    <row r="28" spans="1:25">
      <c r="A28" s="1">
        <v>1965</v>
      </c>
      <c r="B28" s="37">
        <v>186</v>
      </c>
      <c r="C28" s="37">
        <v>209</v>
      </c>
      <c r="D28" s="37">
        <v>28</v>
      </c>
      <c r="E28" s="37">
        <v>34</v>
      </c>
      <c r="F28" s="37">
        <v>22</v>
      </c>
      <c r="G28" s="37">
        <v>25</v>
      </c>
      <c r="H28" s="37">
        <v>34</v>
      </c>
      <c r="I28" s="37">
        <v>31</v>
      </c>
      <c r="J28" s="37">
        <v>12</v>
      </c>
      <c r="K28" s="37">
        <v>29</v>
      </c>
      <c r="L28" s="37">
        <v>26</v>
      </c>
      <c r="M28" s="37">
        <v>21</v>
      </c>
      <c r="N28" s="37">
        <v>5</v>
      </c>
      <c r="O28" s="37">
        <v>1</v>
      </c>
      <c r="P28" s="37">
        <v>13</v>
      </c>
      <c r="Q28" s="37">
        <v>27</v>
      </c>
      <c r="R28" s="37">
        <v>32</v>
      </c>
      <c r="S28" s="37">
        <v>24</v>
      </c>
      <c r="T28" s="37">
        <v>2</v>
      </c>
      <c r="U28" s="37">
        <v>10</v>
      </c>
      <c r="V28" s="37">
        <v>9</v>
      </c>
      <c r="W28" s="37">
        <v>6</v>
      </c>
      <c r="X28" s="37">
        <v>3</v>
      </c>
      <c r="Y28" s="37">
        <v>1</v>
      </c>
    </row>
    <row r="29" spans="1:25">
      <c r="A29" s="1">
        <v>1966</v>
      </c>
      <c r="B29" s="37">
        <v>182</v>
      </c>
      <c r="C29" s="37">
        <v>188</v>
      </c>
      <c r="D29" s="37">
        <v>30</v>
      </c>
      <c r="E29" s="37">
        <v>26</v>
      </c>
      <c r="F29" s="37">
        <v>20</v>
      </c>
      <c r="G29" s="37">
        <v>26</v>
      </c>
      <c r="H29" s="37">
        <v>31</v>
      </c>
      <c r="I29" s="37">
        <v>23</v>
      </c>
      <c r="J29" s="37">
        <v>22</v>
      </c>
      <c r="K29" s="37">
        <v>13</v>
      </c>
      <c r="L29" s="37">
        <v>25</v>
      </c>
      <c r="M29" s="37">
        <v>25</v>
      </c>
      <c r="N29" s="37">
        <v>3</v>
      </c>
      <c r="O29" s="37">
        <v>3</v>
      </c>
      <c r="P29" s="37">
        <v>22</v>
      </c>
      <c r="Q29" s="37">
        <v>26</v>
      </c>
      <c r="R29" s="37">
        <v>14</v>
      </c>
      <c r="S29" s="37">
        <v>21</v>
      </c>
      <c r="T29" s="37">
        <v>7</v>
      </c>
      <c r="U29" s="37">
        <v>10</v>
      </c>
      <c r="V29" s="37">
        <v>7</v>
      </c>
      <c r="W29" s="37">
        <v>11</v>
      </c>
      <c r="X29" s="37">
        <v>1</v>
      </c>
      <c r="Y29" s="37">
        <v>4</v>
      </c>
    </row>
    <row r="30" spans="1:25">
      <c r="A30" s="1">
        <v>1967</v>
      </c>
      <c r="B30" s="37">
        <v>205</v>
      </c>
      <c r="C30" s="37">
        <v>206</v>
      </c>
      <c r="D30" s="37">
        <v>22</v>
      </c>
      <c r="E30" s="37">
        <v>38</v>
      </c>
      <c r="F30" s="37">
        <v>24</v>
      </c>
      <c r="G30" s="37">
        <v>28</v>
      </c>
      <c r="H30" s="37">
        <v>33</v>
      </c>
      <c r="I30" s="37">
        <v>25</v>
      </c>
      <c r="J30" s="37">
        <v>25</v>
      </c>
      <c r="K30" s="37">
        <v>21</v>
      </c>
      <c r="L30" s="37">
        <v>25</v>
      </c>
      <c r="M30" s="37">
        <v>30</v>
      </c>
      <c r="N30" s="37">
        <v>1</v>
      </c>
      <c r="O30" s="37">
        <v>2</v>
      </c>
      <c r="P30" s="37">
        <v>18</v>
      </c>
      <c r="Q30" s="37">
        <v>19</v>
      </c>
      <c r="R30" s="37">
        <v>26</v>
      </c>
      <c r="S30" s="37">
        <v>17</v>
      </c>
      <c r="T30" s="37">
        <v>13</v>
      </c>
      <c r="U30" s="37">
        <v>10</v>
      </c>
      <c r="V30" s="37">
        <v>9</v>
      </c>
      <c r="W30" s="37">
        <v>14</v>
      </c>
      <c r="X30" s="37">
        <v>9</v>
      </c>
      <c r="Y30" s="37">
        <v>2</v>
      </c>
    </row>
    <row r="31" spans="1:25">
      <c r="A31" s="1">
        <v>1968</v>
      </c>
      <c r="B31" s="37">
        <v>228</v>
      </c>
      <c r="C31" s="37">
        <v>203</v>
      </c>
      <c r="D31" s="37">
        <v>35</v>
      </c>
      <c r="E31" s="37">
        <v>29</v>
      </c>
      <c r="F31" s="37">
        <v>34</v>
      </c>
      <c r="G31" s="37">
        <v>24</v>
      </c>
      <c r="H31" s="37">
        <v>32</v>
      </c>
      <c r="I31" s="37">
        <v>34</v>
      </c>
      <c r="J31" s="37">
        <v>23</v>
      </c>
      <c r="K31" s="37">
        <v>16</v>
      </c>
      <c r="L31" s="37">
        <v>37</v>
      </c>
      <c r="M31" s="37">
        <v>34</v>
      </c>
      <c r="N31" s="37">
        <v>2</v>
      </c>
      <c r="O31" s="37">
        <v>1</v>
      </c>
      <c r="P31" s="37">
        <v>17</v>
      </c>
      <c r="Q31" s="37">
        <v>23</v>
      </c>
      <c r="R31" s="37">
        <v>24</v>
      </c>
      <c r="S31" s="37">
        <v>26</v>
      </c>
      <c r="T31" s="37">
        <v>6</v>
      </c>
      <c r="U31" s="37">
        <v>3</v>
      </c>
      <c r="V31" s="37">
        <v>14</v>
      </c>
      <c r="W31" s="37">
        <v>8</v>
      </c>
      <c r="X31" s="37">
        <v>4</v>
      </c>
      <c r="Y31" s="37">
        <v>5</v>
      </c>
    </row>
    <row r="32" spans="1:25">
      <c r="A32" s="1">
        <v>1969</v>
      </c>
      <c r="B32" s="37">
        <v>206</v>
      </c>
      <c r="C32" s="37">
        <v>214</v>
      </c>
      <c r="D32" s="37">
        <v>40</v>
      </c>
      <c r="E32" s="37">
        <v>38</v>
      </c>
      <c r="F32" s="37">
        <v>21</v>
      </c>
      <c r="G32" s="37">
        <v>24</v>
      </c>
      <c r="H32" s="37">
        <v>28</v>
      </c>
      <c r="I32" s="37">
        <v>31</v>
      </c>
      <c r="J32" s="37">
        <v>14</v>
      </c>
      <c r="K32" s="37">
        <v>21</v>
      </c>
      <c r="L32" s="37">
        <v>34</v>
      </c>
      <c r="M32" s="37">
        <v>33</v>
      </c>
      <c r="N32" s="37">
        <v>3</v>
      </c>
      <c r="O32" s="37">
        <v>3</v>
      </c>
      <c r="P32" s="37">
        <v>24</v>
      </c>
      <c r="Q32" s="37">
        <v>19</v>
      </c>
      <c r="R32" s="37">
        <v>17</v>
      </c>
      <c r="S32" s="37">
        <v>20</v>
      </c>
      <c r="T32" s="37">
        <v>11</v>
      </c>
      <c r="U32" s="37">
        <v>6</v>
      </c>
      <c r="V32" s="37">
        <v>7</v>
      </c>
      <c r="W32" s="37">
        <v>14</v>
      </c>
      <c r="X32" s="37">
        <v>7</v>
      </c>
      <c r="Y32" s="37">
        <v>5</v>
      </c>
    </row>
    <row r="33" spans="1:25">
      <c r="A33" s="1" t="s">
        <v>376</v>
      </c>
      <c r="B33" s="44">
        <v>201.4</v>
      </c>
      <c r="C33" s="44">
        <v>204</v>
      </c>
      <c r="D33" s="44">
        <v>31</v>
      </c>
      <c r="E33" s="44">
        <v>33</v>
      </c>
      <c r="F33" s="44">
        <v>24.2</v>
      </c>
      <c r="G33" s="44">
        <v>25.4</v>
      </c>
      <c r="H33" s="44">
        <v>31.6</v>
      </c>
      <c r="I33" s="44">
        <v>28.8</v>
      </c>
      <c r="J33" s="44">
        <v>19.2</v>
      </c>
      <c r="K33" s="44">
        <v>20</v>
      </c>
      <c r="L33" s="44">
        <v>29.4</v>
      </c>
      <c r="M33" s="44">
        <v>28.6</v>
      </c>
      <c r="N33" s="44">
        <v>2.8</v>
      </c>
      <c r="O33" s="44">
        <v>2</v>
      </c>
      <c r="P33" s="44">
        <v>18.8</v>
      </c>
      <c r="Q33" s="44">
        <v>22.8</v>
      </c>
      <c r="R33" s="44">
        <v>22.6</v>
      </c>
      <c r="S33" s="44">
        <v>21.6</v>
      </c>
      <c r="T33" s="44">
        <v>7.8</v>
      </c>
      <c r="U33" s="44">
        <v>7.8</v>
      </c>
      <c r="V33" s="44">
        <v>9.1999999999999993</v>
      </c>
      <c r="W33" s="44">
        <v>10.6</v>
      </c>
      <c r="X33" s="44">
        <v>4.8</v>
      </c>
      <c r="Y33" s="44">
        <v>3.4</v>
      </c>
    </row>
    <row r="34" spans="1:25">
      <c r="A34" s="1">
        <v>1970</v>
      </c>
      <c r="B34" s="37">
        <v>190</v>
      </c>
      <c r="C34" s="37">
        <v>232</v>
      </c>
      <c r="D34" s="37">
        <v>36</v>
      </c>
      <c r="E34" s="37">
        <v>30</v>
      </c>
      <c r="F34" s="37">
        <v>26</v>
      </c>
      <c r="G34" s="37">
        <v>39</v>
      </c>
      <c r="H34" s="37">
        <v>15</v>
      </c>
      <c r="I34" s="37">
        <v>39</v>
      </c>
      <c r="J34" s="37">
        <v>24</v>
      </c>
      <c r="K34" s="37">
        <v>20</v>
      </c>
      <c r="L34" s="37">
        <v>31</v>
      </c>
      <c r="M34" s="37">
        <v>42</v>
      </c>
      <c r="N34" s="37">
        <v>1</v>
      </c>
      <c r="O34" s="37">
        <v>3</v>
      </c>
      <c r="P34" s="37">
        <v>19</v>
      </c>
      <c r="Q34" s="37">
        <v>17</v>
      </c>
      <c r="R34" s="37">
        <v>20</v>
      </c>
      <c r="S34" s="37">
        <v>23</v>
      </c>
      <c r="T34" s="37">
        <v>6</v>
      </c>
      <c r="U34" s="37">
        <v>7</v>
      </c>
      <c r="V34" s="37">
        <v>6</v>
      </c>
      <c r="W34" s="37">
        <v>7</v>
      </c>
      <c r="X34" s="37">
        <v>6</v>
      </c>
      <c r="Y34" s="37">
        <v>5</v>
      </c>
    </row>
    <row r="35" spans="1:25">
      <c r="A35" s="1">
        <v>1971</v>
      </c>
      <c r="B35" s="37">
        <v>169</v>
      </c>
      <c r="C35" s="37">
        <v>181</v>
      </c>
      <c r="D35" s="37">
        <v>24</v>
      </c>
      <c r="E35" s="37">
        <v>33</v>
      </c>
      <c r="F35" s="37">
        <v>16</v>
      </c>
      <c r="G35" s="37">
        <v>19</v>
      </c>
      <c r="H35" s="37">
        <v>27</v>
      </c>
      <c r="I35" s="37">
        <v>21</v>
      </c>
      <c r="J35" s="37">
        <v>15</v>
      </c>
      <c r="K35" s="37">
        <v>17</v>
      </c>
      <c r="L35" s="37">
        <v>25</v>
      </c>
      <c r="M35" s="37">
        <v>33</v>
      </c>
      <c r="N35" s="37">
        <v>2</v>
      </c>
      <c r="O35" s="37">
        <v>2</v>
      </c>
      <c r="P35" s="37">
        <v>17</v>
      </c>
      <c r="Q35" s="37">
        <v>18</v>
      </c>
      <c r="R35" s="37">
        <v>18</v>
      </c>
      <c r="S35" s="37">
        <v>16</v>
      </c>
      <c r="T35" s="37">
        <v>9</v>
      </c>
      <c r="U35" s="37">
        <v>4</v>
      </c>
      <c r="V35" s="37">
        <v>11</v>
      </c>
      <c r="W35" s="37">
        <v>14</v>
      </c>
      <c r="X35" s="37">
        <v>5</v>
      </c>
      <c r="Y35" s="37">
        <v>4</v>
      </c>
    </row>
    <row r="36" spans="1:25">
      <c r="A36" s="1">
        <v>1972</v>
      </c>
      <c r="B36" s="37">
        <v>182</v>
      </c>
      <c r="C36" s="37">
        <v>177</v>
      </c>
      <c r="D36" s="37">
        <v>27</v>
      </c>
      <c r="E36" s="37">
        <v>21</v>
      </c>
      <c r="F36" s="37">
        <v>22</v>
      </c>
      <c r="G36" s="37">
        <v>18</v>
      </c>
      <c r="H36" s="37">
        <v>30</v>
      </c>
      <c r="I36" s="37">
        <v>27</v>
      </c>
      <c r="J36" s="37">
        <v>21</v>
      </c>
      <c r="K36" s="37">
        <v>17</v>
      </c>
      <c r="L36" s="37">
        <v>32</v>
      </c>
      <c r="M36" s="37">
        <v>36</v>
      </c>
      <c r="N36" s="37">
        <v>1</v>
      </c>
      <c r="O36" s="37">
        <v>4</v>
      </c>
      <c r="P36" s="37">
        <v>13</v>
      </c>
      <c r="Q36" s="37">
        <v>14</v>
      </c>
      <c r="R36" s="37">
        <v>16</v>
      </c>
      <c r="S36" s="37">
        <v>20</v>
      </c>
      <c r="T36" s="37">
        <v>7</v>
      </c>
      <c r="U36" s="37">
        <v>7</v>
      </c>
      <c r="V36" s="37">
        <v>9</v>
      </c>
      <c r="W36" s="37">
        <v>7</v>
      </c>
      <c r="X36" s="37">
        <v>4</v>
      </c>
      <c r="Y36" s="37">
        <v>6</v>
      </c>
    </row>
    <row r="37" spans="1:25">
      <c r="A37" s="1">
        <v>1973</v>
      </c>
      <c r="B37" s="37">
        <v>211</v>
      </c>
      <c r="C37" s="37">
        <v>192</v>
      </c>
      <c r="D37" s="37">
        <v>29</v>
      </c>
      <c r="E37" s="37">
        <v>26</v>
      </c>
      <c r="F37" s="37">
        <v>21</v>
      </c>
      <c r="G37" s="37">
        <v>23</v>
      </c>
      <c r="H37" s="37">
        <v>32</v>
      </c>
      <c r="I37" s="37">
        <v>28</v>
      </c>
      <c r="J37" s="37">
        <v>12</v>
      </c>
      <c r="K37" s="37">
        <v>11</v>
      </c>
      <c r="L37" s="37">
        <v>49</v>
      </c>
      <c r="M37" s="37">
        <v>30</v>
      </c>
      <c r="N37" s="37">
        <v>3</v>
      </c>
      <c r="O37" s="37">
        <v>1</v>
      </c>
      <c r="P37" s="37">
        <v>18</v>
      </c>
      <c r="Q37" s="37">
        <v>24</v>
      </c>
      <c r="R37" s="37">
        <v>29</v>
      </c>
      <c r="S37" s="37">
        <v>24</v>
      </c>
      <c r="T37" s="37">
        <v>5</v>
      </c>
      <c r="U37" s="37">
        <v>9</v>
      </c>
      <c r="V37" s="37">
        <v>8</v>
      </c>
      <c r="W37" s="37">
        <v>10</v>
      </c>
      <c r="X37" s="37">
        <v>5</v>
      </c>
      <c r="Y37" s="37">
        <v>6</v>
      </c>
    </row>
    <row r="38" spans="1:25">
      <c r="A38" s="1">
        <v>1974</v>
      </c>
      <c r="B38" s="37">
        <v>166</v>
      </c>
      <c r="C38" s="37">
        <v>160</v>
      </c>
      <c r="D38" s="37">
        <v>22</v>
      </c>
      <c r="E38" s="37">
        <v>20</v>
      </c>
      <c r="F38" s="37">
        <v>20</v>
      </c>
      <c r="G38" s="37">
        <v>23</v>
      </c>
      <c r="H38" s="37">
        <v>20</v>
      </c>
      <c r="I38" s="37">
        <v>18</v>
      </c>
      <c r="J38" s="37">
        <v>15</v>
      </c>
      <c r="K38" s="37">
        <v>18</v>
      </c>
      <c r="L38" s="37">
        <v>27</v>
      </c>
      <c r="M38" s="37">
        <v>29</v>
      </c>
      <c r="N38" s="37">
        <v>2</v>
      </c>
      <c r="O38" s="37">
        <v>1</v>
      </c>
      <c r="P38" s="37">
        <v>21</v>
      </c>
      <c r="Q38" s="37">
        <v>21</v>
      </c>
      <c r="R38" s="37">
        <v>18</v>
      </c>
      <c r="S38" s="37">
        <v>14</v>
      </c>
      <c r="T38" s="37">
        <v>6</v>
      </c>
      <c r="U38" s="37">
        <v>6</v>
      </c>
      <c r="V38" s="37">
        <v>9</v>
      </c>
      <c r="W38" s="37">
        <v>8</v>
      </c>
      <c r="X38" s="37">
        <v>6</v>
      </c>
      <c r="Y38" s="37">
        <v>2</v>
      </c>
    </row>
    <row r="39" spans="1:25">
      <c r="A39" s="1" t="s">
        <v>377</v>
      </c>
      <c r="B39" s="44">
        <v>183.6</v>
      </c>
      <c r="C39" s="44">
        <v>188.4</v>
      </c>
      <c r="D39" s="44">
        <v>27.6</v>
      </c>
      <c r="E39" s="44">
        <v>26</v>
      </c>
      <c r="F39" s="44">
        <v>21</v>
      </c>
      <c r="G39" s="44">
        <v>24.4</v>
      </c>
      <c r="H39" s="44">
        <v>24.8</v>
      </c>
      <c r="I39" s="44">
        <v>26.6</v>
      </c>
      <c r="J39" s="44">
        <v>17.399999999999999</v>
      </c>
      <c r="K39" s="44">
        <v>16.600000000000001</v>
      </c>
      <c r="L39" s="44">
        <v>32.799999999999997</v>
      </c>
      <c r="M39" s="44">
        <v>34</v>
      </c>
      <c r="N39" s="44">
        <v>1.8</v>
      </c>
      <c r="O39" s="44">
        <v>2.2000000000000002</v>
      </c>
      <c r="P39" s="44">
        <v>17.600000000000001</v>
      </c>
      <c r="Q39" s="44">
        <v>18.8</v>
      </c>
      <c r="R39" s="44">
        <v>20.2</v>
      </c>
      <c r="S39" s="44">
        <v>19.399999999999999</v>
      </c>
      <c r="T39" s="44">
        <v>6.6</v>
      </c>
      <c r="U39" s="44">
        <v>6.6</v>
      </c>
      <c r="V39" s="44">
        <v>8.6</v>
      </c>
      <c r="W39" s="44">
        <v>9.1999999999999993</v>
      </c>
      <c r="X39" s="44">
        <v>5.2</v>
      </c>
      <c r="Y39" s="44">
        <v>4.5999999999999996</v>
      </c>
    </row>
    <row r="40" spans="1:25">
      <c r="A40" s="1">
        <v>1975</v>
      </c>
      <c r="B40" s="37">
        <v>169</v>
      </c>
      <c r="C40" s="37">
        <v>137</v>
      </c>
      <c r="D40" s="37">
        <v>18</v>
      </c>
      <c r="E40" s="37">
        <v>14</v>
      </c>
      <c r="F40" s="37">
        <v>19</v>
      </c>
      <c r="G40" s="37">
        <v>16</v>
      </c>
      <c r="H40" s="37">
        <v>21</v>
      </c>
      <c r="I40" s="37">
        <v>18</v>
      </c>
      <c r="J40" s="37">
        <v>16</v>
      </c>
      <c r="K40" s="37">
        <v>12</v>
      </c>
      <c r="L40" s="37">
        <v>32</v>
      </c>
      <c r="M40" s="37">
        <v>10</v>
      </c>
      <c r="N40" s="37">
        <v>2</v>
      </c>
      <c r="O40" s="37">
        <v>4</v>
      </c>
      <c r="P40" s="37">
        <v>15</v>
      </c>
      <c r="Q40" s="37">
        <v>11</v>
      </c>
      <c r="R40" s="37">
        <v>25</v>
      </c>
      <c r="S40" s="37">
        <v>22</v>
      </c>
      <c r="T40" s="37">
        <v>8</v>
      </c>
      <c r="U40" s="37">
        <v>7</v>
      </c>
      <c r="V40" s="37">
        <v>6</v>
      </c>
      <c r="W40" s="37">
        <v>11</v>
      </c>
      <c r="X40" s="37">
        <v>7</v>
      </c>
      <c r="Y40" s="37">
        <v>4</v>
      </c>
    </row>
    <row r="41" spans="1:25">
      <c r="A41" s="1">
        <v>1976</v>
      </c>
      <c r="B41" s="37">
        <v>151</v>
      </c>
      <c r="C41" s="37">
        <v>196</v>
      </c>
      <c r="D41" s="37">
        <v>14</v>
      </c>
      <c r="E41" s="37">
        <v>29</v>
      </c>
      <c r="F41" s="37">
        <v>24</v>
      </c>
      <c r="G41" s="37">
        <v>20</v>
      </c>
      <c r="H41" s="37">
        <v>30</v>
      </c>
      <c r="I41" s="37">
        <v>18</v>
      </c>
      <c r="J41" s="37">
        <v>10</v>
      </c>
      <c r="K41" s="37">
        <v>28</v>
      </c>
      <c r="L41" s="37">
        <v>25</v>
      </c>
      <c r="M41" s="37">
        <v>36</v>
      </c>
      <c r="N41" s="37">
        <v>1</v>
      </c>
      <c r="O41" s="37">
        <v>2</v>
      </c>
      <c r="P41" s="37">
        <v>15</v>
      </c>
      <c r="Q41" s="37">
        <v>17</v>
      </c>
      <c r="R41" s="37">
        <v>14</v>
      </c>
      <c r="S41" s="37">
        <v>29</v>
      </c>
      <c r="T41" s="37">
        <v>6</v>
      </c>
      <c r="U41" s="37">
        <v>7</v>
      </c>
      <c r="V41" s="37">
        <v>7</v>
      </c>
      <c r="W41" s="37">
        <v>6</v>
      </c>
      <c r="X41" s="37">
        <v>5</v>
      </c>
      <c r="Y41" s="37">
        <v>4</v>
      </c>
    </row>
    <row r="42" spans="1:25">
      <c r="A42" s="1">
        <v>1977</v>
      </c>
      <c r="B42" s="37">
        <v>145</v>
      </c>
      <c r="C42" s="37">
        <v>164</v>
      </c>
      <c r="D42" s="37">
        <v>27</v>
      </c>
      <c r="E42" s="37">
        <v>28</v>
      </c>
      <c r="F42" s="37">
        <v>15</v>
      </c>
      <c r="G42" s="37">
        <v>13</v>
      </c>
      <c r="H42" s="37">
        <v>18</v>
      </c>
      <c r="I42" s="37">
        <v>30</v>
      </c>
      <c r="J42" s="37">
        <v>12</v>
      </c>
      <c r="K42" s="37">
        <v>16</v>
      </c>
      <c r="L42" s="37">
        <v>24</v>
      </c>
      <c r="M42" s="37">
        <v>31</v>
      </c>
      <c r="N42" s="37">
        <v>0</v>
      </c>
      <c r="O42" s="37">
        <v>4</v>
      </c>
      <c r="P42" s="37">
        <v>13</v>
      </c>
      <c r="Q42" s="37">
        <v>15</v>
      </c>
      <c r="R42" s="37">
        <v>16</v>
      </c>
      <c r="S42" s="37">
        <v>15</v>
      </c>
      <c r="T42" s="37">
        <v>6</v>
      </c>
      <c r="U42" s="37">
        <v>3</v>
      </c>
      <c r="V42" s="37">
        <v>9</v>
      </c>
      <c r="W42" s="37">
        <v>7</v>
      </c>
      <c r="X42" s="37">
        <v>5</v>
      </c>
      <c r="Y42" s="37">
        <v>2</v>
      </c>
    </row>
    <row r="43" spans="1:25">
      <c r="A43" s="1">
        <v>1978</v>
      </c>
      <c r="B43" s="37">
        <v>157</v>
      </c>
      <c r="C43" s="37">
        <v>156</v>
      </c>
      <c r="D43" s="37">
        <v>24</v>
      </c>
      <c r="E43" s="37">
        <v>25</v>
      </c>
      <c r="F43" s="37">
        <v>12</v>
      </c>
      <c r="G43" s="37">
        <v>21</v>
      </c>
      <c r="H43" s="37">
        <v>28</v>
      </c>
      <c r="I43" s="37">
        <v>30</v>
      </c>
      <c r="J43" s="37">
        <v>13</v>
      </c>
      <c r="K43" s="37">
        <v>10</v>
      </c>
      <c r="L43" s="37">
        <v>23</v>
      </c>
      <c r="M43" s="37">
        <v>26</v>
      </c>
      <c r="N43" s="37">
        <v>2</v>
      </c>
      <c r="O43" s="37">
        <v>1</v>
      </c>
      <c r="P43" s="37">
        <v>16</v>
      </c>
      <c r="Q43" s="37">
        <v>16</v>
      </c>
      <c r="R43" s="37">
        <v>20</v>
      </c>
      <c r="S43" s="37">
        <v>14</v>
      </c>
      <c r="T43" s="37">
        <v>7</v>
      </c>
      <c r="U43" s="37">
        <v>4</v>
      </c>
      <c r="V43" s="37">
        <v>9</v>
      </c>
      <c r="W43" s="37">
        <v>6</v>
      </c>
      <c r="X43" s="37">
        <v>3</v>
      </c>
      <c r="Y43" s="37">
        <v>3</v>
      </c>
    </row>
    <row r="44" spans="1:25">
      <c r="A44" s="1">
        <v>1979</v>
      </c>
      <c r="B44" s="37">
        <v>183</v>
      </c>
      <c r="C44" s="37">
        <v>187</v>
      </c>
      <c r="D44" s="37">
        <v>33</v>
      </c>
      <c r="E44" s="37">
        <v>31</v>
      </c>
      <c r="F44" s="37">
        <v>13</v>
      </c>
      <c r="G44" s="37">
        <v>20</v>
      </c>
      <c r="H44" s="37">
        <v>30</v>
      </c>
      <c r="I44" s="37">
        <v>30</v>
      </c>
      <c r="J44" s="37">
        <v>16</v>
      </c>
      <c r="K44" s="37">
        <v>12</v>
      </c>
      <c r="L44" s="37">
        <v>34</v>
      </c>
      <c r="M44" s="37">
        <v>32</v>
      </c>
      <c r="N44" s="37">
        <v>0</v>
      </c>
      <c r="O44" s="37">
        <v>2</v>
      </c>
      <c r="P44" s="37">
        <v>17</v>
      </c>
      <c r="Q44" s="37">
        <v>20</v>
      </c>
      <c r="R44" s="37">
        <v>17</v>
      </c>
      <c r="S44" s="37">
        <v>19</v>
      </c>
      <c r="T44" s="37">
        <v>7</v>
      </c>
      <c r="U44" s="37">
        <v>4</v>
      </c>
      <c r="V44" s="37">
        <v>13</v>
      </c>
      <c r="W44" s="37">
        <v>12</v>
      </c>
      <c r="X44" s="37">
        <v>3</v>
      </c>
      <c r="Y44" s="37">
        <v>5</v>
      </c>
    </row>
    <row r="45" spans="1:25">
      <c r="A45" s="1" t="s">
        <v>378</v>
      </c>
      <c r="B45" s="44">
        <v>161</v>
      </c>
      <c r="C45" s="44">
        <v>168</v>
      </c>
      <c r="D45" s="44">
        <v>23.2</v>
      </c>
      <c r="E45" s="44">
        <v>25.4</v>
      </c>
      <c r="F45" s="44">
        <v>16.600000000000001</v>
      </c>
      <c r="G45" s="44">
        <v>18</v>
      </c>
      <c r="H45" s="44">
        <v>25.4</v>
      </c>
      <c r="I45" s="44">
        <v>25.2</v>
      </c>
      <c r="J45" s="44">
        <v>13.4</v>
      </c>
      <c r="K45" s="44">
        <v>15.6</v>
      </c>
      <c r="L45" s="44">
        <v>27.6</v>
      </c>
      <c r="M45" s="44">
        <v>27</v>
      </c>
      <c r="N45" s="44">
        <v>1</v>
      </c>
      <c r="O45" s="44">
        <v>2.6</v>
      </c>
      <c r="P45" s="44">
        <v>15.2</v>
      </c>
      <c r="Q45" s="44">
        <v>15.8</v>
      </c>
      <c r="R45" s="44">
        <v>18.399999999999999</v>
      </c>
      <c r="S45" s="44">
        <v>19.8</v>
      </c>
      <c r="T45" s="44">
        <v>6.8</v>
      </c>
      <c r="U45" s="44">
        <v>5</v>
      </c>
      <c r="V45" s="44">
        <v>8.8000000000000007</v>
      </c>
      <c r="W45" s="44">
        <v>8.4</v>
      </c>
      <c r="X45" s="44">
        <v>4.5999999999999996</v>
      </c>
      <c r="Y45" s="44">
        <v>3.6</v>
      </c>
    </row>
    <row r="46" spans="1:25">
      <c r="A46" s="1">
        <v>1980</v>
      </c>
      <c r="B46" s="37">
        <v>189</v>
      </c>
      <c r="C46" s="37">
        <v>204</v>
      </c>
      <c r="D46" s="37">
        <v>30</v>
      </c>
      <c r="E46" s="37">
        <v>33</v>
      </c>
      <c r="F46" s="37">
        <v>12</v>
      </c>
      <c r="G46" s="37">
        <v>16</v>
      </c>
      <c r="H46" s="37">
        <v>33</v>
      </c>
      <c r="I46" s="37">
        <v>33</v>
      </c>
      <c r="J46" s="37">
        <v>19</v>
      </c>
      <c r="K46" s="37">
        <v>23</v>
      </c>
      <c r="L46" s="37">
        <v>26</v>
      </c>
      <c r="M46" s="37">
        <v>30</v>
      </c>
      <c r="N46" s="37">
        <v>2</v>
      </c>
      <c r="O46" s="37">
        <v>3</v>
      </c>
      <c r="P46" s="37">
        <v>15</v>
      </c>
      <c r="Q46" s="37">
        <v>19</v>
      </c>
      <c r="R46" s="37">
        <v>31</v>
      </c>
      <c r="S46" s="37">
        <v>23</v>
      </c>
      <c r="T46" s="37">
        <v>5</v>
      </c>
      <c r="U46" s="37">
        <v>10</v>
      </c>
      <c r="V46" s="37">
        <v>14</v>
      </c>
      <c r="W46" s="37">
        <v>11</v>
      </c>
      <c r="X46" s="37">
        <v>2</v>
      </c>
      <c r="Y46" s="37">
        <v>3</v>
      </c>
    </row>
    <row r="47" spans="1:25">
      <c r="A47" s="1">
        <v>1981</v>
      </c>
      <c r="B47" s="37">
        <v>175</v>
      </c>
      <c r="C47" s="37">
        <v>194</v>
      </c>
      <c r="D47" s="37">
        <v>33</v>
      </c>
      <c r="E47" s="37">
        <v>29</v>
      </c>
      <c r="F47" s="37">
        <v>22</v>
      </c>
      <c r="G47" s="37">
        <v>17</v>
      </c>
      <c r="H47" s="37">
        <v>20</v>
      </c>
      <c r="I47" s="37">
        <v>33</v>
      </c>
      <c r="J47" s="37">
        <v>19</v>
      </c>
      <c r="K47" s="37">
        <v>11</v>
      </c>
      <c r="L47" s="37">
        <v>35</v>
      </c>
      <c r="M47" s="37">
        <v>32</v>
      </c>
      <c r="N47" s="37">
        <v>0</v>
      </c>
      <c r="O47" s="37">
        <v>2</v>
      </c>
      <c r="P47" s="37">
        <v>15</v>
      </c>
      <c r="Q47" s="37">
        <v>20</v>
      </c>
      <c r="R47" s="37">
        <v>16</v>
      </c>
      <c r="S47" s="37">
        <v>24</v>
      </c>
      <c r="T47" s="37">
        <v>1</v>
      </c>
      <c r="U47" s="37">
        <v>11</v>
      </c>
      <c r="V47" s="37">
        <v>8</v>
      </c>
      <c r="W47" s="37">
        <v>10</v>
      </c>
      <c r="X47" s="37">
        <v>6</v>
      </c>
      <c r="Y47" s="37">
        <v>5</v>
      </c>
    </row>
    <row r="48" spans="1:25">
      <c r="A48" s="1">
        <v>1982</v>
      </c>
      <c r="B48" s="37">
        <v>185</v>
      </c>
      <c r="C48" s="37">
        <v>199</v>
      </c>
      <c r="D48" s="37">
        <v>25</v>
      </c>
      <c r="E48" s="37">
        <v>32</v>
      </c>
      <c r="F48" s="37">
        <v>25</v>
      </c>
      <c r="G48" s="37">
        <v>18</v>
      </c>
      <c r="H48" s="37">
        <v>25</v>
      </c>
      <c r="I48" s="37">
        <v>35</v>
      </c>
      <c r="J48" s="37">
        <v>17</v>
      </c>
      <c r="K48" s="37">
        <v>18</v>
      </c>
      <c r="L48" s="37">
        <v>30</v>
      </c>
      <c r="M48" s="37">
        <v>34</v>
      </c>
      <c r="N48" s="37">
        <v>4</v>
      </c>
      <c r="O48" s="37">
        <v>2</v>
      </c>
      <c r="P48" s="37">
        <v>19</v>
      </c>
      <c r="Q48" s="37">
        <v>19</v>
      </c>
      <c r="R48" s="37">
        <v>24</v>
      </c>
      <c r="S48" s="37">
        <v>16</v>
      </c>
      <c r="T48" s="37">
        <v>4</v>
      </c>
      <c r="U48" s="37">
        <v>4</v>
      </c>
      <c r="V48" s="37">
        <v>6</v>
      </c>
      <c r="W48" s="37">
        <v>14</v>
      </c>
      <c r="X48" s="37">
        <v>6</v>
      </c>
      <c r="Y48" s="37">
        <v>7</v>
      </c>
    </row>
    <row r="49" spans="1:25">
      <c r="A49" s="1">
        <v>1983</v>
      </c>
      <c r="B49" s="37">
        <v>178</v>
      </c>
      <c r="C49" s="37">
        <v>170</v>
      </c>
      <c r="D49" s="37">
        <v>27</v>
      </c>
      <c r="E49" s="37">
        <v>24</v>
      </c>
      <c r="F49" s="37">
        <v>23</v>
      </c>
      <c r="G49" s="37">
        <v>14</v>
      </c>
      <c r="H49" s="37">
        <v>24</v>
      </c>
      <c r="I49" s="37">
        <v>33</v>
      </c>
      <c r="J49" s="37">
        <v>8</v>
      </c>
      <c r="K49" s="37">
        <v>15</v>
      </c>
      <c r="L49" s="37">
        <v>34</v>
      </c>
      <c r="M49" s="37">
        <v>29</v>
      </c>
      <c r="N49" s="37">
        <v>1</v>
      </c>
      <c r="O49" s="37">
        <v>1</v>
      </c>
      <c r="P49" s="37">
        <v>14</v>
      </c>
      <c r="Q49" s="37">
        <v>16</v>
      </c>
      <c r="R49" s="37">
        <v>23</v>
      </c>
      <c r="S49" s="37">
        <v>17</v>
      </c>
      <c r="T49" s="37">
        <v>6</v>
      </c>
      <c r="U49" s="37">
        <v>7</v>
      </c>
      <c r="V49" s="37">
        <v>14</v>
      </c>
      <c r="W49" s="37">
        <v>6</v>
      </c>
      <c r="X49" s="37">
        <v>4</v>
      </c>
      <c r="Y49" s="37">
        <v>8</v>
      </c>
    </row>
    <row r="50" spans="1:25">
      <c r="A50" s="1">
        <v>1984</v>
      </c>
      <c r="B50" s="37">
        <v>204</v>
      </c>
      <c r="C50" s="37">
        <v>201</v>
      </c>
      <c r="D50" s="37">
        <v>26</v>
      </c>
      <c r="E50" s="37">
        <v>36</v>
      </c>
      <c r="F50" s="37">
        <v>13</v>
      </c>
      <c r="G50" s="37">
        <v>22</v>
      </c>
      <c r="H50" s="37">
        <v>32</v>
      </c>
      <c r="I50" s="37">
        <v>25</v>
      </c>
      <c r="J50" s="37">
        <v>10</v>
      </c>
      <c r="K50" s="37">
        <v>18</v>
      </c>
      <c r="L50" s="37">
        <v>38</v>
      </c>
      <c r="M50" s="37">
        <v>32</v>
      </c>
      <c r="N50" s="37">
        <v>3</v>
      </c>
      <c r="O50" s="37">
        <v>2</v>
      </c>
      <c r="P50" s="37">
        <v>25</v>
      </c>
      <c r="Q50" s="37">
        <v>15</v>
      </c>
      <c r="R50" s="37">
        <v>31</v>
      </c>
      <c r="S50" s="37">
        <v>25</v>
      </c>
      <c r="T50" s="37">
        <v>5</v>
      </c>
      <c r="U50" s="37">
        <v>10</v>
      </c>
      <c r="V50" s="37">
        <v>12</v>
      </c>
      <c r="W50" s="37">
        <v>13</v>
      </c>
      <c r="X50" s="37">
        <v>9</v>
      </c>
      <c r="Y50" s="37">
        <v>3</v>
      </c>
    </row>
    <row r="51" spans="1:25">
      <c r="A51" s="1" t="s">
        <v>379</v>
      </c>
      <c r="B51" s="44">
        <v>186.2</v>
      </c>
      <c r="C51" s="44">
        <v>193.6</v>
      </c>
      <c r="D51" s="44">
        <v>28.2</v>
      </c>
      <c r="E51" s="44">
        <v>30.8</v>
      </c>
      <c r="F51" s="44">
        <v>19</v>
      </c>
      <c r="G51" s="44">
        <v>17.399999999999999</v>
      </c>
      <c r="H51" s="44">
        <v>26.8</v>
      </c>
      <c r="I51" s="44">
        <v>31.8</v>
      </c>
      <c r="J51" s="44">
        <v>14.6</v>
      </c>
      <c r="K51" s="44">
        <v>17</v>
      </c>
      <c r="L51" s="44">
        <v>32.6</v>
      </c>
      <c r="M51" s="44">
        <v>31.4</v>
      </c>
      <c r="N51" s="44">
        <v>2</v>
      </c>
      <c r="O51" s="44">
        <v>2</v>
      </c>
      <c r="P51" s="44">
        <v>17.600000000000001</v>
      </c>
      <c r="Q51" s="44">
        <v>17.8</v>
      </c>
      <c r="R51" s="44">
        <v>25</v>
      </c>
      <c r="S51" s="44">
        <v>21</v>
      </c>
      <c r="T51" s="44">
        <v>4.2</v>
      </c>
      <c r="U51" s="44">
        <v>8.4</v>
      </c>
      <c r="V51" s="44">
        <v>10.8</v>
      </c>
      <c r="W51" s="44">
        <v>10.8</v>
      </c>
      <c r="X51" s="44">
        <v>5.4</v>
      </c>
      <c r="Y51" s="44">
        <v>5.2</v>
      </c>
    </row>
    <row r="52" spans="1:25">
      <c r="A52" s="1">
        <v>1985</v>
      </c>
      <c r="B52" s="37">
        <v>191</v>
      </c>
      <c r="C52" s="37">
        <v>182</v>
      </c>
      <c r="D52" s="37">
        <v>32</v>
      </c>
      <c r="E52" s="37">
        <v>25</v>
      </c>
      <c r="F52" s="37">
        <v>18</v>
      </c>
      <c r="G52" s="37">
        <v>8</v>
      </c>
      <c r="H52" s="37">
        <v>17</v>
      </c>
      <c r="I52" s="37">
        <v>33</v>
      </c>
      <c r="J52" s="37">
        <v>17</v>
      </c>
      <c r="K52" s="37">
        <v>19</v>
      </c>
      <c r="L52" s="37">
        <v>28</v>
      </c>
      <c r="M52" s="37">
        <v>28</v>
      </c>
      <c r="N52" s="37">
        <v>3</v>
      </c>
      <c r="O52" s="37">
        <v>3</v>
      </c>
      <c r="P52" s="37">
        <v>27</v>
      </c>
      <c r="Q52" s="37">
        <v>19</v>
      </c>
      <c r="R52" s="37">
        <v>24</v>
      </c>
      <c r="S52" s="37">
        <v>21</v>
      </c>
      <c r="T52" s="37">
        <v>7</v>
      </c>
      <c r="U52" s="37">
        <v>9</v>
      </c>
      <c r="V52" s="37">
        <v>10</v>
      </c>
      <c r="W52" s="37">
        <v>10</v>
      </c>
      <c r="X52" s="37">
        <v>8</v>
      </c>
      <c r="Y52" s="37">
        <v>7</v>
      </c>
    </row>
    <row r="53" spans="1:25">
      <c r="A53" s="1">
        <v>1986</v>
      </c>
      <c r="B53" s="37">
        <v>180</v>
      </c>
      <c r="C53" s="37">
        <v>171</v>
      </c>
      <c r="D53" s="37">
        <v>34</v>
      </c>
      <c r="E53" s="37">
        <v>23</v>
      </c>
      <c r="F53" s="37">
        <v>22</v>
      </c>
      <c r="G53" s="37">
        <v>23</v>
      </c>
      <c r="H53" s="37">
        <v>26</v>
      </c>
      <c r="I53" s="37">
        <v>22</v>
      </c>
      <c r="J53" s="37">
        <v>16</v>
      </c>
      <c r="K53" s="37">
        <v>9</v>
      </c>
      <c r="L53" s="37">
        <v>28</v>
      </c>
      <c r="M53" s="37">
        <v>29</v>
      </c>
      <c r="N53" s="37">
        <v>0</v>
      </c>
      <c r="O53" s="37">
        <v>2</v>
      </c>
      <c r="P53" s="37">
        <v>19</v>
      </c>
      <c r="Q53" s="37">
        <v>19</v>
      </c>
      <c r="R53" s="37">
        <v>19</v>
      </c>
      <c r="S53" s="37">
        <v>16</v>
      </c>
      <c r="T53" s="37">
        <v>6</v>
      </c>
      <c r="U53" s="37">
        <v>12</v>
      </c>
      <c r="V53" s="37">
        <v>7</v>
      </c>
      <c r="W53" s="37">
        <v>12</v>
      </c>
      <c r="X53" s="37">
        <v>3</v>
      </c>
      <c r="Y53" s="37">
        <v>4</v>
      </c>
    </row>
    <row r="54" spans="1:25">
      <c r="A54" s="1">
        <v>1987</v>
      </c>
      <c r="B54" s="37">
        <v>171</v>
      </c>
      <c r="C54" s="37">
        <v>194</v>
      </c>
      <c r="D54" s="37">
        <v>28</v>
      </c>
      <c r="E54" s="37">
        <v>35</v>
      </c>
      <c r="F54" s="37">
        <v>23</v>
      </c>
      <c r="G54" s="37">
        <v>18</v>
      </c>
      <c r="H54" s="37">
        <v>25</v>
      </c>
      <c r="I54" s="37">
        <v>31</v>
      </c>
      <c r="J54" s="37">
        <v>12</v>
      </c>
      <c r="K54" s="37">
        <v>18</v>
      </c>
      <c r="L54" s="37">
        <v>21</v>
      </c>
      <c r="M54" s="37">
        <v>27</v>
      </c>
      <c r="N54" s="37">
        <v>3</v>
      </c>
      <c r="O54" s="37">
        <v>2</v>
      </c>
      <c r="P54" s="37">
        <v>21</v>
      </c>
      <c r="Q54" s="37">
        <v>23</v>
      </c>
      <c r="R54" s="37">
        <v>21</v>
      </c>
      <c r="S54" s="37">
        <v>18</v>
      </c>
      <c r="T54" s="37">
        <v>4</v>
      </c>
      <c r="U54" s="37">
        <v>5</v>
      </c>
      <c r="V54" s="37">
        <v>7</v>
      </c>
      <c r="W54" s="37">
        <v>9</v>
      </c>
      <c r="X54" s="37">
        <v>6</v>
      </c>
      <c r="Y54" s="37">
        <v>8</v>
      </c>
    </row>
    <row r="55" spans="1:25">
      <c r="A55" s="1">
        <v>1988</v>
      </c>
      <c r="B55" s="37">
        <v>186</v>
      </c>
      <c r="C55" s="37">
        <v>230</v>
      </c>
      <c r="D55" s="37">
        <v>25</v>
      </c>
      <c r="E55" s="37">
        <v>32</v>
      </c>
      <c r="F55" s="37">
        <v>25</v>
      </c>
      <c r="G55" s="37">
        <v>29</v>
      </c>
      <c r="H55" s="37">
        <v>23</v>
      </c>
      <c r="I55" s="37">
        <v>36</v>
      </c>
      <c r="J55" s="37">
        <v>15</v>
      </c>
      <c r="K55" s="37">
        <v>21</v>
      </c>
      <c r="L55" s="37">
        <v>36</v>
      </c>
      <c r="M55" s="37">
        <v>37</v>
      </c>
      <c r="N55" s="37">
        <v>1</v>
      </c>
      <c r="O55" s="37">
        <v>0</v>
      </c>
      <c r="P55" s="37">
        <v>14</v>
      </c>
      <c r="Q55" s="37">
        <v>26</v>
      </c>
      <c r="R55" s="37">
        <v>20</v>
      </c>
      <c r="S55" s="37">
        <v>21</v>
      </c>
      <c r="T55" s="37">
        <v>7</v>
      </c>
      <c r="U55" s="37">
        <v>8</v>
      </c>
      <c r="V55" s="37">
        <v>16</v>
      </c>
      <c r="W55" s="37">
        <v>11</v>
      </c>
      <c r="X55" s="37">
        <v>4</v>
      </c>
      <c r="Y55" s="37">
        <v>9</v>
      </c>
    </row>
    <row r="56" spans="1:25">
      <c r="A56" s="1">
        <v>1989</v>
      </c>
      <c r="B56" s="37">
        <v>177</v>
      </c>
      <c r="C56" s="37">
        <v>196</v>
      </c>
      <c r="D56" s="37">
        <v>26</v>
      </c>
      <c r="E56" s="37">
        <v>33</v>
      </c>
      <c r="F56" s="37">
        <v>28</v>
      </c>
      <c r="G56" s="37">
        <v>31</v>
      </c>
      <c r="H56" s="37">
        <v>32</v>
      </c>
      <c r="I56" s="37">
        <v>17</v>
      </c>
      <c r="J56" s="37">
        <v>11</v>
      </c>
      <c r="K56" s="37">
        <v>23</v>
      </c>
      <c r="L56" s="37">
        <v>17</v>
      </c>
      <c r="M56" s="37">
        <v>28</v>
      </c>
      <c r="N56" s="37">
        <v>1</v>
      </c>
      <c r="O56" s="37">
        <v>1</v>
      </c>
      <c r="P56" s="37">
        <v>22</v>
      </c>
      <c r="Q56" s="37">
        <v>26</v>
      </c>
      <c r="R56" s="37">
        <v>22</v>
      </c>
      <c r="S56" s="37">
        <v>21</v>
      </c>
      <c r="T56" s="37">
        <v>6</v>
      </c>
      <c r="U56" s="37">
        <v>5</v>
      </c>
      <c r="V56" s="37">
        <v>7</v>
      </c>
      <c r="W56" s="37">
        <v>7</v>
      </c>
      <c r="X56" s="37">
        <v>5</v>
      </c>
      <c r="Y56" s="37">
        <v>4</v>
      </c>
    </row>
    <row r="57" spans="1:25">
      <c r="A57" s="1" t="s">
        <v>380</v>
      </c>
      <c r="B57" s="44">
        <v>181</v>
      </c>
      <c r="C57" s="44">
        <v>194.6</v>
      </c>
      <c r="D57" s="44">
        <v>29</v>
      </c>
      <c r="E57" s="44">
        <v>29.6</v>
      </c>
      <c r="F57" s="44">
        <v>23.2</v>
      </c>
      <c r="G57" s="44">
        <v>21.8</v>
      </c>
      <c r="H57" s="44">
        <v>24.6</v>
      </c>
      <c r="I57" s="44">
        <v>27.8</v>
      </c>
      <c r="J57" s="44">
        <v>14.2</v>
      </c>
      <c r="K57" s="44">
        <v>18</v>
      </c>
      <c r="L57" s="44">
        <v>26</v>
      </c>
      <c r="M57" s="44">
        <v>29.8</v>
      </c>
      <c r="N57" s="44">
        <v>1.6</v>
      </c>
      <c r="O57" s="44">
        <v>1.6</v>
      </c>
      <c r="P57" s="44">
        <v>20.6</v>
      </c>
      <c r="Q57" s="44">
        <v>22.6</v>
      </c>
      <c r="R57" s="44">
        <v>21.2</v>
      </c>
      <c r="S57" s="44">
        <v>19.399999999999999</v>
      </c>
      <c r="T57" s="44">
        <v>6</v>
      </c>
      <c r="U57" s="44">
        <v>7.8</v>
      </c>
      <c r="V57" s="44">
        <v>9.4</v>
      </c>
      <c r="W57" s="44">
        <v>9.8000000000000007</v>
      </c>
      <c r="X57" s="44">
        <v>5.2</v>
      </c>
      <c r="Y57" s="44">
        <v>6.4</v>
      </c>
    </row>
    <row r="58" spans="1:25">
      <c r="A58" s="1">
        <v>1990</v>
      </c>
      <c r="B58" s="37">
        <v>188</v>
      </c>
      <c r="C58" s="37">
        <v>191</v>
      </c>
      <c r="D58" s="37">
        <v>31</v>
      </c>
      <c r="E58" s="37">
        <v>29</v>
      </c>
      <c r="F58" s="37">
        <v>21</v>
      </c>
      <c r="G58" s="37">
        <v>29</v>
      </c>
      <c r="H58" s="37">
        <v>33</v>
      </c>
      <c r="I58" s="37">
        <v>23</v>
      </c>
      <c r="J58" s="37">
        <v>19</v>
      </c>
      <c r="K58" s="37">
        <v>19</v>
      </c>
      <c r="L58" s="37">
        <v>29</v>
      </c>
      <c r="M58" s="37">
        <v>33</v>
      </c>
      <c r="N58" s="37">
        <v>2</v>
      </c>
      <c r="O58" s="37">
        <v>3</v>
      </c>
      <c r="P58" s="37">
        <v>17</v>
      </c>
      <c r="Q58" s="37">
        <v>28</v>
      </c>
      <c r="R58" s="37">
        <v>16</v>
      </c>
      <c r="S58" s="37">
        <v>11</v>
      </c>
      <c r="T58" s="37">
        <v>9</v>
      </c>
      <c r="U58" s="37">
        <v>5</v>
      </c>
      <c r="V58" s="37">
        <v>6</v>
      </c>
      <c r="W58" s="37">
        <v>5</v>
      </c>
      <c r="X58" s="37">
        <v>5</v>
      </c>
      <c r="Y58" s="37">
        <v>6</v>
      </c>
    </row>
    <row r="59" spans="1:25">
      <c r="A59" s="1">
        <v>1991</v>
      </c>
      <c r="B59" s="37">
        <v>194</v>
      </c>
      <c r="C59" s="37">
        <v>222</v>
      </c>
      <c r="D59" s="37">
        <v>26</v>
      </c>
      <c r="E59" s="37">
        <v>32</v>
      </c>
      <c r="F59" s="37">
        <v>28</v>
      </c>
      <c r="G59" s="37">
        <v>28</v>
      </c>
      <c r="H59" s="37">
        <v>29</v>
      </c>
      <c r="I59" s="37">
        <v>35</v>
      </c>
      <c r="J59" s="37">
        <v>13</v>
      </c>
      <c r="K59" s="37">
        <v>21</v>
      </c>
      <c r="L59" s="37">
        <v>26</v>
      </c>
      <c r="M59" s="37">
        <v>32</v>
      </c>
      <c r="N59" s="37">
        <v>1</v>
      </c>
      <c r="O59" s="37">
        <v>1</v>
      </c>
      <c r="P59" s="37">
        <v>22</v>
      </c>
      <c r="Q59" s="37">
        <v>28</v>
      </c>
      <c r="R59" s="37">
        <v>25</v>
      </c>
      <c r="S59" s="37">
        <v>12</v>
      </c>
      <c r="T59" s="37">
        <v>3</v>
      </c>
      <c r="U59" s="37">
        <v>9</v>
      </c>
      <c r="V59" s="37">
        <v>15</v>
      </c>
      <c r="W59" s="37">
        <v>13</v>
      </c>
      <c r="X59" s="37">
        <v>6</v>
      </c>
      <c r="Y59" s="37">
        <v>11</v>
      </c>
    </row>
    <row r="60" spans="1:25">
      <c r="A60" s="1">
        <v>1992</v>
      </c>
      <c r="B60" s="37">
        <v>208</v>
      </c>
      <c r="C60" s="37">
        <v>167</v>
      </c>
      <c r="D60" s="37">
        <v>31</v>
      </c>
      <c r="E60" s="37">
        <v>28</v>
      </c>
      <c r="F60" s="37">
        <v>34</v>
      </c>
      <c r="G60" s="37">
        <v>19</v>
      </c>
      <c r="H60" s="37">
        <v>21</v>
      </c>
      <c r="I60" s="37">
        <v>16</v>
      </c>
      <c r="J60" s="37">
        <v>22</v>
      </c>
      <c r="K60" s="37">
        <v>13</v>
      </c>
      <c r="L60" s="37">
        <v>29</v>
      </c>
      <c r="M60" s="37">
        <v>25</v>
      </c>
      <c r="N60" s="37">
        <v>3</v>
      </c>
      <c r="O60" s="37">
        <v>3</v>
      </c>
      <c r="P60" s="37">
        <v>20</v>
      </c>
      <c r="Q60" s="37">
        <v>28</v>
      </c>
      <c r="R60" s="37">
        <v>17</v>
      </c>
      <c r="S60" s="37">
        <v>16</v>
      </c>
      <c r="T60" s="37">
        <v>12</v>
      </c>
      <c r="U60" s="37">
        <v>7</v>
      </c>
      <c r="V60" s="37">
        <v>13</v>
      </c>
      <c r="W60" s="37">
        <v>9</v>
      </c>
      <c r="X60" s="37">
        <v>6</v>
      </c>
      <c r="Y60" s="37">
        <v>3</v>
      </c>
    </row>
    <row r="61" spans="1:25">
      <c r="A61" s="1">
        <v>1993</v>
      </c>
      <c r="B61" s="37">
        <v>213</v>
      </c>
      <c r="C61" s="37">
        <v>202</v>
      </c>
      <c r="D61" s="37">
        <v>25</v>
      </c>
      <c r="E61" s="37">
        <v>39</v>
      </c>
      <c r="F61" s="37">
        <v>25</v>
      </c>
      <c r="G61" s="37">
        <v>21</v>
      </c>
      <c r="H61" s="37">
        <v>30</v>
      </c>
      <c r="I61" s="37">
        <v>25</v>
      </c>
      <c r="J61" s="37">
        <v>24</v>
      </c>
      <c r="K61" s="37">
        <v>22</v>
      </c>
      <c r="L61" s="37">
        <v>37</v>
      </c>
      <c r="M61" s="37">
        <v>31</v>
      </c>
      <c r="N61" s="37">
        <v>3</v>
      </c>
      <c r="O61" s="37">
        <v>1</v>
      </c>
      <c r="P61" s="37">
        <v>24</v>
      </c>
      <c r="Q61" s="37">
        <v>26</v>
      </c>
      <c r="R61" s="37">
        <v>17</v>
      </c>
      <c r="S61" s="37">
        <v>15</v>
      </c>
      <c r="T61" s="37">
        <v>11</v>
      </c>
      <c r="U61" s="37">
        <v>5</v>
      </c>
      <c r="V61" s="37">
        <v>8</v>
      </c>
      <c r="W61" s="37">
        <v>10</v>
      </c>
      <c r="X61" s="37">
        <v>9</v>
      </c>
      <c r="Y61" s="37">
        <v>7</v>
      </c>
    </row>
    <row r="62" spans="1:25">
      <c r="A62" s="1">
        <v>1994</v>
      </c>
      <c r="B62" s="37">
        <v>167</v>
      </c>
      <c r="C62" s="37">
        <v>191</v>
      </c>
      <c r="D62" s="37">
        <v>21</v>
      </c>
      <c r="E62" s="37">
        <v>22</v>
      </c>
      <c r="F62" s="37">
        <v>33</v>
      </c>
      <c r="G62" s="37">
        <v>20</v>
      </c>
      <c r="H62" s="37">
        <v>15</v>
      </c>
      <c r="I62" s="37">
        <v>32</v>
      </c>
      <c r="J62" s="37">
        <v>16</v>
      </c>
      <c r="K62" s="37">
        <v>19</v>
      </c>
      <c r="L62" s="37">
        <v>22</v>
      </c>
      <c r="M62" s="37">
        <v>28</v>
      </c>
      <c r="N62" s="37">
        <v>1</v>
      </c>
      <c r="O62" s="37">
        <v>0</v>
      </c>
      <c r="P62" s="37">
        <v>20</v>
      </c>
      <c r="Q62" s="37">
        <v>26</v>
      </c>
      <c r="R62" s="37">
        <v>16</v>
      </c>
      <c r="S62" s="37">
        <v>19</v>
      </c>
      <c r="T62" s="37">
        <v>5</v>
      </c>
      <c r="U62" s="37">
        <v>7</v>
      </c>
      <c r="V62" s="37">
        <v>11</v>
      </c>
      <c r="W62" s="37">
        <v>15</v>
      </c>
      <c r="X62" s="37">
        <v>7</v>
      </c>
      <c r="Y62" s="37">
        <v>3</v>
      </c>
    </row>
    <row r="63" spans="1:25">
      <c r="A63" s="1" t="s">
        <v>381</v>
      </c>
      <c r="B63" s="44">
        <v>194</v>
      </c>
      <c r="C63" s="44">
        <v>194.6</v>
      </c>
      <c r="D63" s="44">
        <v>26.8</v>
      </c>
      <c r="E63" s="44">
        <v>30</v>
      </c>
      <c r="F63" s="44">
        <v>28.2</v>
      </c>
      <c r="G63" s="44">
        <v>23.4</v>
      </c>
      <c r="H63" s="44">
        <v>25.6</v>
      </c>
      <c r="I63" s="44">
        <v>26.2</v>
      </c>
      <c r="J63" s="44">
        <v>18.8</v>
      </c>
      <c r="K63" s="44">
        <v>18.8</v>
      </c>
      <c r="L63" s="44">
        <v>28.6</v>
      </c>
      <c r="M63" s="44">
        <v>29.8</v>
      </c>
      <c r="N63" s="44">
        <v>2</v>
      </c>
      <c r="O63" s="44">
        <v>1.6</v>
      </c>
      <c r="P63" s="44">
        <v>20.6</v>
      </c>
      <c r="Q63" s="44">
        <v>27.2</v>
      </c>
      <c r="R63" s="44">
        <v>18.2</v>
      </c>
      <c r="S63" s="44">
        <v>14.6</v>
      </c>
      <c r="T63" s="44">
        <v>8</v>
      </c>
      <c r="U63" s="44">
        <v>6.6</v>
      </c>
      <c r="V63" s="44">
        <v>10.6</v>
      </c>
      <c r="W63" s="44">
        <v>10.4</v>
      </c>
      <c r="X63" s="44">
        <v>6.6</v>
      </c>
      <c r="Y63" s="44">
        <v>6</v>
      </c>
    </row>
    <row r="64" spans="1:25">
      <c r="A64" s="1">
        <v>1995</v>
      </c>
      <c r="B64" s="37">
        <v>208</v>
      </c>
      <c r="C64" s="37">
        <v>217</v>
      </c>
      <c r="D64" s="37">
        <v>31</v>
      </c>
      <c r="E64" s="37">
        <v>27</v>
      </c>
      <c r="F64" s="37">
        <v>30</v>
      </c>
      <c r="G64" s="37">
        <v>28</v>
      </c>
      <c r="H64" s="37">
        <v>27</v>
      </c>
      <c r="I64" s="37">
        <v>33</v>
      </c>
      <c r="J64" s="37">
        <v>22</v>
      </c>
      <c r="K64" s="37">
        <v>19</v>
      </c>
      <c r="L64" s="37">
        <v>26</v>
      </c>
      <c r="M64" s="37">
        <v>28</v>
      </c>
      <c r="N64" s="37">
        <v>0</v>
      </c>
      <c r="O64" s="37">
        <v>3</v>
      </c>
      <c r="P64" s="37">
        <v>24</v>
      </c>
      <c r="Q64" s="37">
        <v>25</v>
      </c>
      <c r="R64" s="37">
        <v>16</v>
      </c>
      <c r="S64" s="37">
        <v>23</v>
      </c>
      <c r="T64" s="37">
        <v>12</v>
      </c>
      <c r="U64" s="37">
        <v>6</v>
      </c>
      <c r="V64" s="37">
        <v>14</v>
      </c>
      <c r="W64" s="37">
        <v>18</v>
      </c>
      <c r="X64" s="37">
        <v>6</v>
      </c>
      <c r="Y64" s="37">
        <v>7</v>
      </c>
    </row>
    <row r="65" spans="1:25">
      <c r="A65" s="1">
        <v>1996</v>
      </c>
      <c r="B65" s="37">
        <v>203</v>
      </c>
      <c r="C65" s="37">
        <v>202</v>
      </c>
      <c r="D65" s="37">
        <v>22</v>
      </c>
      <c r="E65" s="37">
        <v>30</v>
      </c>
      <c r="F65" s="37">
        <v>37</v>
      </c>
      <c r="G65" s="37">
        <v>21</v>
      </c>
      <c r="H65" s="37">
        <v>28</v>
      </c>
      <c r="I65" s="37">
        <v>26</v>
      </c>
      <c r="J65" s="37">
        <v>11</v>
      </c>
      <c r="K65" s="37">
        <v>13</v>
      </c>
      <c r="L65" s="37">
        <v>32</v>
      </c>
      <c r="M65" s="37">
        <v>35</v>
      </c>
      <c r="N65" s="37">
        <v>1</v>
      </c>
      <c r="O65" s="37">
        <v>4</v>
      </c>
      <c r="P65" s="37">
        <v>28</v>
      </c>
      <c r="Q65" s="37">
        <v>22</v>
      </c>
      <c r="R65" s="37">
        <v>25</v>
      </c>
      <c r="S65" s="37">
        <v>23</v>
      </c>
      <c r="T65" s="37">
        <v>9</v>
      </c>
      <c r="U65" s="37">
        <v>10</v>
      </c>
      <c r="V65" s="37">
        <v>7</v>
      </c>
      <c r="W65" s="37">
        <v>14</v>
      </c>
      <c r="X65" s="37">
        <v>3</v>
      </c>
      <c r="Y65" s="37">
        <v>4</v>
      </c>
    </row>
    <row r="66" spans="1:25">
      <c r="A66" s="1">
        <v>1997</v>
      </c>
      <c r="B66" s="37">
        <v>228</v>
      </c>
      <c r="C66" s="37">
        <v>207</v>
      </c>
      <c r="D66" s="37">
        <v>31</v>
      </c>
      <c r="E66" s="37">
        <v>28</v>
      </c>
      <c r="F66" s="37">
        <v>30</v>
      </c>
      <c r="G66" s="37">
        <v>32</v>
      </c>
      <c r="H66" s="37">
        <v>30</v>
      </c>
      <c r="I66" s="37">
        <v>22</v>
      </c>
      <c r="J66" s="37">
        <v>20</v>
      </c>
      <c r="K66" s="37">
        <v>18</v>
      </c>
      <c r="L66" s="37">
        <v>33</v>
      </c>
      <c r="M66" s="37">
        <v>20</v>
      </c>
      <c r="N66" s="37">
        <v>4</v>
      </c>
      <c r="O66" s="37">
        <v>2</v>
      </c>
      <c r="P66" s="37">
        <v>30</v>
      </c>
      <c r="Q66" s="37">
        <v>24</v>
      </c>
      <c r="R66" s="37">
        <v>32</v>
      </c>
      <c r="S66" s="37">
        <v>28</v>
      </c>
      <c r="T66" s="37">
        <v>7</v>
      </c>
      <c r="U66" s="37">
        <v>8</v>
      </c>
      <c r="V66" s="37">
        <v>5</v>
      </c>
      <c r="W66" s="37">
        <v>12</v>
      </c>
      <c r="X66" s="37">
        <v>6</v>
      </c>
      <c r="Y66" s="37">
        <v>13</v>
      </c>
    </row>
    <row r="67" spans="1:25">
      <c r="A67" s="1">
        <v>1998</v>
      </c>
      <c r="B67" s="37">
        <v>206</v>
      </c>
      <c r="C67" s="37">
        <v>176</v>
      </c>
      <c r="D67" s="37">
        <v>25</v>
      </c>
      <c r="E67" s="37">
        <v>16</v>
      </c>
      <c r="F67" s="37">
        <v>31</v>
      </c>
      <c r="G67" s="37">
        <v>28</v>
      </c>
      <c r="H67" s="37">
        <v>21</v>
      </c>
      <c r="I67" s="37">
        <v>20</v>
      </c>
      <c r="J67" s="37">
        <v>17</v>
      </c>
      <c r="K67" s="37">
        <v>14</v>
      </c>
      <c r="L67" s="37">
        <v>37</v>
      </c>
      <c r="M67" s="37">
        <v>33</v>
      </c>
      <c r="N67" s="37">
        <v>2</v>
      </c>
      <c r="O67" s="37">
        <v>0</v>
      </c>
      <c r="P67" s="37">
        <v>22</v>
      </c>
      <c r="Q67" s="37">
        <v>30</v>
      </c>
      <c r="R67" s="37">
        <v>23</v>
      </c>
      <c r="S67" s="37">
        <v>15</v>
      </c>
      <c r="T67" s="37">
        <v>7</v>
      </c>
      <c r="U67" s="37">
        <v>7</v>
      </c>
      <c r="V67" s="37">
        <v>12</v>
      </c>
      <c r="W67" s="37">
        <v>6</v>
      </c>
      <c r="X67" s="37">
        <v>9</v>
      </c>
      <c r="Y67" s="37">
        <v>7</v>
      </c>
    </row>
    <row r="68" spans="1:25">
      <c r="A68" s="1">
        <v>1999</v>
      </c>
      <c r="B68" s="37">
        <v>227</v>
      </c>
      <c r="C68" s="37">
        <v>203</v>
      </c>
      <c r="D68" s="37">
        <v>27</v>
      </c>
      <c r="E68" s="37">
        <v>38</v>
      </c>
      <c r="F68" s="37">
        <v>45</v>
      </c>
      <c r="G68" s="37">
        <v>21</v>
      </c>
      <c r="H68" s="37">
        <v>32</v>
      </c>
      <c r="I68" s="37">
        <v>32</v>
      </c>
      <c r="J68" s="37">
        <v>15</v>
      </c>
      <c r="K68" s="37">
        <v>10</v>
      </c>
      <c r="L68" s="37">
        <v>29</v>
      </c>
      <c r="M68" s="37">
        <v>28</v>
      </c>
      <c r="N68" s="37">
        <v>1</v>
      </c>
      <c r="O68" s="37">
        <v>4</v>
      </c>
      <c r="P68" s="37">
        <v>28</v>
      </c>
      <c r="Q68" s="37">
        <v>32</v>
      </c>
      <c r="R68" s="37">
        <v>22</v>
      </c>
      <c r="S68" s="37">
        <v>21</v>
      </c>
      <c r="T68" s="37">
        <v>7</v>
      </c>
      <c r="U68" s="37">
        <v>5</v>
      </c>
      <c r="V68" s="37">
        <v>9</v>
      </c>
      <c r="W68" s="37">
        <v>4</v>
      </c>
      <c r="X68" s="37">
        <v>12</v>
      </c>
      <c r="Y68" s="37">
        <v>8</v>
      </c>
    </row>
    <row r="69" spans="1:25">
      <c r="A69" s="1" t="s">
        <v>382</v>
      </c>
      <c r="B69" s="44">
        <v>214.4</v>
      </c>
      <c r="C69" s="44">
        <v>201</v>
      </c>
      <c r="D69" s="44">
        <v>27.2</v>
      </c>
      <c r="E69" s="44">
        <v>27.8</v>
      </c>
      <c r="F69" s="44">
        <v>34.6</v>
      </c>
      <c r="G69" s="44">
        <v>26</v>
      </c>
      <c r="H69" s="44">
        <v>27.6</v>
      </c>
      <c r="I69" s="44">
        <v>26.6</v>
      </c>
      <c r="J69" s="44">
        <v>17</v>
      </c>
      <c r="K69" s="44">
        <v>14.8</v>
      </c>
      <c r="L69" s="44">
        <v>31.4</v>
      </c>
      <c r="M69" s="44">
        <v>28.8</v>
      </c>
      <c r="N69" s="44">
        <v>1.6</v>
      </c>
      <c r="O69" s="44">
        <v>2.6</v>
      </c>
      <c r="P69" s="44">
        <v>26.4</v>
      </c>
      <c r="Q69" s="44">
        <v>26.6</v>
      </c>
      <c r="R69" s="44">
        <v>23.6</v>
      </c>
      <c r="S69" s="44">
        <v>22</v>
      </c>
      <c r="T69" s="44">
        <v>8.4</v>
      </c>
      <c r="U69" s="44">
        <v>7.2</v>
      </c>
      <c r="V69" s="44">
        <v>9.4</v>
      </c>
      <c r="W69" s="44">
        <v>10.8</v>
      </c>
      <c r="X69" s="44">
        <v>7.2</v>
      </c>
      <c r="Y69" s="44">
        <v>7.8</v>
      </c>
    </row>
    <row r="70" spans="1:25">
      <c r="A70" s="1">
        <v>2000</v>
      </c>
      <c r="B70" s="37">
        <v>201</v>
      </c>
      <c r="C70" s="37">
        <v>219</v>
      </c>
      <c r="D70" s="37">
        <v>15</v>
      </c>
      <c r="E70" s="37">
        <v>27</v>
      </c>
      <c r="F70" s="37">
        <v>31</v>
      </c>
      <c r="G70" s="37">
        <v>33</v>
      </c>
      <c r="H70" s="37">
        <v>22</v>
      </c>
      <c r="I70" s="37">
        <v>24</v>
      </c>
      <c r="J70" s="37">
        <v>8</v>
      </c>
      <c r="K70" s="37">
        <v>17</v>
      </c>
      <c r="L70" s="37">
        <v>40</v>
      </c>
      <c r="M70" s="37">
        <v>32</v>
      </c>
      <c r="N70" s="37">
        <v>1</v>
      </c>
      <c r="O70" s="37">
        <v>5</v>
      </c>
      <c r="P70" s="37">
        <v>36</v>
      </c>
      <c r="Q70" s="37">
        <v>25</v>
      </c>
      <c r="R70" s="37">
        <v>22</v>
      </c>
      <c r="S70" s="37">
        <v>31</v>
      </c>
      <c r="T70" s="37">
        <v>8</v>
      </c>
      <c r="U70" s="37">
        <v>6</v>
      </c>
      <c r="V70" s="37">
        <v>10</v>
      </c>
      <c r="W70" s="37">
        <v>10</v>
      </c>
      <c r="X70" s="37">
        <v>8</v>
      </c>
      <c r="Y70" s="37">
        <v>9</v>
      </c>
    </row>
    <row r="71" spans="1:25">
      <c r="A71" s="1">
        <v>2001</v>
      </c>
      <c r="B71" s="37">
        <v>175</v>
      </c>
      <c r="C71" s="37">
        <v>226</v>
      </c>
      <c r="D71" s="37">
        <v>19</v>
      </c>
      <c r="E71" s="37">
        <v>25</v>
      </c>
      <c r="F71" s="37">
        <v>22</v>
      </c>
      <c r="G71" s="37">
        <v>38</v>
      </c>
      <c r="H71" s="37">
        <v>26</v>
      </c>
      <c r="I71" s="37">
        <v>22</v>
      </c>
      <c r="J71" s="37">
        <v>25</v>
      </c>
      <c r="K71" s="37">
        <v>19</v>
      </c>
      <c r="L71" s="37">
        <v>28</v>
      </c>
      <c r="M71" s="37">
        <v>34</v>
      </c>
      <c r="N71" s="37">
        <v>2</v>
      </c>
      <c r="O71" s="37">
        <v>2</v>
      </c>
      <c r="P71" s="37">
        <v>22</v>
      </c>
      <c r="Q71" s="37">
        <v>29</v>
      </c>
      <c r="R71" s="37">
        <v>17</v>
      </c>
      <c r="S71" s="37">
        <v>27</v>
      </c>
      <c r="T71" s="37">
        <v>3</v>
      </c>
      <c r="U71" s="37">
        <v>7</v>
      </c>
      <c r="V71" s="37">
        <v>4</v>
      </c>
      <c r="W71" s="37">
        <v>13</v>
      </c>
      <c r="X71" s="37">
        <v>7</v>
      </c>
      <c r="Y71" s="37">
        <v>10</v>
      </c>
    </row>
    <row r="72" spans="1:25">
      <c r="A72" s="1">
        <v>2002</v>
      </c>
      <c r="B72" s="37">
        <v>191</v>
      </c>
      <c r="C72" s="37">
        <v>204</v>
      </c>
      <c r="D72" s="37">
        <v>24</v>
      </c>
      <c r="E72" s="37">
        <v>23</v>
      </c>
      <c r="F72" s="37">
        <v>25</v>
      </c>
      <c r="G72" s="37">
        <v>26</v>
      </c>
      <c r="H72" s="37">
        <v>21</v>
      </c>
      <c r="I72" s="37">
        <v>40</v>
      </c>
      <c r="J72" s="37">
        <v>9</v>
      </c>
      <c r="K72" s="37">
        <v>11</v>
      </c>
      <c r="L72" s="37">
        <v>36</v>
      </c>
      <c r="M72" s="37">
        <v>33</v>
      </c>
      <c r="N72" s="37">
        <v>1</v>
      </c>
      <c r="O72" s="37">
        <v>2</v>
      </c>
      <c r="P72" s="37">
        <v>27</v>
      </c>
      <c r="Q72" s="37">
        <v>14</v>
      </c>
      <c r="R72" s="37">
        <v>32</v>
      </c>
      <c r="S72" s="37">
        <v>26</v>
      </c>
      <c r="T72" s="37">
        <v>3</v>
      </c>
      <c r="U72" s="37">
        <v>10</v>
      </c>
      <c r="V72" s="37">
        <v>10</v>
      </c>
      <c r="W72" s="37">
        <v>13</v>
      </c>
      <c r="X72" s="37">
        <v>3</v>
      </c>
      <c r="Y72" s="37">
        <v>6</v>
      </c>
    </row>
    <row r="73" spans="1:25">
      <c r="A73" s="1">
        <v>2003</v>
      </c>
      <c r="B73" s="37">
        <v>164</v>
      </c>
      <c r="C73" s="37">
        <v>183</v>
      </c>
      <c r="D73" s="37">
        <v>29</v>
      </c>
      <c r="E73" s="37">
        <v>21</v>
      </c>
      <c r="F73" s="37">
        <v>27</v>
      </c>
      <c r="G73" s="37">
        <v>31</v>
      </c>
      <c r="H73" s="37">
        <v>18</v>
      </c>
      <c r="I73" s="37">
        <v>20</v>
      </c>
      <c r="J73" s="37">
        <v>15</v>
      </c>
      <c r="K73" s="37">
        <v>17</v>
      </c>
      <c r="L73" s="37">
        <v>18</v>
      </c>
      <c r="M73" s="37">
        <v>24</v>
      </c>
      <c r="N73" s="37">
        <v>1</v>
      </c>
      <c r="O73" s="37">
        <v>2</v>
      </c>
      <c r="P73" s="37">
        <v>20</v>
      </c>
      <c r="Q73" s="37">
        <v>24</v>
      </c>
      <c r="R73" s="37">
        <v>17</v>
      </c>
      <c r="S73" s="37">
        <v>19</v>
      </c>
      <c r="T73" s="37">
        <v>11</v>
      </c>
      <c r="U73" s="37">
        <v>9</v>
      </c>
      <c r="V73" s="37">
        <v>4</v>
      </c>
      <c r="W73" s="37">
        <v>11</v>
      </c>
      <c r="X73" s="37">
        <v>4</v>
      </c>
      <c r="Y73" s="37">
        <v>5</v>
      </c>
    </row>
    <row r="74" spans="1:25">
      <c r="A74" s="1">
        <v>2004</v>
      </c>
      <c r="B74" s="37">
        <v>186</v>
      </c>
      <c r="C74" s="37">
        <v>186</v>
      </c>
      <c r="D74" s="37">
        <v>18</v>
      </c>
      <c r="E74" s="37">
        <v>26</v>
      </c>
      <c r="F74" s="37">
        <v>15</v>
      </c>
      <c r="G74" s="37">
        <v>23</v>
      </c>
      <c r="H74" s="37">
        <v>26</v>
      </c>
      <c r="I74" s="37">
        <v>24</v>
      </c>
      <c r="J74" s="37">
        <v>13</v>
      </c>
      <c r="K74" s="37">
        <v>9</v>
      </c>
      <c r="L74" s="37">
        <v>34</v>
      </c>
      <c r="M74" s="37">
        <v>29</v>
      </c>
      <c r="N74" s="37">
        <v>3</v>
      </c>
      <c r="O74" s="37">
        <v>0</v>
      </c>
      <c r="P74" s="37">
        <v>22</v>
      </c>
      <c r="Q74" s="37">
        <v>20</v>
      </c>
      <c r="R74" s="37">
        <v>26</v>
      </c>
      <c r="S74" s="37">
        <v>23</v>
      </c>
      <c r="T74" s="37">
        <v>7</v>
      </c>
      <c r="U74" s="37">
        <v>9</v>
      </c>
      <c r="V74" s="37">
        <v>14</v>
      </c>
      <c r="W74" s="37">
        <v>17</v>
      </c>
      <c r="X74" s="37">
        <v>8</v>
      </c>
      <c r="Y74" s="37">
        <v>6</v>
      </c>
    </row>
    <row r="75" spans="1:25">
      <c r="A75" s="1" t="s">
        <v>383</v>
      </c>
      <c r="B75" s="44">
        <v>183.4</v>
      </c>
      <c r="C75" s="44">
        <v>203.6</v>
      </c>
      <c r="D75" s="44">
        <v>21</v>
      </c>
      <c r="E75" s="44">
        <v>24.4</v>
      </c>
      <c r="F75" s="44">
        <v>24</v>
      </c>
      <c r="G75" s="44">
        <v>30.2</v>
      </c>
      <c r="H75" s="44">
        <v>22.6</v>
      </c>
      <c r="I75" s="44">
        <v>26</v>
      </c>
      <c r="J75" s="44">
        <v>14</v>
      </c>
      <c r="K75" s="44">
        <v>14.6</v>
      </c>
      <c r="L75" s="44">
        <v>31.2</v>
      </c>
      <c r="M75" s="44">
        <v>30.4</v>
      </c>
      <c r="N75" s="44">
        <v>1.6</v>
      </c>
      <c r="O75" s="44">
        <v>2.2000000000000002</v>
      </c>
      <c r="P75" s="44">
        <v>25.4</v>
      </c>
      <c r="Q75" s="44">
        <v>22.4</v>
      </c>
      <c r="R75" s="44">
        <v>22.8</v>
      </c>
      <c r="S75" s="44">
        <v>25.2</v>
      </c>
      <c r="T75" s="44">
        <v>6.4</v>
      </c>
      <c r="U75" s="44">
        <v>8.1999999999999993</v>
      </c>
      <c r="V75" s="44">
        <v>8.4</v>
      </c>
      <c r="W75" s="44">
        <v>12.8</v>
      </c>
      <c r="X75" s="44">
        <v>6</v>
      </c>
      <c r="Y75" s="44">
        <v>7.2</v>
      </c>
    </row>
    <row r="76" spans="1:25">
      <c r="A76" s="22">
        <v>2005</v>
      </c>
      <c r="B76" s="37">
        <v>194</v>
      </c>
      <c r="C76" s="37">
        <v>187</v>
      </c>
      <c r="D76" s="37">
        <v>18</v>
      </c>
      <c r="E76" s="37">
        <v>25</v>
      </c>
      <c r="F76" s="37">
        <v>31</v>
      </c>
      <c r="G76" s="37">
        <v>28</v>
      </c>
      <c r="H76" s="37">
        <v>24</v>
      </c>
      <c r="I76" s="37">
        <v>28</v>
      </c>
      <c r="J76" s="37">
        <v>13</v>
      </c>
      <c r="K76" s="37">
        <v>10</v>
      </c>
      <c r="L76" s="37">
        <v>31</v>
      </c>
      <c r="M76" s="37">
        <v>33</v>
      </c>
      <c r="N76" s="37">
        <v>1</v>
      </c>
      <c r="O76" s="37">
        <v>1</v>
      </c>
      <c r="P76" s="37">
        <v>33</v>
      </c>
      <c r="Q76" s="37">
        <v>17</v>
      </c>
      <c r="R76" s="37">
        <v>22</v>
      </c>
      <c r="S76" s="37">
        <v>18</v>
      </c>
      <c r="T76" s="37">
        <v>7</v>
      </c>
      <c r="U76" s="37">
        <v>16</v>
      </c>
      <c r="V76" s="37">
        <v>12</v>
      </c>
      <c r="W76" s="37">
        <v>10</v>
      </c>
      <c r="X76" s="37">
        <v>2</v>
      </c>
      <c r="Y76" s="37">
        <v>1</v>
      </c>
    </row>
    <row r="77" spans="1:25">
      <c r="A77" s="22">
        <v>2006</v>
      </c>
      <c r="B77" s="37">
        <v>177</v>
      </c>
      <c r="C77" s="37">
        <v>184</v>
      </c>
      <c r="D77" s="37">
        <v>22</v>
      </c>
      <c r="E77" s="37">
        <v>27</v>
      </c>
      <c r="F77" s="37">
        <v>17</v>
      </c>
      <c r="G77" s="37">
        <v>22</v>
      </c>
      <c r="H77" s="37">
        <v>26</v>
      </c>
      <c r="I77" s="37">
        <v>28</v>
      </c>
      <c r="J77" s="37">
        <v>12</v>
      </c>
      <c r="K77" s="37">
        <v>11</v>
      </c>
      <c r="L77" s="37">
        <v>24</v>
      </c>
      <c r="M77" s="37">
        <v>30</v>
      </c>
      <c r="N77" s="37">
        <v>1</v>
      </c>
      <c r="O77" s="37">
        <v>3</v>
      </c>
      <c r="P77" s="37">
        <v>30</v>
      </c>
      <c r="Q77" s="37">
        <v>20</v>
      </c>
      <c r="R77" s="37">
        <v>19</v>
      </c>
      <c r="S77" s="37">
        <v>13</v>
      </c>
      <c r="T77" s="37">
        <v>11</v>
      </c>
      <c r="U77" s="37">
        <v>10</v>
      </c>
      <c r="V77" s="37">
        <v>9</v>
      </c>
      <c r="W77" s="37">
        <v>14</v>
      </c>
      <c r="X77" s="37">
        <v>6</v>
      </c>
      <c r="Y77" s="37">
        <v>6</v>
      </c>
    </row>
    <row r="78" spans="1:25">
      <c r="A78" s="22">
        <v>2007</v>
      </c>
      <c r="B78" s="37">
        <v>167</v>
      </c>
      <c r="C78" s="37">
        <v>184</v>
      </c>
      <c r="D78" s="37">
        <v>28</v>
      </c>
      <c r="E78" s="37">
        <v>21</v>
      </c>
      <c r="F78" s="37">
        <v>24</v>
      </c>
      <c r="G78" s="37">
        <v>26</v>
      </c>
      <c r="H78" s="37">
        <v>22</v>
      </c>
      <c r="I78" s="37">
        <v>39</v>
      </c>
      <c r="J78" s="37">
        <v>8</v>
      </c>
      <c r="K78" s="37">
        <v>9</v>
      </c>
      <c r="L78" s="37">
        <v>26</v>
      </c>
      <c r="M78" s="37">
        <v>28</v>
      </c>
      <c r="N78" s="37">
        <v>2</v>
      </c>
      <c r="O78" s="37">
        <v>1</v>
      </c>
      <c r="P78" s="37">
        <v>18</v>
      </c>
      <c r="Q78" s="37">
        <v>18</v>
      </c>
      <c r="R78" s="37">
        <v>23</v>
      </c>
      <c r="S78" s="37">
        <v>16</v>
      </c>
      <c r="T78" s="37">
        <v>5</v>
      </c>
      <c r="U78" s="37">
        <v>10</v>
      </c>
      <c r="V78" s="37">
        <v>9</v>
      </c>
      <c r="W78" s="37">
        <v>12</v>
      </c>
      <c r="X78" s="37">
        <v>2</v>
      </c>
      <c r="Y78" s="37">
        <v>4</v>
      </c>
    </row>
    <row r="79" spans="1:25">
      <c r="A79" s="22">
        <v>2008</v>
      </c>
      <c r="B79" s="37">
        <v>160</v>
      </c>
      <c r="C79" s="37">
        <v>190</v>
      </c>
      <c r="D79" s="37">
        <v>20</v>
      </c>
      <c r="E79" s="37">
        <v>27</v>
      </c>
      <c r="F79" s="37">
        <v>17</v>
      </c>
      <c r="G79" s="37">
        <v>26</v>
      </c>
      <c r="H79" s="37">
        <v>20</v>
      </c>
      <c r="I79" s="37">
        <v>19</v>
      </c>
      <c r="J79" s="37">
        <v>14</v>
      </c>
      <c r="K79" s="37">
        <v>13</v>
      </c>
      <c r="L79" s="37">
        <v>26</v>
      </c>
      <c r="M79" s="37">
        <v>24</v>
      </c>
      <c r="N79" s="37">
        <v>3</v>
      </c>
      <c r="O79" s="37">
        <v>4</v>
      </c>
      <c r="P79" s="37">
        <v>16</v>
      </c>
      <c r="Q79" s="37">
        <v>19</v>
      </c>
      <c r="R79" s="37">
        <v>17</v>
      </c>
      <c r="S79" s="37">
        <v>22</v>
      </c>
      <c r="T79" s="37">
        <v>12</v>
      </c>
      <c r="U79" s="37">
        <v>18</v>
      </c>
      <c r="V79" s="37">
        <v>11</v>
      </c>
      <c r="W79" s="37">
        <v>16</v>
      </c>
      <c r="X79" s="37">
        <v>4</v>
      </c>
      <c r="Y79" s="37">
        <v>2</v>
      </c>
    </row>
    <row r="80" spans="1:25">
      <c r="A80" s="22">
        <v>2009</v>
      </c>
      <c r="B80" s="37">
        <v>180</v>
      </c>
      <c r="C80" s="37">
        <v>226</v>
      </c>
      <c r="D80" s="37">
        <v>20</v>
      </c>
      <c r="E80" s="37">
        <v>32</v>
      </c>
      <c r="F80" s="37">
        <v>17</v>
      </c>
      <c r="G80" s="37">
        <v>32</v>
      </c>
      <c r="H80" s="37">
        <v>26</v>
      </c>
      <c r="I80" s="37">
        <v>32</v>
      </c>
      <c r="J80" s="37">
        <v>12</v>
      </c>
      <c r="K80" s="37">
        <v>11</v>
      </c>
      <c r="L80" s="37">
        <v>31</v>
      </c>
      <c r="M80" s="37">
        <v>30</v>
      </c>
      <c r="N80" s="37">
        <v>2</v>
      </c>
      <c r="O80" s="37">
        <v>4</v>
      </c>
      <c r="P80" s="37">
        <v>29</v>
      </c>
      <c r="Q80" s="37">
        <v>27</v>
      </c>
      <c r="R80" s="37">
        <v>16</v>
      </c>
      <c r="S80" s="37">
        <v>27</v>
      </c>
      <c r="T80" s="37">
        <v>13</v>
      </c>
      <c r="U80" s="37">
        <v>14</v>
      </c>
      <c r="V80" s="37">
        <v>10</v>
      </c>
      <c r="W80" s="37">
        <v>11</v>
      </c>
      <c r="X80" s="37">
        <v>4</v>
      </c>
      <c r="Y80" s="37">
        <v>6</v>
      </c>
    </row>
    <row r="81" spans="1:25">
      <c r="A81" s="1" t="s">
        <v>560</v>
      </c>
      <c r="B81" s="44">
        <v>175.6</v>
      </c>
      <c r="C81" s="44">
        <v>194.2</v>
      </c>
      <c r="D81" s="44">
        <v>21.6</v>
      </c>
      <c r="E81" s="44">
        <v>26.4</v>
      </c>
      <c r="F81" s="44">
        <v>21.2</v>
      </c>
      <c r="G81" s="44">
        <v>26.8</v>
      </c>
      <c r="H81" s="44">
        <v>23.6</v>
      </c>
      <c r="I81" s="44">
        <v>29.2</v>
      </c>
      <c r="J81" s="44">
        <v>11.8</v>
      </c>
      <c r="K81" s="44">
        <v>10.8</v>
      </c>
      <c r="L81" s="44">
        <v>27.6</v>
      </c>
      <c r="M81" s="44">
        <v>29</v>
      </c>
      <c r="N81" s="44">
        <v>1.8</v>
      </c>
      <c r="O81" s="44">
        <v>2.6</v>
      </c>
      <c r="P81" s="44">
        <v>25.2</v>
      </c>
      <c r="Q81" s="44">
        <v>20.2</v>
      </c>
      <c r="R81" s="44">
        <v>19.399999999999999</v>
      </c>
      <c r="S81" s="44">
        <v>19.2</v>
      </c>
      <c r="T81" s="44">
        <v>9.6</v>
      </c>
      <c r="U81" s="44">
        <v>13.6</v>
      </c>
      <c r="V81" s="44">
        <v>10.199999999999999</v>
      </c>
      <c r="W81" s="44">
        <v>12.6</v>
      </c>
      <c r="X81" s="44">
        <v>3.6</v>
      </c>
      <c r="Y81" s="44">
        <v>3.8</v>
      </c>
    </row>
    <row r="82" spans="1:25">
      <c r="A82" s="22">
        <v>2010</v>
      </c>
      <c r="B82" s="37">
        <v>164</v>
      </c>
      <c r="C82" s="37">
        <v>165</v>
      </c>
      <c r="D82" s="37">
        <v>20</v>
      </c>
      <c r="E82" s="37">
        <v>12</v>
      </c>
      <c r="F82" s="37">
        <v>26</v>
      </c>
      <c r="G82" s="37">
        <v>23</v>
      </c>
      <c r="H82" s="37">
        <v>25</v>
      </c>
      <c r="I82" s="37">
        <v>21</v>
      </c>
      <c r="J82" s="37">
        <v>5</v>
      </c>
      <c r="K82" s="37">
        <v>7</v>
      </c>
      <c r="L82" s="37">
        <v>26</v>
      </c>
      <c r="M82" s="37">
        <v>20</v>
      </c>
      <c r="N82" s="37">
        <v>0</v>
      </c>
      <c r="O82" s="37">
        <v>0</v>
      </c>
      <c r="P82" s="37">
        <v>18</v>
      </c>
      <c r="Q82" s="37">
        <v>20</v>
      </c>
      <c r="R82" s="37">
        <v>20</v>
      </c>
      <c r="S82" s="37">
        <v>35</v>
      </c>
      <c r="T82" s="37">
        <v>13</v>
      </c>
      <c r="U82" s="37">
        <v>14</v>
      </c>
      <c r="V82" s="37">
        <v>8</v>
      </c>
      <c r="W82" s="37">
        <v>9</v>
      </c>
      <c r="X82" s="37">
        <v>3</v>
      </c>
      <c r="Y82" s="37">
        <v>4</v>
      </c>
    </row>
    <row r="83" spans="1:25">
      <c r="A83" s="22">
        <v>2011</v>
      </c>
      <c r="B83" s="37">
        <v>192</v>
      </c>
      <c r="C83" s="37">
        <v>203</v>
      </c>
      <c r="D83" s="37">
        <v>28</v>
      </c>
      <c r="E83" s="37">
        <v>29</v>
      </c>
      <c r="F83" s="37">
        <v>29</v>
      </c>
      <c r="G83" s="37">
        <v>21</v>
      </c>
      <c r="H83" s="37">
        <v>27</v>
      </c>
      <c r="I83" s="37">
        <v>25</v>
      </c>
      <c r="J83" s="37">
        <v>13</v>
      </c>
      <c r="K83" s="37">
        <v>11</v>
      </c>
      <c r="L83" s="37">
        <v>28</v>
      </c>
      <c r="M83" s="37">
        <v>27</v>
      </c>
      <c r="N83" s="37">
        <v>1</v>
      </c>
      <c r="O83" s="37">
        <v>2</v>
      </c>
      <c r="P83" s="37">
        <v>8</v>
      </c>
      <c r="Q83" s="37">
        <v>30</v>
      </c>
      <c r="R83" s="37">
        <v>25</v>
      </c>
      <c r="S83" s="37">
        <v>21</v>
      </c>
      <c r="T83" s="37">
        <v>19</v>
      </c>
      <c r="U83" s="37">
        <v>14</v>
      </c>
      <c r="V83" s="37">
        <v>8</v>
      </c>
      <c r="W83" s="37">
        <v>12</v>
      </c>
      <c r="X83" s="37">
        <v>6</v>
      </c>
      <c r="Y83" s="37">
        <v>11</v>
      </c>
    </row>
    <row r="84" spans="1:25">
      <c r="A84" s="22">
        <v>2012</v>
      </c>
      <c r="B84" s="37">
        <v>168</v>
      </c>
      <c r="C84" s="37">
        <v>189</v>
      </c>
      <c r="D84" s="37">
        <v>13</v>
      </c>
      <c r="E84" s="37">
        <v>24</v>
      </c>
      <c r="F84" s="37">
        <v>15</v>
      </c>
      <c r="G84" s="37">
        <v>32</v>
      </c>
      <c r="H84" s="37">
        <v>21</v>
      </c>
      <c r="I84" s="37">
        <v>17</v>
      </c>
      <c r="J84" s="37">
        <v>15</v>
      </c>
      <c r="K84" s="37">
        <v>13</v>
      </c>
      <c r="L84" s="37">
        <v>23</v>
      </c>
      <c r="M84" s="37">
        <v>24</v>
      </c>
      <c r="N84" s="37">
        <v>5</v>
      </c>
      <c r="O84" s="37">
        <v>1</v>
      </c>
      <c r="P84" s="37">
        <v>16</v>
      </c>
      <c r="Q84" s="37">
        <v>24</v>
      </c>
      <c r="R84" s="37">
        <v>30</v>
      </c>
      <c r="S84" s="37">
        <v>26</v>
      </c>
      <c r="T84" s="37">
        <v>16</v>
      </c>
      <c r="U84" s="37">
        <v>12</v>
      </c>
      <c r="V84" s="37">
        <v>11</v>
      </c>
      <c r="W84" s="37">
        <v>9</v>
      </c>
      <c r="X84" s="37">
        <v>3</v>
      </c>
      <c r="Y84" s="37">
        <v>7</v>
      </c>
    </row>
    <row r="85" spans="1:25">
      <c r="A85" s="22">
        <v>2013</v>
      </c>
      <c r="B85" s="37">
        <v>160</v>
      </c>
      <c r="C85" s="37">
        <v>179</v>
      </c>
      <c r="D85" s="37">
        <v>19</v>
      </c>
      <c r="E85" s="37">
        <v>22</v>
      </c>
      <c r="F85" s="37">
        <v>26</v>
      </c>
      <c r="G85" s="37">
        <v>27</v>
      </c>
      <c r="H85" s="37">
        <v>18</v>
      </c>
      <c r="I85" s="37">
        <v>27</v>
      </c>
      <c r="J85" s="37">
        <v>7</v>
      </c>
      <c r="K85" s="37">
        <v>7</v>
      </c>
      <c r="L85" s="37">
        <v>28</v>
      </c>
      <c r="M85" s="37">
        <v>17</v>
      </c>
      <c r="N85" s="37">
        <v>0</v>
      </c>
      <c r="O85" s="37">
        <v>0</v>
      </c>
      <c r="P85" s="37">
        <v>18</v>
      </c>
      <c r="Q85" s="37">
        <v>24</v>
      </c>
      <c r="R85" s="37">
        <v>23</v>
      </c>
      <c r="S85" s="37">
        <v>26</v>
      </c>
      <c r="T85" s="37">
        <v>4</v>
      </c>
      <c r="U85" s="37">
        <v>12</v>
      </c>
      <c r="V85" s="37">
        <v>14</v>
      </c>
      <c r="W85" s="37">
        <v>12</v>
      </c>
      <c r="X85" s="37">
        <v>3</v>
      </c>
      <c r="Y85" s="37">
        <v>5</v>
      </c>
    </row>
    <row r="86" spans="1:25">
      <c r="A86" s="22">
        <v>2014</v>
      </c>
      <c r="B86" s="37">
        <v>164</v>
      </c>
      <c r="C86" s="37">
        <v>208</v>
      </c>
      <c r="D86" s="37">
        <v>27</v>
      </c>
      <c r="E86" s="37">
        <v>30</v>
      </c>
      <c r="F86" s="37">
        <v>16</v>
      </c>
      <c r="G86" s="37">
        <v>32</v>
      </c>
      <c r="H86" s="37">
        <v>26</v>
      </c>
      <c r="I86" s="37">
        <v>20</v>
      </c>
      <c r="J86" s="37">
        <v>9</v>
      </c>
      <c r="K86" s="37">
        <v>16</v>
      </c>
      <c r="L86" s="37">
        <v>25</v>
      </c>
      <c r="M86" s="37">
        <v>29</v>
      </c>
      <c r="N86" s="37">
        <v>1</v>
      </c>
      <c r="O86" s="37">
        <v>2</v>
      </c>
      <c r="P86" s="37">
        <v>18</v>
      </c>
      <c r="Q86" s="37">
        <v>31</v>
      </c>
      <c r="R86" s="37">
        <v>18</v>
      </c>
      <c r="S86" s="37">
        <v>31</v>
      </c>
      <c r="T86" s="37">
        <v>8</v>
      </c>
      <c r="U86" s="37">
        <v>5</v>
      </c>
      <c r="V86" s="37">
        <v>9</v>
      </c>
      <c r="W86" s="37">
        <v>10</v>
      </c>
      <c r="X86" s="37">
        <v>7</v>
      </c>
      <c r="Y86" s="37">
        <v>2</v>
      </c>
    </row>
    <row r="87" spans="1:25">
      <c r="A87" s="1" t="s">
        <v>828</v>
      </c>
      <c r="B87" s="44">
        <v>169.6</v>
      </c>
      <c r="C87" s="44">
        <v>188.8</v>
      </c>
      <c r="D87" s="44">
        <v>21.4</v>
      </c>
      <c r="E87" s="44">
        <v>23.4</v>
      </c>
      <c r="F87" s="44">
        <v>22.4</v>
      </c>
      <c r="G87" s="44">
        <v>27</v>
      </c>
      <c r="H87" s="44">
        <v>23.4</v>
      </c>
      <c r="I87" s="44">
        <v>22</v>
      </c>
      <c r="J87" s="44">
        <v>9.8000000000000007</v>
      </c>
      <c r="K87" s="44">
        <v>10.8</v>
      </c>
      <c r="L87" s="44">
        <v>26</v>
      </c>
      <c r="M87" s="44">
        <v>23.4</v>
      </c>
      <c r="N87" s="44">
        <v>1.4</v>
      </c>
      <c r="O87" s="44">
        <v>1</v>
      </c>
      <c r="P87" s="44">
        <v>15.6</v>
      </c>
      <c r="Q87" s="44">
        <v>25.8</v>
      </c>
      <c r="R87" s="44">
        <v>23.2</v>
      </c>
      <c r="S87" s="44">
        <v>27.8</v>
      </c>
      <c r="T87" s="44">
        <v>12</v>
      </c>
      <c r="U87" s="44">
        <v>11.4</v>
      </c>
      <c r="V87" s="44">
        <v>10</v>
      </c>
      <c r="W87" s="44">
        <v>10.4</v>
      </c>
      <c r="X87" s="44">
        <v>4.4000000000000004</v>
      </c>
      <c r="Y87" s="44">
        <v>5.8</v>
      </c>
    </row>
    <row r="88" spans="1:25">
      <c r="A88" s="22">
        <v>2015</v>
      </c>
      <c r="B88" s="37">
        <v>148</v>
      </c>
      <c r="C88" s="37">
        <v>177</v>
      </c>
      <c r="D88" s="37">
        <v>15</v>
      </c>
      <c r="E88" s="37">
        <v>16</v>
      </c>
      <c r="F88" s="37">
        <v>24</v>
      </c>
      <c r="G88" s="37">
        <v>25</v>
      </c>
      <c r="H88" s="37">
        <v>18</v>
      </c>
      <c r="I88" s="37">
        <v>27</v>
      </c>
      <c r="J88" s="37">
        <v>6</v>
      </c>
      <c r="K88" s="37">
        <v>9</v>
      </c>
      <c r="L88" s="37">
        <v>19</v>
      </c>
      <c r="M88" s="37">
        <v>15</v>
      </c>
      <c r="N88" s="37">
        <v>1</v>
      </c>
      <c r="O88" s="37">
        <v>5</v>
      </c>
      <c r="P88" s="37">
        <v>26</v>
      </c>
      <c r="Q88" s="37">
        <v>24</v>
      </c>
      <c r="R88" s="37">
        <v>20</v>
      </c>
      <c r="S88" s="37">
        <v>29</v>
      </c>
      <c r="T88" s="37">
        <v>4</v>
      </c>
      <c r="U88" s="37">
        <v>9</v>
      </c>
      <c r="V88" s="37">
        <v>8</v>
      </c>
      <c r="W88" s="37">
        <v>14</v>
      </c>
      <c r="X88" s="37">
        <v>7</v>
      </c>
      <c r="Y88" s="37">
        <v>4</v>
      </c>
    </row>
    <row r="89" spans="1:25">
      <c r="A89" s="22">
        <v>2016</v>
      </c>
      <c r="B89" s="37">
        <v>186</v>
      </c>
      <c r="C89" s="37">
        <v>192</v>
      </c>
      <c r="D89" s="37">
        <v>26</v>
      </c>
      <c r="E89" s="37">
        <v>23</v>
      </c>
      <c r="F89" s="37">
        <v>23</v>
      </c>
      <c r="G89" s="37">
        <v>32</v>
      </c>
      <c r="H89" s="37">
        <v>26</v>
      </c>
      <c r="I89" s="37">
        <v>25</v>
      </c>
      <c r="J89" s="37">
        <v>13</v>
      </c>
      <c r="K89" s="37">
        <v>7</v>
      </c>
      <c r="L89" s="37">
        <v>25</v>
      </c>
      <c r="M89" s="37">
        <v>25</v>
      </c>
      <c r="N89" s="37">
        <v>3</v>
      </c>
      <c r="O89" s="37">
        <v>1</v>
      </c>
      <c r="P89" s="37">
        <v>21</v>
      </c>
      <c r="Q89" s="37">
        <v>20</v>
      </c>
      <c r="R89" s="37">
        <v>25</v>
      </c>
      <c r="S89" s="37">
        <v>26</v>
      </c>
      <c r="T89" s="37">
        <v>8</v>
      </c>
      <c r="U89" s="37">
        <v>7</v>
      </c>
      <c r="V89" s="37">
        <v>11</v>
      </c>
      <c r="W89" s="37">
        <v>20</v>
      </c>
      <c r="X89" s="37">
        <v>5</v>
      </c>
      <c r="Y89" s="37">
        <v>6</v>
      </c>
    </row>
    <row r="90" spans="1:25">
      <c r="A90" s="22">
        <v>2017</v>
      </c>
      <c r="B90" s="37">
        <v>162</v>
      </c>
      <c r="C90" s="37">
        <v>176</v>
      </c>
      <c r="D90" s="37">
        <v>21</v>
      </c>
      <c r="E90" s="37">
        <v>20</v>
      </c>
      <c r="F90" s="37">
        <v>29</v>
      </c>
      <c r="G90" s="37">
        <v>15</v>
      </c>
      <c r="H90" s="37">
        <v>28</v>
      </c>
      <c r="I90" s="37">
        <v>22</v>
      </c>
      <c r="J90" s="37">
        <v>11</v>
      </c>
      <c r="K90" s="37">
        <v>10</v>
      </c>
      <c r="L90" s="37">
        <v>13</v>
      </c>
      <c r="M90" s="37">
        <v>24</v>
      </c>
      <c r="N90" s="37">
        <v>2</v>
      </c>
      <c r="O90" s="37">
        <v>1</v>
      </c>
      <c r="P90" s="37">
        <v>14</v>
      </c>
      <c r="Q90" s="37">
        <v>22</v>
      </c>
      <c r="R90" s="37">
        <v>19</v>
      </c>
      <c r="S90" s="37">
        <v>37</v>
      </c>
      <c r="T90" s="37">
        <v>7</v>
      </c>
      <c r="U90" s="37">
        <v>9</v>
      </c>
      <c r="V90" s="37">
        <v>13</v>
      </c>
      <c r="W90" s="37">
        <v>10</v>
      </c>
      <c r="X90" s="37">
        <v>5</v>
      </c>
      <c r="Y90" s="37">
        <v>6</v>
      </c>
    </row>
    <row r="91" spans="1:25">
      <c r="A91" s="22">
        <v>2018</v>
      </c>
      <c r="B91" s="37">
        <v>186</v>
      </c>
      <c r="C91" s="37">
        <v>192</v>
      </c>
      <c r="D91" s="37">
        <v>17</v>
      </c>
      <c r="E91" s="37">
        <v>37</v>
      </c>
      <c r="F91" s="37">
        <v>28</v>
      </c>
      <c r="G91" s="37">
        <v>23</v>
      </c>
      <c r="H91" s="37">
        <v>21</v>
      </c>
      <c r="I91" s="37">
        <v>30</v>
      </c>
      <c r="J91" s="37">
        <v>11</v>
      </c>
      <c r="K91" s="37">
        <v>14</v>
      </c>
      <c r="L91" s="37">
        <v>24</v>
      </c>
      <c r="M91" s="37">
        <v>19</v>
      </c>
      <c r="N91" s="37">
        <v>2</v>
      </c>
      <c r="O91" s="37">
        <v>1</v>
      </c>
      <c r="P91" s="37">
        <v>30</v>
      </c>
      <c r="Q91" s="37">
        <v>27</v>
      </c>
      <c r="R91" s="37">
        <v>31</v>
      </c>
      <c r="S91" s="37">
        <v>23</v>
      </c>
      <c r="T91" s="37">
        <v>6</v>
      </c>
      <c r="U91" s="37">
        <v>10</v>
      </c>
      <c r="V91" s="37">
        <v>13</v>
      </c>
      <c r="W91" s="37">
        <v>6</v>
      </c>
      <c r="X91" s="37">
        <v>3</v>
      </c>
      <c r="Y91" s="37">
        <v>2</v>
      </c>
    </row>
    <row r="92" spans="1:25">
      <c r="A92" s="22">
        <v>2019</v>
      </c>
      <c r="B92" s="37">
        <v>174</v>
      </c>
      <c r="C92" s="37">
        <v>182</v>
      </c>
      <c r="D92" s="37">
        <v>22</v>
      </c>
      <c r="E92" s="37">
        <v>23</v>
      </c>
      <c r="F92" s="37">
        <v>26</v>
      </c>
      <c r="G92" s="37">
        <v>23</v>
      </c>
      <c r="H92" s="37">
        <v>24</v>
      </c>
      <c r="I92" s="37">
        <v>31</v>
      </c>
      <c r="J92" s="37">
        <v>15</v>
      </c>
      <c r="K92" s="37">
        <v>13</v>
      </c>
      <c r="L92" s="37">
        <v>27</v>
      </c>
      <c r="M92" s="37">
        <v>27</v>
      </c>
      <c r="N92" s="37">
        <v>1</v>
      </c>
      <c r="O92" s="37">
        <v>1</v>
      </c>
      <c r="P92" s="37">
        <v>15</v>
      </c>
      <c r="Q92" s="37">
        <v>19</v>
      </c>
      <c r="R92" s="37">
        <v>20</v>
      </c>
      <c r="S92" s="37">
        <v>18</v>
      </c>
      <c r="T92" s="37">
        <v>4</v>
      </c>
      <c r="U92" s="37">
        <v>7</v>
      </c>
      <c r="V92" s="37">
        <v>15</v>
      </c>
      <c r="W92" s="37">
        <v>12</v>
      </c>
      <c r="X92" s="37">
        <v>5</v>
      </c>
      <c r="Y92" s="37">
        <v>8</v>
      </c>
    </row>
    <row r="93" spans="1:25">
      <c r="A93" s="1" t="s">
        <v>907</v>
      </c>
      <c r="B93" s="44">
        <v>171.2</v>
      </c>
      <c r="C93" s="44">
        <v>183.8</v>
      </c>
      <c r="D93" s="44">
        <v>20.2</v>
      </c>
      <c r="E93" s="44">
        <v>23.8</v>
      </c>
      <c r="F93" s="44">
        <v>26</v>
      </c>
      <c r="G93" s="44">
        <v>23.6</v>
      </c>
      <c r="H93" s="44">
        <v>23.4</v>
      </c>
      <c r="I93" s="44">
        <v>27</v>
      </c>
      <c r="J93" s="44">
        <v>11.2</v>
      </c>
      <c r="K93" s="44">
        <v>10.6</v>
      </c>
      <c r="L93" s="44">
        <v>21.6</v>
      </c>
      <c r="M93" s="44">
        <v>22</v>
      </c>
      <c r="N93" s="44">
        <v>1.8</v>
      </c>
      <c r="O93" s="44">
        <v>1.8</v>
      </c>
      <c r="P93" s="44">
        <v>21.2</v>
      </c>
      <c r="Q93" s="44">
        <v>22.4</v>
      </c>
      <c r="R93" s="44">
        <v>23</v>
      </c>
      <c r="S93" s="44">
        <v>26.6</v>
      </c>
      <c r="T93" s="44">
        <v>5.8</v>
      </c>
      <c r="U93" s="44">
        <v>8.4</v>
      </c>
      <c r="V93" s="44">
        <v>12</v>
      </c>
      <c r="W93" s="44">
        <v>12.4</v>
      </c>
      <c r="X93" s="44">
        <v>5</v>
      </c>
      <c r="Y93" s="44">
        <v>5.2</v>
      </c>
    </row>
    <row r="94" spans="1:25">
      <c r="A94" s="22">
        <v>2020</v>
      </c>
      <c r="B94" s="37">
        <v>188</v>
      </c>
      <c r="C94" s="37">
        <v>165</v>
      </c>
      <c r="D94" s="37">
        <v>28</v>
      </c>
      <c r="E94" s="37">
        <v>31</v>
      </c>
      <c r="F94" s="37">
        <v>25</v>
      </c>
      <c r="G94" s="37">
        <v>27</v>
      </c>
      <c r="H94" s="37">
        <v>32</v>
      </c>
      <c r="I94" s="37">
        <v>21</v>
      </c>
      <c r="J94" s="37">
        <v>10</v>
      </c>
      <c r="K94" s="37">
        <v>11</v>
      </c>
      <c r="L94" s="37">
        <v>25</v>
      </c>
      <c r="M94" s="37">
        <v>24</v>
      </c>
      <c r="N94" s="37">
        <v>2</v>
      </c>
      <c r="O94" s="37" t="s">
        <v>187</v>
      </c>
      <c r="P94" s="37">
        <v>25</v>
      </c>
      <c r="Q94" s="37">
        <v>16</v>
      </c>
      <c r="R94" s="37">
        <v>19</v>
      </c>
      <c r="S94" s="37">
        <v>18</v>
      </c>
      <c r="T94" s="37">
        <v>7</v>
      </c>
      <c r="U94" s="37">
        <v>6</v>
      </c>
      <c r="V94" s="37">
        <v>11</v>
      </c>
      <c r="W94" s="37">
        <v>9</v>
      </c>
      <c r="X94" s="37">
        <v>4</v>
      </c>
      <c r="Y94" s="37">
        <v>2</v>
      </c>
    </row>
    <row r="95" spans="1:25">
      <c r="A95" s="22">
        <v>2021</v>
      </c>
      <c r="B95" s="37">
        <v>181</v>
      </c>
      <c r="C95" s="37">
        <v>194</v>
      </c>
      <c r="D95" s="37">
        <v>26</v>
      </c>
      <c r="E95" s="37">
        <v>29</v>
      </c>
      <c r="F95" s="37">
        <v>16</v>
      </c>
      <c r="G95" s="37">
        <v>20</v>
      </c>
      <c r="H95" s="37">
        <v>26</v>
      </c>
      <c r="I95" s="37">
        <v>35</v>
      </c>
      <c r="J95" s="37">
        <v>6</v>
      </c>
      <c r="K95" s="37">
        <v>18</v>
      </c>
      <c r="L95" s="37">
        <v>29</v>
      </c>
      <c r="M95" s="37">
        <v>25</v>
      </c>
      <c r="N95" s="37">
        <v>2</v>
      </c>
      <c r="O95" s="37">
        <v>3</v>
      </c>
      <c r="P95" s="37">
        <v>24</v>
      </c>
      <c r="Q95" s="37">
        <v>25</v>
      </c>
      <c r="R95" s="37">
        <v>21</v>
      </c>
      <c r="S95" s="37">
        <v>14</v>
      </c>
      <c r="T95" s="37">
        <v>9</v>
      </c>
      <c r="U95" s="37">
        <v>10</v>
      </c>
      <c r="V95" s="37">
        <v>14</v>
      </c>
      <c r="W95" s="37">
        <v>10</v>
      </c>
      <c r="X95" s="37">
        <v>8</v>
      </c>
      <c r="Y95" s="37">
        <v>5</v>
      </c>
    </row>
    <row r="96" spans="1:25">
      <c r="A96" s="22">
        <v>2022</v>
      </c>
      <c r="B96" s="37">
        <v>176</v>
      </c>
      <c r="C96" s="37">
        <v>188</v>
      </c>
      <c r="D96" s="37">
        <v>26</v>
      </c>
      <c r="E96" s="37">
        <v>27</v>
      </c>
      <c r="F96" s="37">
        <v>34</v>
      </c>
      <c r="G96" s="37">
        <v>20</v>
      </c>
      <c r="H96" s="37">
        <v>29</v>
      </c>
      <c r="I96" s="37">
        <v>29</v>
      </c>
      <c r="J96" s="37">
        <v>13</v>
      </c>
      <c r="K96" s="37">
        <v>12</v>
      </c>
      <c r="L96" s="37">
        <v>22</v>
      </c>
      <c r="M96" s="37">
        <v>25</v>
      </c>
      <c r="N96" s="37">
        <v>1</v>
      </c>
      <c r="O96" s="37" t="s">
        <v>187</v>
      </c>
      <c r="P96" s="37">
        <v>16</v>
      </c>
      <c r="Q96" s="37">
        <v>14</v>
      </c>
      <c r="R96" s="37">
        <v>14</v>
      </c>
      <c r="S96" s="37">
        <v>29</v>
      </c>
      <c r="T96" s="37">
        <v>11</v>
      </c>
      <c r="U96" s="37">
        <v>6</v>
      </c>
      <c r="V96" s="37">
        <v>7</v>
      </c>
      <c r="W96" s="37">
        <v>21</v>
      </c>
      <c r="X96" s="37">
        <v>3</v>
      </c>
      <c r="Y96" s="37">
        <v>5</v>
      </c>
    </row>
    <row r="97" spans="1:25">
      <c r="A97" s="22">
        <v>2023</v>
      </c>
      <c r="B97" s="37">
        <v>182</v>
      </c>
      <c r="C97" s="37">
        <v>179</v>
      </c>
      <c r="D97" s="37">
        <v>21</v>
      </c>
      <c r="E97" s="37">
        <v>31</v>
      </c>
      <c r="F97" s="37">
        <v>28</v>
      </c>
      <c r="G97" s="37">
        <v>20</v>
      </c>
      <c r="H97" s="37">
        <v>26</v>
      </c>
      <c r="I97" s="37">
        <v>30</v>
      </c>
      <c r="J97" s="37">
        <v>14</v>
      </c>
      <c r="K97" s="37">
        <v>9</v>
      </c>
      <c r="L97" s="37">
        <v>28</v>
      </c>
      <c r="M97" s="37">
        <v>24</v>
      </c>
      <c r="N97" s="37">
        <v>2</v>
      </c>
      <c r="O97" s="37">
        <v>2</v>
      </c>
      <c r="P97" s="37">
        <v>15</v>
      </c>
      <c r="Q97" s="37">
        <v>17</v>
      </c>
      <c r="R97" s="37">
        <v>22</v>
      </c>
      <c r="S97" s="37">
        <v>19</v>
      </c>
      <c r="T97" s="37">
        <v>9</v>
      </c>
      <c r="U97" s="37">
        <v>11</v>
      </c>
      <c r="V97" s="37">
        <v>13</v>
      </c>
      <c r="W97" s="37">
        <v>11</v>
      </c>
      <c r="X97" s="37">
        <v>4</v>
      </c>
      <c r="Y97" s="37">
        <v>5</v>
      </c>
    </row>
    <row r="98" spans="1:25">
      <c r="A98" s="22">
        <v>2024</v>
      </c>
      <c r="B98" s="37">
        <v>166</v>
      </c>
      <c r="C98" s="37">
        <v>175</v>
      </c>
      <c r="D98" s="37">
        <v>24</v>
      </c>
      <c r="E98" s="37">
        <v>36</v>
      </c>
      <c r="F98" s="37">
        <v>22</v>
      </c>
      <c r="G98" s="37">
        <v>18</v>
      </c>
      <c r="H98" s="37">
        <v>17</v>
      </c>
      <c r="I98" s="37">
        <v>28</v>
      </c>
      <c r="J98" s="37">
        <v>13</v>
      </c>
      <c r="K98" s="37">
        <v>9</v>
      </c>
      <c r="L98" s="37">
        <v>20</v>
      </c>
      <c r="M98" s="37">
        <v>22</v>
      </c>
      <c r="N98" s="37" t="s">
        <v>187</v>
      </c>
      <c r="O98" s="37">
        <v>1</v>
      </c>
      <c r="P98" s="37">
        <v>20</v>
      </c>
      <c r="Q98" s="37">
        <v>27</v>
      </c>
      <c r="R98" s="37">
        <v>20</v>
      </c>
      <c r="S98" s="37">
        <v>12</v>
      </c>
      <c r="T98" s="37">
        <v>8</v>
      </c>
      <c r="U98" s="37">
        <v>4</v>
      </c>
      <c r="V98" s="37">
        <v>19</v>
      </c>
      <c r="W98" s="37">
        <v>12</v>
      </c>
      <c r="X98" s="37">
        <v>3</v>
      </c>
      <c r="Y98" s="37">
        <v>6</v>
      </c>
    </row>
    <row r="99" spans="1:25">
      <c r="A99" s="1" t="s">
        <v>1248</v>
      </c>
      <c r="B99" s="44">
        <v>178.6</v>
      </c>
      <c r="C99" s="44">
        <v>180.2</v>
      </c>
      <c r="D99" s="44">
        <v>25</v>
      </c>
      <c r="E99" s="44">
        <v>30.8</v>
      </c>
      <c r="F99" s="44">
        <v>25</v>
      </c>
      <c r="G99" s="44">
        <v>21</v>
      </c>
      <c r="H99" s="44">
        <v>26</v>
      </c>
      <c r="I99" s="44">
        <v>28.6</v>
      </c>
      <c r="J99" s="44">
        <v>11.2</v>
      </c>
      <c r="K99" s="44">
        <v>11.8</v>
      </c>
      <c r="L99" s="44">
        <v>24.8</v>
      </c>
      <c r="M99" s="44">
        <v>24</v>
      </c>
      <c r="N99" s="44">
        <v>1.75</v>
      </c>
      <c r="O99" s="44">
        <v>2</v>
      </c>
      <c r="P99" s="44">
        <v>20</v>
      </c>
      <c r="Q99" s="44">
        <v>19.8</v>
      </c>
      <c r="R99" s="44">
        <v>19.2</v>
      </c>
      <c r="S99" s="44">
        <v>18.399999999999999</v>
      </c>
      <c r="T99" s="44">
        <v>8.8000000000000007</v>
      </c>
      <c r="U99" s="44">
        <v>7.4</v>
      </c>
      <c r="V99" s="44">
        <v>12.8</v>
      </c>
      <c r="W99" s="44">
        <v>12.6</v>
      </c>
      <c r="X99" s="44">
        <v>4.4000000000000004</v>
      </c>
      <c r="Y99" s="44">
        <v>4.5999999999999996</v>
      </c>
    </row>
    <row r="101" spans="1:25" ht="12.75" customHeight="1">
      <c r="A101" s="32" t="s">
        <v>988</v>
      </c>
    </row>
    <row r="102" spans="1:25" ht="12.75" customHeight="1">
      <c r="A102" s="32"/>
      <c r="B102" s="32"/>
      <c r="K102" s="1" t="s">
        <v>187</v>
      </c>
    </row>
    <row r="103" spans="1:25" ht="12.75" customHeight="1">
      <c r="A103" s="36" t="s">
        <v>989</v>
      </c>
      <c r="B103" s="36"/>
    </row>
    <row r="104" spans="1:25" ht="12.75" customHeight="1">
      <c r="A104" s="1" t="s">
        <v>1177</v>
      </c>
    </row>
  </sheetData>
  <phoneticPr fontId="4" type="noConversion"/>
  <hyperlinks>
    <hyperlink ref="A4" location="Inhalt!A1" display="&lt;&lt;&lt; Inhalt" xr:uid="{FD4CE5C9-E2D9-4A03-BB3C-2706297E0F6E}"/>
    <hyperlink ref="A101" location="Metadaten!A1" display="Metadaten &lt;&lt;&lt;" xr:uid="{2D12BDE0-31A4-4D74-AFAB-918244485A55}"/>
  </hyperlinks>
  <pageMargins left="0.78740157499999996" right="0.78740157499999996" top="0.984251969" bottom="0.984251969" header="0.4921259845" footer="0.4921259845"/>
  <pageSetup paperSize="9" scale="43"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N78"/>
  <sheetViews>
    <sheetView zoomScaleNormal="100" workbookViewId="0">
      <pane ySplit="8" topLeftCell="A9" activePane="bottomLeft" state="frozen"/>
      <selection activeCell="S47" sqref="S47"/>
      <selection pane="bottomLeft" activeCell="A4" sqref="A4"/>
    </sheetView>
  </sheetViews>
  <sheetFormatPr baseColWidth="10" defaultColWidth="11.42578125" defaultRowHeight="12.75"/>
  <cols>
    <col min="1" max="1" width="6.42578125" style="1" customWidth="1"/>
    <col min="2" max="2" width="4.5703125" style="1" bestFit="1" customWidth="1"/>
    <col min="3" max="3" width="6" style="1" bestFit="1" customWidth="1"/>
    <col min="4" max="4" width="7.42578125" style="1" bestFit="1" customWidth="1"/>
    <col min="5" max="6" width="4.5703125" style="1" bestFit="1" customWidth="1"/>
    <col min="7" max="7" width="3.5703125" style="1" bestFit="1" customWidth="1"/>
    <col min="8" max="8" width="4" style="1" bestFit="1" customWidth="1"/>
    <col min="9" max="9" width="3.42578125" style="1" bestFit="1" customWidth="1"/>
    <col min="10" max="10" width="6.42578125" style="1" bestFit="1" customWidth="1"/>
    <col min="11" max="11" width="9.5703125" style="1" bestFit="1" customWidth="1"/>
    <col min="12" max="12" width="7.5703125" style="1" bestFit="1" customWidth="1"/>
    <col min="13" max="14" width="9.42578125" style="1" bestFit="1" customWidth="1"/>
    <col min="15" max="16384" width="11.42578125" style="1"/>
  </cols>
  <sheetData>
    <row r="1" spans="1:14" ht="15.75">
      <c r="A1" s="5" t="s">
        <v>361</v>
      </c>
      <c r="B1" s="5"/>
    </row>
    <row r="2" spans="1:14" ht="12.75" customHeight="1">
      <c r="A2" s="1" t="s">
        <v>1244</v>
      </c>
    </row>
    <row r="4" spans="1:14">
      <c r="A4" s="30" t="s">
        <v>987</v>
      </c>
      <c r="B4" s="30"/>
    </row>
    <row r="5" spans="1:14">
      <c r="A5" s="11"/>
      <c r="B5" s="11"/>
    </row>
    <row r="6" spans="1:14">
      <c r="A6" s="31" t="s">
        <v>1098</v>
      </c>
      <c r="B6" s="31"/>
    </row>
    <row r="7" spans="1:14">
      <c r="A7" s="31"/>
      <c r="B7" s="31"/>
    </row>
    <row r="8" spans="1:14" s="6" customFormat="1">
      <c r="A8" s="6" t="s">
        <v>4</v>
      </c>
      <c r="B8" s="6" t="s">
        <v>32</v>
      </c>
      <c r="C8" s="6" t="s">
        <v>136</v>
      </c>
      <c r="D8" s="6" t="s">
        <v>137</v>
      </c>
      <c r="E8" s="6" t="s">
        <v>138</v>
      </c>
      <c r="F8" s="6" t="s">
        <v>139</v>
      </c>
      <c r="G8" s="6" t="s">
        <v>391</v>
      </c>
      <c r="H8" s="6" t="s">
        <v>141</v>
      </c>
      <c r="I8" s="6" t="s">
        <v>142</v>
      </c>
      <c r="J8" s="6" t="s">
        <v>143</v>
      </c>
      <c r="K8" s="6" t="s">
        <v>174</v>
      </c>
      <c r="L8" s="6" t="s">
        <v>175</v>
      </c>
      <c r="M8" s="6" t="s">
        <v>176</v>
      </c>
      <c r="N8" s="6" t="s">
        <v>177</v>
      </c>
    </row>
    <row r="9" spans="1:14">
      <c r="A9" s="1">
        <v>1960</v>
      </c>
      <c r="B9" s="37">
        <v>123</v>
      </c>
      <c r="C9" s="37">
        <v>7</v>
      </c>
      <c r="D9" s="37">
        <v>15</v>
      </c>
      <c r="E9" s="37">
        <v>12</v>
      </c>
      <c r="F9" s="37">
        <v>14</v>
      </c>
      <c r="G9" s="37">
        <v>8</v>
      </c>
      <c r="H9" s="37">
        <v>14</v>
      </c>
      <c r="I9" s="37">
        <v>10</v>
      </c>
      <c r="J9" s="37">
        <v>10</v>
      </c>
      <c r="K9" s="37">
        <v>9</v>
      </c>
      <c r="L9" s="37">
        <v>9</v>
      </c>
      <c r="M9" s="37">
        <v>10</v>
      </c>
      <c r="N9" s="37">
        <v>5</v>
      </c>
    </row>
    <row r="10" spans="1:14">
      <c r="A10" s="1">
        <v>1961</v>
      </c>
      <c r="B10" s="37">
        <v>131</v>
      </c>
      <c r="C10" s="37">
        <v>12</v>
      </c>
      <c r="D10" s="37">
        <v>8</v>
      </c>
      <c r="E10" s="37">
        <v>17</v>
      </c>
      <c r="F10" s="37">
        <v>6</v>
      </c>
      <c r="G10" s="37">
        <v>18</v>
      </c>
      <c r="H10" s="37">
        <v>8</v>
      </c>
      <c r="I10" s="37">
        <v>10</v>
      </c>
      <c r="J10" s="37">
        <v>11</v>
      </c>
      <c r="K10" s="37">
        <v>8</v>
      </c>
      <c r="L10" s="37">
        <v>12</v>
      </c>
      <c r="M10" s="37">
        <v>11</v>
      </c>
      <c r="N10" s="37">
        <v>10</v>
      </c>
    </row>
    <row r="11" spans="1:14">
      <c r="A11" s="1">
        <v>1962</v>
      </c>
      <c r="B11" s="37">
        <v>166</v>
      </c>
      <c r="C11" s="37">
        <v>16</v>
      </c>
      <c r="D11" s="37">
        <v>10</v>
      </c>
      <c r="E11" s="37">
        <v>17</v>
      </c>
      <c r="F11" s="37">
        <v>11</v>
      </c>
      <c r="G11" s="37">
        <v>12</v>
      </c>
      <c r="H11" s="37">
        <v>18</v>
      </c>
      <c r="I11" s="37">
        <v>11</v>
      </c>
      <c r="J11" s="37">
        <v>13</v>
      </c>
      <c r="K11" s="37">
        <v>8</v>
      </c>
      <c r="L11" s="37">
        <v>10</v>
      </c>
      <c r="M11" s="37">
        <v>17</v>
      </c>
      <c r="N11" s="37">
        <v>23</v>
      </c>
    </row>
    <row r="12" spans="1:14">
      <c r="A12" s="1">
        <v>1963</v>
      </c>
      <c r="B12" s="37">
        <v>146</v>
      </c>
      <c r="C12" s="37">
        <v>10</v>
      </c>
      <c r="D12" s="37">
        <v>11</v>
      </c>
      <c r="E12" s="37">
        <v>12</v>
      </c>
      <c r="F12" s="37">
        <v>11</v>
      </c>
      <c r="G12" s="37">
        <v>15</v>
      </c>
      <c r="H12" s="37">
        <v>6</v>
      </c>
      <c r="I12" s="37">
        <v>16</v>
      </c>
      <c r="J12" s="37">
        <v>11</v>
      </c>
      <c r="K12" s="37">
        <v>11</v>
      </c>
      <c r="L12" s="37">
        <v>13</v>
      </c>
      <c r="M12" s="37">
        <v>11</v>
      </c>
      <c r="N12" s="37">
        <v>19</v>
      </c>
    </row>
    <row r="13" spans="1:14">
      <c r="A13" s="1">
        <v>1964</v>
      </c>
      <c r="B13" s="37">
        <v>148</v>
      </c>
      <c r="C13" s="37">
        <v>13</v>
      </c>
      <c r="D13" s="37">
        <v>18</v>
      </c>
      <c r="E13" s="37">
        <v>11</v>
      </c>
      <c r="F13" s="37">
        <v>15</v>
      </c>
      <c r="G13" s="37">
        <v>12</v>
      </c>
      <c r="H13" s="37">
        <v>10</v>
      </c>
      <c r="I13" s="37">
        <v>6</v>
      </c>
      <c r="J13" s="37">
        <v>9</v>
      </c>
      <c r="K13" s="37">
        <v>17</v>
      </c>
      <c r="L13" s="37">
        <v>11</v>
      </c>
      <c r="M13" s="37">
        <v>14</v>
      </c>
      <c r="N13" s="37">
        <v>12</v>
      </c>
    </row>
    <row r="14" spans="1:14">
      <c r="A14" s="1">
        <v>1965</v>
      </c>
      <c r="B14" s="37">
        <v>156</v>
      </c>
      <c r="C14" s="37">
        <v>11</v>
      </c>
      <c r="D14" s="37">
        <v>13</v>
      </c>
      <c r="E14" s="37">
        <v>11</v>
      </c>
      <c r="F14" s="37">
        <v>12</v>
      </c>
      <c r="G14" s="37">
        <v>18</v>
      </c>
      <c r="H14" s="37">
        <v>14</v>
      </c>
      <c r="I14" s="37">
        <v>9</v>
      </c>
      <c r="J14" s="37">
        <v>6</v>
      </c>
      <c r="K14" s="37">
        <v>16</v>
      </c>
      <c r="L14" s="37">
        <v>18</v>
      </c>
      <c r="M14" s="37">
        <v>14</v>
      </c>
      <c r="N14" s="37">
        <v>14</v>
      </c>
    </row>
    <row r="15" spans="1:14">
      <c r="A15" s="1">
        <v>1966</v>
      </c>
      <c r="B15" s="37">
        <v>152</v>
      </c>
      <c r="C15" s="37">
        <v>10</v>
      </c>
      <c r="D15" s="37">
        <v>13</v>
      </c>
      <c r="E15" s="37">
        <v>15</v>
      </c>
      <c r="F15" s="37">
        <v>20</v>
      </c>
      <c r="G15" s="37">
        <v>13</v>
      </c>
      <c r="H15" s="37">
        <v>18</v>
      </c>
      <c r="I15" s="37">
        <v>8</v>
      </c>
      <c r="J15" s="37">
        <v>11</v>
      </c>
      <c r="K15" s="37">
        <v>10</v>
      </c>
      <c r="L15" s="37">
        <v>8</v>
      </c>
      <c r="M15" s="37">
        <v>17</v>
      </c>
      <c r="N15" s="37">
        <v>9</v>
      </c>
    </row>
    <row r="16" spans="1:14">
      <c r="A16" s="1">
        <v>1967</v>
      </c>
      <c r="B16" s="37">
        <v>158</v>
      </c>
      <c r="C16" s="37">
        <v>18</v>
      </c>
      <c r="D16" s="37">
        <v>14</v>
      </c>
      <c r="E16" s="37">
        <v>14</v>
      </c>
      <c r="F16" s="37">
        <v>17</v>
      </c>
      <c r="G16" s="37">
        <v>11</v>
      </c>
      <c r="H16" s="37">
        <v>13</v>
      </c>
      <c r="I16" s="37">
        <v>16</v>
      </c>
      <c r="J16" s="37">
        <v>15</v>
      </c>
      <c r="K16" s="37">
        <v>10</v>
      </c>
      <c r="L16" s="37">
        <v>7</v>
      </c>
      <c r="M16" s="37">
        <v>13</v>
      </c>
      <c r="N16" s="37">
        <v>10</v>
      </c>
    </row>
    <row r="17" spans="1:14">
      <c r="A17" s="1">
        <v>1968</v>
      </c>
      <c r="B17" s="37">
        <v>148</v>
      </c>
      <c r="C17" s="37">
        <v>12</v>
      </c>
      <c r="D17" s="37">
        <v>23</v>
      </c>
      <c r="E17" s="37">
        <v>19</v>
      </c>
      <c r="F17" s="37">
        <v>11</v>
      </c>
      <c r="G17" s="37">
        <v>11</v>
      </c>
      <c r="H17" s="37">
        <v>10</v>
      </c>
      <c r="I17" s="37">
        <v>8</v>
      </c>
      <c r="J17" s="37">
        <v>15</v>
      </c>
      <c r="K17" s="37">
        <v>8</v>
      </c>
      <c r="L17" s="37">
        <v>6</v>
      </c>
      <c r="M17" s="37">
        <v>9</v>
      </c>
      <c r="N17" s="37">
        <v>16</v>
      </c>
    </row>
    <row r="18" spans="1:14">
      <c r="A18" s="1">
        <v>1969</v>
      </c>
      <c r="B18" s="37">
        <v>168</v>
      </c>
      <c r="C18" s="37">
        <v>22</v>
      </c>
      <c r="D18" s="37">
        <v>16</v>
      </c>
      <c r="E18" s="37">
        <v>19</v>
      </c>
      <c r="F18" s="37">
        <v>8</v>
      </c>
      <c r="G18" s="37">
        <v>10</v>
      </c>
      <c r="H18" s="37">
        <v>16</v>
      </c>
      <c r="I18" s="37">
        <v>15</v>
      </c>
      <c r="J18" s="37">
        <v>14</v>
      </c>
      <c r="K18" s="37">
        <v>9</v>
      </c>
      <c r="L18" s="37">
        <v>14</v>
      </c>
      <c r="M18" s="37">
        <v>10</v>
      </c>
      <c r="N18" s="37">
        <v>15</v>
      </c>
    </row>
    <row r="19" spans="1:14">
      <c r="A19" s="1">
        <v>1970</v>
      </c>
      <c r="B19" s="37">
        <v>163</v>
      </c>
      <c r="C19" s="37">
        <v>17</v>
      </c>
      <c r="D19" s="37">
        <v>15</v>
      </c>
      <c r="E19" s="37">
        <v>18</v>
      </c>
      <c r="F19" s="37">
        <v>13</v>
      </c>
      <c r="G19" s="37">
        <v>11</v>
      </c>
      <c r="H19" s="37">
        <v>13</v>
      </c>
      <c r="I19" s="37">
        <v>13</v>
      </c>
      <c r="J19" s="37">
        <v>10</v>
      </c>
      <c r="K19" s="37">
        <v>12</v>
      </c>
      <c r="L19" s="37">
        <v>13</v>
      </c>
      <c r="M19" s="37">
        <v>16</v>
      </c>
      <c r="N19" s="37">
        <v>12</v>
      </c>
    </row>
    <row r="20" spans="1:14">
      <c r="A20" s="1">
        <v>1971</v>
      </c>
      <c r="B20" s="37">
        <v>186</v>
      </c>
      <c r="C20" s="37">
        <v>17</v>
      </c>
      <c r="D20" s="37">
        <v>10</v>
      </c>
      <c r="E20" s="37">
        <v>23</v>
      </c>
      <c r="F20" s="37">
        <v>22</v>
      </c>
      <c r="G20" s="37">
        <v>13</v>
      </c>
      <c r="H20" s="37">
        <v>10</v>
      </c>
      <c r="I20" s="37">
        <v>14</v>
      </c>
      <c r="J20" s="37">
        <v>9</v>
      </c>
      <c r="K20" s="37">
        <v>14</v>
      </c>
      <c r="L20" s="37">
        <v>16</v>
      </c>
      <c r="M20" s="37">
        <v>19</v>
      </c>
      <c r="N20" s="37">
        <v>19</v>
      </c>
    </row>
    <row r="21" spans="1:14">
      <c r="A21" s="1">
        <v>1972</v>
      </c>
      <c r="B21" s="37">
        <v>149</v>
      </c>
      <c r="C21" s="37">
        <v>16</v>
      </c>
      <c r="D21" s="37">
        <v>10</v>
      </c>
      <c r="E21" s="37">
        <v>12</v>
      </c>
      <c r="F21" s="37">
        <v>11</v>
      </c>
      <c r="G21" s="37">
        <v>16</v>
      </c>
      <c r="H21" s="37">
        <v>8</v>
      </c>
      <c r="I21" s="37">
        <v>12</v>
      </c>
      <c r="J21" s="37">
        <v>15</v>
      </c>
      <c r="K21" s="37">
        <v>11</v>
      </c>
      <c r="L21" s="37">
        <v>12</v>
      </c>
      <c r="M21" s="37">
        <v>12</v>
      </c>
      <c r="N21" s="37">
        <v>14</v>
      </c>
    </row>
    <row r="22" spans="1:14">
      <c r="A22" s="1">
        <v>1973</v>
      </c>
      <c r="B22" s="37">
        <v>178</v>
      </c>
      <c r="C22" s="37">
        <v>21</v>
      </c>
      <c r="D22" s="37">
        <v>16</v>
      </c>
      <c r="E22" s="37">
        <v>11</v>
      </c>
      <c r="F22" s="37">
        <v>13</v>
      </c>
      <c r="G22" s="37">
        <v>17</v>
      </c>
      <c r="H22" s="37">
        <v>10</v>
      </c>
      <c r="I22" s="37">
        <v>7</v>
      </c>
      <c r="J22" s="37">
        <v>22</v>
      </c>
      <c r="K22" s="37">
        <v>15</v>
      </c>
      <c r="L22" s="37">
        <v>15</v>
      </c>
      <c r="M22" s="37">
        <v>17</v>
      </c>
      <c r="N22" s="37">
        <v>14</v>
      </c>
    </row>
    <row r="23" spans="1:14">
      <c r="A23" s="1">
        <v>1974</v>
      </c>
      <c r="B23" s="37">
        <v>147</v>
      </c>
      <c r="C23" s="37">
        <v>9</v>
      </c>
      <c r="D23" s="37">
        <v>12</v>
      </c>
      <c r="E23" s="37">
        <v>14</v>
      </c>
      <c r="F23" s="37">
        <v>11</v>
      </c>
      <c r="G23" s="37">
        <v>16</v>
      </c>
      <c r="H23" s="37">
        <v>11</v>
      </c>
      <c r="I23" s="37">
        <v>13</v>
      </c>
      <c r="J23" s="37">
        <v>11</v>
      </c>
      <c r="K23" s="37">
        <v>14</v>
      </c>
      <c r="L23" s="37">
        <v>10</v>
      </c>
      <c r="M23" s="37">
        <v>13</v>
      </c>
      <c r="N23" s="37">
        <v>13</v>
      </c>
    </row>
    <row r="24" spans="1:14">
      <c r="A24" s="1">
        <v>1975</v>
      </c>
      <c r="B24" s="37">
        <v>179</v>
      </c>
      <c r="C24" s="37">
        <v>11</v>
      </c>
      <c r="D24" s="37">
        <v>24</v>
      </c>
      <c r="E24" s="37">
        <v>7</v>
      </c>
      <c r="F24" s="37">
        <v>11</v>
      </c>
      <c r="G24" s="37">
        <v>15</v>
      </c>
      <c r="H24" s="37">
        <v>18</v>
      </c>
      <c r="I24" s="37">
        <v>9</v>
      </c>
      <c r="J24" s="37">
        <v>17</v>
      </c>
      <c r="K24" s="37">
        <v>12</v>
      </c>
      <c r="L24" s="37">
        <v>14</v>
      </c>
      <c r="M24" s="37">
        <v>22</v>
      </c>
      <c r="N24" s="37">
        <v>19</v>
      </c>
    </row>
    <row r="25" spans="1:14">
      <c r="A25" s="1">
        <v>1976</v>
      </c>
      <c r="B25" s="37">
        <v>178</v>
      </c>
      <c r="C25" s="37">
        <v>12</v>
      </c>
      <c r="D25" s="37">
        <v>17</v>
      </c>
      <c r="E25" s="37">
        <v>27</v>
      </c>
      <c r="F25" s="37">
        <v>12</v>
      </c>
      <c r="G25" s="37">
        <v>18</v>
      </c>
      <c r="H25" s="37">
        <v>8</v>
      </c>
      <c r="I25" s="37">
        <v>16</v>
      </c>
      <c r="J25" s="37">
        <v>12</v>
      </c>
      <c r="K25" s="37">
        <v>21</v>
      </c>
      <c r="L25" s="37">
        <v>11</v>
      </c>
      <c r="M25" s="37">
        <v>15</v>
      </c>
      <c r="N25" s="37">
        <v>9</v>
      </c>
    </row>
    <row r="26" spans="1:14">
      <c r="A26" s="1">
        <v>1977</v>
      </c>
      <c r="B26" s="37">
        <v>148</v>
      </c>
      <c r="C26" s="37">
        <v>8</v>
      </c>
      <c r="D26" s="37">
        <v>11</v>
      </c>
      <c r="E26" s="37">
        <v>9</v>
      </c>
      <c r="F26" s="37">
        <v>13</v>
      </c>
      <c r="G26" s="37">
        <v>10</v>
      </c>
      <c r="H26" s="37">
        <v>14</v>
      </c>
      <c r="I26" s="37">
        <v>19</v>
      </c>
      <c r="J26" s="37">
        <v>11</v>
      </c>
      <c r="K26" s="37">
        <v>14</v>
      </c>
      <c r="L26" s="37">
        <v>11</v>
      </c>
      <c r="M26" s="37">
        <v>12</v>
      </c>
      <c r="N26" s="37">
        <v>16</v>
      </c>
    </row>
    <row r="27" spans="1:14">
      <c r="A27" s="1">
        <v>1978</v>
      </c>
      <c r="B27" s="37">
        <v>163</v>
      </c>
      <c r="C27" s="37">
        <v>14</v>
      </c>
      <c r="D27" s="37">
        <v>16</v>
      </c>
      <c r="E27" s="37">
        <v>15</v>
      </c>
      <c r="F27" s="37">
        <v>12</v>
      </c>
      <c r="G27" s="37">
        <v>12</v>
      </c>
      <c r="H27" s="37">
        <v>16</v>
      </c>
      <c r="I27" s="37">
        <v>13</v>
      </c>
      <c r="J27" s="37">
        <v>9</v>
      </c>
      <c r="K27" s="37">
        <v>14</v>
      </c>
      <c r="L27" s="37">
        <v>13</v>
      </c>
      <c r="M27" s="37">
        <v>15</v>
      </c>
      <c r="N27" s="37">
        <v>14</v>
      </c>
    </row>
    <row r="28" spans="1:14">
      <c r="A28" s="1">
        <v>1979</v>
      </c>
      <c r="B28" s="37">
        <v>173</v>
      </c>
      <c r="C28" s="37">
        <v>19</v>
      </c>
      <c r="D28" s="37">
        <v>12</v>
      </c>
      <c r="E28" s="37">
        <v>12</v>
      </c>
      <c r="F28" s="37">
        <v>14</v>
      </c>
      <c r="G28" s="37">
        <v>9</v>
      </c>
      <c r="H28" s="37">
        <v>15</v>
      </c>
      <c r="I28" s="37">
        <v>18</v>
      </c>
      <c r="J28" s="37">
        <v>15</v>
      </c>
      <c r="K28" s="37">
        <v>18</v>
      </c>
      <c r="L28" s="37">
        <v>15</v>
      </c>
      <c r="M28" s="37">
        <v>11</v>
      </c>
      <c r="N28" s="37">
        <v>15</v>
      </c>
    </row>
    <row r="29" spans="1:14">
      <c r="A29" s="1">
        <v>1980</v>
      </c>
      <c r="B29" s="37">
        <v>175</v>
      </c>
      <c r="C29" s="37">
        <v>15</v>
      </c>
      <c r="D29" s="37">
        <v>11</v>
      </c>
      <c r="E29" s="37">
        <v>11</v>
      </c>
      <c r="F29" s="37">
        <v>17</v>
      </c>
      <c r="G29" s="37">
        <v>14</v>
      </c>
      <c r="H29" s="37">
        <v>11</v>
      </c>
      <c r="I29" s="37">
        <v>18</v>
      </c>
      <c r="J29" s="37">
        <v>13</v>
      </c>
      <c r="K29" s="37">
        <v>23</v>
      </c>
      <c r="L29" s="37">
        <v>8</v>
      </c>
      <c r="M29" s="37">
        <v>21</v>
      </c>
      <c r="N29" s="37">
        <v>13</v>
      </c>
    </row>
    <row r="30" spans="1:14">
      <c r="A30" s="1">
        <v>1981</v>
      </c>
      <c r="B30" s="37">
        <v>161</v>
      </c>
      <c r="C30" s="37">
        <v>16</v>
      </c>
      <c r="D30" s="37">
        <v>18</v>
      </c>
      <c r="E30" s="37">
        <v>16</v>
      </c>
      <c r="F30" s="37">
        <v>11</v>
      </c>
      <c r="G30" s="37">
        <v>10</v>
      </c>
      <c r="H30" s="37">
        <v>13</v>
      </c>
      <c r="I30" s="37">
        <v>10</v>
      </c>
      <c r="J30" s="37">
        <v>12</v>
      </c>
      <c r="K30" s="37">
        <v>14</v>
      </c>
      <c r="L30" s="37">
        <v>16</v>
      </c>
      <c r="M30" s="37">
        <v>15</v>
      </c>
      <c r="N30" s="37">
        <v>10</v>
      </c>
    </row>
    <row r="31" spans="1:14">
      <c r="A31" s="1">
        <v>1982</v>
      </c>
      <c r="B31" s="37">
        <v>167</v>
      </c>
      <c r="C31" s="37">
        <v>16</v>
      </c>
      <c r="D31" s="37">
        <v>9</v>
      </c>
      <c r="E31" s="37">
        <v>14</v>
      </c>
      <c r="F31" s="37">
        <v>12</v>
      </c>
      <c r="G31" s="37">
        <v>13</v>
      </c>
      <c r="H31" s="37">
        <v>12</v>
      </c>
      <c r="I31" s="37">
        <v>16</v>
      </c>
      <c r="J31" s="37">
        <v>14</v>
      </c>
      <c r="K31" s="37">
        <v>20</v>
      </c>
      <c r="L31" s="37">
        <v>16</v>
      </c>
      <c r="M31" s="37">
        <v>12</v>
      </c>
      <c r="N31" s="37">
        <v>13</v>
      </c>
    </row>
    <row r="32" spans="1:14">
      <c r="A32" s="1">
        <v>1983</v>
      </c>
      <c r="B32" s="37">
        <v>151</v>
      </c>
      <c r="C32" s="37">
        <v>12</v>
      </c>
      <c r="D32" s="37">
        <v>19</v>
      </c>
      <c r="E32" s="37">
        <v>17</v>
      </c>
      <c r="F32" s="37">
        <v>13</v>
      </c>
      <c r="G32" s="37">
        <v>13</v>
      </c>
      <c r="H32" s="37">
        <v>16</v>
      </c>
      <c r="I32" s="37">
        <v>10</v>
      </c>
      <c r="J32" s="37">
        <v>9</v>
      </c>
      <c r="K32" s="37">
        <v>12</v>
      </c>
      <c r="L32" s="37">
        <v>14</v>
      </c>
      <c r="M32" s="37">
        <v>3</v>
      </c>
      <c r="N32" s="37">
        <v>13</v>
      </c>
    </row>
    <row r="33" spans="1:14">
      <c r="A33" s="1">
        <v>1984</v>
      </c>
      <c r="B33" s="37">
        <v>177</v>
      </c>
      <c r="C33" s="37">
        <v>18</v>
      </c>
      <c r="D33" s="37">
        <v>12</v>
      </c>
      <c r="E33" s="37">
        <v>17</v>
      </c>
      <c r="F33" s="37">
        <v>12</v>
      </c>
      <c r="G33" s="37">
        <v>17</v>
      </c>
      <c r="H33" s="37">
        <v>11</v>
      </c>
      <c r="I33" s="37">
        <v>12</v>
      </c>
      <c r="J33" s="37">
        <v>16</v>
      </c>
      <c r="K33" s="37">
        <v>13</v>
      </c>
      <c r="L33" s="37">
        <v>19</v>
      </c>
      <c r="M33" s="37">
        <v>13</v>
      </c>
      <c r="N33" s="37">
        <v>17</v>
      </c>
    </row>
    <row r="34" spans="1:14">
      <c r="A34" s="1">
        <v>1985</v>
      </c>
      <c r="B34" s="37">
        <v>171</v>
      </c>
      <c r="C34" s="37">
        <v>18</v>
      </c>
      <c r="D34" s="37">
        <v>12</v>
      </c>
      <c r="E34" s="37">
        <v>16</v>
      </c>
      <c r="F34" s="37">
        <v>16</v>
      </c>
      <c r="G34" s="37">
        <v>13</v>
      </c>
      <c r="H34" s="37">
        <v>17</v>
      </c>
      <c r="I34" s="37">
        <v>14</v>
      </c>
      <c r="J34" s="37">
        <v>12</v>
      </c>
      <c r="K34" s="37">
        <v>9</v>
      </c>
      <c r="L34" s="37">
        <v>12</v>
      </c>
      <c r="M34" s="37">
        <v>14</v>
      </c>
      <c r="N34" s="37">
        <v>18</v>
      </c>
    </row>
    <row r="35" spans="1:14">
      <c r="A35" s="1">
        <v>1986</v>
      </c>
      <c r="B35" s="37">
        <v>188</v>
      </c>
      <c r="C35" s="37">
        <v>11</v>
      </c>
      <c r="D35" s="37">
        <v>12</v>
      </c>
      <c r="E35" s="37">
        <v>22</v>
      </c>
      <c r="F35" s="37">
        <v>19</v>
      </c>
      <c r="G35" s="37">
        <v>15</v>
      </c>
      <c r="H35" s="37">
        <v>14</v>
      </c>
      <c r="I35" s="37">
        <v>10</v>
      </c>
      <c r="J35" s="37">
        <v>20</v>
      </c>
      <c r="K35" s="37">
        <v>17</v>
      </c>
      <c r="L35" s="37">
        <v>13</v>
      </c>
      <c r="M35" s="37">
        <v>17</v>
      </c>
      <c r="N35" s="37">
        <v>18</v>
      </c>
    </row>
    <row r="36" spans="1:14">
      <c r="A36" s="1">
        <v>1987</v>
      </c>
      <c r="B36" s="37">
        <v>180</v>
      </c>
      <c r="C36" s="37">
        <v>16</v>
      </c>
      <c r="D36" s="37">
        <v>21</v>
      </c>
      <c r="E36" s="37">
        <v>30</v>
      </c>
      <c r="F36" s="37">
        <v>18</v>
      </c>
      <c r="G36" s="37">
        <v>13</v>
      </c>
      <c r="H36" s="37">
        <v>13</v>
      </c>
      <c r="I36" s="37">
        <v>7</v>
      </c>
      <c r="J36" s="37">
        <v>15</v>
      </c>
      <c r="K36" s="37">
        <v>11</v>
      </c>
      <c r="L36" s="37">
        <v>14</v>
      </c>
      <c r="M36" s="37">
        <v>5</v>
      </c>
      <c r="N36" s="37">
        <v>17</v>
      </c>
    </row>
    <row r="37" spans="1:14">
      <c r="A37" s="1">
        <v>1988</v>
      </c>
      <c r="B37" s="37">
        <v>195</v>
      </c>
      <c r="C37" s="37">
        <v>18</v>
      </c>
      <c r="D37" s="37">
        <v>19</v>
      </c>
      <c r="E37" s="37">
        <v>15</v>
      </c>
      <c r="F37" s="37">
        <v>15</v>
      </c>
      <c r="G37" s="37">
        <v>13</v>
      </c>
      <c r="H37" s="37">
        <v>14</v>
      </c>
      <c r="I37" s="37">
        <v>14</v>
      </c>
      <c r="J37" s="37">
        <v>15</v>
      </c>
      <c r="K37" s="37">
        <v>19</v>
      </c>
      <c r="L37" s="37">
        <v>17</v>
      </c>
      <c r="M37" s="37">
        <v>13</v>
      </c>
      <c r="N37" s="37">
        <v>23</v>
      </c>
    </row>
    <row r="38" spans="1:14">
      <c r="A38" s="1">
        <v>1989</v>
      </c>
      <c r="B38" s="37">
        <v>172</v>
      </c>
      <c r="C38" s="37">
        <v>21</v>
      </c>
      <c r="D38" s="37">
        <v>7</v>
      </c>
      <c r="E38" s="37">
        <v>12</v>
      </c>
      <c r="F38" s="37">
        <v>14</v>
      </c>
      <c r="G38" s="37">
        <v>21</v>
      </c>
      <c r="H38" s="37">
        <v>12</v>
      </c>
      <c r="I38" s="37">
        <v>14</v>
      </c>
      <c r="J38" s="37">
        <v>14</v>
      </c>
      <c r="K38" s="37">
        <v>10</v>
      </c>
      <c r="L38" s="37">
        <v>15</v>
      </c>
      <c r="M38" s="37">
        <v>21</v>
      </c>
      <c r="N38" s="37">
        <v>11</v>
      </c>
    </row>
    <row r="39" spans="1:14">
      <c r="A39" s="1">
        <v>1990</v>
      </c>
      <c r="B39" s="37">
        <v>195</v>
      </c>
      <c r="C39" s="37">
        <v>17</v>
      </c>
      <c r="D39" s="37">
        <v>23</v>
      </c>
      <c r="E39" s="37">
        <v>13</v>
      </c>
      <c r="F39" s="37">
        <v>12</v>
      </c>
      <c r="G39" s="37">
        <v>17</v>
      </c>
      <c r="H39" s="37">
        <v>19</v>
      </c>
      <c r="I39" s="37">
        <v>16</v>
      </c>
      <c r="J39" s="37">
        <v>22</v>
      </c>
      <c r="K39" s="37">
        <v>9</v>
      </c>
      <c r="L39" s="37">
        <v>15</v>
      </c>
      <c r="M39" s="37">
        <v>16</v>
      </c>
      <c r="N39" s="37">
        <v>16</v>
      </c>
    </row>
    <row r="40" spans="1:14">
      <c r="A40" s="1">
        <v>1991</v>
      </c>
      <c r="B40" s="37">
        <v>187</v>
      </c>
      <c r="C40" s="37">
        <v>16</v>
      </c>
      <c r="D40" s="37">
        <v>14</v>
      </c>
      <c r="E40" s="37">
        <v>24</v>
      </c>
      <c r="F40" s="37">
        <v>17</v>
      </c>
      <c r="G40" s="37">
        <v>16</v>
      </c>
      <c r="H40" s="37">
        <v>14</v>
      </c>
      <c r="I40" s="37">
        <v>13</v>
      </c>
      <c r="J40" s="37">
        <v>10</v>
      </c>
      <c r="K40" s="37">
        <v>17</v>
      </c>
      <c r="L40" s="37">
        <v>17</v>
      </c>
      <c r="M40" s="37">
        <v>13</v>
      </c>
      <c r="N40" s="37">
        <v>16</v>
      </c>
    </row>
    <row r="41" spans="1:14">
      <c r="A41" s="1">
        <v>1992</v>
      </c>
      <c r="B41" s="37">
        <v>180</v>
      </c>
      <c r="C41" s="37">
        <v>19</v>
      </c>
      <c r="D41" s="37">
        <v>7</v>
      </c>
      <c r="E41" s="37">
        <v>11</v>
      </c>
      <c r="F41" s="37">
        <v>13</v>
      </c>
      <c r="G41" s="37">
        <v>11</v>
      </c>
      <c r="H41" s="37">
        <v>21</v>
      </c>
      <c r="I41" s="37">
        <v>16</v>
      </c>
      <c r="J41" s="37">
        <v>16</v>
      </c>
      <c r="K41" s="37">
        <v>13</v>
      </c>
      <c r="L41" s="37">
        <v>19</v>
      </c>
      <c r="M41" s="37">
        <v>16</v>
      </c>
      <c r="N41" s="37">
        <v>18</v>
      </c>
    </row>
    <row r="42" spans="1:14">
      <c r="A42" s="1">
        <v>1993</v>
      </c>
      <c r="B42" s="37">
        <v>178</v>
      </c>
      <c r="C42" s="37">
        <v>19</v>
      </c>
      <c r="D42" s="37">
        <v>7</v>
      </c>
      <c r="E42" s="37">
        <v>18</v>
      </c>
      <c r="F42" s="37">
        <v>8</v>
      </c>
      <c r="G42" s="37">
        <v>14</v>
      </c>
      <c r="H42" s="37">
        <v>16</v>
      </c>
      <c r="I42" s="37">
        <v>26</v>
      </c>
      <c r="J42" s="37">
        <v>8</v>
      </c>
      <c r="K42" s="37">
        <v>14</v>
      </c>
      <c r="L42" s="37">
        <v>15</v>
      </c>
      <c r="M42" s="37">
        <v>17</v>
      </c>
      <c r="N42" s="37">
        <v>16</v>
      </c>
    </row>
    <row r="43" spans="1:14">
      <c r="A43" s="1">
        <v>1994</v>
      </c>
      <c r="B43" s="37">
        <v>206</v>
      </c>
      <c r="C43" s="37">
        <v>26</v>
      </c>
      <c r="D43" s="37">
        <v>13</v>
      </c>
      <c r="E43" s="37">
        <v>17</v>
      </c>
      <c r="F43" s="37">
        <v>15</v>
      </c>
      <c r="G43" s="37">
        <v>17</v>
      </c>
      <c r="H43" s="37">
        <v>12</v>
      </c>
      <c r="I43" s="37">
        <v>13</v>
      </c>
      <c r="J43" s="37">
        <v>21</v>
      </c>
      <c r="K43" s="37">
        <v>10</v>
      </c>
      <c r="L43" s="37">
        <v>25</v>
      </c>
      <c r="M43" s="37">
        <v>17</v>
      </c>
      <c r="N43" s="37">
        <v>20</v>
      </c>
    </row>
    <row r="44" spans="1:14">
      <c r="A44" s="1">
        <v>1995</v>
      </c>
      <c r="B44" s="37">
        <v>225</v>
      </c>
      <c r="C44" s="37">
        <v>15</v>
      </c>
      <c r="D44" s="37">
        <v>17</v>
      </c>
      <c r="E44" s="37">
        <v>24</v>
      </c>
      <c r="F44" s="37">
        <v>18</v>
      </c>
      <c r="G44" s="37">
        <v>14</v>
      </c>
      <c r="H44" s="37">
        <v>11</v>
      </c>
      <c r="I44" s="37">
        <v>22</v>
      </c>
      <c r="J44" s="37">
        <v>21</v>
      </c>
      <c r="K44" s="37">
        <v>22</v>
      </c>
      <c r="L44" s="37">
        <v>25</v>
      </c>
      <c r="M44" s="37">
        <v>19</v>
      </c>
      <c r="N44" s="37">
        <v>17</v>
      </c>
    </row>
    <row r="45" spans="1:14">
      <c r="A45" s="1">
        <v>1996</v>
      </c>
      <c r="B45" s="37">
        <v>230</v>
      </c>
      <c r="C45" s="37">
        <v>20</v>
      </c>
      <c r="D45" s="37">
        <v>26</v>
      </c>
      <c r="E45" s="37">
        <v>17</v>
      </c>
      <c r="F45" s="37">
        <v>15</v>
      </c>
      <c r="G45" s="37">
        <v>19</v>
      </c>
      <c r="H45" s="37">
        <v>18</v>
      </c>
      <c r="I45" s="37">
        <v>18</v>
      </c>
      <c r="J45" s="37">
        <v>15</v>
      </c>
      <c r="K45" s="37">
        <v>17</v>
      </c>
      <c r="L45" s="37">
        <v>19</v>
      </c>
      <c r="M45" s="37">
        <v>20</v>
      </c>
      <c r="N45" s="37">
        <v>26</v>
      </c>
    </row>
    <row r="46" spans="1:14">
      <c r="A46" s="1">
        <v>1997</v>
      </c>
      <c r="B46" s="37">
        <v>230</v>
      </c>
      <c r="C46" s="37">
        <v>16</v>
      </c>
      <c r="D46" s="37">
        <v>19</v>
      </c>
      <c r="E46" s="37">
        <v>18</v>
      </c>
      <c r="F46" s="37">
        <v>17</v>
      </c>
      <c r="G46" s="37">
        <v>15</v>
      </c>
      <c r="H46" s="37">
        <v>14</v>
      </c>
      <c r="I46" s="37">
        <v>20</v>
      </c>
      <c r="J46" s="37">
        <v>20</v>
      </c>
      <c r="K46" s="37">
        <v>23</v>
      </c>
      <c r="L46" s="37">
        <v>27</v>
      </c>
      <c r="M46" s="37">
        <v>21</v>
      </c>
      <c r="N46" s="37">
        <v>20</v>
      </c>
    </row>
    <row r="47" spans="1:14">
      <c r="A47" s="1">
        <v>1998</v>
      </c>
      <c r="B47" s="37">
        <v>208</v>
      </c>
      <c r="C47" s="37">
        <v>16</v>
      </c>
      <c r="D47" s="37">
        <v>13</v>
      </c>
      <c r="E47" s="37">
        <v>21</v>
      </c>
      <c r="F47" s="37">
        <v>18</v>
      </c>
      <c r="G47" s="37">
        <v>26</v>
      </c>
      <c r="H47" s="37">
        <v>15</v>
      </c>
      <c r="I47" s="37">
        <v>21</v>
      </c>
      <c r="J47" s="37">
        <v>20</v>
      </c>
      <c r="K47" s="37">
        <v>14</v>
      </c>
      <c r="L47" s="37">
        <v>13</v>
      </c>
      <c r="M47" s="37">
        <v>19</v>
      </c>
      <c r="N47" s="37">
        <v>12</v>
      </c>
    </row>
    <row r="48" spans="1:14">
      <c r="A48" s="1">
        <v>1999</v>
      </c>
      <c r="B48" s="37">
        <v>206</v>
      </c>
      <c r="C48" s="37">
        <v>28</v>
      </c>
      <c r="D48" s="37">
        <v>13</v>
      </c>
      <c r="E48" s="37">
        <v>20</v>
      </c>
      <c r="F48" s="37">
        <v>19</v>
      </c>
      <c r="G48" s="37">
        <v>16</v>
      </c>
      <c r="H48" s="37">
        <v>11</v>
      </c>
      <c r="I48" s="37">
        <v>14</v>
      </c>
      <c r="J48" s="37">
        <v>13</v>
      </c>
      <c r="K48" s="37">
        <v>10</v>
      </c>
      <c r="L48" s="37">
        <v>17</v>
      </c>
      <c r="M48" s="37">
        <v>25</v>
      </c>
      <c r="N48" s="37">
        <v>20</v>
      </c>
    </row>
    <row r="49" spans="1:14">
      <c r="A49" s="1">
        <v>2000</v>
      </c>
      <c r="B49" s="37">
        <v>239</v>
      </c>
      <c r="C49" s="37">
        <v>34</v>
      </c>
      <c r="D49" s="37">
        <v>18</v>
      </c>
      <c r="E49" s="37">
        <v>23</v>
      </c>
      <c r="F49" s="37">
        <v>20</v>
      </c>
      <c r="G49" s="37">
        <v>16</v>
      </c>
      <c r="H49" s="37">
        <v>21</v>
      </c>
      <c r="I49" s="37">
        <v>15</v>
      </c>
      <c r="J49" s="37">
        <v>15</v>
      </c>
      <c r="K49" s="37">
        <v>16</v>
      </c>
      <c r="L49" s="37">
        <v>19</v>
      </c>
      <c r="M49" s="37">
        <v>17</v>
      </c>
      <c r="N49" s="37">
        <v>25</v>
      </c>
    </row>
    <row r="50" spans="1:14">
      <c r="A50" s="1">
        <v>2001</v>
      </c>
      <c r="B50" s="37">
        <v>220</v>
      </c>
      <c r="C50" s="37">
        <v>16</v>
      </c>
      <c r="D50" s="37">
        <v>12</v>
      </c>
      <c r="E50" s="37">
        <v>18</v>
      </c>
      <c r="F50" s="37">
        <v>31</v>
      </c>
      <c r="G50" s="37">
        <v>19</v>
      </c>
      <c r="H50" s="37">
        <v>12</v>
      </c>
      <c r="I50" s="37">
        <v>18</v>
      </c>
      <c r="J50" s="37">
        <v>19</v>
      </c>
      <c r="K50" s="37">
        <v>27</v>
      </c>
      <c r="L50" s="37">
        <v>17</v>
      </c>
      <c r="M50" s="37">
        <v>13</v>
      </c>
      <c r="N50" s="37">
        <v>18</v>
      </c>
    </row>
    <row r="51" spans="1:14">
      <c r="A51" s="1">
        <v>2002</v>
      </c>
      <c r="B51" s="37">
        <v>215</v>
      </c>
      <c r="C51" s="37">
        <v>18</v>
      </c>
      <c r="D51" s="37">
        <v>15</v>
      </c>
      <c r="E51" s="37">
        <v>24</v>
      </c>
      <c r="F51" s="37">
        <v>24</v>
      </c>
      <c r="G51" s="37">
        <v>17</v>
      </c>
      <c r="H51" s="37">
        <v>16</v>
      </c>
      <c r="I51" s="37">
        <v>16</v>
      </c>
      <c r="J51" s="37">
        <v>18</v>
      </c>
      <c r="K51" s="37">
        <v>14</v>
      </c>
      <c r="L51" s="37">
        <v>17</v>
      </c>
      <c r="M51" s="37">
        <v>20</v>
      </c>
      <c r="N51" s="37">
        <v>16</v>
      </c>
    </row>
    <row r="52" spans="1:14">
      <c r="A52" s="1">
        <v>2003</v>
      </c>
      <c r="B52" s="37">
        <v>217</v>
      </c>
      <c r="C52" s="37">
        <v>22</v>
      </c>
      <c r="D52" s="37">
        <v>16</v>
      </c>
      <c r="E52" s="37">
        <v>23</v>
      </c>
      <c r="F52" s="37">
        <v>16</v>
      </c>
      <c r="G52" s="37">
        <v>21</v>
      </c>
      <c r="H52" s="37">
        <v>20</v>
      </c>
      <c r="I52" s="37">
        <v>18</v>
      </c>
      <c r="J52" s="37">
        <v>19</v>
      </c>
      <c r="K52" s="37">
        <v>19</v>
      </c>
      <c r="L52" s="37">
        <v>12</v>
      </c>
      <c r="M52" s="37">
        <v>17</v>
      </c>
      <c r="N52" s="37">
        <v>14</v>
      </c>
    </row>
    <row r="53" spans="1:14">
      <c r="A53" s="1">
        <v>2004</v>
      </c>
      <c r="B53" s="37">
        <v>198</v>
      </c>
      <c r="C53" s="37">
        <v>20</v>
      </c>
      <c r="D53" s="37">
        <v>13</v>
      </c>
      <c r="E53" s="37">
        <v>18</v>
      </c>
      <c r="F53" s="37">
        <v>11</v>
      </c>
      <c r="G53" s="37">
        <v>8</v>
      </c>
      <c r="H53" s="37">
        <v>19</v>
      </c>
      <c r="I53" s="37">
        <v>22</v>
      </c>
      <c r="J53" s="37">
        <v>15</v>
      </c>
      <c r="K53" s="37">
        <v>13</v>
      </c>
      <c r="L53" s="37">
        <v>16</v>
      </c>
      <c r="M53" s="37">
        <v>15</v>
      </c>
      <c r="N53" s="37">
        <v>28</v>
      </c>
    </row>
    <row r="54" spans="1:14">
      <c r="A54" s="22">
        <v>2005</v>
      </c>
      <c r="B54" s="37">
        <v>215</v>
      </c>
      <c r="C54" s="37">
        <v>20</v>
      </c>
      <c r="D54" s="37">
        <v>24</v>
      </c>
      <c r="E54" s="37">
        <v>12</v>
      </c>
      <c r="F54" s="37">
        <v>24</v>
      </c>
      <c r="G54" s="37">
        <v>23</v>
      </c>
      <c r="H54" s="37">
        <v>24</v>
      </c>
      <c r="I54" s="37">
        <v>15</v>
      </c>
      <c r="J54" s="37">
        <v>11</v>
      </c>
      <c r="K54" s="37">
        <v>14</v>
      </c>
      <c r="L54" s="37">
        <v>18</v>
      </c>
      <c r="M54" s="37">
        <v>14</v>
      </c>
      <c r="N54" s="37">
        <v>16</v>
      </c>
    </row>
    <row r="55" spans="1:14">
      <c r="A55" s="22">
        <v>2006</v>
      </c>
      <c r="B55" s="37">
        <v>220</v>
      </c>
      <c r="C55" s="37">
        <v>30</v>
      </c>
      <c r="D55" s="37">
        <v>17</v>
      </c>
      <c r="E55" s="37">
        <v>27</v>
      </c>
      <c r="F55" s="37">
        <v>16</v>
      </c>
      <c r="G55" s="37">
        <v>26</v>
      </c>
      <c r="H55" s="37">
        <v>11</v>
      </c>
      <c r="I55" s="37">
        <v>17</v>
      </c>
      <c r="J55" s="37">
        <v>18</v>
      </c>
      <c r="K55" s="37">
        <v>13</v>
      </c>
      <c r="L55" s="37">
        <v>15</v>
      </c>
      <c r="M55" s="37">
        <v>14</v>
      </c>
      <c r="N55" s="37">
        <v>16</v>
      </c>
    </row>
    <row r="56" spans="1:14">
      <c r="A56" s="1">
        <v>2007</v>
      </c>
      <c r="B56" s="37">
        <v>227</v>
      </c>
      <c r="C56" s="37">
        <v>15</v>
      </c>
      <c r="D56" s="37">
        <v>26</v>
      </c>
      <c r="E56" s="37">
        <v>18</v>
      </c>
      <c r="F56" s="37">
        <v>13</v>
      </c>
      <c r="G56" s="37">
        <v>22</v>
      </c>
      <c r="H56" s="37">
        <v>11</v>
      </c>
      <c r="I56" s="37">
        <v>19</v>
      </c>
      <c r="J56" s="37">
        <v>15</v>
      </c>
      <c r="K56" s="37">
        <v>24</v>
      </c>
      <c r="L56" s="37">
        <v>19</v>
      </c>
      <c r="M56" s="37">
        <v>20</v>
      </c>
      <c r="N56" s="37">
        <v>25</v>
      </c>
    </row>
    <row r="57" spans="1:14">
      <c r="A57" s="1">
        <v>2008</v>
      </c>
      <c r="B57" s="37">
        <v>205</v>
      </c>
      <c r="C57" s="37">
        <v>23</v>
      </c>
      <c r="D57" s="37">
        <v>24</v>
      </c>
      <c r="E57" s="37">
        <v>19</v>
      </c>
      <c r="F57" s="37">
        <v>15</v>
      </c>
      <c r="G57" s="37">
        <v>22</v>
      </c>
      <c r="H57" s="37">
        <v>15</v>
      </c>
      <c r="I57" s="37">
        <v>12</v>
      </c>
      <c r="J57" s="37">
        <v>17</v>
      </c>
      <c r="K57" s="37">
        <v>16</v>
      </c>
      <c r="L57" s="37">
        <v>13</v>
      </c>
      <c r="M57" s="37">
        <v>20</v>
      </c>
      <c r="N57" s="37">
        <v>9</v>
      </c>
    </row>
    <row r="58" spans="1:14">
      <c r="A58" s="1">
        <v>2009</v>
      </c>
      <c r="B58" s="37">
        <v>229</v>
      </c>
      <c r="C58" s="37">
        <v>24</v>
      </c>
      <c r="D58" s="37">
        <v>17</v>
      </c>
      <c r="E58" s="37">
        <v>16</v>
      </c>
      <c r="F58" s="37">
        <v>21</v>
      </c>
      <c r="G58" s="37">
        <v>14</v>
      </c>
      <c r="H58" s="37">
        <v>15</v>
      </c>
      <c r="I58" s="37">
        <v>16</v>
      </c>
      <c r="J58" s="37">
        <v>19</v>
      </c>
      <c r="K58" s="37">
        <v>16</v>
      </c>
      <c r="L58" s="37">
        <v>26</v>
      </c>
      <c r="M58" s="37">
        <v>22</v>
      </c>
      <c r="N58" s="37">
        <v>23</v>
      </c>
    </row>
    <row r="59" spans="1:14">
      <c r="A59" s="1">
        <v>2010</v>
      </c>
      <c r="B59" s="37">
        <v>238</v>
      </c>
      <c r="C59" s="37">
        <v>16</v>
      </c>
      <c r="D59" s="37">
        <v>13</v>
      </c>
      <c r="E59" s="37">
        <v>23</v>
      </c>
      <c r="F59" s="37">
        <v>18</v>
      </c>
      <c r="G59" s="37">
        <v>22</v>
      </c>
      <c r="H59" s="37">
        <v>14</v>
      </c>
      <c r="I59" s="37">
        <v>25</v>
      </c>
      <c r="J59" s="37">
        <v>18</v>
      </c>
      <c r="K59" s="37">
        <v>17</v>
      </c>
      <c r="L59" s="37">
        <v>27</v>
      </c>
      <c r="M59" s="37">
        <v>23</v>
      </c>
      <c r="N59" s="37">
        <v>22</v>
      </c>
    </row>
    <row r="60" spans="1:14">
      <c r="A60" s="1">
        <v>2011</v>
      </c>
      <c r="B60" s="37">
        <v>248</v>
      </c>
      <c r="C60" s="37">
        <v>22</v>
      </c>
      <c r="D60" s="37">
        <v>18</v>
      </c>
      <c r="E60" s="37">
        <v>31</v>
      </c>
      <c r="F60" s="37">
        <v>25</v>
      </c>
      <c r="G60" s="37">
        <v>15</v>
      </c>
      <c r="H60" s="37">
        <v>14</v>
      </c>
      <c r="I60" s="37">
        <v>26</v>
      </c>
      <c r="J60" s="37">
        <v>15</v>
      </c>
      <c r="K60" s="37">
        <v>26</v>
      </c>
      <c r="L60" s="37">
        <v>18</v>
      </c>
      <c r="M60" s="37">
        <v>19</v>
      </c>
      <c r="N60" s="37">
        <v>19</v>
      </c>
    </row>
    <row r="61" spans="1:14">
      <c r="A61" s="1">
        <v>2012</v>
      </c>
      <c r="B61" s="37">
        <v>224</v>
      </c>
      <c r="C61" s="37">
        <v>18</v>
      </c>
      <c r="D61" s="37">
        <v>21</v>
      </c>
      <c r="E61" s="37">
        <v>22</v>
      </c>
      <c r="F61" s="37">
        <v>22</v>
      </c>
      <c r="G61" s="37">
        <v>21</v>
      </c>
      <c r="H61" s="37">
        <v>22</v>
      </c>
      <c r="I61" s="37">
        <v>13</v>
      </c>
      <c r="J61" s="37">
        <v>16</v>
      </c>
      <c r="K61" s="37">
        <v>19</v>
      </c>
      <c r="L61" s="37">
        <v>19</v>
      </c>
      <c r="M61" s="37">
        <v>19</v>
      </c>
      <c r="N61" s="37">
        <v>12</v>
      </c>
    </row>
    <row r="62" spans="1:14">
      <c r="A62" s="1">
        <v>2013</v>
      </c>
      <c r="B62" s="37">
        <v>246</v>
      </c>
      <c r="C62" s="37">
        <v>19</v>
      </c>
      <c r="D62" s="37">
        <v>32</v>
      </c>
      <c r="E62" s="37">
        <v>18</v>
      </c>
      <c r="F62" s="37">
        <v>16</v>
      </c>
      <c r="G62" s="37">
        <v>28</v>
      </c>
      <c r="H62" s="37">
        <v>23</v>
      </c>
      <c r="I62" s="37">
        <v>19</v>
      </c>
      <c r="J62" s="37">
        <v>20</v>
      </c>
      <c r="K62" s="37">
        <v>17</v>
      </c>
      <c r="L62" s="37">
        <v>17</v>
      </c>
      <c r="M62" s="37">
        <v>20</v>
      </c>
      <c r="N62" s="37">
        <v>17</v>
      </c>
    </row>
    <row r="63" spans="1:14">
      <c r="A63" s="1">
        <v>2014</v>
      </c>
      <c r="B63" s="37">
        <v>268</v>
      </c>
      <c r="C63" s="37">
        <v>17</v>
      </c>
      <c r="D63" s="37">
        <v>14</v>
      </c>
      <c r="E63" s="37">
        <v>36</v>
      </c>
      <c r="F63" s="37">
        <v>17</v>
      </c>
      <c r="G63" s="37">
        <v>20</v>
      </c>
      <c r="H63" s="37">
        <v>20</v>
      </c>
      <c r="I63" s="37">
        <v>25</v>
      </c>
      <c r="J63" s="37">
        <v>23</v>
      </c>
      <c r="K63" s="37">
        <v>25</v>
      </c>
      <c r="L63" s="37">
        <v>20</v>
      </c>
      <c r="M63" s="37">
        <v>23</v>
      </c>
      <c r="N63" s="37">
        <v>28</v>
      </c>
    </row>
    <row r="64" spans="1:14">
      <c r="A64" s="1">
        <v>2015</v>
      </c>
      <c r="B64" s="37">
        <v>252</v>
      </c>
      <c r="C64" s="37">
        <v>25</v>
      </c>
      <c r="D64" s="37">
        <v>22</v>
      </c>
      <c r="E64" s="37">
        <v>30</v>
      </c>
      <c r="F64" s="37">
        <v>17</v>
      </c>
      <c r="G64" s="37">
        <v>14</v>
      </c>
      <c r="H64" s="37">
        <v>19</v>
      </c>
      <c r="I64" s="37">
        <v>25</v>
      </c>
      <c r="J64" s="37">
        <v>22</v>
      </c>
      <c r="K64" s="37">
        <v>24</v>
      </c>
      <c r="L64" s="37">
        <v>18</v>
      </c>
      <c r="M64" s="37">
        <v>21</v>
      </c>
      <c r="N64" s="37">
        <v>15</v>
      </c>
    </row>
    <row r="65" spans="1:14">
      <c r="A65" s="1">
        <v>2016</v>
      </c>
      <c r="B65" s="37">
        <v>271</v>
      </c>
      <c r="C65" s="37">
        <v>33</v>
      </c>
      <c r="D65" s="37">
        <v>19</v>
      </c>
      <c r="E65" s="37">
        <v>23</v>
      </c>
      <c r="F65" s="37">
        <v>20</v>
      </c>
      <c r="G65" s="37">
        <v>22</v>
      </c>
      <c r="H65" s="37">
        <v>12</v>
      </c>
      <c r="I65" s="37">
        <v>27</v>
      </c>
      <c r="J65" s="37">
        <v>23</v>
      </c>
      <c r="K65" s="37">
        <v>24</v>
      </c>
      <c r="L65" s="37">
        <v>25</v>
      </c>
      <c r="M65" s="37">
        <v>17</v>
      </c>
      <c r="N65" s="37">
        <v>26</v>
      </c>
    </row>
    <row r="66" spans="1:14">
      <c r="A66" s="1">
        <v>2017</v>
      </c>
      <c r="B66" s="37">
        <v>249</v>
      </c>
      <c r="C66" s="37">
        <v>27</v>
      </c>
      <c r="D66" s="37">
        <v>15</v>
      </c>
      <c r="E66" s="37">
        <v>26</v>
      </c>
      <c r="F66" s="37">
        <v>15</v>
      </c>
      <c r="G66" s="37">
        <v>19</v>
      </c>
      <c r="H66" s="37">
        <v>22</v>
      </c>
      <c r="I66" s="37">
        <v>16</v>
      </c>
      <c r="J66" s="37">
        <v>17</v>
      </c>
      <c r="K66" s="37">
        <v>15</v>
      </c>
      <c r="L66" s="37">
        <v>29</v>
      </c>
      <c r="M66" s="37">
        <v>19</v>
      </c>
      <c r="N66" s="37">
        <v>29</v>
      </c>
    </row>
    <row r="67" spans="1:14">
      <c r="A67" s="1">
        <v>2018</v>
      </c>
      <c r="B67" s="37">
        <v>274</v>
      </c>
      <c r="C67" s="37">
        <v>25</v>
      </c>
      <c r="D67" s="37">
        <v>20</v>
      </c>
      <c r="E67" s="37">
        <v>36</v>
      </c>
      <c r="F67" s="37">
        <v>22</v>
      </c>
      <c r="G67" s="37">
        <v>17</v>
      </c>
      <c r="H67" s="37">
        <v>23</v>
      </c>
      <c r="I67" s="37">
        <v>20</v>
      </c>
      <c r="J67" s="37">
        <v>28</v>
      </c>
      <c r="K67" s="37">
        <v>22</v>
      </c>
      <c r="L67" s="37">
        <v>17</v>
      </c>
      <c r="M67" s="37">
        <v>25</v>
      </c>
      <c r="N67" s="37">
        <v>19</v>
      </c>
    </row>
    <row r="68" spans="1:14">
      <c r="A68" s="1">
        <v>2019</v>
      </c>
      <c r="B68" s="37">
        <v>263</v>
      </c>
      <c r="C68" s="37">
        <v>15</v>
      </c>
      <c r="D68" s="37">
        <v>25</v>
      </c>
      <c r="E68" s="37">
        <v>22</v>
      </c>
      <c r="F68" s="37">
        <v>27</v>
      </c>
      <c r="G68" s="37">
        <v>20</v>
      </c>
      <c r="H68" s="37">
        <v>21</v>
      </c>
      <c r="I68" s="37">
        <v>20</v>
      </c>
      <c r="J68" s="37">
        <v>23</v>
      </c>
      <c r="K68" s="37">
        <v>19</v>
      </c>
      <c r="L68" s="37">
        <v>23</v>
      </c>
      <c r="M68" s="37">
        <v>28</v>
      </c>
      <c r="N68" s="37">
        <v>20</v>
      </c>
    </row>
    <row r="69" spans="1:14">
      <c r="A69" s="1">
        <v>2020</v>
      </c>
      <c r="B69" s="37">
        <v>319</v>
      </c>
      <c r="C69" s="37">
        <v>19</v>
      </c>
      <c r="D69" s="37">
        <v>30</v>
      </c>
      <c r="E69" s="37">
        <v>23</v>
      </c>
      <c r="F69" s="37">
        <v>22</v>
      </c>
      <c r="G69" s="37">
        <v>21</v>
      </c>
      <c r="H69" s="37">
        <v>18</v>
      </c>
      <c r="I69" s="37">
        <v>19</v>
      </c>
      <c r="J69" s="37">
        <v>23</v>
      </c>
      <c r="K69" s="37">
        <v>30</v>
      </c>
      <c r="L69" s="37">
        <v>23</v>
      </c>
      <c r="M69" s="37">
        <v>39</v>
      </c>
      <c r="N69" s="37">
        <v>52</v>
      </c>
    </row>
    <row r="70" spans="1:14">
      <c r="A70" s="1">
        <v>2021</v>
      </c>
      <c r="B70" s="37">
        <v>271</v>
      </c>
      <c r="C70" s="37">
        <v>31</v>
      </c>
      <c r="D70" s="37">
        <v>23</v>
      </c>
      <c r="E70" s="37">
        <v>16</v>
      </c>
      <c r="F70" s="37">
        <v>29</v>
      </c>
      <c r="G70" s="37">
        <v>24</v>
      </c>
      <c r="H70" s="37">
        <v>11</v>
      </c>
      <c r="I70" s="37">
        <v>26</v>
      </c>
      <c r="J70" s="37">
        <v>20</v>
      </c>
      <c r="K70" s="37">
        <v>18</v>
      </c>
      <c r="L70" s="37">
        <v>20</v>
      </c>
      <c r="M70" s="37">
        <v>25</v>
      </c>
      <c r="N70" s="37">
        <v>28</v>
      </c>
    </row>
    <row r="71" spans="1:14">
      <c r="A71" s="1">
        <v>2022</v>
      </c>
      <c r="B71" s="37">
        <v>279</v>
      </c>
      <c r="C71" s="37">
        <v>35</v>
      </c>
      <c r="D71" s="37">
        <v>28</v>
      </c>
      <c r="E71" s="37">
        <v>28</v>
      </c>
      <c r="F71" s="37">
        <v>19</v>
      </c>
      <c r="G71" s="37">
        <v>19</v>
      </c>
      <c r="H71" s="37">
        <v>19</v>
      </c>
      <c r="I71" s="37">
        <v>28</v>
      </c>
      <c r="J71" s="37">
        <v>17</v>
      </c>
      <c r="K71" s="37">
        <v>23</v>
      </c>
      <c r="L71" s="37">
        <v>17</v>
      </c>
      <c r="M71" s="37">
        <v>24</v>
      </c>
      <c r="N71" s="37">
        <v>22</v>
      </c>
    </row>
    <row r="72" spans="1:14">
      <c r="A72" s="1">
        <v>2023</v>
      </c>
      <c r="B72" s="37">
        <v>270</v>
      </c>
      <c r="C72" s="37">
        <v>31</v>
      </c>
      <c r="D72" s="37">
        <v>21</v>
      </c>
      <c r="E72" s="37">
        <v>26</v>
      </c>
      <c r="F72" s="37">
        <v>21</v>
      </c>
      <c r="G72" s="37">
        <v>22</v>
      </c>
      <c r="H72" s="37">
        <v>21</v>
      </c>
      <c r="I72" s="37">
        <v>11</v>
      </c>
      <c r="J72" s="37">
        <v>22</v>
      </c>
      <c r="K72" s="37">
        <v>17</v>
      </c>
      <c r="L72" s="37">
        <v>18</v>
      </c>
      <c r="M72" s="37">
        <v>33</v>
      </c>
      <c r="N72" s="37">
        <v>27</v>
      </c>
    </row>
    <row r="73" spans="1:14">
      <c r="A73" s="1">
        <v>2024</v>
      </c>
      <c r="B73" s="37">
        <v>302</v>
      </c>
      <c r="C73" s="37">
        <v>22</v>
      </c>
      <c r="D73" s="37">
        <v>30</v>
      </c>
      <c r="E73" s="37">
        <v>26</v>
      </c>
      <c r="F73" s="37">
        <v>28</v>
      </c>
      <c r="G73" s="37">
        <v>27</v>
      </c>
      <c r="H73" s="37">
        <v>29</v>
      </c>
      <c r="I73" s="37">
        <v>20</v>
      </c>
      <c r="J73" s="37">
        <v>20</v>
      </c>
      <c r="K73" s="37">
        <v>32</v>
      </c>
      <c r="L73" s="37">
        <v>26</v>
      </c>
      <c r="M73" s="37">
        <v>21</v>
      </c>
      <c r="N73" s="37">
        <v>21</v>
      </c>
    </row>
    <row r="74" spans="1:14">
      <c r="B74" s="51"/>
    </row>
    <row r="75" spans="1:14" ht="12.75" customHeight="1">
      <c r="A75" s="32" t="s">
        <v>988</v>
      </c>
      <c r="B75" s="32"/>
    </row>
    <row r="76" spans="1:14" ht="12.75" customHeight="1">
      <c r="A76" s="32"/>
      <c r="B76" s="32"/>
    </row>
    <row r="77" spans="1:14" ht="12.75" customHeight="1">
      <c r="A77" s="36" t="s">
        <v>989</v>
      </c>
      <c r="B77" s="36"/>
    </row>
    <row r="78" spans="1:14" ht="12.75" customHeight="1">
      <c r="A78" s="1" t="s">
        <v>1177</v>
      </c>
    </row>
  </sheetData>
  <phoneticPr fontId="4" type="noConversion"/>
  <hyperlinks>
    <hyperlink ref="A4" location="Inhalt!A1" display="&lt;&lt;&lt; Inhalt" xr:uid="{919373FD-2EB5-4855-9CC2-7B9145D6EC11}"/>
    <hyperlink ref="A75" location="Metadaten!A1" display="Metadaten &lt;&lt;&lt;" xr:uid="{09D09563-61AE-43EA-ACFE-BD1258A59036}"/>
  </hyperlinks>
  <pageMargins left="0.78740157499999996" right="0.78740157499999996" top="0.984251969" bottom="0.984251969" header="0.4921259845" footer="0.4921259845"/>
  <pageSetup paperSize="9" scale="83"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03"/>
  <sheetViews>
    <sheetView zoomScaleNormal="100" workbookViewId="0">
      <pane ySplit="9" topLeftCell="A10" activePane="bottomLeft" state="frozen"/>
      <selection activeCell="S47" sqref="S47"/>
      <selection pane="bottomLeft" activeCell="A4" sqref="A4"/>
    </sheetView>
  </sheetViews>
  <sheetFormatPr baseColWidth="10" defaultColWidth="12.42578125" defaultRowHeight="12.75" customHeight="1"/>
  <cols>
    <col min="1" max="1" width="11" style="1" customWidth="1"/>
    <col min="2" max="2" width="10.5703125" style="1" bestFit="1" customWidth="1"/>
    <col min="3" max="3" width="5" style="1" bestFit="1" customWidth="1"/>
    <col min="4" max="11" width="6.42578125" style="1" bestFit="1" customWidth="1"/>
    <col min="12" max="12" width="4.42578125" style="1" bestFit="1" customWidth="1"/>
    <col min="13" max="16384" width="12.42578125" style="1"/>
  </cols>
  <sheetData>
    <row r="1" spans="1:12" ht="15.75">
      <c r="A1" s="5" t="s">
        <v>361</v>
      </c>
      <c r="B1" s="5"/>
    </row>
    <row r="2" spans="1:12" ht="12.75" customHeight="1">
      <c r="A2" s="1" t="s">
        <v>1247</v>
      </c>
    </row>
    <row r="3" spans="1:12"/>
    <row r="4" spans="1:12">
      <c r="A4" s="30" t="s">
        <v>987</v>
      </c>
      <c r="B4" s="30"/>
    </row>
    <row r="5" spans="1:12">
      <c r="A5" s="11"/>
      <c r="B5" s="11"/>
    </row>
    <row r="6" spans="1:12">
      <c r="A6" s="31" t="s">
        <v>1100</v>
      </c>
      <c r="B6" s="31"/>
    </row>
    <row r="7" spans="1:12">
      <c r="A7" s="31"/>
      <c r="B7" s="31"/>
    </row>
    <row r="8" spans="1:12" s="6" customFormat="1">
      <c r="A8" s="6" t="s">
        <v>960</v>
      </c>
      <c r="B8" s="6" t="s">
        <v>361</v>
      </c>
      <c r="C8" s="6" t="s">
        <v>400</v>
      </c>
    </row>
    <row r="9" spans="1:12" s="6" customFormat="1">
      <c r="B9" s="6" t="s">
        <v>32</v>
      </c>
      <c r="C9" s="6" t="s">
        <v>584</v>
      </c>
      <c r="D9" s="6" t="s">
        <v>585</v>
      </c>
      <c r="E9" s="6" t="s">
        <v>583</v>
      </c>
      <c r="F9" s="6" t="s">
        <v>586</v>
      </c>
      <c r="G9" s="6" t="s">
        <v>587</v>
      </c>
      <c r="H9" s="6" t="s">
        <v>588</v>
      </c>
      <c r="I9" s="6" t="s">
        <v>589</v>
      </c>
      <c r="J9" s="6" t="s">
        <v>590</v>
      </c>
      <c r="K9" s="6" t="s">
        <v>591</v>
      </c>
      <c r="L9" s="6" t="s">
        <v>401</v>
      </c>
    </row>
    <row r="10" spans="1:12">
      <c r="A10" s="1" t="s">
        <v>373</v>
      </c>
      <c r="B10" s="44">
        <v>123</v>
      </c>
      <c r="C10" s="44">
        <v>11.8</v>
      </c>
      <c r="D10" s="44">
        <v>1.2</v>
      </c>
      <c r="E10" s="44">
        <v>4</v>
      </c>
      <c r="F10" s="44">
        <v>4</v>
      </c>
      <c r="G10" s="44">
        <v>7.4</v>
      </c>
      <c r="H10" s="44">
        <v>13</v>
      </c>
      <c r="I10" s="44">
        <v>21.8</v>
      </c>
      <c r="J10" s="44">
        <v>35</v>
      </c>
      <c r="K10" s="44">
        <v>21.6</v>
      </c>
      <c r="L10" s="44">
        <v>3.2</v>
      </c>
    </row>
    <row r="11" spans="1:12">
      <c r="A11" s="1" t="s">
        <v>374</v>
      </c>
      <c r="B11" s="44">
        <v>128.80000000000001</v>
      </c>
      <c r="C11" s="44">
        <v>11.2</v>
      </c>
      <c r="D11" s="44">
        <v>1</v>
      </c>
      <c r="E11" s="44">
        <v>4</v>
      </c>
      <c r="F11" s="44">
        <v>3.8</v>
      </c>
      <c r="G11" s="44">
        <v>8.6</v>
      </c>
      <c r="H11" s="44">
        <v>21.8</v>
      </c>
      <c r="I11" s="44">
        <v>24.6</v>
      </c>
      <c r="J11" s="44">
        <v>26.2</v>
      </c>
      <c r="K11" s="44">
        <v>25</v>
      </c>
      <c r="L11" s="44">
        <v>2.6</v>
      </c>
    </row>
    <row r="12" spans="1:12">
      <c r="A12" s="1" t="s">
        <v>375</v>
      </c>
      <c r="B12" s="44">
        <v>142.80000000000001</v>
      </c>
      <c r="C12" s="44">
        <v>10</v>
      </c>
      <c r="D12" s="44">
        <v>1.8</v>
      </c>
      <c r="E12" s="44">
        <v>2.4</v>
      </c>
      <c r="F12" s="44">
        <v>4.8</v>
      </c>
      <c r="G12" s="44">
        <v>8.1999999999999993</v>
      </c>
      <c r="H12" s="44">
        <v>16</v>
      </c>
      <c r="I12" s="44">
        <v>26.4</v>
      </c>
      <c r="J12" s="44">
        <v>37.799999999999997</v>
      </c>
      <c r="K12" s="44">
        <v>32</v>
      </c>
      <c r="L12" s="44">
        <v>3.4</v>
      </c>
    </row>
    <row r="13" spans="1:12">
      <c r="A13" s="1" t="s">
        <v>376</v>
      </c>
      <c r="B13" s="44">
        <v>157.30000000000001</v>
      </c>
      <c r="C13" s="44">
        <v>12.4</v>
      </c>
      <c r="D13" s="44">
        <v>2.8</v>
      </c>
      <c r="E13" s="44">
        <v>1.6</v>
      </c>
      <c r="F13" s="44">
        <v>2.8</v>
      </c>
      <c r="G13" s="44">
        <v>8.6</v>
      </c>
      <c r="H13" s="44">
        <v>17.3</v>
      </c>
      <c r="I13" s="44">
        <v>29.2</v>
      </c>
      <c r="J13" s="44">
        <v>43.8</v>
      </c>
      <c r="K13" s="44">
        <v>34</v>
      </c>
      <c r="L13" s="44">
        <v>4.8</v>
      </c>
    </row>
    <row r="14" spans="1:12">
      <c r="A14" s="1" t="s">
        <v>377</v>
      </c>
      <c r="B14" s="44">
        <v>164.6</v>
      </c>
      <c r="C14" s="44">
        <v>8.4</v>
      </c>
      <c r="D14" s="44">
        <v>3.6</v>
      </c>
      <c r="E14" s="44">
        <v>6.2</v>
      </c>
      <c r="F14" s="44">
        <v>4.2</v>
      </c>
      <c r="G14" s="44">
        <v>5</v>
      </c>
      <c r="H14" s="44">
        <v>19.8</v>
      </c>
      <c r="I14" s="44">
        <v>32.6</v>
      </c>
      <c r="J14" s="44">
        <v>44</v>
      </c>
      <c r="K14" s="44">
        <v>33.799999999999997</v>
      </c>
      <c r="L14" s="44">
        <v>7</v>
      </c>
    </row>
    <row r="15" spans="1:12">
      <c r="A15" s="1" t="s">
        <v>378</v>
      </c>
      <c r="B15" s="44">
        <v>168.2</v>
      </c>
      <c r="C15" s="44">
        <v>7.4</v>
      </c>
      <c r="D15" s="44">
        <v>3.4</v>
      </c>
      <c r="E15" s="44">
        <v>4.2</v>
      </c>
      <c r="F15" s="44">
        <v>4.2</v>
      </c>
      <c r="G15" s="44">
        <v>6.6</v>
      </c>
      <c r="H15" s="44">
        <v>17.399999999999999</v>
      </c>
      <c r="I15" s="44">
        <v>30.6</v>
      </c>
      <c r="J15" s="44">
        <v>47.4</v>
      </c>
      <c r="K15" s="44">
        <v>39.200000000000003</v>
      </c>
      <c r="L15" s="44">
        <v>7.8</v>
      </c>
    </row>
    <row r="16" spans="1:12">
      <c r="A16" s="1" t="s">
        <v>379</v>
      </c>
      <c r="B16" s="44">
        <v>166.2</v>
      </c>
      <c r="C16" s="44">
        <v>3</v>
      </c>
      <c r="D16" s="44">
        <v>1.4</v>
      </c>
      <c r="E16" s="44">
        <v>2.6</v>
      </c>
      <c r="F16" s="44">
        <v>5.8</v>
      </c>
      <c r="G16" s="44">
        <v>9.8000000000000007</v>
      </c>
      <c r="H16" s="44">
        <v>15</v>
      </c>
      <c r="I16" s="44">
        <v>28.6</v>
      </c>
      <c r="J16" s="44">
        <v>51.6</v>
      </c>
      <c r="K16" s="44">
        <v>39</v>
      </c>
      <c r="L16" s="44">
        <v>9.4</v>
      </c>
    </row>
    <row r="17" spans="1:12">
      <c r="A17" s="1" t="s">
        <v>380</v>
      </c>
      <c r="B17" s="44">
        <v>181.2</v>
      </c>
      <c r="C17" s="44">
        <v>2.8</v>
      </c>
      <c r="D17" s="44">
        <v>1.6</v>
      </c>
      <c r="E17" s="44">
        <v>2.6</v>
      </c>
      <c r="F17" s="44">
        <v>4.2</v>
      </c>
      <c r="G17" s="44">
        <v>6.6</v>
      </c>
      <c r="H17" s="44">
        <v>10.4</v>
      </c>
      <c r="I17" s="44">
        <v>31.6</v>
      </c>
      <c r="J17" s="44">
        <v>56</v>
      </c>
      <c r="K17" s="44">
        <v>51</v>
      </c>
      <c r="L17" s="44">
        <v>14.4</v>
      </c>
    </row>
    <row r="18" spans="1:12">
      <c r="A18" s="1" t="s">
        <v>381</v>
      </c>
      <c r="B18" s="44">
        <v>189.2</v>
      </c>
      <c r="C18" s="44">
        <v>2</v>
      </c>
      <c r="D18" s="44">
        <v>1.8</v>
      </c>
      <c r="E18" s="44">
        <v>4</v>
      </c>
      <c r="F18" s="44">
        <v>5.4</v>
      </c>
      <c r="G18" s="44">
        <v>6</v>
      </c>
      <c r="H18" s="44">
        <v>11.4</v>
      </c>
      <c r="I18" s="44">
        <v>28.8</v>
      </c>
      <c r="J18" s="44">
        <v>50.4</v>
      </c>
      <c r="K18" s="44">
        <v>61.2</v>
      </c>
      <c r="L18" s="44">
        <v>18.2</v>
      </c>
    </row>
    <row r="19" spans="1:12">
      <c r="A19" s="1" t="s">
        <v>382</v>
      </c>
      <c r="B19" s="44">
        <v>219.8</v>
      </c>
      <c r="C19" s="44">
        <v>4.5999999999999996</v>
      </c>
      <c r="D19" s="44">
        <v>2</v>
      </c>
      <c r="E19" s="44">
        <v>2.8</v>
      </c>
      <c r="F19" s="44">
        <v>6.2</v>
      </c>
      <c r="G19" s="44">
        <v>9.4</v>
      </c>
      <c r="H19" s="44">
        <v>19.2</v>
      </c>
      <c r="I19" s="44">
        <v>29.4</v>
      </c>
      <c r="J19" s="44">
        <v>53.6</v>
      </c>
      <c r="K19" s="44">
        <v>68</v>
      </c>
      <c r="L19" s="44">
        <v>24.6</v>
      </c>
    </row>
    <row r="20" spans="1:12">
      <c r="A20" s="1" t="s">
        <v>383</v>
      </c>
      <c r="B20" s="44">
        <v>217.8</v>
      </c>
      <c r="C20" s="44">
        <v>1.6</v>
      </c>
      <c r="D20" s="44">
        <v>1.8</v>
      </c>
      <c r="E20" s="44">
        <v>3.2</v>
      </c>
      <c r="F20" s="44">
        <v>4</v>
      </c>
      <c r="G20" s="44">
        <v>8.4</v>
      </c>
      <c r="H20" s="44">
        <v>21.2</v>
      </c>
      <c r="I20" s="44">
        <v>33.200000000000003</v>
      </c>
      <c r="J20" s="44">
        <v>48.4</v>
      </c>
      <c r="K20" s="44">
        <v>72</v>
      </c>
      <c r="L20" s="44">
        <v>24</v>
      </c>
    </row>
    <row r="21" spans="1:12">
      <c r="A21" s="1" t="s">
        <v>560</v>
      </c>
      <c r="B21" s="44">
        <v>219.2</v>
      </c>
      <c r="C21" s="44">
        <v>1.8</v>
      </c>
      <c r="D21" s="44">
        <v>0.6</v>
      </c>
      <c r="E21" s="44">
        <v>2.2000000000000002</v>
      </c>
      <c r="F21" s="44">
        <v>2.8</v>
      </c>
      <c r="G21" s="44">
        <v>7.6</v>
      </c>
      <c r="H21" s="44">
        <v>18.600000000000001</v>
      </c>
      <c r="I21" s="44">
        <v>32.200000000000003</v>
      </c>
      <c r="J21" s="44">
        <v>46.6</v>
      </c>
      <c r="K21" s="44">
        <v>72</v>
      </c>
      <c r="L21" s="44">
        <v>34.799999999999997</v>
      </c>
    </row>
    <row r="22" spans="1:12">
      <c r="A22" s="1" t="s">
        <v>828</v>
      </c>
      <c r="B22" s="44">
        <f>AVERAGE(B84:B88)</f>
        <v>244.8</v>
      </c>
      <c r="C22" s="44">
        <f t="shared" ref="C22:L22" si="0">AVERAGE(C84:C88)</f>
        <v>1.8</v>
      </c>
      <c r="D22" s="44">
        <f t="shared" si="0"/>
        <v>0.8</v>
      </c>
      <c r="E22" s="44">
        <f t="shared" si="0"/>
        <v>1.6</v>
      </c>
      <c r="F22" s="44">
        <f t="shared" si="0"/>
        <v>3.2</v>
      </c>
      <c r="G22" s="44">
        <f t="shared" si="0"/>
        <v>9.6</v>
      </c>
      <c r="H22" s="44">
        <f t="shared" si="0"/>
        <v>16.8</v>
      </c>
      <c r="I22" s="44">
        <f t="shared" si="0"/>
        <v>38.4</v>
      </c>
      <c r="J22" s="44">
        <f t="shared" si="0"/>
        <v>45.4</v>
      </c>
      <c r="K22" s="44">
        <f t="shared" si="0"/>
        <v>81.400000000000006</v>
      </c>
      <c r="L22" s="44">
        <f t="shared" si="0"/>
        <v>45.8</v>
      </c>
    </row>
    <row r="23" spans="1:12">
      <c r="A23" s="1" t="s">
        <v>907</v>
      </c>
      <c r="B23" s="44">
        <v>261.8</v>
      </c>
      <c r="C23" s="44">
        <v>0.6</v>
      </c>
      <c r="D23" s="44">
        <v>1</v>
      </c>
      <c r="E23" s="44">
        <v>1.8</v>
      </c>
      <c r="F23" s="44">
        <v>2</v>
      </c>
      <c r="G23" s="44">
        <v>6.8</v>
      </c>
      <c r="H23" s="44">
        <v>16.2</v>
      </c>
      <c r="I23" s="44">
        <v>40</v>
      </c>
      <c r="J23" s="44">
        <v>60.4</v>
      </c>
      <c r="K23" s="44">
        <v>82.4</v>
      </c>
      <c r="L23" s="44">
        <v>50.6</v>
      </c>
    </row>
    <row r="24" spans="1:12">
      <c r="A24" s="1">
        <v>1950</v>
      </c>
      <c r="B24" s="37">
        <v>105</v>
      </c>
      <c r="C24" s="37">
        <v>4</v>
      </c>
      <c r="D24" s="37">
        <v>1</v>
      </c>
      <c r="E24" s="37">
        <v>5</v>
      </c>
      <c r="F24" s="37">
        <v>6</v>
      </c>
      <c r="G24" s="37">
        <v>8</v>
      </c>
      <c r="H24" s="37">
        <v>7</v>
      </c>
      <c r="I24" s="37">
        <v>21</v>
      </c>
      <c r="J24" s="37">
        <v>26</v>
      </c>
      <c r="K24" s="37">
        <v>24</v>
      </c>
      <c r="L24" s="37">
        <v>3</v>
      </c>
    </row>
    <row r="25" spans="1:12">
      <c r="A25" s="1">
        <v>1951</v>
      </c>
      <c r="B25" s="37">
        <v>114</v>
      </c>
      <c r="C25" s="37">
        <v>5</v>
      </c>
      <c r="D25" s="37">
        <v>1</v>
      </c>
      <c r="E25" s="37">
        <v>2</v>
      </c>
      <c r="F25" s="37">
        <v>4</v>
      </c>
      <c r="G25" s="37">
        <v>11</v>
      </c>
      <c r="H25" s="37">
        <v>8</v>
      </c>
      <c r="I25" s="37">
        <v>17</v>
      </c>
      <c r="J25" s="37">
        <v>48</v>
      </c>
      <c r="K25" s="37">
        <v>16</v>
      </c>
      <c r="L25" s="37">
        <v>2</v>
      </c>
    </row>
    <row r="26" spans="1:12">
      <c r="A26" s="1">
        <v>1952</v>
      </c>
      <c r="B26" s="37">
        <v>132</v>
      </c>
      <c r="C26" s="37">
        <v>10</v>
      </c>
      <c r="D26" s="37">
        <v>1</v>
      </c>
      <c r="E26" s="37">
        <v>5</v>
      </c>
      <c r="F26" s="37">
        <v>6</v>
      </c>
      <c r="G26" s="37">
        <v>9</v>
      </c>
      <c r="H26" s="37">
        <v>17</v>
      </c>
      <c r="I26" s="37">
        <v>21</v>
      </c>
      <c r="J26" s="37">
        <v>43</v>
      </c>
      <c r="K26" s="37">
        <v>16</v>
      </c>
      <c r="L26" s="37">
        <v>4</v>
      </c>
    </row>
    <row r="27" spans="1:12">
      <c r="A27" s="1">
        <v>1953</v>
      </c>
      <c r="B27" s="37">
        <v>137</v>
      </c>
      <c r="C27" s="37">
        <v>20</v>
      </c>
      <c r="D27" s="37">
        <v>0</v>
      </c>
      <c r="E27" s="37">
        <v>3</v>
      </c>
      <c r="F27" s="37">
        <v>2</v>
      </c>
      <c r="G27" s="37">
        <v>4</v>
      </c>
      <c r="H27" s="37">
        <v>14</v>
      </c>
      <c r="I27" s="37">
        <v>29</v>
      </c>
      <c r="J27" s="37">
        <v>34</v>
      </c>
      <c r="K27" s="37">
        <v>27</v>
      </c>
      <c r="L27" s="37">
        <v>4</v>
      </c>
    </row>
    <row r="28" spans="1:12">
      <c r="A28" s="1">
        <v>1954</v>
      </c>
      <c r="B28" s="37">
        <v>127</v>
      </c>
      <c r="C28" s="37">
        <v>20</v>
      </c>
      <c r="D28" s="37">
        <v>3</v>
      </c>
      <c r="E28" s="37">
        <v>5</v>
      </c>
      <c r="F28" s="37">
        <v>2</v>
      </c>
      <c r="G28" s="37">
        <v>5</v>
      </c>
      <c r="H28" s="37">
        <v>19</v>
      </c>
      <c r="I28" s="37">
        <v>21</v>
      </c>
      <c r="J28" s="37">
        <v>24</v>
      </c>
      <c r="K28" s="37">
        <v>25</v>
      </c>
      <c r="L28" s="37">
        <v>3</v>
      </c>
    </row>
    <row r="29" spans="1:12">
      <c r="A29" s="1">
        <v>1955</v>
      </c>
      <c r="B29" s="37">
        <v>125</v>
      </c>
      <c r="C29" s="37">
        <v>12</v>
      </c>
      <c r="D29" s="37">
        <v>1</v>
      </c>
      <c r="E29" s="37">
        <v>3</v>
      </c>
      <c r="F29" s="37">
        <v>4</v>
      </c>
      <c r="G29" s="37">
        <v>9</v>
      </c>
      <c r="H29" s="37">
        <v>9</v>
      </c>
      <c r="I29" s="37">
        <v>20</v>
      </c>
      <c r="J29" s="37">
        <v>39</v>
      </c>
      <c r="K29" s="37">
        <v>26</v>
      </c>
      <c r="L29" s="37">
        <v>2</v>
      </c>
    </row>
    <row r="30" spans="1:12">
      <c r="A30" s="1">
        <v>1956</v>
      </c>
      <c r="B30" s="37">
        <v>133</v>
      </c>
      <c r="C30" s="37">
        <v>14</v>
      </c>
      <c r="D30" s="37">
        <v>1</v>
      </c>
      <c r="E30" s="37">
        <v>4</v>
      </c>
      <c r="F30" s="37">
        <v>3</v>
      </c>
      <c r="G30" s="37">
        <v>8</v>
      </c>
      <c r="H30" s="37">
        <v>20</v>
      </c>
      <c r="I30" s="37">
        <v>24</v>
      </c>
      <c r="J30" s="37">
        <v>33</v>
      </c>
      <c r="K30" s="37">
        <v>25</v>
      </c>
      <c r="L30" s="37">
        <v>1</v>
      </c>
    </row>
    <row r="31" spans="1:12">
      <c r="A31" s="1">
        <v>1957</v>
      </c>
      <c r="B31" s="37">
        <v>127</v>
      </c>
      <c r="C31" s="37">
        <v>11</v>
      </c>
      <c r="D31" s="37">
        <v>0</v>
      </c>
      <c r="E31" s="37">
        <v>6</v>
      </c>
      <c r="F31" s="37">
        <v>2</v>
      </c>
      <c r="G31" s="37">
        <v>12</v>
      </c>
      <c r="H31" s="37">
        <v>12</v>
      </c>
      <c r="I31" s="37">
        <v>22</v>
      </c>
      <c r="J31" s="37">
        <v>33</v>
      </c>
      <c r="K31" s="37">
        <v>22</v>
      </c>
      <c r="L31" s="37">
        <v>7</v>
      </c>
    </row>
    <row r="32" spans="1:12">
      <c r="A32" s="1">
        <v>1958</v>
      </c>
      <c r="B32" s="37">
        <v>142</v>
      </c>
      <c r="C32" s="37">
        <v>13</v>
      </c>
      <c r="D32" s="37">
        <v>3</v>
      </c>
      <c r="E32" s="37">
        <v>4</v>
      </c>
      <c r="F32" s="37">
        <v>8</v>
      </c>
      <c r="G32" s="37">
        <v>4</v>
      </c>
      <c r="H32" s="37">
        <v>13</v>
      </c>
      <c r="I32" s="37">
        <v>32</v>
      </c>
      <c r="J32" s="37">
        <v>34</v>
      </c>
      <c r="K32" s="37">
        <v>28</v>
      </c>
      <c r="L32" s="37">
        <v>3</v>
      </c>
    </row>
    <row r="33" spans="1:12">
      <c r="A33" s="1">
        <v>1959</v>
      </c>
      <c r="B33" s="37">
        <v>127</v>
      </c>
      <c r="C33" s="37">
        <v>6</v>
      </c>
      <c r="D33" s="37">
        <v>0</v>
      </c>
      <c r="E33" s="37">
        <v>3</v>
      </c>
      <c r="F33" s="37">
        <v>2</v>
      </c>
      <c r="G33" s="37">
        <v>10</v>
      </c>
      <c r="H33" s="37">
        <v>18</v>
      </c>
      <c r="I33" s="37">
        <v>25</v>
      </c>
      <c r="J33" s="37">
        <v>37</v>
      </c>
      <c r="K33" s="37">
        <v>24</v>
      </c>
      <c r="L33" s="37">
        <v>2</v>
      </c>
    </row>
    <row r="34" spans="1:12">
      <c r="A34" s="1">
        <v>1960</v>
      </c>
      <c r="B34" s="37">
        <v>123</v>
      </c>
      <c r="C34" s="37">
        <v>5</v>
      </c>
      <c r="D34" s="37">
        <v>1</v>
      </c>
      <c r="E34" s="37">
        <v>3</v>
      </c>
      <c r="F34" s="37">
        <v>3</v>
      </c>
      <c r="G34" s="37">
        <v>9</v>
      </c>
      <c r="H34" s="37">
        <v>17</v>
      </c>
      <c r="I34" s="37">
        <v>19</v>
      </c>
      <c r="J34" s="37">
        <v>34</v>
      </c>
      <c r="K34" s="37">
        <v>27</v>
      </c>
      <c r="L34" s="37">
        <v>5</v>
      </c>
    </row>
    <row r="35" spans="1:12">
      <c r="A35" s="1">
        <v>1961</v>
      </c>
      <c r="B35" s="37">
        <v>131</v>
      </c>
      <c r="C35" s="37">
        <v>11</v>
      </c>
      <c r="D35" s="37">
        <v>2</v>
      </c>
      <c r="E35" s="37">
        <v>4</v>
      </c>
      <c r="F35" s="37">
        <v>4</v>
      </c>
      <c r="G35" s="37">
        <v>3</v>
      </c>
      <c r="H35" s="37">
        <v>13</v>
      </c>
      <c r="I35" s="37">
        <v>25</v>
      </c>
      <c r="J35" s="37">
        <v>32</v>
      </c>
      <c r="K35" s="37">
        <v>34</v>
      </c>
      <c r="L35" s="37">
        <v>3</v>
      </c>
    </row>
    <row r="36" spans="1:12">
      <c r="A36" s="1">
        <v>1962</v>
      </c>
      <c r="B36" s="37">
        <v>166</v>
      </c>
      <c r="C36" s="37">
        <v>15</v>
      </c>
      <c r="D36" s="37">
        <v>1</v>
      </c>
      <c r="E36" s="37">
        <v>2</v>
      </c>
      <c r="F36" s="37">
        <v>5</v>
      </c>
      <c r="G36" s="37">
        <v>8</v>
      </c>
      <c r="H36" s="37">
        <v>20</v>
      </c>
      <c r="I36" s="37">
        <v>32</v>
      </c>
      <c r="J36" s="37">
        <v>38</v>
      </c>
      <c r="K36" s="37">
        <v>41</v>
      </c>
      <c r="L36" s="37">
        <v>4</v>
      </c>
    </row>
    <row r="37" spans="1:12">
      <c r="A37" s="1">
        <v>1963</v>
      </c>
      <c r="B37" s="37">
        <v>146</v>
      </c>
      <c r="C37" s="37">
        <v>12</v>
      </c>
      <c r="D37" s="37">
        <v>3</v>
      </c>
      <c r="E37" s="37">
        <v>1</v>
      </c>
      <c r="F37" s="37">
        <v>5</v>
      </c>
      <c r="G37" s="37">
        <v>12</v>
      </c>
      <c r="H37" s="37">
        <v>15</v>
      </c>
      <c r="I37" s="37">
        <v>30</v>
      </c>
      <c r="J37" s="37">
        <v>39</v>
      </c>
      <c r="K37" s="37">
        <v>27</v>
      </c>
      <c r="L37" s="37">
        <v>2</v>
      </c>
    </row>
    <row r="38" spans="1:12">
      <c r="A38" s="1">
        <v>1964</v>
      </c>
      <c r="B38" s="37">
        <v>148</v>
      </c>
      <c r="C38" s="37">
        <v>8</v>
      </c>
      <c r="D38" s="37">
        <v>2</v>
      </c>
      <c r="E38" s="37">
        <v>2</v>
      </c>
      <c r="F38" s="37">
        <v>7</v>
      </c>
      <c r="G38" s="37">
        <v>10</v>
      </c>
      <c r="H38" s="37">
        <v>14</v>
      </c>
      <c r="I38" s="37">
        <v>26</v>
      </c>
      <c r="J38" s="37">
        <v>46</v>
      </c>
      <c r="K38" s="37">
        <v>30</v>
      </c>
      <c r="L38" s="37">
        <v>3</v>
      </c>
    </row>
    <row r="39" spans="1:12">
      <c r="A39" s="1">
        <v>1965</v>
      </c>
      <c r="B39" s="37">
        <v>156</v>
      </c>
      <c r="C39" s="37">
        <v>13</v>
      </c>
      <c r="D39" s="37">
        <v>3</v>
      </c>
      <c r="E39" s="37">
        <v>1</v>
      </c>
      <c r="F39" s="37">
        <v>2</v>
      </c>
      <c r="G39" s="37">
        <v>8</v>
      </c>
      <c r="H39" s="37">
        <v>11</v>
      </c>
      <c r="I39" s="37">
        <v>31</v>
      </c>
      <c r="J39" s="37">
        <v>52</v>
      </c>
      <c r="K39" s="37">
        <v>31</v>
      </c>
      <c r="L39" s="37">
        <v>4</v>
      </c>
    </row>
    <row r="40" spans="1:12">
      <c r="A40" s="1">
        <v>1966</v>
      </c>
      <c r="B40" s="37">
        <v>152</v>
      </c>
      <c r="C40" s="37">
        <v>9</v>
      </c>
      <c r="D40" s="37">
        <v>3</v>
      </c>
      <c r="E40" s="37">
        <v>2</v>
      </c>
      <c r="F40" s="37">
        <v>4</v>
      </c>
      <c r="G40" s="37">
        <v>10</v>
      </c>
      <c r="H40" s="37">
        <v>14</v>
      </c>
      <c r="I40" s="37">
        <v>22</v>
      </c>
      <c r="J40" s="37">
        <v>48</v>
      </c>
      <c r="K40" s="37">
        <v>34</v>
      </c>
      <c r="L40" s="37">
        <v>6</v>
      </c>
    </row>
    <row r="41" spans="1:12">
      <c r="A41" s="1">
        <v>1967</v>
      </c>
      <c r="B41" s="37">
        <v>158</v>
      </c>
      <c r="C41" s="37">
        <v>13</v>
      </c>
      <c r="D41" s="37">
        <v>5</v>
      </c>
      <c r="E41" s="37">
        <v>0</v>
      </c>
      <c r="F41" s="37">
        <v>3</v>
      </c>
      <c r="G41" s="37">
        <v>4</v>
      </c>
      <c r="H41" s="37">
        <v>26</v>
      </c>
      <c r="I41" s="37">
        <v>28</v>
      </c>
      <c r="J41" s="37">
        <v>42</v>
      </c>
      <c r="K41" s="37">
        <v>34</v>
      </c>
      <c r="L41" s="37">
        <v>3</v>
      </c>
    </row>
    <row r="42" spans="1:12">
      <c r="A42" s="1">
        <v>1968</v>
      </c>
      <c r="B42" s="37">
        <v>148</v>
      </c>
      <c r="C42" s="37">
        <v>15</v>
      </c>
      <c r="D42" s="37">
        <v>2</v>
      </c>
      <c r="E42" s="37">
        <v>3</v>
      </c>
      <c r="F42" s="37">
        <v>4</v>
      </c>
      <c r="G42" s="37">
        <v>9</v>
      </c>
      <c r="H42" s="37">
        <v>14</v>
      </c>
      <c r="I42" s="37">
        <v>31</v>
      </c>
      <c r="J42" s="37">
        <v>35</v>
      </c>
      <c r="K42" s="37">
        <v>30</v>
      </c>
      <c r="L42" s="37">
        <v>5</v>
      </c>
    </row>
    <row r="43" spans="1:12">
      <c r="A43" s="1">
        <v>1969</v>
      </c>
      <c r="B43" s="37">
        <v>168</v>
      </c>
      <c r="C43" s="37">
        <v>12</v>
      </c>
      <c r="D43" s="37">
        <v>1</v>
      </c>
      <c r="E43" s="37">
        <v>2</v>
      </c>
      <c r="F43" s="37">
        <v>1</v>
      </c>
      <c r="G43" s="37">
        <v>12</v>
      </c>
      <c r="H43" s="37">
        <v>17</v>
      </c>
      <c r="I43" s="37">
        <v>34</v>
      </c>
      <c r="J43" s="37">
        <v>42</v>
      </c>
      <c r="K43" s="37">
        <v>41</v>
      </c>
      <c r="L43" s="37">
        <v>6</v>
      </c>
    </row>
    <row r="44" spans="1:12">
      <c r="A44" s="1">
        <v>1970</v>
      </c>
      <c r="B44" s="37">
        <v>163</v>
      </c>
      <c r="C44" s="37">
        <v>9</v>
      </c>
      <c r="D44" s="37">
        <v>1</v>
      </c>
      <c r="E44" s="37">
        <v>7</v>
      </c>
      <c r="F44" s="37">
        <v>2</v>
      </c>
      <c r="G44" s="37">
        <v>7</v>
      </c>
      <c r="H44" s="37">
        <v>19</v>
      </c>
      <c r="I44" s="37">
        <v>37</v>
      </c>
      <c r="J44" s="37">
        <v>38</v>
      </c>
      <c r="K44" s="37">
        <v>38</v>
      </c>
      <c r="L44" s="37">
        <v>5</v>
      </c>
    </row>
    <row r="45" spans="1:12">
      <c r="A45" s="1">
        <v>1971</v>
      </c>
      <c r="B45" s="37">
        <v>186</v>
      </c>
      <c r="C45" s="37">
        <v>11</v>
      </c>
      <c r="D45" s="37">
        <v>6</v>
      </c>
      <c r="E45" s="37">
        <v>6</v>
      </c>
      <c r="F45" s="37">
        <v>4</v>
      </c>
      <c r="G45" s="37">
        <v>4</v>
      </c>
      <c r="H45" s="37">
        <v>20</v>
      </c>
      <c r="I45" s="37">
        <v>37</v>
      </c>
      <c r="J45" s="37">
        <v>54</v>
      </c>
      <c r="K45" s="37">
        <v>37</v>
      </c>
      <c r="L45" s="37">
        <v>7</v>
      </c>
    </row>
    <row r="46" spans="1:12">
      <c r="A46" s="1">
        <v>1972</v>
      </c>
      <c r="B46" s="37">
        <v>149</v>
      </c>
      <c r="C46" s="37">
        <v>6</v>
      </c>
      <c r="D46" s="37">
        <v>4</v>
      </c>
      <c r="E46" s="37">
        <v>7</v>
      </c>
      <c r="F46" s="37">
        <v>7</v>
      </c>
      <c r="G46" s="37">
        <v>3</v>
      </c>
      <c r="H46" s="37">
        <v>15</v>
      </c>
      <c r="I46" s="37">
        <v>34</v>
      </c>
      <c r="J46" s="37">
        <v>37</v>
      </c>
      <c r="K46" s="37">
        <v>32</v>
      </c>
      <c r="L46" s="37">
        <v>4</v>
      </c>
    </row>
    <row r="47" spans="1:12">
      <c r="A47" s="1">
        <v>1973</v>
      </c>
      <c r="B47" s="37">
        <v>178</v>
      </c>
      <c r="C47" s="37">
        <v>7</v>
      </c>
      <c r="D47" s="37">
        <v>6</v>
      </c>
      <c r="E47" s="37">
        <v>7</v>
      </c>
      <c r="F47" s="37">
        <v>2</v>
      </c>
      <c r="G47" s="37">
        <v>5</v>
      </c>
      <c r="H47" s="37">
        <v>20</v>
      </c>
      <c r="I47" s="37">
        <v>31</v>
      </c>
      <c r="J47" s="37">
        <v>54</v>
      </c>
      <c r="K47" s="37">
        <v>39</v>
      </c>
      <c r="L47" s="37">
        <v>7</v>
      </c>
    </row>
    <row r="48" spans="1:12">
      <c r="A48" s="1">
        <v>1974</v>
      </c>
      <c r="B48" s="37">
        <v>147</v>
      </c>
      <c r="C48" s="37">
        <v>9</v>
      </c>
      <c r="D48" s="37">
        <v>1</v>
      </c>
      <c r="E48" s="37">
        <v>4</v>
      </c>
      <c r="F48" s="37">
        <v>6</v>
      </c>
      <c r="G48" s="37">
        <v>6</v>
      </c>
      <c r="H48" s="37">
        <v>25</v>
      </c>
      <c r="I48" s="37">
        <v>24</v>
      </c>
      <c r="J48" s="37">
        <v>37</v>
      </c>
      <c r="K48" s="37">
        <v>23</v>
      </c>
      <c r="L48" s="37">
        <v>12</v>
      </c>
    </row>
    <row r="49" spans="1:12">
      <c r="A49" s="1">
        <v>1975</v>
      </c>
      <c r="B49" s="37">
        <v>179.1</v>
      </c>
      <c r="C49" s="37">
        <v>8.1</v>
      </c>
      <c r="D49" s="37">
        <v>5</v>
      </c>
      <c r="E49" s="37">
        <v>2</v>
      </c>
      <c r="F49" s="37">
        <v>4</v>
      </c>
      <c r="G49" s="37">
        <v>7</v>
      </c>
      <c r="H49" s="37">
        <v>17</v>
      </c>
      <c r="I49" s="37">
        <v>24</v>
      </c>
      <c r="J49" s="37">
        <v>51</v>
      </c>
      <c r="K49" s="37">
        <v>50</v>
      </c>
      <c r="L49" s="37">
        <v>11</v>
      </c>
    </row>
    <row r="50" spans="1:12">
      <c r="A50" s="1">
        <v>1976</v>
      </c>
      <c r="B50" s="37">
        <v>178</v>
      </c>
      <c r="C50" s="37">
        <v>10</v>
      </c>
      <c r="D50" s="37">
        <v>2</v>
      </c>
      <c r="E50" s="37">
        <v>5</v>
      </c>
      <c r="F50" s="37">
        <v>3</v>
      </c>
      <c r="G50" s="37">
        <v>5</v>
      </c>
      <c r="H50" s="37">
        <v>21</v>
      </c>
      <c r="I50" s="37">
        <v>26</v>
      </c>
      <c r="J50" s="37">
        <v>50</v>
      </c>
      <c r="K50" s="37">
        <v>42</v>
      </c>
      <c r="L50" s="37">
        <v>14</v>
      </c>
    </row>
    <row r="51" spans="1:12">
      <c r="A51" s="1">
        <v>1977</v>
      </c>
      <c r="B51" s="37">
        <v>148</v>
      </c>
      <c r="C51" s="37">
        <v>2</v>
      </c>
      <c r="D51" s="37">
        <v>3</v>
      </c>
      <c r="E51" s="37">
        <v>3</v>
      </c>
      <c r="F51" s="37">
        <v>4</v>
      </c>
      <c r="G51" s="37">
        <v>5</v>
      </c>
      <c r="H51" s="37">
        <v>13</v>
      </c>
      <c r="I51" s="37">
        <v>37</v>
      </c>
      <c r="J51" s="37">
        <v>44</v>
      </c>
      <c r="K51" s="37">
        <v>36</v>
      </c>
      <c r="L51" s="37">
        <v>1</v>
      </c>
    </row>
    <row r="52" spans="1:12">
      <c r="A52" s="1">
        <v>1978</v>
      </c>
      <c r="B52" s="37">
        <v>163</v>
      </c>
      <c r="C52" s="37">
        <v>9</v>
      </c>
      <c r="D52" s="37">
        <v>5</v>
      </c>
      <c r="E52" s="37">
        <v>3</v>
      </c>
      <c r="F52" s="37">
        <v>5</v>
      </c>
      <c r="G52" s="37">
        <v>3</v>
      </c>
      <c r="H52" s="37">
        <v>16</v>
      </c>
      <c r="I52" s="37">
        <v>33</v>
      </c>
      <c r="J52" s="37">
        <v>49</v>
      </c>
      <c r="K52" s="37">
        <v>33</v>
      </c>
      <c r="L52" s="37">
        <v>7</v>
      </c>
    </row>
    <row r="53" spans="1:12">
      <c r="A53" s="1">
        <v>1979</v>
      </c>
      <c r="B53" s="37">
        <v>173</v>
      </c>
      <c r="C53" s="37">
        <v>8</v>
      </c>
      <c r="D53" s="37">
        <v>2</v>
      </c>
      <c r="E53" s="37">
        <v>8</v>
      </c>
      <c r="F53" s="37">
        <v>5</v>
      </c>
      <c r="G53" s="37">
        <v>13</v>
      </c>
      <c r="H53" s="37">
        <v>20</v>
      </c>
      <c r="I53" s="37">
        <v>33</v>
      </c>
      <c r="J53" s="37">
        <v>43</v>
      </c>
      <c r="K53" s="37">
        <v>35</v>
      </c>
      <c r="L53" s="37">
        <v>6</v>
      </c>
    </row>
    <row r="54" spans="1:12">
      <c r="A54" s="1">
        <v>1980</v>
      </c>
      <c r="B54" s="37">
        <v>175</v>
      </c>
      <c r="C54" s="37">
        <v>4</v>
      </c>
      <c r="D54" s="37">
        <v>1</v>
      </c>
      <c r="E54" s="37">
        <v>3</v>
      </c>
      <c r="F54" s="37">
        <v>4</v>
      </c>
      <c r="G54" s="37">
        <v>15</v>
      </c>
      <c r="H54" s="37">
        <v>17</v>
      </c>
      <c r="I54" s="37">
        <v>36</v>
      </c>
      <c r="J54" s="37">
        <v>51</v>
      </c>
      <c r="K54" s="37">
        <v>35</v>
      </c>
      <c r="L54" s="37">
        <v>9</v>
      </c>
    </row>
    <row r="55" spans="1:12">
      <c r="A55" s="1">
        <v>1981</v>
      </c>
      <c r="B55" s="37">
        <v>161</v>
      </c>
      <c r="C55" s="37">
        <v>2</v>
      </c>
      <c r="D55" s="37">
        <v>3</v>
      </c>
      <c r="E55" s="37">
        <v>4</v>
      </c>
      <c r="F55" s="37">
        <v>6</v>
      </c>
      <c r="G55" s="37">
        <v>13</v>
      </c>
      <c r="H55" s="37">
        <v>19</v>
      </c>
      <c r="I55" s="37">
        <v>29</v>
      </c>
      <c r="J55" s="37">
        <v>40</v>
      </c>
      <c r="K55" s="37">
        <v>38</v>
      </c>
      <c r="L55" s="37">
        <v>7</v>
      </c>
    </row>
    <row r="56" spans="1:12">
      <c r="A56" s="1">
        <v>1982</v>
      </c>
      <c r="B56" s="37">
        <v>167</v>
      </c>
      <c r="C56" s="37">
        <v>6</v>
      </c>
      <c r="D56" s="37">
        <v>2</v>
      </c>
      <c r="E56" s="37">
        <v>3</v>
      </c>
      <c r="F56" s="37">
        <v>6</v>
      </c>
      <c r="G56" s="37">
        <v>6</v>
      </c>
      <c r="H56" s="37">
        <v>9</v>
      </c>
      <c r="I56" s="37">
        <v>30</v>
      </c>
      <c r="J56" s="37">
        <v>54</v>
      </c>
      <c r="K56" s="37">
        <v>42</v>
      </c>
      <c r="L56" s="37">
        <v>9</v>
      </c>
    </row>
    <row r="57" spans="1:12">
      <c r="A57" s="1">
        <v>1983</v>
      </c>
      <c r="B57" s="37">
        <v>151</v>
      </c>
      <c r="C57" s="37">
        <v>0</v>
      </c>
      <c r="D57" s="37">
        <v>1</v>
      </c>
      <c r="E57" s="37">
        <v>1</v>
      </c>
      <c r="F57" s="37">
        <v>7</v>
      </c>
      <c r="G57" s="37">
        <v>5</v>
      </c>
      <c r="H57" s="37">
        <v>14</v>
      </c>
      <c r="I57" s="37">
        <v>24</v>
      </c>
      <c r="J57" s="37">
        <v>56</v>
      </c>
      <c r="K57" s="37">
        <v>36</v>
      </c>
      <c r="L57" s="37">
        <v>7</v>
      </c>
    </row>
    <row r="58" spans="1:12">
      <c r="A58" s="1">
        <v>1984</v>
      </c>
      <c r="B58" s="37">
        <v>177</v>
      </c>
      <c r="C58" s="37">
        <v>3</v>
      </c>
      <c r="D58" s="37">
        <v>0</v>
      </c>
      <c r="E58" s="37">
        <v>2</v>
      </c>
      <c r="F58" s="37">
        <v>6</v>
      </c>
      <c r="G58" s="37">
        <v>10</v>
      </c>
      <c r="H58" s="37">
        <v>16</v>
      </c>
      <c r="I58" s="37">
        <v>24</v>
      </c>
      <c r="J58" s="37">
        <v>57</v>
      </c>
      <c r="K58" s="37">
        <v>44</v>
      </c>
      <c r="L58" s="37">
        <v>15</v>
      </c>
    </row>
    <row r="59" spans="1:12">
      <c r="A59" s="1">
        <v>1985</v>
      </c>
      <c r="B59" s="37">
        <v>171</v>
      </c>
      <c r="C59" s="37">
        <v>5</v>
      </c>
      <c r="D59" s="37">
        <v>3</v>
      </c>
      <c r="E59" s="37">
        <v>1</v>
      </c>
      <c r="F59" s="37">
        <v>5</v>
      </c>
      <c r="G59" s="37">
        <v>4</v>
      </c>
      <c r="H59" s="37">
        <v>10</v>
      </c>
      <c r="I59" s="37">
        <v>32</v>
      </c>
      <c r="J59" s="37">
        <v>50</v>
      </c>
      <c r="K59" s="37">
        <v>54</v>
      </c>
      <c r="L59" s="37">
        <v>7</v>
      </c>
    </row>
    <row r="60" spans="1:12">
      <c r="A60" s="1">
        <v>1986</v>
      </c>
      <c r="B60" s="37">
        <v>188</v>
      </c>
      <c r="C60" s="37">
        <v>3</v>
      </c>
      <c r="D60" s="37">
        <v>1</v>
      </c>
      <c r="E60" s="37">
        <v>1</v>
      </c>
      <c r="F60" s="37">
        <v>3</v>
      </c>
      <c r="G60" s="37">
        <v>4</v>
      </c>
      <c r="H60" s="37">
        <v>7</v>
      </c>
      <c r="I60" s="37">
        <v>30</v>
      </c>
      <c r="J60" s="37">
        <v>58</v>
      </c>
      <c r="K60" s="37">
        <v>58</v>
      </c>
      <c r="L60" s="37">
        <v>23</v>
      </c>
    </row>
    <row r="61" spans="1:12">
      <c r="A61" s="1">
        <v>1987</v>
      </c>
      <c r="B61" s="37">
        <v>180</v>
      </c>
      <c r="C61" s="37">
        <v>3</v>
      </c>
      <c r="D61" s="37">
        <v>0</v>
      </c>
      <c r="E61" s="37">
        <v>2</v>
      </c>
      <c r="F61" s="37">
        <v>6</v>
      </c>
      <c r="G61" s="37">
        <v>3</v>
      </c>
      <c r="H61" s="37">
        <v>16</v>
      </c>
      <c r="I61" s="37">
        <v>31</v>
      </c>
      <c r="J61" s="37">
        <v>57</v>
      </c>
      <c r="K61" s="37">
        <v>50</v>
      </c>
      <c r="L61" s="37">
        <v>12</v>
      </c>
    </row>
    <row r="62" spans="1:12">
      <c r="A62" s="1">
        <v>1988</v>
      </c>
      <c r="B62" s="37">
        <v>195</v>
      </c>
      <c r="C62" s="37">
        <v>3</v>
      </c>
      <c r="D62" s="37">
        <v>2</v>
      </c>
      <c r="E62" s="37">
        <v>5</v>
      </c>
      <c r="F62" s="37">
        <v>4</v>
      </c>
      <c r="G62" s="37">
        <v>9</v>
      </c>
      <c r="H62" s="37">
        <v>10</v>
      </c>
      <c r="I62" s="37">
        <v>36</v>
      </c>
      <c r="J62" s="37">
        <v>62</v>
      </c>
      <c r="K62" s="37">
        <v>47</v>
      </c>
      <c r="L62" s="37">
        <v>17</v>
      </c>
    </row>
    <row r="63" spans="1:12">
      <c r="A63" s="1">
        <v>1989</v>
      </c>
      <c r="B63" s="37">
        <v>172</v>
      </c>
      <c r="C63" s="37">
        <v>0</v>
      </c>
      <c r="D63" s="37">
        <v>2</v>
      </c>
      <c r="E63" s="37">
        <v>4</v>
      </c>
      <c r="F63" s="37">
        <v>3</v>
      </c>
      <c r="G63" s="37">
        <v>13</v>
      </c>
      <c r="H63" s="37">
        <v>9</v>
      </c>
      <c r="I63" s="37">
        <v>29</v>
      </c>
      <c r="J63" s="37">
        <v>53</v>
      </c>
      <c r="K63" s="37">
        <v>46</v>
      </c>
      <c r="L63" s="37">
        <v>13</v>
      </c>
    </row>
    <row r="64" spans="1:12">
      <c r="A64" s="1">
        <v>1990</v>
      </c>
      <c r="B64" s="37">
        <v>195</v>
      </c>
      <c r="C64" s="37">
        <v>1</v>
      </c>
      <c r="D64" s="37">
        <v>3</v>
      </c>
      <c r="E64" s="37">
        <v>3</v>
      </c>
      <c r="F64" s="37">
        <v>5</v>
      </c>
      <c r="G64" s="37">
        <v>6</v>
      </c>
      <c r="H64" s="37">
        <v>8</v>
      </c>
      <c r="I64" s="37">
        <v>40</v>
      </c>
      <c r="J64" s="37">
        <v>49</v>
      </c>
      <c r="K64" s="37">
        <v>64</v>
      </c>
      <c r="L64" s="37">
        <v>16</v>
      </c>
    </row>
    <row r="65" spans="1:12">
      <c r="A65" s="1">
        <v>1991</v>
      </c>
      <c r="B65" s="37">
        <v>187</v>
      </c>
      <c r="C65" s="37">
        <v>0</v>
      </c>
      <c r="D65" s="37">
        <v>2</v>
      </c>
      <c r="E65" s="37">
        <v>3</v>
      </c>
      <c r="F65" s="37">
        <v>2</v>
      </c>
      <c r="G65" s="37">
        <v>8</v>
      </c>
      <c r="H65" s="37">
        <v>14</v>
      </c>
      <c r="I65" s="37">
        <v>26</v>
      </c>
      <c r="J65" s="37">
        <v>61</v>
      </c>
      <c r="K65" s="37">
        <v>58</v>
      </c>
      <c r="L65" s="37">
        <v>13</v>
      </c>
    </row>
    <row r="66" spans="1:12">
      <c r="A66" s="1">
        <v>1992</v>
      </c>
      <c r="B66" s="37">
        <v>180</v>
      </c>
      <c r="C66" s="37">
        <v>6</v>
      </c>
      <c r="D66" s="37">
        <v>0</v>
      </c>
      <c r="E66" s="37">
        <v>4</v>
      </c>
      <c r="F66" s="37">
        <v>10</v>
      </c>
      <c r="G66" s="37">
        <v>2</v>
      </c>
      <c r="H66" s="37">
        <v>13</v>
      </c>
      <c r="I66" s="37">
        <v>32</v>
      </c>
      <c r="J66" s="37">
        <v>42</v>
      </c>
      <c r="K66" s="37">
        <v>60</v>
      </c>
      <c r="L66" s="37">
        <v>11</v>
      </c>
    </row>
    <row r="67" spans="1:12">
      <c r="A67" s="1">
        <v>1993</v>
      </c>
      <c r="B67" s="37">
        <v>178</v>
      </c>
      <c r="C67" s="37">
        <v>0</v>
      </c>
      <c r="D67" s="37">
        <v>3</v>
      </c>
      <c r="E67" s="37">
        <v>6</v>
      </c>
      <c r="F67" s="37">
        <v>3</v>
      </c>
      <c r="G67" s="37">
        <v>6</v>
      </c>
      <c r="H67" s="37">
        <v>9</v>
      </c>
      <c r="I67" s="37">
        <v>25</v>
      </c>
      <c r="J67" s="37">
        <v>42</v>
      </c>
      <c r="K67" s="37">
        <v>59</v>
      </c>
      <c r="L67" s="37">
        <v>25</v>
      </c>
    </row>
    <row r="68" spans="1:12">
      <c r="A68" s="1">
        <v>1994</v>
      </c>
      <c r="B68" s="37">
        <v>206</v>
      </c>
      <c r="C68" s="37">
        <v>3</v>
      </c>
      <c r="D68" s="37">
        <v>1</v>
      </c>
      <c r="E68" s="37">
        <v>4</v>
      </c>
      <c r="F68" s="37">
        <v>7</v>
      </c>
      <c r="G68" s="37">
        <v>8</v>
      </c>
      <c r="H68" s="37">
        <v>13</v>
      </c>
      <c r="I68" s="37">
        <v>21</v>
      </c>
      <c r="J68" s="37">
        <v>58</v>
      </c>
      <c r="K68" s="37">
        <v>65</v>
      </c>
      <c r="L68" s="37">
        <v>26</v>
      </c>
    </row>
    <row r="69" spans="1:12">
      <c r="A69" s="1">
        <v>1995</v>
      </c>
      <c r="B69" s="37">
        <v>225</v>
      </c>
      <c r="C69" s="37">
        <v>2</v>
      </c>
      <c r="D69" s="37">
        <v>0</v>
      </c>
      <c r="E69" s="37">
        <v>2</v>
      </c>
      <c r="F69" s="37">
        <v>9</v>
      </c>
      <c r="G69" s="37">
        <v>14</v>
      </c>
      <c r="H69" s="37">
        <v>22</v>
      </c>
      <c r="I69" s="37">
        <v>36</v>
      </c>
      <c r="J69" s="37">
        <v>43</v>
      </c>
      <c r="K69" s="37">
        <v>69</v>
      </c>
      <c r="L69" s="37">
        <v>28</v>
      </c>
    </row>
    <row r="70" spans="1:12">
      <c r="A70" s="1">
        <v>1996</v>
      </c>
      <c r="B70" s="37">
        <v>230</v>
      </c>
      <c r="C70" s="37">
        <v>3</v>
      </c>
      <c r="D70" s="37">
        <v>1</v>
      </c>
      <c r="E70" s="37">
        <v>5</v>
      </c>
      <c r="F70" s="37">
        <v>8</v>
      </c>
      <c r="G70" s="37">
        <v>11</v>
      </c>
      <c r="H70" s="37">
        <v>21</v>
      </c>
      <c r="I70" s="37">
        <v>31</v>
      </c>
      <c r="J70" s="37">
        <v>56</v>
      </c>
      <c r="K70" s="37">
        <v>70</v>
      </c>
      <c r="L70" s="37">
        <v>24</v>
      </c>
    </row>
    <row r="71" spans="1:12">
      <c r="A71" s="1">
        <v>1997</v>
      </c>
      <c r="B71" s="37">
        <v>230</v>
      </c>
      <c r="C71" s="37">
        <v>9</v>
      </c>
      <c r="D71" s="37">
        <v>3</v>
      </c>
      <c r="E71" s="37">
        <v>3</v>
      </c>
      <c r="F71" s="37">
        <v>6</v>
      </c>
      <c r="G71" s="37">
        <v>11</v>
      </c>
      <c r="H71" s="37">
        <v>20</v>
      </c>
      <c r="I71" s="37">
        <v>20</v>
      </c>
      <c r="J71" s="37">
        <v>65</v>
      </c>
      <c r="K71" s="37">
        <v>68</v>
      </c>
      <c r="L71" s="37">
        <v>25</v>
      </c>
    </row>
    <row r="72" spans="1:12">
      <c r="A72" s="1">
        <v>1998</v>
      </c>
      <c r="B72" s="37">
        <v>208</v>
      </c>
      <c r="C72" s="37">
        <v>5</v>
      </c>
      <c r="D72" s="37">
        <v>5</v>
      </c>
      <c r="E72" s="37">
        <v>1</v>
      </c>
      <c r="F72" s="37">
        <v>5</v>
      </c>
      <c r="G72" s="37">
        <v>8</v>
      </c>
      <c r="H72" s="37">
        <v>15</v>
      </c>
      <c r="I72" s="37">
        <v>31</v>
      </c>
      <c r="J72" s="37">
        <v>54</v>
      </c>
      <c r="K72" s="37">
        <v>64</v>
      </c>
      <c r="L72" s="37">
        <v>20</v>
      </c>
    </row>
    <row r="73" spans="1:12">
      <c r="A73" s="1">
        <v>1999</v>
      </c>
      <c r="B73" s="37">
        <v>206</v>
      </c>
      <c r="C73" s="37">
        <v>4</v>
      </c>
      <c r="D73" s="37">
        <v>1</v>
      </c>
      <c r="E73" s="37">
        <v>3</v>
      </c>
      <c r="F73" s="37">
        <v>3</v>
      </c>
      <c r="G73" s="37">
        <v>3</v>
      </c>
      <c r="H73" s="37">
        <v>18</v>
      </c>
      <c r="I73" s="37">
        <v>29</v>
      </c>
      <c r="J73" s="37">
        <v>50</v>
      </c>
      <c r="K73" s="37">
        <v>69</v>
      </c>
      <c r="L73" s="37">
        <v>26</v>
      </c>
    </row>
    <row r="74" spans="1:12">
      <c r="A74" s="1">
        <v>2000</v>
      </c>
      <c r="B74" s="37">
        <v>239</v>
      </c>
      <c r="C74" s="37">
        <v>4</v>
      </c>
      <c r="D74" s="37">
        <v>3</v>
      </c>
      <c r="E74" s="37">
        <v>6</v>
      </c>
      <c r="F74" s="37">
        <v>3</v>
      </c>
      <c r="G74" s="37">
        <v>8</v>
      </c>
      <c r="H74" s="37">
        <v>21</v>
      </c>
      <c r="I74" s="37">
        <v>43</v>
      </c>
      <c r="J74" s="37">
        <v>51</v>
      </c>
      <c r="K74" s="37">
        <v>70</v>
      </c>
      <c r="L74" s="37">
        <v>30</v>
      </c>
    </row>
    <row r="75" spans="1:12">
      <c r="A75" s="1">
        <v>2001</v>
      </c>
      <c r="B75" s="37">
        <v>220</v>
      </c>
      <c r="C75" s="37">
        <v>0</v>
      </c>
      <c r="D75" s="37">
        <v>2</v>
      </c>
      <c r="E75" s="37">
        <v>6</v>
      </c>
      <c r="F75" s="37">
        <v>3</v>
      </c>
      <c r="G75" s="37">
        <v>6</v>
      </c>
      <c r="H75" s="37">
        <v>22</v>
      </c>
      <c r="I75" s="37">
        <v>32</v>
      </c>
      <c r="J75" s="37">
        <v>47</v>
      </c>
      <c r="K75" s="37">
        <v>79</v>
      </c>
      <c r="L75" s="37">
        <v>23</v>
      </c>
    </row>
    <row r="76" spans="1:12">
      <c r="A76" s="1">
        <v>2002</v>
      </c>
      <c r="B76" s="37">
        <v>215</v>
      </c>
      <c r="C76" s="37">
        <v>1</v>
      </c>
      <c r="D76" s="37">
        <v>1</v>
      </c>
      <c r="E76" s="37">
        <v>2</v>
      </c>
      <c r="F76" s="37">
        <v>6</v>
      </c>
      <c r="G76" s="37">
        <v>11</v>
      </c>
      <c r="H76" s="37">
        <v>21</v>
      </c>
      <c r="I76" s="37">
        <v>36</v>
      </c>
      <c r="J76" s="37">
        <v>50</v>
      </c>
      <c r="K76" s="37">
        <v>67</v>
      </c>
      <c r="L76" s="37">
        <v>20</v>
      </c>
    </row>
    <row r="77" spans="1:12">
      <c r="A77" s="1">
        <v>2003</v>
      </c>
      <c r="B77" s="37">
        <v>217</v>
      </c>
      <c r="C77" s="37">
        <v>2</v>
      </c>
      <c r="D77" s="37">
        <v>2</v>
      </c>
      <c r="E77" s="37">
        <v>2</v>
      </c>
      <c r="F77" s="37">
        <v>4</v>
      </c>
      <c r="G77" s="37">
        <v>7</v>
      </c>
      <c r="H77" s="37">
        <v>18</v>
      </c>
      <c r="I77" s="37">
        <v>31</v>
      </c>
      <c r="J77" s="37">
        <v>53</v>
      </c>
      <c r="K77" s="37">
        <v>72</v>
      </c>
      <c r="L77" s="37">
        <v>26</v>
      </c>
    </row>
    <row r="78" spans="1:12">
      <c r="A78" s="1">
        <v>2004</v>
      </c>
      <c r="B78" s="37">
        <v>198</v>
      </c>
      <c r="C78" s="37">
        <v>1</v>
      </c>
      <c r="D78" s="37">
        <v>1</v>
      </c>
      <c r="E78" s="37">
        <v>0</v>
      </c>
      <c r="F78" s="37">
        <v>4</v>
      </c>
      <c r="G78" s="37">
        <v>10</v>
      </c>
      <c r="H78" s="37">
        <v>24</v>
      </c>
      <c r="I78" s="37">
        <v>24</v>
      </c>
      <c r="J78" s="37">
        <v>41</v>
      </c>
      <c r="K78" s="37">
        <v>72</v>
      </c>
      <c r="L78" s="37">
        <v>21</v>
      </c>
    </row>
    <row r="79" spans="1:12">
      <c r="A79" s="22">
        <v>2005</v>
      </c>
      <c r="B79" s="37">
        <v>215</v>
      </c>
      <c r="C79" s="37">
        <v>3</v>
      </c>
      <c r="D79" s="37">
        <v>1</v>
      </c>
      <c r="E79" s="37">
        <v>2</v>
      </c>
      <c r="F79" s="37">
        <v>3</v>
      </c>
      <c r="G79" s="37">
        <v>12</v>
      </c>
      <c r="H79" s="37">
        <v>22</v>
      </c>
      <c r="I79" s="37">
        <v>29</v>
      </c>
      <c r="J79" s="37">
        <v>44</v>
      </c>
      <c r="K79" s="37">
        <v>62</v>
      </c>
      <c r="L79" s="37">
        <v>37</v>
      </c>
    </row>
    <row r="80" spans="1:12">
      <c r="A80" s="22">
        <v>2006</v>
      </c>
      <c r="B80" s="37">
        <v>220</v>
      </c>
      <c r="C80" s="37">
        <v>2</v>
      </c>
      <c r="D80" s="37">
        <v>0</v>
      </c>
      <c r="E80" s="37">
        <v>5</v>
      </c>
      <c r="F80" s="37">
        <v>3</v>
      </c>
      <c r="G80" s="37">
        <v>7</v>
      </c>
      <c r="H80" s="37">
        <v>14</v>
      </c>
      <c r="I80" s="37">
        <v>35</v>
      </c>
      <c r="J80" s="37">
        <v>41</v>
      </c>
      <c r="K80" s="37">
        <v>70</v>
      </c>
      <c r="L80" s="37">
        <v>43</v>
      </c>
    </row>
    <row r="81" spans="1:12">
      <c r="A81" s="22">
        <v>2007</v>
      </c>
      <c r="B81" s="37">
        <v>227</v>
      </c>
      <c r="C81" s="37">
        <v>1</v>
      </c>
      <c r="D81" s="37">
        <v>0</v>
      </c>
      <c r="E81" s="37">
        <v>1</v>
      </c>
      <c r="F81" s="37">
        <v>3</v>
      </c>
      <c r="G81" s="37">
        <v>2</v>
      </c>
      <c r="H81" s="37">
        <v>21</v>
      </c>
      <c r="I81" s="37">
        <v>36</v>
      </c>
      <c r="J81" s="37">
        <v>55</v>
      </c>
      <c r="K81" s="37">
        <v>73</v>
      </c>
      <c r="L81" s="37">
        <v>35</v>
      </c>
    </row>
    <row r="82" spans="1:12">
      <c r="A82" s="22">
        <v>2008</v>
      </c>
      <c r="B82" s="37">
        <v>205</v>
      </c>
      <c r="C82" s="37">
        <v>1</v>
      </c>
      <c r="D82" s="37">
        <v>1</v>
      </c>
      <c r="E82" s="37">
        <v>1</v>
      </c>
      <c r="F82" s="37">
        <v>2</v>
      </c>
      <c r="G82" s="37">
        <v>10</v>
      </c>
      <c r="H82" s="37">
        <v>15</v>
      </c>
      <c r="I82" s="37">
        <v>23</v>
      </c>
      <c r="J82" s="37">
        <v>47</v>
      </c>
      <c r="K82" s="37">
        <v>78</v>
      </c>
      <c r="L82" s="37">
        <v>27</v>
      </c>
    </row>
    <row r="83" spans="1:12">
      <c r="A83" s="22">
        <v>2009</v>
      </c>
      <c r="B83" s="37">
        <v>229</v>
      </c>
      <c r="C83" s="37">
        <v>2</v>
      </c>
      <c r="D83" s="37">
        <v>1</v>
      </c>
      <c r="E83" s="37">
        <v>2</v>
      </c>
      <c r="F83" s="37">
        <v>3</v>
      </c>
      <c r="G83" s="37">
        <v>7</v>
      </c>
      <c r="H83" s="37">
        <v>21</v>
      </c>
      <c r="I83" s="37">
        <v>38</v>
      </c>
      <c r="J83" s="37">
        <v>46</v>
      </c>
      <c r="K83" s="37">
        <v>77</v>
      </c>
      <c r="L83" s="37">
        <v>32</v>
      </c>
    </row>
    <row r="84" spans="1:12">
      <c r="A84" s="22">
        <v>2010</v>
      </c>
      <c r="B84" s="37">
        <v>238</v>
      </c>
      <c r="C84" s="37">
        <v>1</v>
      </c>
      <c r="D84" s="37">
        <v>3</v>
      </c>
      <c r="E84" s="37">
        <v>2</v>
      </c>
      <c r="F84" s="37">
        <v>4</v>
      </c>
      <c r="G84" s="37">
        <v>11</v>
      </c>
      <c r="H84" s="37">
        <v>17</v>
      </c>
      <c r="I84" s="37">
        <v>36</v>
      </c>
      <c r="J84" s="37">
        <v>34</v>
      </c>
      <c r="K84" s="37">
        <v>90</v>
      </c>
      <c r="L84" s="37">
        <v>40</v>
      </c>
    </row>
    <row r="85" spans="1:12">
      <c r="A85" s="22">
        <v>2011</v>
      </c>
      <c r="B85" s="37">
        <v>248</v>
      </c>
      <c r="C85" s="37">
        <v>1</v>
      </c>
      <c r="D85" s="37">
        <v>0</v>
      </c>
      <c r="E85" s="37">
        <v>2</v>
      </c>
      <c r="F85" s="37">
        <v>2</v>
      </c>
      <c r="G85" s="37">
        <v>10</v>
      </c>
      <c r="H85" s="37">
        <v>15</v>
      </c>
      <c r="I85" s="37">
        <v>45</v>
      </c>
      <c r="J85" s="37">
        <v>45</v>
      </c>
      <c r="K85" s="37">
        <v>92</v>
      </c>
      <c r="L85" s="37">
        <v>36</v>
      </c>
    </row>
    <row r="86" spans="1:12">
      <c r="A86" s="22">
        <v>2012</v>
      </c>
      <c r="B86" s="37">
        <v>224</v>
      </c>
      <c r="C86" s="37">
        <v>4</v>
      </c>
      <c r="D86" s="37">
        <v>0</v>
      </c>
      <c r="E86" s="37">
        <v>3</v>
      </c>
      <c r="F86" s="37">
        <v>4</v>
      </c>
      <c r="G86" s="37">
        <v>8</v>
      </c>
      <c r="H86" s="37">
        <v>15</v>
      </c>
      <c r="I86" s="37">
        <v>38</v>
      </c>
      <c r="J86" s="37">
        <v>40</v>
      </c>
      <c r="K86" s="37">
        <v>66</v>
      </c>
      <c r="L86" s="37">
        <v>46</v>
      </c>
    </row>
    <row r="87" spans="1:12">
      <c r="A87" s="22">
        <v>2013</v>
      </c>
      <c r="B87" s="37">
        <v>246</v>
      </c>
      <c r="C87" s="37">
        <v>2</v>
      </c>
      <c r="D87" s="37">
        <v>1</v>
      </c>
      <c r="E87" s="37">
        <v>0</v>
      </c>
      <c r="F87" s="37">
        <v>2</v>
      </c>
      <c r="G87" s="37">
        <v>12</v>
      </c>
      <c r="H87" s="37">
        <v>16</v>
      </c>
      <c r="I87" s="37">
        <v>39</v>
      </c>
      <c r="J87" s="37">
        <v>50</v>
      </c>
      <c r="K87" s="37">
        <v>74</v>
      </c>
      <c r="L87" s="37">
        <v>50</v>
      </c>
    </row>
    <row r="88" spans="1:12">
      <c r="A88" s="22">
        <v>2014</v>
      </c>
      <c r="B88" s="37">
        <f>121+147</f>
        <v>268</v>
      </c>
      <c r="C88" s="37">
        <v>1</v>
      </c>
      <c r="D88" s="37">
        <v>0</v>
      </c>
      <c r="E88" s="37">
        <v>1</v>
      </c>
      <c r="F88" s="37">
        <f>3+1</f>
        <v>4</v>
      </c>
      <c r="G88" s="37">
        <f>6+1</f>
        <v>7</v>
      </c>
      <c r="H88" s="37">
        <f>12+9</f>
        <v>21</v>
      </c>
      <c r="I88" s="37">
        <f>23+11</f>
        <v>34</v>
      </c>
      <c r="J88" s="37">
        <f>27+31</f>
        <v>58</v>
      </c>
      <c r="K88" s="37">
        <f>34+51</f>
        <v>85</v>
      </c>
      <c r="L88" s="37">
        <f>16+39+2</f>
        <v>57</v>
      </c>
    </row>
    <row r="89" spans="1:12">
      <c r="A89" s="22">
        <v>2015</v>
      </c>
      <c r="B89" s="37">
        <v>252</v>
      </c>
      <c r="C89" s="37">
        <v>2</v>
      </c>
      <c r="D89" s="37">
        <v>1</v>
      </c>
      <c r="E89" s="37">
        <v>1</v>
      </c>
      <c r="F89" s="37">
        <v>1</v>
      </c>
      <c r="G89" s="37">
        <v>8</v>
      </c>
      <c r="H89" s="37">
        <v>18</v>
      </c>
      <c r="I89" s="37">
        <v>38</v>
      </c>
      <c r="J89" s="37">
        <v>41</v>
      </c>
      <c r="K89" s="37">
        <v>96</v>
      </c>
      <c r="L89" s="37">
        <v>46</v>
      </c>
    </row>
    <row r="90" spans="1:12">
      <c r="A90" s="22">
        <v>2016</v>
      </c>
      <c r="B90" s="37">
        <v>271</v>
      </c>
      <c r="C90" s="37">
        <v>1</v>
      </c>
      <c r="D90" s="37">
        <v>2</v>
      </c>
      <c r="E90" s="37">
        <v>1</v>
      </c>
      <c r="F90" s="37">
        <v>4</v>
      </c>
      <c r="G90" s="37">
        <v>4</v>
      </c>
      <c r="H90" s="37">
        <v>18</v>
      </c>
      <c r="I90" s="37">
        <v>50</v>
      </c>
      <c r="J90" s="37">
        <v>66</v>
      </c>
      <c r="K90" s="37">
        <v>78</v>
      </c>
      <c r="L90" s="37">
        <v>47</v>
      </c>
    </row>
    <row r="91" spans="1:12">
      <c r="A91" s="22">
        <v>2017</v>
      </c>
      <c r="B91" s="37">
        <v>249</v>
      </c>
      <c r="C91" s="37">
        <v>0</v>
      </c>
      <c r="D91" s="37">
        <v>1</v>
      </c>
      <c r="E91" s="37">
        <v>2</v>
      </c>
      <c r="F91" s="37">
        <v>1</v>
      </c>
      <c r="G91" s="37">
        <v>11</v>
      </c>
      <c r="H91" s="37">
        <v>15</v>
      </c>
      <c r="I91" s="37">
        <v>48</v>
      </c>
      <c r="J91" s="37">
        <v>54</v>
      </c>
      <c r="K91" s="37">
        <v>71</v>
      </c>
      <c r="L91" s="37">
        <v>46</v>
      </c>
    </row>
    <row r="92" spans="1:12">
      <c r="A92" s="22">
        <v>2018</v>
      </c>
      <c r="B92" s="37">
        <v>274</v>
      </c>
      <c r="C92" s="37">
        <v>0</v>
      </c>
      <c r="D92" s="37">
        <v>1</v>
      </c>
      <c r="E92" s="37">
        <v>3</v>
      </c>
      <c r="F92" s="37">
        <v>3</v>
      </c>
      <c r="G92" s="37">
        <v>8</v>
      </c>
      <c r="H92" s="37">
        <v>14</v>
      </c>
      <c r="I92" s="37">
        <v>27</v>
      </c>
      <c r="J92" s="37">
        <v>75</v>
      </c>
      <c r="K92" s="37">
        <v>86</v>
      </c>
      <c r="L92" s="37">
        <v>57</v>
      </c>
    </row>
    <row r="93" spans="1:12">
      <c r="A93" s="22">
        <v>2019</v>
      </c>
      <c r="B93" s="37">
        <v>263</v>
      </c>
      <c r="C93" s="37">
        <v>0</v>
      </c>
      <c r="D93" s="37">
        <v>0</v>
      </c>
      <c r="E93" s="37">
        <v>2</v>
      </c>
      <c r="F93" s="37">
        <v>1</v>
      </c>
      <c r="G93" s="37">
        <v>3</v>
      </c>
      <c r="H93" s="37">
        <v>16</v>
      </c>
      <c r="I93" s="37">
        <v>37</v>
      </c>
      <c r="J93" s="37">
        <v>66</v>
      </c>
      <c r="K93" s="37">
        <v>81</v>
      </c>
      <c r="L93" s="37">
        <v>57</v>
      </c>
    </row>
    <row r="94" spans="1:12">
      <c r="A94" s="22">
        <v>2020</v>
      </c>
      <c r="B94" s="37">
        <v>319</v>
      </c>
      <c r="C94" s="37">
        <v>3</v>
      </c>
      <c r="D94" s="37">
        <v>4</v>
      </c>
      <c r="E94" s="37">
        <v>2</v>
      </c>
      <c r="F94" s="37">
        <v>1</v>
      </c>
      <c r="G94" s="37">
        <v>2</v>
      </c>
      <c r="H94" s="37">
        <v>14</v>
      </c>
      <c r="I94" s="37">
        <v>36</v>
      </c>
      <c r="J94" s="37">
        <v>82</v>
      </c>
      <c r="K94" s="37">
        <v>112</v>
      </c>
      <c r="L94" s="37">
        <v>63</v>
      </c>
    </row>
    <row r="95" spans="1:12">
      <c r="A95" s="22">
        <v>2021</v>
      </c>
      <c r="B95" s="37">
        <v>271</v>
      </c>
      <c r="C95" s="37">
        <v>2</v>
      </c>
      <c r="D95" s="37">
        <v>0</v>
      </c>
      <c r="E95" s="37">
        <v>2</v>
      </c>
      <c r="F95" s="37">
        <v>0</v>
      </c>
      <c r="G95" s="37">
        <v>5</v>
      </c>
      <c r="H95" s="37">
        <v>19</v>
      </c>
      <c r="I95" s="37">
        <v>42</v>
      </c>
      <c r="J95" s="37">
        <v>57</v>
      </c>
      <c r="K95" s="37">
        <v>94</v>
      </c>
      <c r="L95" s="37">
        <v>50</v>
      </c>
    </row>
    <row r="96" spans="1:12">
      <c r="A96" s="22">
        <v>2022</v>
      </c>
      <c r="B96" s="37">
        <v>279</v>
      </c>
      <c r="C96" s="37">
        <v>1</v>
      </c>
      <c r="D96" s="37">
        <v>2</v>
      </c>
      <c r="E96" s="37">
        <v>3</v>
      </c>
      <c r="F96" s="37">
        <v>0</v>
      </c>
      <c r="G96" s="37">
        <v>5</v>
      </c>
      <c r="H96" s="37">
        <v>15</v>
      </c>
      <c r="I96" s="37">
        <v>36</v>
      </c>
      <c r="J96" s="37">
        <v>69</v>
      </c>
      <c r="K96" s="37">
        <v>96</v>
      </c>
      <c r="L96" s="37">
        <v>52</v>
      </c>
    </row>
    <row r="97" spans="1:12">
      <c r="A97" s="22">
        <v>2023</v>
      </c>
      <c r="B97" s="37">
        <v>270</v>
      </c>
      <c r="C97" s="37">
        <v>3</v>
      </c>
      <c r="D97" s="37">
        <v>2</v>
      </c>
      <c r="E97" s="37">
        <v>2</v>
      </c>
      <c r="F97" s="37">
        <v>3</v>
      </c>
      <c r="G97" s="37">
        <v>9</v>
      </c>
      <c r="H97" s="37">
        <v>19</v>
      </c>
      <c r="I97" s="37">
        <v>24</v>
      </c>
      <c r="J97" s="37">
        <v>64</v>
      </c>
      <c r="K97" s="37">
        <v>88</v>
      </c>
      <c r="L97" s="37">
        <v>56</v>
      </c>
    </row>
    <row r="98" spans="1:12">
      <c r="A98" s="22">
        <v>2024</v>
      </c>
      <c r="B98" s="37">
        <v>302</v>
      </c>
      <c r="C98" s="37">
        <v>0</v>
      </c>
      <c r="D98" s="37">
        <v>1</v>
      </c>
      <c r="E98" s="37">
        <v>0</v>
      </c>
      <c r="F98" s="37">
        <v>2</v>
      </c>
      <c r="G98" s="37">
        <v>5</v>
      </c>
      <c r="H98" s="37">
        <v>21</v>
      </c>
      <c r="I98" s="37">
        <v>36</v>
      </c>
      <c r="J98" s="37">
        <v>85</v>
      </c>
      <c r="K98" s="37">
        <v>94</v>
      </c>
      <c r="L98" s="37">
        <v>58</v>
      </c>
    </row>
    <row r="99" spans="1:12"/>
    <row r="100" spans="1:12" ht="12.75" customHeight="1">
      <c r="A100" s="32" t="s">
        <v>988</v>
      </c>
      <c r="B100" s="32"/>
    </row>
    <row r="101" spans="1:12" ht="12.75" customHeight="1">
      <c r="A101" s="32"/>
      <c r="B101" s="32"/>
    </row>
    <row r="102" spans="1:12" ht="12.75" customHeight="1">
      <c r="A102" s="36" t="s">
        <v>989</v>
      </c>
      <c r="B102" s="36"/>
    </row>
    <row r="103" spans="1:12" ht="12.75" customHeight="1">
      <c r="A103" s="1" t="s">
        <v>1177</v>
      </c>
    </row>
  </sheetData>
  <phoneticPr fontId="4" type="noConversion"/>
  <hyperlinks>
    <hyperlink ref="A4" location="Inhalt!A1" display="&lt;&lt;&lt; Inhalt" xr:uid="{6F3CE667-ACC4-48FF-A4FF-21F34FCAF356}"/>
    <hyperlink ref="A100" location="Metadaten!A1" display="Metadaten &lt;&lt;&lt;" xr:uid="{D7DD26BD-A182-4779-93E6-D5392A4544D8}"/>
  </hyperlinks>
  <pageMargins left="0.78740157499999996" right="0.78740157499999996" top="0.984251969" bottom="0.984251969" header="0.4921259845" footer="0.4921259845"/>
  <pageSetup paperSize="9" scale="59" orientation="portrait" r:id="rId1"/>
  <headerFooter alignWithMargins="0"/>
  <ignoredErrors>
    <ignoredError sqref="C22:F22" formulaRange="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103"/>
  <sheetViews>
    <sheetView zoomScaleNormal="100" workbookViewId="0">
      <pane ySplit="9" topLeftCell="A10" activePane="bottomLeft" state="frozen"/>
      <selection activeCell="S47" sqref="S47"/>
      <selection pane="bottomLeft" activeCell="A4" sqref="A4"/>
    </sheetView>
  </sheetViews>
  <sheetFormatPr baseColWidth="10" defaultColWidth="11.42578125" defaultRowHeight="12.75" customHeight="1"/>
  <cols>
    <col min="1" max="1" width="11.42578125" style="1" customWidth="1"/>
    <col min="2" max="2" width="10.5703125" style="1" bestFit="1" customWidth="1"/>
    <col min="3" max="3" width="5" style="1" bestFit="1" customWidth="1"/>
    <col min="4" max="11" width="6.42578125" style="1" bestFit="1" customWidth="1"/>
    <col min="12" max="12" width="4.42578125" style="1" bestFit="1" customWidth="1"/>
    <col min="13" max="16384" width="11.42578125" style="1"/>
  </cols>
  <sheetData>
    <row r="1" spans="1:12" ht="15.75">
      <c r="A1" s="5" t="s">
        <v>791</v>
      </c>
      <c r="B1" s="5"/>
    </row>
    <row r="2" spans="1:12" ht="12.75" customHeight="1">
      <c r="A2" s="1" t="s">
        <v>1247</v>
      </c>
    </row>
    <row r="3" spans="1:12"/>
    <row r="4" spans="1:12">
      <c r="A4" s="30" t="s">
        <v>987</v>
      </c>
      <c r="B4" s="30"/>
    </row>
    <row r="5" spans="1:12">
      <c r="A5" s="11"/>
      <c r="B5" s="11"/>
    </row>
    <row r="6" spans="1:12">
      <c r="A6" s="31" t="s">
        <v>1101</v>
      </c>
      <c r="B6" s="31"/>
    </row>
    <row r="7" spans="1:12">
      <c r="A7" s="31"/>
      <c r="B7" s="31"/>
    </row>
    <row r="8" spans="1:12" s="6" customFormat="1">
      <c r="A8" s="6" t="s">
        <v>960</v>
      </c>
      <c r="B8" s="6" t="s">
        <v>361</v>
      </c>
      <c r="C8" s="6" t="s">
        <v>400</v>
      </c>
    </row>
    <row r="9" spans="1:12" s="6" customFormat="1">
      <c r="B9" s="6" t="s">
        <v>32</v>
      </c>
      <c r="C9" s="6" t="s">
        <v>584</v>
      </c>
      <c r="D9" s="6" t="s">
        <v>585</v>
      </c>
      <c r="E9" s="6" t="s">
        <v>583</v>
      </c>
      <c r="F9" s="6" t="s">
        <v>586</v>
      </c>
      <c r="G9" s="6" t="s">
        <v>587</v>
      </c>
      <c r="H9" s="6" t="s">
        <v>588</v>
      </c>
      <c r="I9" s="6" t="s">
        <v>589</v>
      </c>
      <c r="J9" s="6" t="s">
        <v>590</v>
      </c>
      <c r="K9" s="6" t="s">
        <v>591</v>
      </c>
      <c r="L9" s="6" t="s">
        <v>401</v>
      </c>
    </row>
    <row r="10" spans="1:12">
      <c r="A10" s="1" t="s">
        <v>373</v>
      </c>
      <c r="B10" s="44">
        <v>65.8</v>
      </c>
      <c r="C10" s="44">
        <v>7.2</v>
      </c>
      <c r="D10" s="44">
        <v>1</v>
      </c>
      <c r="E10" s="44">
        <v>2.6</v>
      </c>
      <c r="F10" s="44">
        <v>2</v>
      </c>
      <c r="G10" s="44">
        <v>4.5999999999999996</v>
      </c>
      <c r="H10" s="44">
        <v>8</v>
      </c>
      <c r="I10" s="44">
        <v>11.4</v>
      </c>
      <c r="J10" s="44">
        <v>16.399999999999999</v>
      </c>
      <c r="K10" s="44">
        <v>11.4</v>
      </c>
      <c r="L10" s="44">
        <v>1.2</v>
      </c>
    </row>
    <row r="11" spans="1:12">
      <c r="A11" s="1" t="s">
        <v>374</v>
      </c>
      <c r="B11" s="44">
        <v>72.2</v>
      </c>
      <c r="C11" s="44">
        <v>6.6</v>
      </c>
      <c r="D11" s="44">
        <v>1</v>
      </c>
      <c r="E11" s="44">
        <v>3.2</v>
      </c>
      <c r="F11" s="44">
        <v>2.2000000000000002</v>
      </c>
      <c r="G11" s="44">
        <v>5.8</v>
      </c>
      <c r="H11" s="44">
        <v>18.8</v>
      </c>
      <c r="I11" s="44">
        <v>13.2</v>
      </c>
      <c r="J11" s="44">
        <v>10.199999999999999</v>
      </c>
      <c r="K11" s="44">
        <v>10.6</v>
      </c>
      <c r="L11" s="44">
        <v>0.6</v>
      </c>
    </row>
    <row r="12" spans="1:12">
      <c r="A12" s="1" t="s">
        <v>375</v>
      </c>
      <c r="B12" s="44">
        <v>80.2</v>
      </c>
      <c r="C12" s="44">
        <v>5</v>
      </c>
      <c r="D12" s="44">
        <v>1.8</v>
      </c>
      <c r="E12" s="44">
        <v>2.4</v>
      </c>
      <c r="F12" s="44">
        <v>3.4</v>
      </c>
      <c r="G12" s="44">
        <v>5.4</v>
      </c>
      <c r="H12" s="44">
        <v>10.199999999999999</v>
      </c>
      <c r="I12" s="44">
        <v>16</v>
      </c>
      <c r="J12" s="44">
        <v>19</v>
      </c>
      <c r="K12" s="44">
        <v>15.4</v>
      </c>
      <c r="L12" s="44">
        <v>1.6</v>
      </c>
    </row>
    <row r="13" spans="1:12">
      <c r="A13" s="1" t="s">
        <v>376</v>
      </c>
      <c r="B13" s="44">
        <v>90.4</v>
      </c>
      <c r="C13" s="44">
        <v>7.6</v>
      </c>
      <c r="D13" s="44">
        <v>1.4</v>
      </c>
      <c r="E13" s="44">
        <v>1.4</v>
      </c>
      <c r="F13" s="44">
        <v>1.8</v>
      </c>
      <c r="G13" s="44">
        <v>6.4</v>
      </c>
      <c r="H13" s="44">
        <v>11.4</v>
      </c>
      <c r="I13" s="44">
        <v>18.399999999999999</v>
      </c>
      <c r="J13" s="44">
        <v>23.8</v>
      </c>
      <c r="K13" s="44">
        <v>15.6</v>
      </c>
      <c r="L13" s="44">
        <v>2.6</v>
      </c>
    </row>
    <row r="14" spans="1:12">
      <c r="A14" s="1" t="s">
        <v>377</v>
      </c>
      <c r="B14" s="44">
        <v>94.8</v>
      </c>
      <c r="C14" s="44">
        <v>4.8</v>
      </c>
      <c r="D14" s="44">
        <v>3.2</v>
      </c>
      <c r="E14" s="44">
        <v>4.5999999999999996</v>
      </c>
      <c r="F14" s="44">
        <v>2.8</v>
      </c>
      <c r="G14" s="44">
        <v>3.8</v>
      </c>
      <c r="H14" s="44">
        <v>14.6</v>
      </c>
      <c r="I14" s="44">
        <v>20.8</v>
      </c>
      <c r="J14" s="44">
        <v>21.4</v>
      </c>
      <c r="K14" s="44">
        <v>15.8</v>
      </c>
      <c r="L14" s="44">
        <v>3</v>
      </c>
    </row>
    <row r="15" spans="1:12">
      <c r="A15" s="1" t="s">
        <v>378</v>
      </c>
      <c r="B15" s="44">
        <v>100</v>
      </c>
      <c r="C15" s="44">
        <v>4.4000000000000004</v>
      </c>
      <c r="D15" s="44">
        <v>1.2</v>
      </c>
      <c r="E15" s="44">
        <v>3.4</v>
      </c>
      <c r="F15" s="44">
        <v>3.2</v>
      </c>
      <c r="G15" s="44">
        <v>3.8</v>
      </c>
      <c r="H15" s="44">
        <v>14.2</v>
      </c>
      <c r="I15" s="44">
        <v>22.2</v>
      </c>
      <c r="J15" s="44">
        <v>29.4</v>
      </c>
      <c r="K15" s="44">
        <v>15.8</v>
      </c>
      <c r="L15" s="44">
        <v>2.4</v>
      </c>
    </row>
    <row r="16" spans="1:12">
      <c r="A16" s="1" t="s">
        <v>379</v>
      </c>
      <c r="B16" s="44">
        <v>90.2</v>
      </c>
      <c r="C16" s="44">
        <v>1.6</v>
      </c>
      <c r="D16" s="44">
        <v>0.8</v>
      </c>
      <c r="E16" s="44">
        <v>2.2000000000000002</v>
      </c>
      <c r="F16" s="44">
        <v>4.5999999999999996</v>
      </c>
      <c r="G16" s="44">
        <v>6</v>
      </c>
      <c r="H16" s="44">
        <v>10.4</v>
      </c>
      <c r="I16" s="44">
        <v>19.600000000000001</v>
      </c>
      <c r="J16" s="44">
        <v>26.4</v>
      </c>
      <c r="K16" s="44">
        <v>15.2</v>
      </c>
      <c r="L16" s="44">
        <v>3.4</v>
      </c>
    </row>
    <row r="17" spans="1:12">
      <c r="A17" s="1" t="s">
        <v>380</v>
      </c>
      <c r="B17" s="44">
        <v>99.6</v>
      </c>
      <c r="C17" s="44">
        <v>2.2000000000000002</v>
      </c>
      <c r="D17" s="44">
        <v>1</v>
      </c>
      <c r="E17" s="44">
        <v>2.4</v>
      </c>
      <c r="F17" s="44">
        <v>3</v>
      </c>
      <c r="G17" s="44">
        <v>3.4</v>
      </c>
      <c r="H17" s="44">
        <v>8.1999999999999993</v>
      </c>
      <c r="I17" s="44">
        <v>21</v>
      </c>
      <c r="J17" s="44">
        <v>33.4</v>
      </c>
      <c r="K17" s="44">
        <v>21.2</v>
      </c>
      <c r="L17" s="44">
        <v>3.8</v>
      </c>
    </row>
    <row r="18" spans="1:12">
      <c r="A18" s="1" t="s">
        <v>381</v>
      </c>
      <c r="B18" s="44">
        <v>100.6</v>
      </c>
      <c r="C18" s="44">
        <v>1.4</v>
      </c>
      <c r="D18" s="44">
        <v>0.8</v>
      </c>
      <c r="E18" s="44">
        <v>3</v>
      </c>
      <c r="F18" s="44">
        <v>4</v>
      </c>
      <c r="G18" s="44">
        <v>3.8</v>
      </c>
      <c r="H18" s="44">
        <v>8.1999999999999993</v>
      </c>
      <c r="I18" s="44">
        <v>19.600000000000001</v>
      </c>
      <c r="J18" s="44">
        <v>30.4</v>
      </c>
      <c r="K18" s="44">
        <v>26</v>
      </c>
      <c r="L18" s="44">
        <v>3.4</v>
      </c>
    </row>
    <row r="19" spans="1:12">
      <c r="A19" s="1" t="s">
        <v>382</v>
      </c>
      <c r="B19" s="44">
        <v>117.4</v>
      </c>
      <c r="C19" s="44">
        <v>3.2</v>
      </c>
      <c r="D19" s="44">
        <v>1.2</v>
      </c>
      <c r="E19" s="44">
        <v>2</v>
      </c>
      <c r="F19" s="44">
        <v>4.2</v>
      </c>
      <c r="G19" s="44">
        <v>7.4</v>
      </c>
      <c r="H19" s="44">
        <v>13.6</v>
      </c>
      <c r="I19" s="44">
        <v>19.2</v>
      </c>
      <c r="J19" s="44">
        <v>31.6</v>
      </c>
      <c r="K19" s="44">
        <v>28.6</v>
      </c>
      <c r="L19" s="44">
        <v>6.4</v>
      </c>
    </row>
    <row r="20" spans="1:12">
      <c r="A20" s="1" t="s">
        <v>383</v>
      </c>
      <c r="B20" s="44">
        <v>110</v>
      </c>
      <c r="C20" s="44">
        <v>0.6</v>
      </c>
      <c r="D20" s="44">
        <v>1</v>
      </c>
      <c r="E20" s="44">
        <v>2.4</v>
      </c>
      <c r="F20" s="44">
        <v>2.8</v>
      </c>
      <c r="G20" s="44">
        <v>4.8</v>
      </c>
      <c r="H20" s="44">
        <v>14</v>
      </c>
      <c r="I20" s="44">
        <v>23</v>
      </c>
      <c r="J20" s="44">
        <v>26.4</v>
      </c>
      <c r="K20" s="44">
        <v>29.6</v>
      </c>
      <c r="L20" s="44">
        <v>5.4</v>
      </c>
    </row>
    <row r="21" spans="1:12">
      <c r="A21" s="1" t="s">
        <v>560</v>
      </c>
      <c r="B21" s="44">
        <v>110.4</v>
      </c>
      <c r="C21" s="44">
        <v>0.8</v>
      </c>
      <c r="D21" s="44">
        <v>0.4</v>
      </c>
      <c r="E21" s="44">
        <v>1.8</v>
      </c>
      <c r="F21" s="44">
        <v>1.8</v>
      </c>
      <c r="G21" s="44">
        <v>5</v>
      </c>
      <c r="H21" s="44">
        <v>12</v>
      </c>
      <c r="I21" s="44">
        <v>21.8</v>
      </c>
      <c r="J21" s="44">
        <v>26.8</v>
      </c>
      <c r="K21" s="44">
        <v>30</v>
      </c>
      <c r="L21" s="44">
        <v>10</v>
      </c>
    </row>
    <row r="22" spans="1:12">
      <c r="A22" s="1" t="s">
        <v>828</v>
      </c>
      <c r="B22" s="44">
        <f>AVERAGE(B84:B88)</f>
        <v>120.2</v>
      </c>
      <c r="C22" s="44">
        <f>AVERAGE(C84:C88)</f>
        <v>0.8</v>
      </c>
      <c r="D22" s="44">
        <f t="shared" ref="D22:L22" si="0">AVERAGE(D84:D88)</f>
        <v>0.6</v>
      </c>
      <c r="E22" s="44">
        <f t="shared" si="0"/>
        <v>0.8</v>
      </c>
      <c r="F22" s="44">
        <f t="shared" si="0"/>
        <v>2.4</v>
      </c>
      <c r="G22" s="44">
        <f t="shared" si="0"/>
        <v>6.4</v>
      </c>
      <c r="H22" s="44">
        <f t="shared" si="0"/>
        <v>9.8000000000000007</v>
      </c>
      <c r="I22" s="44">
        <f t="shared" si="0"/>
        <v>24.6</v>
      </c>
      <c r="J22" s="44">
        <f t="shared" si="0"/>
        <v>26</v>
      </c>
      <c r="K22" s="44">
        <f t="shared" si="0"/>
        <v>34</v>
      </c>
      <c r="L22" s="44">
        <f t="shared" si="0"/>
        <v>14.8</v>
      </c>
    </row>
    <row r="23" spans="1:12">
      <c r="A23" s="1" t="s">
        <v>907</v>
      </c>
      <c r="B23" s="44">
        <v>132.6</v>
      </c>
      <c r="C23" s="44">
        <v>0.4</v>
      </c>
      <c r="D23" s="44">
        <v>0.2</v>
      </c>
      <c r="E23" s="44">
        <v>1.4</v>
      </c>
      <c r="F23" s="44">
        <v>1.25</v>
      </c>
      <c r="G23" s="44">
        <v>5.4</v>
      </c>
      <c r="H23" s="44">
        <v>10</v>
      </c>
      <c r="I23" s="44">
        <v>23.4</v>
      </c>
      <c r="J23" s="44">
        <v>39.200000000000003</v>
      </c>
      <c r="K23" s="44">
        <v>37</v>
      </c>
      <c r="L23" s="44">
        <v>14.6</v>
      </c>
    </row>
    <row r="24" spans="1:12">
      <c r="A24" s="1">
        <v>1950</v>
      </c>
      <c r="B24" s="37">
        <v>53</v>
      </c>
      <c r="C24" s="37">
        <v>1</v>
      </c>
      <c r="D24" s="37">
        <v>0</v>
      </c>
      <c r="E24" s="37">
        <v>3</v>
      </c>
      <c r="F24" s="37">
        <v>2</v>
      </c>
      <c r="G24" s="37">
        <v>7</v>
      </c>
      <c r="H24" s="37">
        <v>3</v>
      </c>
      <c r="I24" s="37">
        <v>13</v>
      </c>
      <c r="J24" s="37">
        <v>10</v>
      </c>
      <c r="K24" s="37">
        <v>13</v>
      </c>
      <c r="L24" s="37">
        <v>1</v>
      </c>
    </row>
    <row r="25" spans="1:12">
      <c r="A25" s="1">
        <v>1951</v>
      </c>
      <c r="B25" s="37">
        <v>58</v>
      </c>
      <c r="C25" s="37">
        <v>3</v>
      </c>
      <c r="D25" s="37">
        <v>1</v>
      </c>
      <c r="E25" s="37">
        <v>2</v>
      </c>
      <c r="F25" s="37">
        <v>2</v>
      </c>
      <c r="G25" s="37">
        <v>2</v>
      </c>
      <c r="H25" s="37">
        <v>6</v>
      </c>
      <c r="I25" s="37">
        <v>8</v>
      </c>
      <c r="J25" s="37">
        <v>24</v>
      </c>
      <c r="K25" s="37">
        <v>9</v>
      </c>
      <c r="L25" s="37">
        <v>1</v>
      </c>
    </row>
    <row r="26" spans="1:12">
      <c r="A26" s="1">
        <v>1952</v>
      </c>
      <c r="B26" s="37">
        <v>72</v>
      </c>
      <c r="C26" s="37">
        <v>6</v>
      </c>
      <c r="D26" s="37">
        <v>1</v>
      </c>
      <c r="E26" s="37">
        <v>3</v>
      </c>
      <c r="F26" s="37">
        <v>5</v>
      </c>
      <c r="G26" s="37">
        <v>7</v>
      </c>
      <c r="H26" s="37">
        <v>11</v>
      </c>
      <c r="I26" s="37">
        <v>9</v>
      </c>
      <c r="J26" s="37">
        <v>20</v>
      </c>
      <c r="K26" s="37">
        <v>9</v>
      </c>
      <c r="L26" s="37">
        <v>1</v>
      </c>
    </row>
    <row r="27" spans="1:12">
      <c r="A27" s="1">
        <v>1953</v>
      </c>
      <c r="B27" s="37">
        <v>76</v>
      </c>
      <c r="C27" s="37">
        <v>13</v>
      </c>
      <c r="D27" s="37">
        <v>0</v>
      </c>
      <c r="E27" s="37">
        <v>2</v>
      </c>
      <c r="F27" s="37">
        <v>1</v>
      </c>
      <c r="G27" s="37">
        <v>4</v>
      </c>
      <c r="H27" s="37">
        <v>9</v>
      </c>
      <c r="I27" s="37">
        <v>17</v>
      </c>
      <c r="J27" s="37">
        <v>17</v>
      </c>
      <c r="K27" s="37">
        <v>13</v>
      </c>
      <c r="L27" s="37">
        <v>0</v>
      </c>
    </row>
    <row r="28" spans="1:12">
      <c r="A28" s="1">
        <v>1954</v>
      </c>
      <c r="B28" s="37">
        <v>70</v>
      </c>
      <c r="C28" s="37">
        <v>13</v>
      </c>
      <c r="D28" s="37">
        <v>3</v>
      </c>
      <c r="E28" s="37">
        <v>3</v>
      </c>
      <c r="F28" s="37">
        <v>0</v>
      </c>
      <c r="G28" s="37">
        <v>3</v>
      </c>
      <c r="H28" s="37">
        <v>11</v>
      </c>
      <c r="I28" s="37">
        <v>10</v>
      </c>
      <c r="J28" s="37">
        <v>11</v>
      </c>
      <c r="K28" s="37">
        <v>13</v>
      </c>
      <c r="L28" s="37">
        <v>3</v>
      </c>
    </row>
    <row r="29" spans="1:12">
      <c r="A29" s="1">
        <v>1955</v>
      </c>
      <c r="B29" s="37">
        <v>72</v>
      </c>
      <c r="C29" s="37">
        <v>7</v>
      </c>
      <c r="D29" s="37">
        <v>1</v>
      </c>
      <c r="E29" s="37">
        <v>3</v>
      </c>
      <c r="F29" s="37">
        <v>3</v>
      </c>
      <c r="G29" s="37">
        <v>7</v>
      </c>
      <c r="H29" s="37">
        <v>5</v>
      </c>
      <c r="I29" s="37">
        <v>9</v>
      </c>
      <c r="J29" s="37">
        <v>24</v>
      </c>
      <c r="K29" s="37">
        <v>13</v>
      </c>
      <c r="L29" s="37">
        <v>0</v>
      </c>
    </row>
    <row r="30" spans="1:12">
      <c r="A30" s="1">
        <v>1956</v>
      </c>
      <c r="B30" s="37">
        <v>73</v>
      </c>
      <c r="C30" s="37">
        <v>9</v>
      </c>
      <c r="D30" s="37">
        <v>1</v>
      </c>
      <c r="E30" s="37">
        <v>4</v>
      </c>
      <c r="F30" s="37">
        <v>2</v>
      </c>
      <c r="G30" s="37">
        <v>5</v>
      </c>
      <c r="H30" s="37">
        <v>15</v>
      </c>
      <c r="I30" s="37">
        <v>11</v>
      </c>
      <c r="J30" s="37">
        <v>17</v>
      </c>
      <c r="K30" s="37">
        <v>9</v>
      </c>
      <c r="L30" s="37">
        <v>0</v>
      </c>
    </row>
    <row r="31" spans="1:12">
      <c r="A31" s="1">
        <v>1957</v>
      </c>
      <c r="B31" s="37">
        <v>64</v>
      </c>
      <c r="C31" s="37">
        <v>7</v>
      </c>
      <c r="D31" s="37">
        <v>0</v>
      </c>
      <c r="E31" s="37">
        <v>3</v>
      </c>
      <c r="F31" s="37">
        <v>1</v>
      </c>
      <c r="G31" s="37">
        <v>6</v>
      </c>
      <c r="H31" s="37">
        <v>8</v>
      </c>
      <c r="I31" s="37">
        <v>12</v>
      </c>
      <c r="J31" s="37">
        <v>19</v>
      </c>
      <c r="K31" s="37">
        <v>6</v>
      </c>
      <c r="L31" s="37">
        <v>2</v>
      </c>
    </row>
    <row r="32" spans="1:12">
      <c r="A32" s="1">
        <v>1958</v>
      </c>
      <c r="B32" s="37">
        <v>85</v>
      </c>
      <c r="C32" s="37">
        <v>6</v>
      </c>
      <c r="D32" s="37">
        <v>3</v>
      </c>
      <c r="E32" s="37">
        <v>3</v>
      </c>
      <c r="F32" s="37">
        <v>4</v>
      </c>
      <c r="G32" s="37">
        <v>3</v>
      </c>
      <c r="H32" s="37">
        <v>12</v>
      </c>
      <c r="I32" s="37">
        <v>19</v>
      </c>
      <c r="J32" s="37">
        <v>18</v>
      </c>
      <c r="K32" s="37">
        <v>16</v>
      </c>
      <c r="L32" s="37">
        <v>1</v>
      </c>
    </row>
    <row r="33" spans="1:12">
      <c r="A33" s="1">
        <v>1959</v>
      </c>
      <c r="B33" s="37">
        <v>71</v>
      </c>
      <c r="C33" s="37">
        <v>4</v>
      </c>
      <c r="D33" s="37">
        <v>0</v>
      </c>
      <c r="E33" s="37">
        <v>3</v>
      </c>
      <c r="F33" s="37">
        <v>1</v>
      </c>
      <c r="G33" s="37">
        <v>8</v>
      </c>
      <c r="H33" s="37">
        <v>13</v>
      </c>
      <c r="I33" s="37">
        <v>15</v>
      </c>
      <c r="J33" s="37">
        <v>18</v>
      </c>
      <c r="K33" s="37">
        <v>9</v>
      </c>
      <c r="L33" s="37">
        <v>0</v>
      </c>
    </row>
    <row r="34" spans="1:12">
      <c r="A34" s="1">
        <v>1960</v>
      </c>
      <c r="B34" s="37">
        <v>72</v>
      </c>
      <c r="C34" s="37">
        <v>1</v>
      </c>
      <c r="D34" s="37">
        <v>1</v>
      </c>
      <c r="E34" s="37">
        <v>3</v>
      </c>
      <c r="F34" s="37">
        <v>2</v>
      </c>
      <c r="G34" s="37">
        <v>7</v>
      </c>
      <c r="H34" s="37">
        <v>10</v>
      </c>
      <c r="I34" s="37">
        <v>10</v>
      </c>
      <c r="J34" s="37">
        <v>19</v>
      </c>
      <c r="K34" s="37">
        <v>17</v>
      </c>
      <c r="L34" s="37">
        <v>2</v>
      </c>
    </row>
    <row r="35" spans="1:12">
      <c r="A35" s="1">
        <v>1961</v>
      </c>
      <c r="B35" s="37">
        <v>76</v>
      </c>
      <c r="C35" s="37">
        <v>6</v>
      </c>
      <c r="D35" s="37">
        <v>2</v>
      </c>
      <c r="E35" s="37">
        <v>4</v>
      </c>
      <c r="F35" s="37">
        <v>3</v>
      </c>
      <c r="G35" s="37">
        <v>2</v>
      </c>
      <c r="H35" s="37">
        <v>10</v>
      </c>
      <c r="I35" s="37">
        <v>15</v>
      </c>
      <c r="J35" s="37">
        <v>17</v>
      </c>
      <c r="K35" s="37">
        <v>16</v>
      </c>
      <c r="L35" s="37">
        <v>1</v>
      </c>
    </row>
    <row r="36" spans="1:12">
      <c r="A36" s="1">
        <v>1962</v>
      </c>
      <c r="B36" s="37">
        <v>87</v>
      </c>
      <c r="C36" s="37">
        <v>8</v>
      </c>
      <c r="D36" s="37">
        <v>1</v>
      </c>
      <c r="E36" s="37">
        <v>2</v>
      </c>
      <c r="F36" s="37">
        <v>3</v>
      </c>
      <c r="G36" s="37">
        <v>6</v>
      </c>
      <c r="H36" s="37">
        <v>12</v>
      </c>
      <c r="I36" s="37">
        <v>19</v>
      </c>
      <c r="J36" s="37">
        <v>16</v>
      </c>
      <c r="K36" s="37">
        <v>18</v>
      </c>
      <c r="L36" s="37">
        <v>2</v>
      </c>
    </row>
    <row r="37" spans="1:12">
      <c r="A37" s="1">
        <v>1963</v>
      </c>
      <c r="B37" s="37">
        <v>88</v>
      </c>
      <c r="C37" s="37">
        <v>4</v>
      </c>
      <c r="D37" s="37">
        <v>3</v>
      </c>
      <c r="E37" s="37">
        <v>1</v>
      </c>
      <c r="F37" s="37">
        <v>4</v>
      </c>
      <c r="G37" s="37">
        <v>7</v>
      </c>
      <c r="H37" s="37">
        <v>13</v>
      </c>
      <c r="I37" s="37">
        <v>21</v>
      </c>
      <c r="J37" s="37">
        <v>21</v>
      </c>
      <c r="K37" s="37">
        <v>13</v>
      </c>
      <c r="L37" s="37">
        <v>1</v>
      </c>
    </row>
    <row r="38" spans="1:12">
      <c r="A38" s="1">
        <v>1964</v>
      </c>
      <c r="B38" s="37">
        <v>78</v>
      </c>
      <c r="C38" s="37">
        <v>6</v>
      </c>
      <c r="D38" s="37">
        <v>2</v>
      </c>
      <c r="E38" s="37">
        <v>2</v>
      </c>
      <c r="F38" s="37">
        <v>5</v>
      </c>
      <c r="G38" s="37">
        <v>5</v>
      </c>
      <c r="H38" s="37">
        <v>6</v>
      </c>
      <c r="I38" s="37">
        <v>15</v>
      </c>
      <c r="J38" s="37">
        <v>22</v>
      </c>
      <c r="K38" s="37">
        <v>13</v>
      </c>
      <c r="L38" s="37">
        <v>2</v>
      </c>
    </row>
    <row r="39" spans="1:12">
      <c r="A39" s="1">
        <v>1965</v>
      </c>
      <c r="B39" s="37">
        <v>91</v>
      </c>
      <c r="C39" s="37">
        <v>7</v>
      </c>
      <c r="D39" s="37">
        <v>1</v>
      </c>
      <c r="E39" s="37">
        <v>1</v>
      </c>
      <c r="F39" s="37">
        <v>2</v>
      </c>
      <c r="G39" s="37">
        <v>6</v>
      </c>
      <c r="H39" s="37">
        <v>10</v>
      </c>
      <c r="I39" s="37">
        <v>22</v>
      </c>
      <c r="J39" s="37">
        <v>26</v>
      </c>
      <c r="K39" s="37">
        <v>14</v>
      </c>
      <c r="L39" s="37">
        <v>2</v>
      </c>
    </row>
    <row r="40" spans="1:12">
      <c r="A40" s="1">
        <v>1966</v>
      </c>
      <c r="B40" s="37">
        <v>85</v>
      </c>
      <c r="C40" s="37">
        <v>7</v>
      </c>
      <c r="D40" s="37">
        <v>1</v>
      </c>
      <c r="E40" s="37">
        <v>2</v>
      </c>
      <c r="F40" s="37">
        <v>2</v>
      </c>
      <c r="G40" s="37">
        <v>8</v>
      </c>
      <c r="H40" s="37">
        <v>13</v>
      </c>
      <c r="I40" s="37">
        <v>13</v>
      </c>
      <c r="J40" s="37">
        <v>24</v>
      </c>
      <c r="K40" s="37">
        <v>12</v>
      </c>
      <c r="L40" s="37">
        <v>3</v>
      </c>
    </row>
    <row r="41" spans="1:12">
      <c r="A41" s="1">
        <v>1967</v>
      </c>
      <c r="B41" s="37">
        <v>85</v>
      </c>
      <c r="C41" s="37">
        <v>8</v>
      </c>
      <c r="D41" s="37">
        <v>3</v>
      </c>
      <c r="E41" s="37">
        <v>0</v>
      </c>
      <c r="F41" s="37">
        <v>1</v>
      </c>
      <c r="G41" s="37">
        <v>2</v>
      </c>
      <c r="H41" s="37">
        <v>16</v>
      </c>
      <c r="I41" s="37">
        <v>17</v>
      </c>
      <c r="J41" s="37">
        <v>21</v>
      </c>
      <c r="K41" s="37">
        <v>15</v>
      </c>
      <c r="L41" s="37">
        <v>2</v>
      </c>
    </row>
    <row r="42" spans="1:12">
      <c r="A42" s="1">
        <v>1968</v>
      </c>
      <c r="B42" s="37">
        <v>92</v>
      </c>
      <c r="C42" s="37">
        <v>9</v>
      </c>
      <c r="D42" s="37">
        <v>2</v>
      </c>
      <c r="E42" s="37">
        <v>2</v>
      </c>
      <c r="F42" s="37">
        <v>3</v>
      </c>
      <c r="G42" s="37">
        <v>8</v>
      </c>
      <c r="H42" s="37">
        <v>10</v>
      </c>
      <c r="I42" s="37">
        <v>18</v>
      </c>
      <c r="J42" s="37">
        <v>20</v>
      </c>
      <c r="K42" s="37">
        <v>17</v>
      </c>
      <c r="L42" s="37">
        <v>3</v>
      </c>
    </row>
    <row r="43" spans="1:12">
      <c r="A43" s="1">
        <v>1969</v>
      </c>
      <c r="B43" s="37">
        <v>99</v>
      </c>
      <c r="C43" s="37">
        <v>7</v>
      </c>
      <c r="D43" s="37">
        <v>0</v>
      </c>
      <c r="E43" s="37">
        <v>2</v>
      </c>
      <c r="F43" s="37">
        <v>1</v>
      </c>
      <c r="G43" s="37">
        <v>8</v>
      </c>
      <c r="H43" s="37">
        <v>8</v>
      </c>
      <c r="I43" s="37">
        <v>22</v>
      </c>
      <c r="J43" s="37">
        <v>28</v>
      </c>
      <c r="K43" s="37">
        <v>20</v>
      </c>
      <c r="L43" s="37">
        <v>3</v>
      </c>
    </row>
    <row r="44" spans="1:12">
      <c r="A44" s="1">
        <v>1970</v>
      </c>
      <c r="B44" s="37">
        <v>93</v>
      </c>
      <c r="C44" s="37">
        <v>5</v>
      </c>
      <c r="D44" s="37">
        <v>1</v>
      </c>
      <c r="E44" s="37">
        <v>5</v>
      </c>
      <c r="F44" s="37">
        <v>1</v>
      </c>
      <c r="G44" s="37">
        <v>6</v>
      </c>
      <c r="H44" s="37">
        <v>14</v>
      </c>
      <c r="I44" s="37">
        <v>26</v>
      </c>
      <c r="J44" s="37">
        <v>12</v>
      </c>
      <c r="K44" s="37">
        <v>22</v>
      </c>
      <c r="L44" s="37">
        <v>1</v>
      </c>
    </row>
    <row r="45" spans="1:12">
      <c r="A45" s="1">
        <v>1971</v>
      </c>
      <c r="B45" s="37">
        <v>109</v>
      </c>
      <c r="C45" s="37">
        <v>6</v>
      </c>
      <c r="D45" s="37">
        <v>5</v>
      </c>
      <c r="E45" s="37">
        <v>6</v>
      </c>
      <c r="F45" s="37">
        <v>2</v>
      </c>
      <c r="G45" s="37">
        <v>3</v>
      </c>
      <c r="H45" s="37">
        <v>14</v>
      </c>
      <c r="I45" s="37">
        <v>23</v>
      </c>
      <c r="J45" s="37">
        <v>27</v>
      </c>
      <c r="K45" s="37">
        <v>20</v>
      </c>
      <c r="L45" s="37">
        <v>3</v>
      </c>
    </row>
    <row r="46" spans="1:12">
      <c r="A46" s="1">
        <v>1972</v>
      </c>
      <c r="B46" s="37">
        <v>88</v>
      </c>
      <c r="C46" s="37">
        <v>3</v>
      </c>
      <c r="D46" s="37">
        <v>3</v>
      </c>
      <c r="E46" s="37">
        <v>5</v>
      </c>
      <c r="F46" s="37">
        <v>4</v>
      </c>
      <c r="G46" s="37">
        <v>2</v>
      </c>
      <c r="H46" s="37">
        <v>12</v>
      </c>
      <c r="I46" s="37">
        <v>20</v>
      </c>
      <c r="J46" s="37">
        <v>22</v>
      </c>
      <c r="K46" s="37">
        <v>15</v>
      </c>
      <c r="L46" s="37">
        <v>2</v>
      </c>
    </row>
    <row r="47" spans="1:12">
      <c r="A47" s="1">
        <v>1973</v>
      </c>
      <c r="B47" s="37">
        <v>105</v>
      </c>
      <c r="C47" s="37">
        <v>5</v>
      </c>
      <c r="D47" s="37">
        <v>6</v>
      </c>
      <c r="E47" s="37">
        <v>5</v>
      </c>
      <c r="F47" s="37">
        <v>2</v>
      </c>
      <c r="G47" s="37">
        <v>5</v>
      </c>
      <c r="H47" s="37">
        <v>20</v>
      </c>
      <c r="I47" s="37">
        <v>19</v>
      </c>
      <c r="J47" s="37">
        <v>25</v>
      </c>
      <c r="K47" s="37">
        <v>13</v>
      </c>
      <c r="L47" s="37">
        <v>5</v>
      </c>
    </row>
    <row r="48" spans="1:12">
      <c r="A48" s="1">
        <v>1974</v>
      </c>
      <c r="B48" s="37">
        <v>79</v>
      </c>
      <c r="C48" s="37">
        <v>5</v>
      </c>
      <c r="D48" s="37">
        <v>1</v>
      </c>
      <c r="E48" s="37">
        <v>2</v>
      </c>
      <c r="F48" s="37">
        <v>5</v>
      </c>
      <c r="G48" s="37">
        <v>3</v>
      </c>
      <c r="H48" s="37">
        <v>13</v>
      </c>
      <c r="I48" s="37">
        <v>16</v>
      </c>
      <c r="J48" s="37">
        <v>21</v>
      </c>
      <c r="K48" s="37">
        <v>9</v>
      </c>
      <c r="L48" s="37">
        <v>4</v>
      </c>
    </row>
    <row r="49" spans="1:12">
      <c r="A49" s="1">
        <v>1975</v>
      </c>
      <c r="B49" s="37">
        <v>99</v>
      </c>
      <c r="C49" s="37">
        <v>4</v>
      </c>
      <c r="D49" s="37">
        <v>1</v>
      </c>
      <c r="E49" s="37">
        <v>2</v>
      </c>
      <c r="F49" s="37">
        <v>4</v>
      </c>
      <c r="G49" s="37">
        <v>5</v>
      </c>
      <c r="H49" s="37">
        <v>14</v>
      </c>
      <c r="I49" s="37">
        <v>17</v>
      </c>
      <c r="J49" s="37">
        <v>30</v>
      </c>
      <c r="K49" s="37">
        <v>20</v>
      </c>
      <c r="L49" s="37">
        <v>2</v>
      </c>
    </row>
    <row r="50" spans="1:12">
      <c r="A50" s="1">
        <v>1976</v>
      </c>
      <c r="B50" s="37">
        <v>107</v>
      </c>
      <c r="C50" s="37">
        <v>6</v>
      </c>
      <c r="D50" s="37">
        <v>1</v>
      </c>
      <c r="E50" s="37">
        <v>4</v>
      </c>
      <c r="F50" s="37">
        <v>3</v>
      </c>
      <c r="G50" s="37">
        <v>4</v>
      </c>
      <c r="H50" s="37">
        <v>19</v>
      </c>
      <c r="I50" s="37">
        <v>18</v>
      </c>
      <c r="J50" s="37">
        <v>26</v>
      </c>
      <c r="K50" s="37">
        <v>18</v>
      </c>
      <c r="L50" s="37">
        <v>8</v>
      </c>
    </row>
    <row r="51" spans="1:12">
      <c r="A51" s="1">
        <v>1977</v>
      </c>
      <c r="B51" s="37">
        <v>88</v>
      </c>
      <c r="C51" s="37">
        <v>1</v>
      </c>
      <c r="D51" s="37">
        <v>2</v>
      </c>
      <c r="E51" s="37">
        <v>2</v>
      </c>
      <c r="F51" s="37">
        <v>4</v>
      </c>
      <c r="G51" s="37">
        <v>4</v>
      </c>
      <c r="H51" s="37">
        <v>10</v>
      </c>
      <c r="I51" s="37">
        <v>24</v>
      </c>
      <c r="J51" s="37">
        <v>27</v>
      </c>
      <c r="K51" s="37">
        <v>14</v>
      </c>
      <c r="L51" s="37">
        <v>0</v>
      </c>
    </row>
    <row r="52" spans="1:12">
      <c r="A52" s="1">
        <v>1978</v>
      </c>
      <c r="B52" s="37">
        <v>102</v>
      </c>
      <c r="C52" s="37">
        <v>5</v>
      </c>
      <c r="D52" s="37">
        <v>2</v>
      </c>
      <c r="E52" s="37">
        <v>3</v>
      </c>
      <c r="F52" s="37">
        <v>3</v>
      </c>
      <c r="G52" s="37">
        <v>2</v>
      </c>
      <c r="H52" s="37">
        <v>12</v>
      </c>
      <c r="I52" s="37">
        <v>24</v>
      </c>
      <c r="J52" s="37">
        <v>36</v>
      </c>
      <c r="K52" s="37">
        <v>13</v>
      </c>
      <c r="L52" s="37">
        <v>2</v>
      </c>
    </row>
    <row r="53" spans="1:12">
      <c r="A53" s="1">
        <v>1979</v>
      </c>
      <c r="B53" s="37">
        <v>104</v>
      </c>
      <c r="C53" s="37">
        <v>6</v>
      </c>
      <c r="D53" s="37">
        <v>0</v>
      </c>
      <c r="E53" s="37">
        <v>6</v>
      </c>
      <c r="F53" s="37">
        <v>2</v>
      </c>
      <c r="G53" s="37">
        <v>4</v>
      </c>
      <c r="H53" s="37">
        <v>16</v>
      </c>
      <c r="I53" s="37">
        <v>28</v>
      </c>
      <c r="J53" s="37">
        <v>28</v>
      </c>
      <c r="K53" s="37">
        <v>14</v>
      </c>
      <c r="L53" s="37">
        <v>0</v>
      </c>
    </row>
    <row r="54" spans="1:12">
      <c r="A54" s="1">
        <v>1980</v>
      </c>
      <c r="B54" s="37">
        <v>88</v>
      </c>
      <c r="C54" s="37">
        <v>2</v>
      </c>
      <c r="D54" s="37">
        <v>1</v>
      </c>
      <c r="E54" s="37">
        <v>3</v>
      </c>
      <c r="F54" s="37">
        <v>3</v>
      </c>
      <c r="G54" s="37">
        <v>8</v>
      </c>
      <c r="H54" s="37">
        <v>10</v>
      </c>
      <c r="I54" s="37">
        <v>25</v>
      </c>
      <c r="J54" s="37">
        <v>21</v>
      </c>
      <c r="K54" s="37">
        <v>14</v>
      </c>
      <c r="L54" s="37">
        <v>1</v>
      </c>
    </row>
    <row r="55" spans="1:12">
      <c r="A55" s="1">
        <v>1981</v>
      </c>
      <c r="B55" s="37">
        <v>93</v>
      </c>
      <c r="C55" s="37">
        <v>2</v>
      </c>
      <c r="D55" s="37">
        <v>2</v>
      </c>
      <c r="E55" s="37">
        <v>2</v>
      </c>
      <c r="F55" s="37">
        <v>4</v>
      </c>
      <c r="G55" s="37">
        <v>8</v>
      </c>
      <c r="H55" s="37">
        <v>13</v>
      </c>
      <c r="I55" s="37">
        <v>20</v>
      </c>
      <c r="J55" s="37">
        <v>21</v>
      </c>
      <c r="K55" s="37">
        <v>17</v>
      </c>
      <c r="L55" s="37">
        <v>4</v>
      </c>
    </row>
    <row r="56" spans="1:12">
      <c r="A56" s="1">
        <v>1982</v>
      </c>
      <c r="B56" s="37">
        <v>87</v>
      </c>
      <c r="C56" s="37">
        <v>3</v>
      </c>
      <c r="D56" s="37">
        <v>1</v>
      </c>
      <c r="E56" s="37">
        <v>3</v>
      </c>
      <c r="F56" s="37">
        <v>6</v>
      </c>
      <c r="G56" s="37">
        <v>5</v>
      </c>
      <c r="H56" s="37">
        <v>6</v>
      </c>
      <c r="I56" s="37">
        <v>21</v>
      </c>
      <c r="J56" s="37">
        <v>26</v>
      </c>
      <c r="K56" s="37">
        <v>14</v>
      </c>
      <c r="L56" s="37">
        <v>2</v>
      </c>
    </row>
    <row r="57" spans="1:12">
      <c r="A57" s="1">
        <v>1983</v>
      </c>
      <c r="B57" s="37">
        <v>87</v>
      </c>
      <c r="C57" s="37">
        <v>0</v>
      </c>
      <c r="D57" s="37">
        <v>0</v>
      </c>
      <c r="E57" s="37">
        <v>1</v>
      </c>
      <c r="F57" s="37">
        <v>5</v>
      </c>
      <c r="G57" s="37">
        <v>3</v>
      </c>
      <c r="H57" s="37">
        <v>11</v>
      </c>
      <c r="I57" s="37">
        <v>18</v>
      </c>
      <c r="J57" s="37">
        <v>34</v>
      </c>
      <c r="K57" s="37">
        <v>12</v>
      </c>
      <c r="L57" s="37">
        <v>3</v>
      </c>
    </row>
    <row r="58" spans="1:12">
      <c r="A58" s="1">
        <v>1984</v>
      </c>
      <c r="B58" s="37">
        <v>96</v>
      </c>
      <c r="C58" s="37">
        <v>1</v>
      </c>
      <c r="D58" s="37">
        <v>0</v>
      </c>
      <c r="E58" s="37">
        <v>2</v>
      </c>
      <c r="F58" s="37">
        <v>5</v>
      </c>
      <c r="G58" s="37">
        <v>6</v>
      </c>
      <c r="H58" s="37">
        <v>12</v>
      </c>
      <c r="I58" s="37">
        <v>14</v>
      </c>
      <c r="J58" s="37">
        <v>30</v>
      </c>
      <c r="K58" s="37">
        <v>19</v>
      </c>
      <c r="L58" s="37">
        <v>7</v>
      </c>
    </row>
    <row r="59" spans="1:12">
      <c r="A59" s="1">
        <v>1985</v>
      </c>
      <c r="B59" s="37">
        <v>98</v>
      </c>
      <c r="C59" s="37">
        <v>5</v>
      </c>
      <c r="D59" s="37">
        <v>2</v>
      </c>
      <c r="E59" s="37">
        <v>1</v>
      </c>
      <c r="F59" s="37">
        <v>5</v>
      </c>
      <c r="G59" s="37">
        <v>2</v>
      </c>
      <c r="H59" s="37">
        <v>6</v>
      </c>
      <c r="I59" s="37">
        <v>19</v>
      </c>
      <c r="J59" s="37">
        <v>30</v>
      </c>
      <c r="K59" s="37">
        <v>24</v>
      </c>
      <c r="L59" s="37">
        <v>4</v>
      </c>
    </row>
    <row r="60" spans="1:12">
      <c r="A60" s="1">
        <v>1986</v>
      </c>
      <c r="B60" s="37">
        <v>102</v>
      </c>
      <c r="C60" s="37">
        <v>2</v>
      </c>
      <c r="D60" s="37">
        <v>0</v>
      </c>
      <c r="E60" s="37">
        <v>1</v>
      </c>
      <c r="F60" s="37">
        <v>2</v>
      </c>
      <c r="G60" s="37">
        <v>1</v>
      </c>
      <c r="H60" s="37">
        <v>7</v>
      </c>
      <c r="I60" s="37">
        <v>24</v>
      </c>
      <c r="J60" s="37">
        <v>34</v>
      </c>
      <c r="K60" s="37">
        <v>25</v>
      </c>
      <c r="L60" s="37">
        <v>6</v>
      </c>
    </row>
    <row r="61" spans="1:12">
      <c r="A61" s="1">
        <v>1987</v>
      </c>
      <c r="B61" s="37">
        <v>98</v>
      </c>
      <c r="C61" s="37">
        <v>2</v>
      </c>
      <c r="D61" s="37">
        <v>0</v>
      </c>
      <c r="E61" s="37">
        <v>2</v>
      </c>
      <c r="F61" s="37">
        <v>3</v>
      </c>
      <c r="G61" s="37">
        <v>1</v>
      </c>
      <c r="H61" s="37">
        <v>14</v>
      </c>
      <c r="I61" s="37">
        <v>26</v>
      </c>
      <c r="J61" s="37">
        <v>32</v>
      </c>
      <c r="K61" s="37">
        <v>17</v>
      </c>
      <c r="L61" s="37">
        <v>1</v>
      </c>
    </row>
    <row r="62" spans="1:12">
      <c r="A62" s="1">
        <v>1988</v>
      </c>
      <c r="B62" s="37">
        <v>107</v>
      </c>
      <c r="C62" s="37">
        <v>2</v>
      </c>
      <c r="D62" s="37">
        <v>2</v>
      </c>
      <c r="E62" s="37">
        <v>4</v>
      </c>
      <c r="F62" s="37">
        <v>3</v>
      </c>
      <c r="G62" s="37">
        <v>7</v>
      </c>
      <c r="H62" s="37">
        <v>9</v>
      </c>
      <c r="I62" s="37">
        <v>18</v>
      </c>
      <c r="J62" s="37">
        <v>35</v>
      </c>
      <c r="K62" s="37">
        <v>20</v>
      </c>
      <c r="L62" s="37">
        <v>7</v>
      </c>
    </row>
    <row r="63" spans="1:12">
      <c r="A63" s="1">
        <v>1989</v>
      </c>
      <c r="B63" s="37">
        <v>93</v>
      </c>
      <c r="C63" s="37">
        <v>0</v>
      </c>
      <c r="D63" s="37">
        <v>1</v>
      </c>
      <c r="E63" s="37">
        <v>4</v>
      </c>
      <c r="F63" s="37">
        <v>2</v>
      </c>
      <c r="G63" s="37">
        <v>6</v>
      </c>
      <c r="H63" s="37">
        <v>5</v>
      </c>
      <c r="I63" s="37">
        <v>18</v>
      </c>
      <c r="J63" s="37">
        <v>36</v>
      </c>
      <c r="K63" s="37">
        <v>20</v>
      </c>
      <c r="L63" s="37">
        <v>1</v>
      </c>
    </row>
    <row r="64" spans="1:12">
      <c r="A64" s="1">
        <v>1990</v>
      </c>
      <c r="B64" s="37">
        <v>107</v>
      </c>
      <c r="C64" s="37">
        <v>1</v>
      </c>
      <c r="D64" s="37">
        <v>2</v>
      </c>
      <c r="E64" s="37">
        <v>2</v>
      </c>
      <c r="F64" s="37">
        <v>2</v>
      </c>
      <c r="G64" s="37">
        <v>6</v>
      </c>
      <c r="H64" s="37">
        <v>6</v>
      </c>
      <c r="I64" s="37">
        <v>23</v>
      </c>
      <c r="J64" s="37">
        <v>33</v>
      </c>
      <c r="K64" s="37">
        <v>29</v>
      </c>
      <c r="L64" s="37">
        <v>3</v>
      </c>
    </row>
    <row r="65" spans="1:12">
      <c r="A65" s="1">
        <v>1991</v>
      </c>
      <c r="B65" s="37">
        <v>96</v>
      </c>
      <c r="C65" s="37">
        <v>0</v>
      </c>
      <c r="D65" s="37">
        <v>0</v>
      </c>
      <c r="E65" s="37">
        <v>3</v>
      </c>
      <c r="F65" s="37">
        <v>1</v>
      </c>
      <c r="G65" s="37">
        <v>3</v>
      </c>
      <c r="H65" s="37">
        <v>11</v>
      </c>
      <c r="I65" s="37">
        <v>19</v>
      </c>
      <c r="J65" s="37">
        <v>34</v>
      </c>
      <c r="K65" s="37">
        <v>24</v>
      </c>
      <c r="L65" s="37">
        <v>1</v>
      </c>
    </row>
    <row r="66" spans="1:12">
      <c r="A66" s="1">
        <v>1992</v>
      </c>
      <c r="B66" s="37">
        <v>108</v>
      </c>
      <c r="C66" s="37">
        <v>3</v>
      </c>
      <c r="D66" s="37">
        <v>0</v>
      </c>
      <c r="E66" s="37">
        <v>3</v>
      </c>
      <c r="F66" s="37">
        <v>9</v>
      </c>
      <c r="G66" s="37">
        <v>2</v>
      </c>
      <c r="H66" s="37">
        <v>10</v>
      </c>
      <c r="I66" s="37">
        <v>25</v>
      </c>
      <c r="J66" s="37">
        <v>27</v>
      </c>
      <c r="K66" s="37">
        <v>26</v>
      </c>
      <c r="L66" s="37">
        <v>3</v>
      </c>
    </row>
    <row r="67" spans="1:12">
      <c r="A67" s="1">
        <v>1993</v>
      </c>
      <c r="B67" s="37">
        <v>92</v>
      </c>
      <c r="C67" s="37">
        <v>0</v>
      </c>
      <c r="D67" s="37">
        <v>2</v>
      </c>
      <c r="E67" s="37">
        <v>3</v>
      </c>
      <c r="F67" s="37">
        <v>1</v>
      </c>
      <c r="G67" s="37">
        <v>3</v>
      </c>
      <c r="H67" s="37">
        <v>6</v>
      </c>
      <c r="I67" s="37">
        <v>16</v>
      </c>
      <c r="J67" s="37">
        <v>28</v>
      </c>
      <c r="K67" s="37">
        <v>28</v>
      </c>
      <c r="L67" s="37">
        <v>5</v>
      </c>
    </row>
    <row r="68" spans="1:12">
      <c r="A68" s="1">
        <v>1994</v>
      </c>
      <c r="B68" s="37">
        <v>100</v>
      </c>
      <c r="C68" s="37">
        <v>3</v>
      </c>
      <c r="D68" s="37">
        <v>0</v>
      </c>
      <c r="E68" s="37">
        <v>4</v>
      </c>
      <c r="F68" s="37">
        <v>7</v>
      </c>
      <c r="G68" s="37">
        <v>5</v>
      </c>
      <c r="H68" s="37">
        <v>8</v>
      </c>
      <c r="I68" s="37">
        <v>15</v>
      </c>
      <c r="J68" s="37">
        <v>30</v>
      </c>
      <c r="K68" s="37">
        <v>23</v>
      </c>
      <c r="L68" s="37">
        <v>5</v>
      </c>
    </row>
    <row r="69" spans="1:12">
      <c r="A69" s="1">
        <v>1995</v>
      </c>
      <c r="B69" s="37">
        <v>105</v>
      </c>
      <c r="C69" s="37">
        <v>2</v>
      </c>
      <c r="D69" s="37">
        <v>0</v>
      </c>
      <c r="E69" s="37">
        <v>2</v>
      </c>
      <c r="F69" s="37">
        <v>7</v>
      </c>
      <c r="G69" s="37">
        <v>10</v>
      </c>
      <c r="H69" s="37">
        <v>13</v>
      </c>
      <c r="I69" s="37">
        <v>19</v>
      </c>
      <c r="J69" s="37">
        <v>23</v>
      </c>
      <c r="K69" s="37">
        <v>25</v>
      </c>
      <c r="L69" s="37">
        <v>4</v>
      </c>
    </row>
    <row r="70" spans="1:12">
      <c r="A70" s="1">
        <v>1996</v>
      </c>
      <c r="B70" s="37">
        <v>129</v>
      </c>
      <c r="C70" s="37">
        <v>3</v>
      </c>
      <c r="D70" s="37">
        <v>0</v>
      </c>
      <c r="E70" s="37">
        <v>4</v>
      </c>
      <c r="F70" s="37">
        <v>5</v>
      </c>
      <c r="G70" s="37">
        <v>9</v>
      </c>
      <c r="H70" s="37">
        <v>19</v>
      </c>
      <c r="I70" s="37">
        <v>18</v>
      </c>
      <c r="J70" s="37">
        <v>36</v>
      </c>
      <c r="K70" s="37">
        <v>29</v>
      </c>
      <c r="L70" s="37">
        <v>6</v>
      </c>
    </row>
    <row r="71" spans="1:12">
      <c r="A71" s="1">
        <v>1997</v>
      </c>
      <c r="B71" s="37">
        <v>125</v>
      </c>
      <c r="C71" s="37">
        <v>6</v>
      </c>
      <c r="D71" s="37">
        <v>2</v>
      </c>
      <c r="E71" s="37">
        <v>1</v>
      </c>
      <c r="F71" s="37">
        <v>4</v>
      </c>
      <c r="G71" s="37">
        <v>9</v>
      </c>
      <c r="H71" s="37">
        <v>11</v>
      </c>
      <c r="I71" s="37">
        <v>14</v>
      </c>
      <c r="J71" s="37">
        <v>43</v>
      </c>
      <c r="K71" s="37">
        <v>26</v>
      </c>
      <c r="L71" s="37">
        <v>9</v>
      </c>
    </row>
    <row r="72" spans="1:12">
      <c r="A72" s="1">
        <v>1998</v>
      </c>
      <c r="B72" s="37">
        <v>117</v>
      </c>
      <c r="C72" s="37">
        <v>3</v>
      </c>
      <c r="D72" s="37">
        <v>3</v>
      </c>
      <c r="E72" s="37">
        <v>1</v>
      </c>
      <c r="F72" s="37">
        <v>2</v>
      </c>
      <c r="G72" s="37">
        <v>6</v>
      </c>
      <c r="H72" s="37">
        <v>11</v>
      </c>
      <c r="I72" s="37">
        <v>25</v>
      </c>
      <c r="J72" s="37">
        <v>30</v>
      </c>
      <c r="K72" s="37">
        <v>31</v>
      </c>
      <c r="L72" s="37">
        <v>5</v>
      </c>
    </row>
    <row r="73" spans="1:12">
      <c r="A73" s="1">
        <v>1999</v>
      </c>
      <c r="B73" s="37">
        <v>111</v>
      </c>
      <c r="C73" s="37">
        <v>2</v>
      </c>
      <c r="D73" s="37">
        <v>1</v>
      </c>
      <c r="E73" s="37">
        <v>2</v>
      </c>
      <c r="F73" s="37">
        <v>3</v>
      </c>
      <c r="G73" s="37">
        <v>3</v>
      </c>
      <c r="H73" s="37">
        <v>14</v>
      </c>
      <c r="I73" s="37">
        <v>20</v>
      </c>
      <c r="J73" s="37">
        <v>26</v>
      </c>
      <c r="K73" s="37">
        <v>32</v>
      </c>
      <c r="L73" s="37">
        <v>8</v>
      </c>
    </row>
    <row r="74" spans="1:12">
      <c r="A74" s="1">
        <v>2000</v>
      </c>
      <c r="B74" s="37">
        <v>121</v>
      </c>
      <c r="C74" s="37">
        <v>3</v>
      </c>
      <c r="D74" s="37">
        <v>1</v>
      </c>
      <c r="E74" s="37">
        <v>5</v>
      </c>
      <c r="F74" s="37">
        <v>1</v>
      </c>
      <c r="G74" s="37">
        <v>4</v>
      </c>
      <c r="H74" s="37">
        <v>16</v>
      </c>
      <c r="I74" s="37">
        <v>29</v>
      </c>
      <c r="J74" s="37">
        <v>29</v>
      </c>
      <c r="K74" s="37">
        <v>27</v>
      </c>
      <c r="L74" s="37">
        <v>6</v>
      </c>
    </row>
    <row r="75" spans="1:12">
      <c r="A75" s="1">
        <v>2001</v>
      </c>
      <c r="B75" s="37">
        <v>112</v>
      </c>
      <c r="C75" s="37">
        <v>0</v>
      </c>
      <c r="D75" s="37">
        <v>1</v>
      </c>
      <c r="E75" s="37">
        <v>4</v>
      </c>
      <c r="F75" s="37">
        <v>3</v>
      </c>
      <c r="G75" s="37">
        <v>6</v>
      </c>
      <c r="H75" s="37">
        <v>14</v>
      </c>
      <c r="I75" s="37">
        <v>23</v>
      </c>
      <c r="J75" s="37">
        <v>25</v>
      </c>
      <c r="K75" s="37">
        <v>31</v>
      </c>
      <c r="L75" s="37">
        <v>5</v>
      </c>
    </row>
    <row r="76" spans="1:12">
      <c r="A76" s="1">
        <v>2002</v>
      </c>
      <c r="B76" s="37">
        <v>109</v>
      </c>
      <c r="C76" s="37">
        <v>0</v>
      </c>
      <c r="D76" s="37">
        <v>1</v>
      </c>
      <c r="E76" s="37">
        <v>1</v>
      </c>
      <c r="F76" s="37">
        <v>3</v>
      </c>
      <c r="G76" s="37">
        <v>6</v>
      </c>
      <c r="H76" s="37">
        <v>13</v>
      </c>
      <c r="I76" s="37">
        <v>28</v>
      </c>
      <c r="J76" s="37">
        <v>27</v>
      </c>
      <c r="K76" s="37">
        <v>25</v>
      </c>
      <c r="L76" s="37">
        <v>5</v>
      </c>
    </row>
    <row r="77" spans="1:12">
      <c r="A77" s="1">
        <v>2003</v>
      </c>
      <c r="B77" s="37">
        <v>103</v>
      </c>
      <c r="C77" s="37">
        <v>0</v>
      </c>
      <c r="D77" s="37">
        <v>1</v>
      </c>
      <c r="E77" s="37">
        <v>2</v>
      </c>
      <c r="F77" s="37">
        <v>3</v>
      </c>
      <c r="G77" s="37">
        <v>2</v>
      </c>
      <c r="H77" s="37">
        <v>9</v>
      </c>
      <c r="I77" s="37">
        <v>21</v>
      </c>
      <c r="J77" s="37">
        <v>29</v>
      </c>
      <c r="K77" s="37">
        <v>30</v>
      </c>
      <c r="L77" s="37">
        <v>6</v>
      </c>
    </row>
    <row r="78" spans="1:12">
      <c r="A78" s="1">
        <v>2004</v>
      </c>
      <c r="B78" s="37">
        <v>105</v>
      </c>
      <c r="C78" s="37">
        <v>0</v>
      </c>
      <c r="D78" s="37">
        <v>1</v>
      </c>
      <c r="E78" s="37">
        <v>0</v>
      </c>
      <c r="F78" s="37">
        <v>4</v>
      </c>
      <c r="G78" s="37">
        <v>6</v>
      </c>
      <c r="H78" s="37">
        <v>18</v>
      </c>
      <c r="I78" s="37">
        <v>14</v>
      </c>
      <c r="J78" s="37">
        <v>22</v>
      </c>
      <c r="K78" s="37">
        <v>35</v>
      </c>
      <c r="L78" s="37">
        <v>5</v>
      </c>
    </row>
    <row r="79" spans="1:12">
      <c r="A79" s="22">
        <v>2005</v>
      </c>
      <c r="B79" s="37">
        <v>113</v>
      </c>
      <c r="C79" s="37">
        <v>2</v>
      </c>
      <c r="D79" s="37">
        <v>1</v>
      </c>
      <c r="E79" s="37">
        <v>1</v>
      </c>
      <c r="F79" s="37">
        <v>2</v>
      </c>
      <c r="G79" s="37">
        <v>10</v>
      </c>
      <c r="H79" s="37">
        <v>16</v>
      </c>
      <c r="I79" s="37">
        <v>22</v>
      </c>
      <c r="J79" s="37">
        <v>22</v>
      </c>
      <c r="K79" s="37">
        <v>26</v>
      </c>
      <c r="L79" s="37">
        <v>11</v>
      </c>
    </row>
    <row r="80" spans="1:12">
      <c r="A80" s="22">
        <v>2006</v>
      </c>
      <c r="B80" s="37">
        <v>105</v>
      </c>
      <c r="C80" s="37">
        <v>1</v>
      </c>
      <c r="D80" s="37">
        <v>0</v>
      </c>
      <c r="E80" s="37">
        <v>4</v>
      </c>
      <c r="F80" s="37">
        <v>2</v>
      </c>
      <c r="G80" s="37">
        <v>5</v>
      </c>
      <c r="H80" s="37">
        <v>10</v>
      </c>
      <c r="I80" s="37">
        <v>20</v>
      </c>
      <c r="J80" s="37">
        <v>26</v>
      </c>
      <c r="K80" s="37">
        <v>24</v>
      </c>
      <c r="L80" s="37">
        <v>13</v>
      </c>
    </row>
    <row r="81" spans="1:12">
      <c r="A81" s="22">
        <v>2007</v>
      </c>
      <c r="B81" s="37">
        <v>115</v>
      </c>
      <c r="C81" s="37">
        <v>0</v>
      </c>
      <c r="D81" s="37">
        <v>0</v>
      </c>
      <c r="E81" s="37">
        <v>1</v>
      </c>
      <c r="F81" s="37">
        <v>2</v>
      </c>
      <c r="G81" s="37">
        <v>1</v>
      </c>
      <c r="H81" s="37">
        <v>10</v>
      </c>
      <c r="I81" s="37">
        <v>26</v>
      </c>
      <c r="J81" s="37">
        <v>34</v>
      </c>
      <c r="K81" s="37">
        <v>32</v>
      </c>
      <c r="L81" s="37">
        <v>9</v>
      </c>
    </row>
    <row r="82" spans="1:12">
      <c r="A82" s="22">
        <v>2008</v>
      </c>
      <c r="B82" s="37">
        <v>104</v>
      </c>
      <c r="C82" s="37">
        <v>1</v>
      </c>
      <c r="D82" s="37">
        <v>1</v>
      </c>
      <c r="E82" s="37">
        <v>1</v>
      </c>
      <c r="F82" s="37">
        <v>1</v>
      </c>
      <c r="G82" s="37">
        <v>6</v>
      </c>
      <c r="H82" s="37">
        <v>9</v>
      </c>
      <c r="I82" s="37">
        <v>17</v>
      </c>
      <c r="J82" s="37">
        <v>28</v>
      </c>
      <c r="K82" s="37">
        <v>33</v>
      </c>
      <c r="L82" s="37">
        <v>7</v>
      </c>
    </row>
    <row r="83" spans="1:12">
      <c r="A83" s="22">
        <v>2009</v>
      </c>
      <c r="B83" s="37">
        <v>115</v>
      </c>
      <c r="C83" s="37">
        <v>0</v>
      </c>
      <c r="D83" s="37">
        <v>0</v>
      </c>
      <c r="E83" s="37">
        <v>2</v>
      </c>
      <c r="F83" s="37">
        <v>2</v>
      </c>
      <c r="G83" s="37">
        <v>3</v>
      </c>
      <c r="H83" s="37">
        <v>15</v>
      </c>
      <c r="I83" s="37">
        <v>24</v>
      </c>
      <c r="J83" s="37">
        <v>24</v>
      </c>
      <c r="K83" s="37">
        <v>35</v>
      </c>
      <c r="L83" s="37">
        <v>10</v>
      </c>
    </row>
    <row r="84" spans="1:12">
      <c r="A84" s="22">
        <v>2010</v>
      </c>
      <c r="B84" s="37">
        <v>115</v>
      </c>
      <c r="C84" s="37">
        <v>1</v>
      </c>
      <c r="D84" s="37">
        <v>2</v>
      </c>
      <c r="E84" s="37">
        <v>1</v>
      </c>
      <c r="F84" s="37">
        <v>4</v>
      </c>
      <c r="G84" s="37">
        <v>5</v>
      </c>
      <c r="H84" s="37">
        <v>11</v>
      </c>
      <c r="I84" s="37">
        <v>28</v>
      </c>
      <c r="J84" s="37">
        <v>19</v>
      </c>
      <c r="K84" s="37">
        <v>38</v>
      </c>
      <c r="L84" s="37">
        <v>6</v>
      </c>
    </row>
    <row r="85" spans="1:12">
      <c r="A85" s="22">
        <v>2011</v>
      </c>
      <c r="B85" s="37">
        <v>126</v>
      </c>
      <c r="C85" s="37">
        <v>0</v>
      </c>
      <c r="D85" s="37">
        <v>0</v>
      </c>
      <c r="E85" s="37">
        <v>1</v>
      </c>
      <c r="F85" s="37">
        <v>2</v>
      </c>
      <c r="G85" s="37">
        <v>8</v>
      </c>
      <c r="H85" s="37">
        <v>9</v>
      </c>
      <c r="I85" s="37">
        <v>28</v>
      </c>
      <c r="J85" s="37">
        <v>32</v>
      </c>
      <c r="K85" s="37">
        <v>36</v>
      </c>
      <c r="L85" s="37">
        <v>10</v>
      </c>
    </row>
    <row r="86" spans="1:12">
      <c r="A86" s="22">
        <v>2012</v>
      </c>
      <c r="B86" s="37">
        <v>116</v>
      </c>
      <c r="C86" s="37">
        <v>3</v>
      </c>
      <c r="D86" s="37">
        <v>0</v>
      </c>
      <c r="E86" s="37">
        <v>2</v>
      </c>
      <c r="F86" s="37">
        <v>3</v>
      </c>
      <c r="G86" s="37">
        <v>4</v>
      </c>
      <c r="H86" s="37">
        <v>7</v>
      </c>
      <c r="I86" s="37">
        <v>22</v>
      </c>
      <c r="J86" s="37">
        <v>27</v>
      </c>
      <c r="K86" s="37">
        <v>31</v>
      </c>
      <c r="L86" s="37">
        <v>17</v>
      </c>
    </row>
    <row r="87" spans="1:12">
      <c r="A87" s="22">
        <v>2013</v>
      </c>
      <c r="B87" s="37">
        <v>123</v>
      </c>
      <c r="C87" s="37">
        <v>0</v>
      </c>
      <c r="D87" s="37">
        <v>1</v>
      </c>
      <c r="E87" s="37">
        <v>0</v>
      </c>
      <c r="F87" s="37">
        <v>0</v>
      </c>
      <c r="G87" s="37">
        <v>9</v>
      </c>
      <c r="H87" s="37">
        <v>10</v>
      </c>
      <c r="I87" s="37">
        <v>22</v>
      </c>
      <c r="J87" s="37">
        <v>25</v>
      </c>
      <c r="K87" s="37">
        <v>31</v>
      </c>
      <c r="L87" s="37">
        <v>25</v>
      </c>
    </row>
    <row r="88" spans="1:12">
      <c r="A88" s="22">
        <v>2014</v>
      </c>
      <c r="B88" s="37">
        <v>121</v>
      </c>
      <c r="C88" s="37">
        <v>0</v>
      </c>
      <c r="D88" s="37">
        <v>0</v>
      </c>
      <c r="E88" s="37">
        <v>0</v>
      </c>
      <c r="F88" s="37">
        <v>3</v>
      </c>
      <c r="G88" s="37">
        <v>6</v>
      </c>
      <c r="H88" s="37">
        <v>12</v>
      </c>
      <c r="I88" s="37">
        <v>23</v>
      </c>
      <c r="J88" s="37">
        <v>27</v>
      </c>
      <c r="K88" s="37">
        <v>34</v>
      </c>
      <c r="L88" s="37">
        <v>16</v>
      </c>
    </row>
    <row r="89" spans="1:12">
      <c r="A89" s="22">
        <v>2015</v>
      </c>
      <c r="B89" s="37">
        <v>122</v>
      </c>
      <c r="C89" s="37">
        <v>2</v>
      </c>
      <c r="D89" s="37">
        <v>0</v>
      </c>
      <c r="E89" s="37">
        <v>0</v>
      </c>
      <c r="F89" s="37">
        <v>0</v>
      </c>
      <c r="G89" s="37">
        <v>7</v>
      </c>
      <c r="H89" s="37">
        <v>10</v>
      </c>
      <c r="I89" s="37">
        <v>21</v>
      </c>
      <c r="J89" s="37">
        <v>28</v>
      </c>
      <c r="K89" s="37">
        <v>42</v>
      </c>
      <c r="L89" s="37">
        <v>12</v>
      </c>
    </row>
    <row r="90" spans="1:12">
      <c r="A90" s="22">
        <v>2016</v>
      </c>
      <c r="B90" s="37">
        <v>142</v>
      </c>
      <c r="C90" s="37">
        <v>0</v>
      </c>
      <c r="D90" s="37">
        <v>0</v>
      </c>
      <c r="E90" s="37">
        <v>1</v>
      </c>
      <c r="F90" s="37">
        <v>1</v>
      </c>
      <c r="G90" s="37">
        <v>1</v>
      </c>
      <c r="H90" s="37">
        <v>9</v>
      </c>
      <c r="I90" s="37">
        <v>29</v>
      </c>
      <c r="J90" s="37">
        <v>45</v>
      </c>
      <c r="K90" s="37">
        <v>41</v>
      </c>
      <c r="L90" s="37">
        <v>15</v>
      </c>
    </row>
    <row r="91" spans="1:12">
      <c r="A91" s="22">
        <v>2017</v>
      </c>
      <c r="B91" s="37">
        <v>127</v>
      </c>
      <c r="C91" s="37">
        <v>0</v>
      </c>
      <c r="D91" s="37">
        <v>1</v>
      </c>
      <c r="E91" s="37">
        <v>2</v>
      </c>
      <c r="F91" s="37">
        <v>0</v>
      </c>
      <c r="G91" s="37">
        <v>10</v>
      </c>
      <c r="H91" s="37">
        <v>9</v>
      </c>
      <c r="I91" s="37">
        <v>30</v>
      </c>
      <c r="J91" s="37">
        <v>36</v>
      </c>
      <c r="K91" s="37">
        <v>28</v>
      </c>
      <c r="L91" s="37">
        <v>11</v>
      </c>
    </row>
    <row r="92" spans="1:12">
      <c r="A92" s="22">
        <v>2018</v>
      </c>
      <c r="B92" s="37">
        <v>143</v>
      </c>
      <c r="C92" s="37">
        <v>0</v>
      </c>
      <c r="D92" s="37">
        <v>0</v>
      </c>
      <c r="E92" s="37">
        <v>3</v>
      </c>
      <c r="F92" s="37">
        <v>3</v>
      </c>
      <c r="G92" s="37">
        <v>6</v>
      </c>
      <c r="H92" s="37">
        <v>11</v>
      </c>
      <c r="I92" s="37">
        <v>14</v>
      </c>
      <c r="J92" s="37">
        <v>53</v>
      </c>
      <c r="K92" s="37">
        <v>39</v>
      </c>
      <c r="L92" s="37">
        <v>14</v>
      </c>
    </row>
    <row r="93" spans="1:12">
      <c r="A93" s="22">
        <v>2019</v>
      </c>
      <c r="B93" s="37">
        <v>129</v>
      </c>
      <c r="C93" s="37">
        <v>0</v>
      </c>
      <c r="D93" s="37">
        <v>0</v>
      </c>
      <c r="E93" s="37">
        <v>1</v>
      </c>
      <c r="F93" s="37">
        <v>1</v>
      </c>
      <c r="G93" s="37">
        <v>3</v>
      </c>
      <c r="H93" s="37">
        <v>11</v>
      </c>
      <c r="I93" s="37">
        <v>23</v>
      </c>
      <c r="J93" s="37">
        <v>34</v>
      </c>
      <c r="K93" s="37">
        <v>35</v>
      </c>
      <c r="L93" s="37">
        <v>21</v>
      </c>
    </row>
    <row r="94" spans="1:12">
      <c r="A94" s="22">
        <v>2020</v>
      </c>
      <c r="B94" s="37">
        <v>164</v>
      </c>
      <c r="C94" s="37">
        <v>1</v>
      </c>
      <c r="D94" s="37">
        <v>2</v>
      </c>
      <c r="E94" s="37">
        <v>2</v>
      </c>
      <c r="F94" s="37">
        <v>1</v>
      </c>
      <c r="G94" s="37">
        <v>1</v>
      </c>
      <c r="H94" s="37">
        <v>5</v>
      </c>
      <c r="I94" s="37">
        <v>24</v>
      </c>
      <c r="J94" s="37">
        <v>49</v>
      </c>
      <c r="K94" s="37">
        <v>57</v>
      </c>
      <c r="L94" s="37">
        <v>22</v>
      </c>
    </row>
    <row r="95" spans="1:12">
      <c r="A95" s="22">
        <v>2021</v>
      </c>
      <c r="B95" s="37">
        <v>138</v>
      </c>
      <c r="C95" s="37">
        <v>2</v>
      </c>
      <c r="D95" s="37">
        <v>0</v>
      </c>
      <c r="E95" s="37">
        <v>2</v>
      </c>
      <c r="F95" s="37">
        <v>0</v>
      </c>
      <c r="G95" s="37">
        <v>4</v>
      </c>
      <c r="H95" s="37">
        <v>11</v>
      </c>
      <c r="I95" s="37">
        <v>30</v>
      </c>
      <c r="J95" s="37">
        <v>36</v>
      </c>
      <c r="K95" s="37">
        <v>40</v>
      </c>
      <c r="L95" s="37">
        <v>13</v>
      </c>
    </row>
    <row r="96" spans="1:12">
      <c r="A96" s="22">
        <v>2022</v>
      </c>
      <c r="B96" s="37">
        <v>131</v>
      </c>
      <c r="C96" s="37">
        <v>1</v>
      </c>
      <c r="D96" s="37">
        <v>2</v>
      </c>
      <c r="E96" s="37">
        <v>1</v>
      </c>
      <c r="F96" s="37">
        <v>0</v>
      </c>
      <c r="G96" s="37">
        <v>4</v>
      </c>
      <c r="H96" s="37">
        <v>10</v>
      </c>
      <c r="I96" s="37">
        <v>23</v>
      </c>
      <c r="J96" s="37">
        <v>35</v>
      </c>
      <c r="K96" s="37">
        <v>38</v>
      </c>
      <c r="L96" s="37">
        <v>17</v>
      </c>
    </row>
    <row r="97" spans="1:12">
      <c r="A97" s="22">
        <v>2023</v>
      </c>
      <c r="B97" s="37">
        <v>146</v>
      </c>
      <c r="C97" s="37">
        <v>2</v>
      </c>
      <c r="D97" s="37">
        <v>1</v>
      </c>
      <c r="E97" s="37">
        <v>2</v>
      </c>
      <c r="F97" s="37">
        <v>3</v>
      </c>
      <c r="G97" s="37">
        <v>4</v>
      </c>
      <c r="H97" s="37">
        <v>12</v>
      </c>
      <c r="I97" s="37">
        <v>14</v>
      </c>
      <c r="J97" s="37">
        <v>42</v>
      </c>
      <c r="K97" s="37">
        <v>50</v>
      </c>
      <c r="L97" s="37">
        <v>16</v>
      </c>
    </row>
    <row r="98" spans="1:12">
      <c r="A98" s="22">
        <v>2024</v>
      </c>
      <c r="B98" s="37">
        <v>161</v>
      </c>
      <c r="C98" s="37">
        <v>0</v>
      </c>
      <c r="D98" s="37">
        <v>1</v>
      </c>
      <c r="E98" s="37">
        <v>0</v>
      </c>
      <c r="F98" s="37">
        <v>1</v>
      </c>
      <c r="G98" s="37">
        <v>2</v>
      </c>
      <c r="H98" s="37">
        <v>11</v>
      </c>
      <c r="I98" s="37">
        <v>29</v>
      </c>
      <c r="J98" s="37">
        <v>49</v>
      </c>
      <c r="K98" s="37">
        <v>45</v>
      </c>
      <c r="L98" s="37">
        <v>23</v>
      </c>
    </row>
    <row r="99" spans="1:12"/>
    <row r="100" spans="1:12" ht="12.75" customHeight="1">
      <c r="A100" s="32" t="s">
        <v>988</v>
      </c>
      <c r="B100" s="32"/>
    </row>
    <row r="101" spans="1:12" ht="12.75" customHeight="1">
      <c r="A101" s="32"/>
      <c r="B101" s="32"/>
    </row>
    <row r="102" spans="1:12" ht="12.75" customHeight="1">
      <c r="A102" s="36" t="s">
        <v>989</v>
      </c>
      <c r="B102" s="36"/>
    </row>
    <row r="103" spans="1:12" ht="12.75" customHeight="1">
      <c r="A103" s="1" t="s">
        <v>1177</v>
      </c>
    </row>
  </sheetData>
  <phoneticPr fontId="4" type="noConversion"/>
  <hyperlinks>
    <hyperlink ref="A4" location="Inhalt!A1" display="&lt;&lt;&lt; Inhalt" xr:uid="{90E2B9DC-FB72-44E6-9C41-01BA1D042370}"/>
    <hyperlink ref="A100" location="Metadaten!A1" display="Metadaten &lt;&lt;&lt;" xr:uid="{253CC0AF-EA9C-440D-A0CF-2693527EF363}"/>
  </hyperlinks>
  <pageMargins left="0.78740157499999996" right="0.78740157499999996" top="0.984251969" bottom="0.984251969" header="0.4921259845" footer="0.4921259845"/>
  <pageSetup paperSize="9" scale="59" orientation="portrait" r:id="rId1"/>
  <headerFooter alignWithMargins="0"/>
  <ignoredErrors>
    <ignoredError sqref="B22:L22" formulaRange="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S105"/>
  <sheetViews>
    <sheetView zoomScaleNormal="100" workbookViewId="0">
      <pane ySplit="9" topLeftCell="A10" activePane="bottomLeft" state="frozen"/>
      <selection activeCell="S47" sqref="S47"/>
      <selection pane="bottomLeft" activeCell="A4" sqref="A4"/>
    </sheetView>
  </sheetViews>
  <sheetFormatPr baseColWidth="10" defaultColWidth="11.42578125" defaultRowHeight="12.75" customHeight="1"/>
  <cols>
    <col min="1" max="1" width="12.42578125" style="1" customWidth="1"/>
    <col min="2" max="2" width="10.5703125" style="1" bestFit="1" customWidth="1"/>
    <col min="3" max="3" width="5" style="1" bestFit="1" customWidth="1"/>
    <col min="4" max="11" width="6.42578125" style="1" bestFit="1" customWidth="1"/>
    <col min="12" max="12" width="4.42578125" style="1" bestFit="1" customWidth="1"/>
    <col min="13" max="16384" width="11.42578125" style="1"/>
  </cols>
  <sheetData>
    <row r="1" spans="1:12" ht="15.75">
      <c r="A1" s="5" t="s">
        <v>793</v>
      </c>
      <c r="B1" s="5"/>
    </row>
    <row r="2" spans="1:12" ht="12.75" customHeight="1">
      <c r="A2" s="1" t="s">
        <v>1247</v>
      </c>
    </row>
    <row r="3" spans="1:12"/>
    <row r="4" spans="1:12">
      <c r="A4" s="30" t="s">
        <v>987</v>
      </c>
      <c r="B4" s="30"/>
    </row>
    <row r="5" spans="1:12">
      <c r="A5" s="11"/>
      <c r="B5" s="11"/>
    </row>
    <row r="6" spans="1:12">
      <c r="A6" s="31" t="s">
        <v>1104</v>
      </c>
      <c r="B6" s="31"/>
    </row>
    <row r="7" spans="1:12">
      <c r="A7" s="31"/>
      <c r="B7" s="31"/>
    </row>
    <row r="8" spans="1:12" s="6" customFormat="1">
      <c r="A8" s="6" t="s">
        <v>960</v>
      </c>
      <c r="B8" s="6" t="s">
        <v>361</v>
      </c>
      <c r="C8" s="6" t="s">
        <v>400</v>
      </c>
    </row>
    <row r="9" spans="1:12" s="6" customFormat="1">
      <c r="B9" s="6" t="s">
        <v>32</v>
      </c>
      <c r="C9" s="6" t="s">
        <v>584</v>
      </c>
      <c r="D9" s="6" t="s">
        <v>585</v>
      </c>
      <c r="E9" s="6" t="s">
        <v>583</v>
      </c>
      <c r="F9" s="6" t="s">
        <v>586</v>
      </c>
      <c r="G9" s="6" t="s">
        <v>587</v>
      </c>
      <c r="H9" s="6" t="s">
        <v>588</v>
      </c>
      <c r="I9" s="6" t="s">
        <v>589</v>
      </c>
      <c r="J9" s="6" t="s">
        <v>590</v>
      </c>
      <c r="K9" s="6" t="s">
        <v>591</v>
      </c>
      <c r="L9" s="6" t="s">
        <v>401</v>
      </c>
    </row>
    <row r="10" spans="1:12">
      <c r="A10" s="1" t="s">
        <v>373</v>
      </c>
      <c r="B10" s="44">
        <v>57.2</v>
      </c>
      <c r="C10" s="44">
        <v>4.5999999999999996</v>
      </c>
      <c r="D10" s="44">
        <v>0.2</v>
      </c>
      <c r="E10" s="44">
        <v>1.4</v>
      </c>
      <c r="F10" s="44">
        <v>2</v>
      </c>
      <c r="G10" s="44">
        <v>2.8</v>
      </c>
      <c r="H10" s="44">
        <v>5</v>
      </c>
      <c r="I10" s="44">
        <v>10.4</v>
      </c>
      <c r="J10" s="44">
        <v>18.600000000000001</v>
      </c>
      <c r="K10" s="44">
        <v>10.199999999999999</v>
      </c>
      <c r="L10" s="44">
        <v>2</v>
      </c>
    </row>
    <row r="11" spans="1:12">
      <c r="A11" s="1" t="s">
        <v>374</v>
      </c>
      <c r="B11" s="44">
        <v>56.6</v>
      </c>
      <c r="C11" s="44">
        <v>4.5999999999999996</v>
      </c>
      <c r="D11" s="44">
        <v>0</v>
      </c>
      <c r="E11" s="44">
        <v>0.8</v>
      </c>
      <c r="F11" s="44">
        <v>1.6</v>
      </c>
      <c r="G11" s="44">
        <v>2.8</v>
      </c>
      <c r="H11" s="44">
        <v>3</v>
      </c>
      <c r="I11" s="44">
        <v>11.4</v>
      </c>
      <c r="J11" s="44">
        <v>16</v>
      </c>
      <c r="K11" s="44">
        <v>14.4</v>
      </c>
      <c r="L11" s="44">
        <v>2</v>
      </c>
    </row>
    <row r="12" spans="1:12">
      <c r="A12" s="1" t="s">
        <v>375</v>
      </c>
      <c r="B12" s="44">
        <v>62.6</v>
      </c>
      <c r="C12" s="44">
        <v>5</v>
      </c>
      <c r="D12" s="44">
        <v>0</v>
      </c>
      <c r="E12" s="44">
        <v>0</v>
      </c>
      <c r="F12" s="44">
        <v>1.4</v>
      </c>
      <c r="G12" s="44">
        <v>2.8</v>
      </c>
      <c r="H12" s="44">
        <v>5.8</v>
      </c>
      <c r="I12" s="44">
        <v>10.4</v>
      </c>
      <c r="J12" s="44">
        <v>18.8</v>
      </c>
      <c r="K12" s="44">
        <v>16.600000000000001</v>
      </c>
      <c r="L12" s="44">
        <v>1.8</v>
      </c>
    </row>
    <row r="13" spans="1:12">
      <c r="A13" s="1" t="s">
        <v>376</v>
      </c>
      <c r="B13" s="44">
        <v>66.900000000000006</v>
      </c>
      <c r="C13" s="44">
        <v>4.8</v>
      </c>
      <c r="D13" s="44">
        <v>1.4</v>
      </c>
      <c r="E13" s="44">
        <v>0.2</v>
      </c>
      <c r="F13" s="44">
        <v>1</v>
      </c>
      <c r="G13" s="44">
        <v>2.2000000000000002</v>
      </c>
      <c r="H13" s="44">
        <v>5.9</v>
      </c>
      <c r="I13" s="44">
        <v>10.8</v>
      </c>
      <c r="J13" s="44">
        <v>20</v>
      </c>
      <c r="K13" s="44">
        <v>18.399999999999999</v>
      </c>
      <c r="L13" s="44">
        <v>2.2000000000000002</v>
      </c>
    </row>
    <row r="14" spans="1:12">
      <c r="A14" s="1" t="s">
        <v>377</v>
      </c>
      <c r="B14" s="44">
        <v>69.8</v>
      </c>
      <c r="C14" s="44">
        <v>3.6</v>
      </c>
      <c r="D14" s="44">
        <v>0.4</v>
      </c>
      <c r="E14" s="44">
        <v>1.6</v>
      </c>
      <c r="F14" s="44">
        <v>1.4</v>
      </c>
      <c r="G14" s="44">
        <v>1.2</v>
      </c>
      <c r="H14" s="44">
        <v>5.2</v>
      </c>
      <c r="I14" s="44">
        <v>11.8</v>
      </c>
      <c r="J14" s="44">
        <v>22.6</v>
      </c>
      <c r="K14" s="44">
        <v>18</v>
      </c>
      <c r="L14" s="44">
        <v>4</v>
      </c>
    </row>
    <row r="15" spans="1:12">
      <c r="A15" s="1" t="s">
        <v>378</v>
      </c>
      <c r="B15" s="44">
        <v>68.2</v>
      </c>
      <c r="C15" s="44">
        <v>3</v>
      </c>
      <c r="D15" s="44">
        <v>2.2000000000000002</v>
      </c>
      <c r="E15" s="44">
        <v>0.8</v>
      </c>
      <c r="F15" s="44">
        <v>1</v>
      </c>
      <c r="G15" s="44">
        <v>2.8</v>
      </c>
      <c r="H15" s="44">
        <v>3.2</v>
      </c>
      <c r="I15" s="44">
        <v>8.4</v>
      </c>
      <c r="J15" s="44">
        <v>18</v>
      </c>
      <c r="K15" s="44">
        <v>23.4</v>
      </c>
      <c r="L15" s="44">
        <v>5.4</v>
      </c>
    </row>
    <row r="16" spans="1:12">
      <c r="A16" s="1" t="s">
        <v>379</v>
      </c>
      <c r="B16" s="44">
        <v>76</v>
      </c>
      <c r="C16" s="44">
        <v>1.4</v>
      </c>
      <c r="D16" s="44">
        <v>0.6</v>
      </c>
      <c r="E16" s="44">
        <v>0.4</v>
      </c>
      <c r="F16" s="44">
        <v>1.2</v>
      </c>
      <c r="G16" s="44">
        <v>3.8</v>
      </c>
      <c r="H16" s="44">
        <v>4.5999999999999996</v>
      </c>
      <c r="I16" s="44">
        <v>9</v>
      </c>
      <c r="J16" s="44">
        <v>25.2</v>
      </c>
      <c r="K16" s="44">
        <v>23.8</v>
      </c>
      <c r="L16" s="44">
        <v>6</v>
      </c>
    </row>
    <row r="17" spans="1:12">
      <c r="A17" s="1" t="s">
        <v>380</v>
      </c>
      <c r="B17" s="44">
        <v>81.599999999999994</v>
      </c>
      <c r="C17" s="44">
        <v>0.6</v>
      </c>
      <c r="D17" s="44">
        <v>0.6</v>
      </c>
      <c r="E17" s="44">
        <v>0.2</v>
      </c>
      <c r="F17" s="44">
        <v>1.2</v>
      </c>
      <c r="G17" s="44">
        <v>3.2</v>
      </c>
      <c r="H17" s="44">
        <v>2.2000000000000002</v>
      </c>
      <c r="I17" s="44">
        <v>10.6</v>
      </c>
      <c r="J17" s="44">
        <v>22.6</v>
      </c>
      <c r="K17" s="44">
        <v>29.8</v>
      </c>
      <c r="L17" s="44">
        <v>10.6</v>
      </c>
    </row>
    <row r="18" spans="1:12">
      <c r="A18" s="1" t="s">
        <v>381</v>
      </c>
      <c r="B18" s="44">
        <v>88.6</v>
      </c>
      <c r="C18" s="44">
        <v>0.6</v>
      </c>
      <c r="D18" s="44">
        <v>1</v>
      </c>
      <c r="E18" s="44">
        <v>1</v>
      </c>
      <c r="F18" s="44">
        <v>1.4</v>
      </c>
      <c r="G18" s="44">
        <v>2.2000000000000002</v>
      </c>
      <c r="H18" s="44">
        <v>3.2</v>
      </c>
      <c r="I18" s="44">
        <v>9.1999999999999993</v>
      </c>
      <c r="J18" s="44">
        <v>20</v>
      </c>
      <c r="K18" s="44">
        <v>35.200000000000003</v>
      </c>
      <c r="L18" s="44">
        <v>14.8</v>
      </c>
    </row>
    <row r="19" spans="1:12">
      <c r="A19" s="1" t="s">
        <v>382</v>
      </c>
      <c r="B19" s="44">
        <v>102.4</v>
      </c>
      <c r="C19" s="44">
        <v>1.4</v>
      </c>
      <c r="D19" s="44">
        <v>0.8</v>
      </c>
      <c r="E19" s="44">
        <v>0.8</v>
      </c>
      <c r="F19" s="44">
        <v>2</v>
      </c>
      <c r="G19" s="44">
        <v>2</v>
      </c>
      <c r="H19" s="44">
        <v>5.6</v>
      </c>
      <c r="I19" s="44">
        <v>10.199999999999999</v>
      </c>
      <c r="J19" s="44">
        <v>22</v>
      </c>
      <c r="K19" s="44">
        <v>39.4</v>
      </c>
      <c r="L19" s="44">
        <v>18.2</v>
      </c>
    </row>
    <row r="20" spans="1:12">
      <c r="A20" s="1" t="s">
        <v>383</v>
      </c>
      <c r="B20" s="44">
        <v>107.8</v>
      </c>
      <c r="C20" s="44">
        <v>1</v>
      </c>
      <c r="D20" s="44">
        <v>0.8</v>
      </c>
      <c r="E20" s="44">
        <v>0.8</v>
      </c>
      <c r="F20" s="44">
        <v>1.2</v>
      </c>
      <c r="G20" s="44">
        <v>3.6</v>
      </c>
      <c r="H20" s="44">
        <v>7.2</v>
      </c>
      <c r="I20" s="44">
        <v>10.199999999999999</v>
      </c>
      <c r="J20" s="44">
        <v>22</v>
      </c>
      <c r="K20" s="44">
        <v>42.4</v>
      </c>
      <c r="L20" s="44">
        <v>18.600000000000001</v>
      </c>
    </row>
    <row r="21" spans="1:12">
      <c r="A21" s="1" t="s">
        <v>560</v>
      </c>
      <c r="B21" s="44">
        <v>108.8</v>
      </c>
      <c r="C21" s="44">
        <v>1</v>
      </c>
      <c r="D21" s="44">
        <v>0.2</v>
      </c>
      <c r="E21" s="44">
        <v>0.4</v>
      </c>
      <c r="F21" s="44">
        <v>1</v>
      </c>
      <c r="G21" s="44">
        <v>2.6</v>
      </c>
      <c r="H21" s="44">
        <v>6.6</v>
      </c>
      <c r="I21" s="44">
        <v>10.4</v>
      </c>
      <c r="J21" s="44">
        <v>19.8</v>
      </c>
      <c r="K21" s="44">
        <v>42</v>
      </c>
      <c r="L21" s="44">
        <v>24.8</v>
      </c>
    </row>
    <row r="22" spans="1:12">
      <c r="A22" s="1" t="s">
        <v>828</v>
      </c>
      <c r="B22" s="44">
        <f>AVERAGE(B84:B88)</f>
        <v>124.6</v>
      </c>
      <c r="C22" s="44">
        <f t="shared" ref="C22:L22" si="0">AVERAGE(C84:C88)</f>
        <v>1</v>
      </c>
      <c r="D22" s="44">
        <f t="shared" si="0"/>
        <v>0.2</v>
      </c>
      <c r="E22" s="44">
        <f t="shared" si="0"/>
        <v>0.8</v>
      </c>
      <c r="F22" s="44">
        <f t="shared" si="0"/>
        <v>0.8</v>
      </c>
      <c r="G22" s="44">
        <f t="shared" si="0"/>
        <v>3.2</v>
      </c>
      <c r="H22" s="44">
        <f t="shared" si="0"/>
        <v>7</v>
      </c>
      <c r="I22" s="44">
        <f t="shared" si="0"/>
        <v>13.8</v>
      </c>
      <c r="J22" s="44">
        <f t="shared" si="0"/>
        <v>19.399999999999999</v>
      </c>
      <c r="K22" s="44">
        <f t="shared" si="0"/>
        <v>47.4</v>
      </c>
      <c r="L22" s="44">
        <f t="shared" si="0"/>
        <v>31</v>
      </c>
    </row>
    <row r="23" spans="1:12">
      <c r="A23" s="1" t="s">
        <v>907</v>
      </c>
      <c r="B23" s="44">
        <v>129.19999999999999</v>
      </c>
      <c r="C23" s="44">
        <v>0.2</v>
      </c>
      <c r="D23" s="44">
        <v>1</v>
      </c>
      <c r="E23" s="44">
        <v>0.5</v>
      </c>
      <c r="F23" s="44">
        <v>1</v>
      </c>
      <c r="G23" s="44">
        <v>1.4</v>
      </c>
      <c r="H23" s="44">
        <v>6.2</v>
      </c>
      <c r="I23" s="44">
        <v>16.600000000000001</v>
      </c>
      <c r="J23" s="44">
        <v>21.2</v>
      </c>
      <c r="K23" s="44">
        <v>45.4</v>
      </c>
      <c r="L23" s="44">
        <v>36</v>
      </c>
    </row>
    <row r="24" spans="1:12">
      <c r="A24" s="1">
        <v>1950</v>
      </c>
      <c r="B24" s="37">
        <v>52</v>
      </c>
      <c r="C24" s="37">
        <v>3</v>
      </c>
      <c r="D24" s="37">
        <v>1</v>
      </c>
      <c r="E24" s="37">
        <v>2</v>
      </c>
      <c r="F24" s="37">
        <v>4</v>
      </c>
      <c r="G24" s="37">
        <v>1</v>
      </c>
      <c r="H24" s="37">
        <v>4</v>
      </c>
      <c r="I24" s="37">
        <v>8</v>
      </c>
      <c r="J24" s="37">
        <v>16</v>
      </c>
      <c r="K24" s="37">
        <v>11</v>
      </c>
      <c r="L24" s="37">
        <v>2</v>
      </c>
    </row>
    <row r="25" spans="1:12">
      <c r="A25" s="1">
        <v>1951</v>
      </c>
      <c r="B25" s="37">
        <v>56</v>
      </c>
      <c r="C25" s="37">
        <v>2</v>
      </c>
      <c r="D25" s="37">
        <v>0</v>
      </c>
      <c r="E25" s="37">
        <v>0</v>
      </c>
      <c r="F25" s="37">
        <v>2</v>
      </c>
      <c r="G25" s="37">
        <v>9</v>
      </c>
      <c r="H25" s="37">
        <v>2</v>
      </c>
      <c r="I25" s="37">
        <v>9</v>
      </c>
      <c r="J25" s="37">
        <v>24</v>
      </c>
      <c r="K25" s="37">
        <v>7</v>
      </c>
      <c r="L25" s="37">
        <v>1</v>
      </c>
    </row>
    <row r="26" spans="1:12">
      <c r="A26" s="1">
        <v>1952</v>
      </c>
      <c r="B26" s="37">
        <v>60</v>
      </c>
      <c r="C26" s="37">
        <v>4</v>
      </c>
      <c r="D26" s="37">
        <v>0</v>
      </c>
      <c r="E26" s="37">
        <v>2</v>
      </c>
      <c r="F26" s="37">
        <v>1</v>
      </c>
      <c r="G26" s="37">
        <v>2</v>
      </c>
      <c r="H26" s="37">
        <v>6</v>
      </c>
      <c r="I26" s="37">
        <v>12</v>
      </c>
      <c r="J26" s="37">
        <v>23</v>
      </c>
      <c r="K26" s="37">
        <v>7</v>
      </c>
      <c r="L26" s="37">
        <v>3</v>
      </c>
    </row>
    <row r="27" spans="1:12">
      <c r="A27" s="1">
        <v>1953</v>
      </c>
      <c r="B27" s="37">
        <v>61</v>
      </c>
      <c r="C27" s="37">
        <v>7</v>
      </c>
      <c r="D27" s="37">
        <v>0</v>
      </c>
      <c r="E27" s="37">
        <v>1</v>
      </c>
      <c r="F27" s="37">
        <v>1</v>
      </c>
      <c r="G27" s="37">
        <v>0</v>
      </c>
      <c r="H27" s="37">
        <v>5</v>
      </c>
      <c r="I27" s="37">
        <v>12</v>
      </c>
      <c r="J27" s="37">
        <v>17</v>
      </c>
      <c r="K27" s="37">
        <v>14</v>
      </c>
      <c r="L27" s="37">
        <v>4</v>
      </c>
    </row>
    <row r="28" spans="1:12">
      <c r="A28" s="1">
        <v>1954</v>
      </c>
      <c r="B28" s="37">
        <v>57</v>
      </c>
      <c r="C28" s="37">
        <v>7</v>
      </c>
      <c r="D28" s="37">
        <v>0</v>
      </c>
      <c r="E28" s="37">
        <v>2</v>
      </c>
      <c r="F28" s="37">
        <v>2</v>
      </c>
      <c r="G28" s="37">
        <v>2</v>
      </c>
      <c r="H28" s="37">
        <v>8</v>
      </c>
      <c r="I28" s="37">
        <v>11</v>
      </c>
      <c r="J28" s="37">
        <v>13</v>
      </c>
      <c r="K28" s="37">
        <v>12</v>
      </c>
      <c r="L28" s="37">
        <v>0</v>
      </c>
    </row>
    <row r="29" spans="1:12">
      <c r="A29" s="1">
        <v>1955</v>
      </c>
      <c r="B29" s="37">
        <v>53</v>
      </c>
      <c r="C29" s="37">
        <v>5</v>
      </c>
      <c r="D29" s="37">
        <v>0</v>
      </c>
      <c r="E29" s="37">
        <v>0</v>
      </c>
      <c r="F29" s="37">
        <v>1</v>
      </c>
      <c r="G29" s="37">
        <v>2</v>
      </c>
      <c r="H29" s="37">
        <v>4</v>
      </c>
      <c r="I29" s="37">
        <v>11</v>
      </c>
      <c r="J29" s="37">
        <v>15</v>
      </c>
      <c r="K29" s="37">
        <v>13</v>
      </c>
      <c r="L29" s="37">
        <v>2</v>
      </c>
    </row>
    <row r="30" spans="1:12">
      <c r="A30" s="1">
        <v>1956</v>
      </c>
      <c r="B30" s="37">
        <v>60</v>
      </c>
      <c r="C30" s="37">
        <v>5</v>
      </c>
      <c r="D30" s="37">
        <v>0</v>
      </c>
      <c r="E30" s="37">
        <v>0</v>
      </c>
      <c r="F30" s="37">
        <v>1</v>
      </c>
      <c r="G30" s="37">
        <v>3</v>
      </c>
      <c r="H30" s="37">
        <v>5</v>
      </c>
      <c r="I30" s="37">
        <v>13</v>
      </c>
      <c r="J30" s="37">
        <v>16</v>
      </c>
      <c r="K30" s="37">
        <v>16</v>
      </c>
      <c r="L30" s="37">
        <v>1</v>
      </c>
    </row>
    <row r="31" spans="1:12">
      <c r="A31" s="1">
        <v>1957</v>
      </c>
      <c r="B31" s="37">
        <v>63</v>
      </c>
      <c r="C31" s="37">
        <v>4</v>
      </c>
      <c r="D31" s="37">
        <v>0</v>
      </c>
      <c r="E31" s="37">
        <v>3</v>
      </c>
      <c r="F31" s="37">
        <v>1</v>
      </c>
      <c r="G31" s="37">
        <v>6</v>
      </c>
      <c r="H31" s="37">
        <v>4</v>
      </c>
      <c r="I31" s="37">
        <v>10</v>
      </c>
      <c r="J31" s="37">
        <v>14</v>
      </c>
      <c r="K31" s="37">
        <v>16</v>
      </c>
      <c r="L31" s="37">
        <v>5</v>
      </c>
    </row>
    <row r="32" spans="1:12">
      <c r="A32" s="1">
        <v>1958</v>
      </c>
      <c r="B32" s="37">
        <v>57</v>
      </c>
      <c r="C32" s="37">
        <v>7</v>
      </c>
      <c r="D32" s="37">
        <v>0</v>
      </c>
      <c r="E32" s="37">
        <v>1</v>
      </c>
      <c r="F32" s="37">
        <v>4</v>
      </c>
      <c r="G32" s="37">
        <v>1</v>
      </c>
      <c r="H32" s="37">
        <v>1</v>
      </c>
      <c r="I32" s="37">
        <v>13</v>
      </c>
      <c r="J32" s="37">
        <v>16</v>
      </c>
      <c r="K32" s="37">
        <v>12</v>
      </c>
      <c r="L32" s="37">
        <v>2</v>
      </c>
    </row>
    <row r="33" spans="1:12">
      <c r="A33" s="1">
        <v>1959</v>
      </c>
      <c r="B33" s="37">
        <v>56</v>
      </c>
      <c r="C33" s="37">
        <v>2</v>
      </c>
      <c r="D33" s="37">
        <v>0</v>
      </c>
      <c r="E33" s="37">
        <v>0</v>
      </c>
      <c r="F33" s="37">
        <v>1</v>
      </c>
      <c r="G33" s="37">
        <v>2</v>
      </c>
      <c r="H33" s="37">
        <v>5</v>
      </c>
      <c r="I33" s="37">
        <v>10</v>
      </c>
      <c r="J33" s="37">
        <v>19</v>
      </c>
      <c r="K33" s="37">
        <v>15</v>
      </c>
      <c r="L33" s="37">
        <v>2</v>
      </c>
    </row>
    <row r="34" spans="1:12">
      <c r="A34" s="1">
        <v>1960</v>
      </c>
      <c r="B34" s="37">
        <v>51</v>
      </c>
      <c r="C34" s="37">
        <v>4</v>
      </c>
      <c r="D34" s="37">
        <v>0</v>
      </c>
      <c r="E34" s="37">
        <v>0</v>
      </c>
      <c r="F34" s="37">
        <v>1</v>
      </c>
      <c r="G34" s="37">
        <v>2</v>
      </c>
      <c r="H34" s="37">
        <v>7</v>
      </c>
      <c r="I34" s="37">
        <v>9</v>
      </c>
      <c r="J34" s="37">
        <v>15</v>
      </c>
      <c r="K34" s="37">
        <v>10</v>
      </c>
      <c r="L34" s="37">
        <v>3</v>
      </c>
    </row>
    <row r="35" spans="1:12">
      <c r="A35" s="1">
        <v>1961</v>
      </c>
      <c r="B35" s="37">
        <v>55</v>
      </c>
      <c r="C35" s="37">
        <v>5</v>
      </c>
      <c r="D35" s="37">
        <v>0</v>
      </c>
      <c r="E35" s="37">
        <v>0</v>
      </c>
      <c r="F35" s="37">
        <v>1</v>
      </c>
      <c r="G35" s="37">
        <v>1</v>
      </c>
      <c r="H35" s="37">
        <v>3</v>
      </c>
      <c r="I35" s="37">
        <v>10</v>
      </c>
      <c r="J35" s="37">
        <v>15</v>
      </c>
      <c r="K35" s="37">
        <v>18</v>
      </c>
      <c r="L35" s="37">
        <v>2</v>
      </c>
    </row>
    <row r="36" spans="1:12">
      <c r="A36" s="1">
        <v>1962</v>
      </c>
      <c r="B36" s="37">
        <v>79</v>
      </c>
      <c r="C36" s="37">
        <v>7</v>
      </c>
      <c r="D36" s="37">
        <v>0</v>
      </c>
      <c r="E36" s="37">
        <v>0</v>
      </c>
      <c r="F36" s="37">
        <v>2</v>
      </c>
      <c r="G36" s="37">
        <v>2</v>
      </c>
      <c r="H36" s="37">
        <v>8</v>
      </c>
      <c r="I36" s="37">
        <v>13</v>
      </c>
      <c r="J36" s="37">
        <v>22</v>
      </c>
      <c r="K36" s="37">
        <v>23</v>
      </c>
      <c r="L36" s="37">
        <v>2</v>
      </c>
    </row>
    <row r="37" spans="1:12">
      <c r="A37" s="1">
        <v>1963</v>
      </c>
      <c r="B37" s="37">
        <v>58</v>
      </c>
      <c r="C37" s="37">
        <v>8</v>
      </c>
      <c r="D37" s="37">
        <v>0</v>
      </c>
      <c r="E37" s="37">
        <v>0</v>
      </c>
      <c r="F37" s="37">
        <v>1</v>
      </c>
      <c r="G37" s="37">
        <v>5</v>
      </c>
      <c r="H37" s="37">
        <v>2</v>
      </c>
      <c r="I37" s="37">
        <v>9</v>
      </c>
      <c r="J37" s="37">
        <v>18</v>
      </c>
      <c r="K37" s="37">
        <v>14</v>
      </c>
      <c r="L37" s="37">
        <v>1</v>
      </c>
    </row>
    <row r="38" spans="1:12">
      <c r="A38" s="1">
        <v>1964</v>
      </c>
      <c r="B38" s="37">
        <v>70</v>
      </c>
      <c r="C38" s="37">
        <v>2</v>
      </c>
      <c r="D38" s="37">
        <v>0</v>
      </c>
      <c r="E38" s="37">
        <v>0</v>
      </c>
      <c r="F38" s="37">
        <v>2</v>
      </c>
      <c r="G38" s="37">
        <v>5</v>
      </c>
      <c r="H38" s="37">
        <v>8</v>
      </c>
      <c r="I38" s="37">
        <v>11</v>
      </c>
      <c r="J38" s="37">
        <v>24</v>
      </c>
      <c r="K38" s="37">
        <v>17</v>
      </c>
      <c r="L38" s="37">
        <v>1</v>
      </c>
    </row>
    <row r="39" spans="1:12">
      <c r="A39" s="1">
        <v>1965</v>
      </c>
      <c r="B39" s="37">
        <v>65</v>
      </c>
      <c r="C39" s="37">
        <v>6</v>
      </c>
      <c r="D39" s="37">
        <v>2</v>
      </c>
      <c r="E39" s="37">
        <v>0</v>
      </c>
      <c r="F39" s="37">
        <v>0</v>
      </c>
      <c r="G39" s="37">
        <v>2</v>
      </c>
      <c r="H39" s="37">
        <v>1</v>
      </c>
      <c r="I39" s="37">
        <v>9</v>
      </c>
      <c r="J39" s="37">
        <v>26</v>
      </c>
      <c r="K39" s="37">
        <v>17</v>
      </c>
      <c r="L39" s="37">
        <v>2</v>
      </c>
    </row>
    <row r="40" spans="1:12">
      <c r="A40" s="1">
        <v>1966</v>
      </c>
      <c r="B40" s="37">
        <v>67</v>
      </c>
      <c r="C40" s="37">
        <v>2</v>
      </c>
      <c r="D40" s="37">
        <v>2</v>
      </c>
      <c r="E40" s="37">
        <v>0</v>
      </c>
      <c r="F40" s="37">
        <v>2</v>
      </c>
      <c r="G40" s="37">
        <v>2</v>
      </c>
      <c r="H40" s="37">
        <v>1</v>
      </c>
      <c r="I40" s="37">
        <v>9</v>
      </c>
      <c r="J40" s="37">
        <v>24</v>
      </c>
      <c r="K40" s="37">
        <v>22</v>
      </c>
      <c r="L40" s="37">
        <v>3</v>
      </c>
    </row>
    <row r="41" spans="1:12">
      <c r="A41" s="1">
        <v>1967</v>
      </c>
      <c r="B41" s="37">
        <v>73</v>
      </c>
      <c r="C41" s="37">
        <v>5</v>
      </c>
      <c r="D41" s="37">
        <v>2</v>
      </c>
      <c r="E41" s="37">
        <v>0</v>
      </c>
      <c r="F41" s="37">
        <v>2</v>
      </c>
      <c r="G41" s="37">
        <v>2</v>
      </c>
      <c r="H41" s="37">
        <v>10</v>
      </c>
      <c r="I41" s="37">
        <v>11</v>
      </c>
      <c r="J41" s="37">
        <v>21</v>
      </c>
      <c r="K41" s="37">
        <v>19</v>
      </c>
      <c r="L41" s="37">
        <v>1</v>
      </c>
    </row>
    <row r="42" spans="1:12">
      <c r="A42" s="1">
        <v>1968</v>
      </c>
      <c r="B42" s="37">
        <v>56</v>
      </c>
      <c r="C42" s="37">
        <v>6</v>
      </c>
      <c r="D42" s="37">
        <v>0</v>
      </c>
      <c r="E42" s="37">
        <v>1</v>
      </c>
      <c r="F42" s="37">
        <v>1</v>
      </c>
      <c r="G42" s="37">
        <v>1</v>
      </c>
      <c r="H42" s="37">
        <v>4</v>
      </c>
      <c r="I42" s="37">
        <v>13</v>
      </c>
      <c r="J42" s="37">
        <v>15</v>
      </c>
      <c r="K42" s="37">
        <v>13</v>
      </c>
      <c r="L42" s="37">
        <v>2</v>
      </c>
    </row>
    <row r="43" spans="1:12">
      <c r="A43" s="1">
        <v>1969</v>
      </c>
      <c r="B43" s="37">
        <v>69</v>
      </c>
      <c r="C43" s="37">
        <v>5</v>
      </c>
      <c r="D43" s="37">
        <v>1</v>
      </c>
      <c r="E43" s="37">
        <v>0</v>
      </c>
      <c r="F43" s="37">
        <v>0</v>
      </c>
      <c r="G43" s="37">
        <v>4</v>
      </c>
      <c r="H43" s="37">
        <v>9</v>
      </c>
      <c r="I43" s="37">
        <v>12</v>
      </c>
      <c r="J43" s="37">
        <v>14</v>
      </c>
      <c r="K43" s="37">
        <v>21</v>
      </c>
      <c r="L43" s="37">
        <v>3</v>
      </c>
    </row>
    <row r="44" spans="1:12">
      <c r="A44" s="1">
        <v>1970</v>
      </c>
      <c r="B44" s="37">
        <v>70</v>
      </c>
      <c r="C44" s="37">
        <v>4</v>
      </c>
      <c r="D44" s="37">
        <v>0</v>
      </c>
      <c r="E44" s="37">
        <v>2</v>
      </c>
      <c r="F44" s="37">
        <v>1</v>
      </c>
      <c r="G44" s="37">
        <v>1</v>
      </c>
      <c r="H44" s="37">
        <v>5</v>
      </c>
      <c r="I44" s="37">
        <v>11</v>
      </c>
      <c r="J44" s="37">
        <v>26</v>
      </c>
      <c r="K44" s="37">
        <v>16</v>
      </c>
      <c r="L44" s="37">
        <v>4</v>
      </c>
    </row>
    <row r="45" spans="1:12">
      <c r="A45" s="1">
        <v>1971</v>
      </c>
      <c r="B45" s="37">
        <v>76</v>
      </c>
      <c r="C45" s="37">
        <v>5</v>
      </c>
      <c r="D45" s="37">
        <v>1</v>
      </c>
      <c r="E45" s="37">
        <v>0</v>
      </c>
      <c r="F45" s="37">
        <v>2</v>
      </c>
      <c r="G45" s="37">
        <v>1</v>
      </c>
      <c r="H45" s="37">
        <v>5</v>
      </c>
      <c r="I45" s="37">
        <v>14</v>
      </c>
      <c r="J45" s="37">
        <v>27</v>
      </c>
      <c r="K45" s="37">
        <v>17</v>
      </c>
      <c r="L45" s="37">
        <v>4</v>
      </c>
    </row>
    <row r="46" spans="1:12">
      <c r="A46" s="1">
        <v>1972</v>
      </c>
      <c r="B46" s="37">
        <v>61</v>
      </c>
      <c r="C46" s="37">
        <v>3</v>
      </c>
      <c r="D46" s="37">
        <v>1</v>
      </c>
      <c r="E46" s="37">
        <v>2</v>
      </c>
      <c r="F46" s="37">
        <v>3</v>
      </c>
      <c r="G46" s="37">
        <v>1</v>
      </c>
      <c r="H46" s="37">
        <v>3</v>
      </c>
      <c r="I46" s="37">
        <v>14</v>
      </c>
      <c r="J46" s="37">
        <v>15</v>
      </c>
      <c r="K46" s="37">
        <v>17</v>
      </c>
      <c r="L46" s="37">
        <v>2</v>
      </c>
    </row>
    <row r="47" spans="1:12">
      <c r="A47" s="1">
        <v>1973</v>
      </c>
      <c r="B47" s="37">
        <v>73</v>
      </c>
      <c r="C47" s="37">
        <v>2</v>
      </c>
      <c r="D47" s="37">
        <v>0</v>
      </c>
      <c r="E47" s="37">
        <v>2</v>
      </c>
      <c r="F47" s="37">
        <v>0</v>
      </c>
      <c r="G47" s="37">
        <v>0</v>
      </c>
      <c r="H47" s="37">
        <v>0</v>
      </c>
      <c r="I47" s="37">
        <v>12</v>
      </c>
      <c r="J47" s="37">
        <v>29</v>
      </c>
      <c r="K47" s="37">
        <v>26</v>
      </c>
      <c r="L47" s="37">
        <v>2</v>
      </c>
    </row>
    <row r="48" spans="1:12">
      <c r="A48" s="1">
        <v>1974</v>
      </c>
      <c r="B48" s="37">
        <v>68</v>
      </c>
      <c r="C48" s="37">
        <v>4</v>
      </c>
      <c r="D48" s="37">
        <v>0</v>
      </c>
      <c r="E48" s="37">
        <v>2</v>
      </c>
      <c r="F48" s="37">
        <v>1</v>
      </c>
      <c r="G48" s="37">
        <v>3</v>
      </c>
      <c r="H48" s="37">
        <v>12</v>
      </c>
      <c r="I48" s="37">
        <v>8</v>
      </c>
      <c r="J48" s="37">
        <v>16</v>
      </c>
      <c r="K48" s="37">
        <v>14</v>
      </c>
      <c r="L48" s="37">
        <v>8</v>
      </c>
    </row>
    <row r="49" spans="1:12">
      <c r="A49" s="1">
        <v>1975</v>
      </c>
      <c r="B49" s="37">
        <v>80</v>
      </c>
      <c r="C49" s="37">
        <v>4</v>
      </c>
      <c r="D49" s="37">
        <v>4</v>
      </c>
      <c r="E49" s="37">
        <v>0</v>
      </c>
      <c r="F49" s="37">
        <v>0</v>
      </c>
      <c r="G49" s="37">
        <v>2</v>
      </c>
      <c r="H49" s="37">
        <v>3</v>
      </c>
      <c r="I49" s="37">
        <v>7</v>
      </c>
      <c r="J49" s="37">
        <v>21</v>
      </c>
      <c r="K49" s="37">
        <v>30</v>
      </c>
      <c r="L49" s="37">
        <v>9</v>
      </c>
    </row>
    <row r="50" spans="1:12">
      <c r="A50" s="1">
        <v>1976</v>
      </c>
      <c r="B50" s="37">
        <v>71</v>
      </c>
      <c r="C50" s="37">
        <v>4</v>
      </c>
      <c r="D50" s="37">
        <v>1</v>
      </c>
      <c r="E50" s="37">
        <v>1</v>
      </c>
      <c r="F50" s="37">
        <v>0</v>
      </c>
      <c r="G50" s="37">
        <v>1</v>
      </c>
      <c r="H50" s="37">
        <v>2</v>
      </c>
      <c r="I50" s="37">
        <v>8</v>
      </c>
      <c r="J50" s="37">
        <v>24</v>
      </c>
      <c r="K50" s="37">
        <v>24</v>
      </c>
      <c r="L50" s="37">
        <v>6</v>
      </c>
    </row>
    <row r="51" spans="1:12">
      <c r="A51" s="1">
        <v>1977</v>
      </c>
      <c r="B51" s="37">
        <v>60</v>
      </c>
      <c r="C51" s="37">
        <v>1</v>
      </c>
      <c r="D51" s="37">
        <v>1</v>
      </c>
      <c r="E51" s="37">
        <v>1</v>
      </c>
      <c r="F51" s="37">
        <v>0</v>
      </c>
      <c r="G51" s="37">
        <v>1</v>
      </c>
      <c r="H51" s="37">
        <v>3</v>
      </c>
      <c r="I51" s="37">
        <v>13</v>
      </c>
      <c r="J51" s="37">
        <v>17</v>
      </c>
      <c r="K51" s="37">
        <v>22</v>
      </c>
      <c r="L51" s="37">
        <v>1</v>
      </c>
    </row>
    <row r="52" spans="1:12">
      <c r="A52" s="1">
        <v>1978</v>
      </c>
      <c r="B52" s="37">
        <v>61</v>
      </c>
      <c r="C52" s="37">
        <v>4</v>
      </c>
      <c r="D52" s="37">
        <v>3</v>
      </c>
      <c r="E52" s="37">
        <v>0</v>
      </c>
      <c r="F52" s="37">
        <v>2</v>
      </c>
      <c r="G52" s="37">
        <v>1</v>
      </c>
      <c r="H52" s="37">
        <v>4</v>
      </c>
      <c r="I52" s="37">
        <v>9</v>
      </c>
      <c r="J52" s="37">
        <v>13</v>
      </c>
      <c r="K52" s="37">
        <v>20</v>
      </c>
      <c r="L52" s="37">
        <v>5</v>
      </c>
    </row>
    <row r="53" spans="1:12">
      <c r="A53" s="1">
        <v>1979</v>
      </c>
      <c r="B53" s="37">
        <v>69</v>
      </c>
      <c r="C53" s="37">
        <v>2</v>
      </c>
      <c r="D53" s="37">
        <v>2</v>
      </c>
      <c r="E53" s="37">
        <v>2</v>
      </c>
      <c r="F53" s="37">
        <v>3</v>
      </c>
      <c r="G53" s="37">
        <v>9</v>
      </c>
      <c r="H53" s="37">
        <v>4</v>
      </c>
      <c r="I53" s="37">
        <v>5</v>
      </c>
      <c r="J53" s="37">
        <v>15</v>
      </c>
      <c r="K53" s="37">
        <v>21</v>
      </c>
      <c r="L53" s="37">
        <v>6</v>
      </c>
    </row>
    <row r="54" spans="1:12">
      <c r="A54" s="1">
        <v>1980</v>
      </c>
      <c r="B54" s="37">
        <v>87</v>
      </c>
      <c r="C54" s="37">
        <v>2</v>
      </c>
      <c r="D54" s="37">
        <v>0</v>
      </c>
      <c r="E54" s="37">
        <v>0</v>
      </c>
      <c r="F54" s="37">
        <v>1</v>
      </c>
      <c r="G54" s="37">
        <v>7</v>
      </c>
      <c r="H54" s="37">
        <v>7</v>
      </c>
      <c r="I54" s="37">
        <v>11</v>
      </c>
      <c r="J54" s="37">
        <v>30</v>
      </c>
      <c r="K54" s="37">
        <v>21</v>
      </c>
      <c r="L54" s="37">
        <v>8</v>
      </c>
    </row>
    <row r="55" spans="1:12">
      <c r="A55" s="1">
        <v>1981</v>
      </c>
      <c r="B55" s="37">
        <v>68</v>
      </c>
      <c r="C55" s="37">
        <v>0</v>
      </c>
      <c r="D55" s="37">
        <v>1</v>
      </c>
      <c r="E55" s="37">
        <v>2</v>
      </c>
      <c r="F55" s="37">
        <v>2</v>
      </c>
      <c r="G55" s="37">
        <v>5</v>
      </c>
      <c r="H55" s="37">
        <v>6</v>
      </c>
      <c r="I55" s="37">
        <v>9</v>
      </c>
      <c r="J55" s="37">
        <v>19</v>
      </c>
      <c r="K55" s="37">
        <v>21</v>
      </c>
      <c r="L55" s="37">
        <v>3</v>
      </c>
    </row>
    <row r="56" spans="1:12">
      <c r="A56" s="1">
        <v>1982</v>
      </c>
      <c r="B56" s="37">
        <v>80</v>
      </c>
      <c r="C56" s="37">
        <v>3</v>
      </c>
      <c r="D56" s="37">
        <v>1</v>
      </c>
      <c r="E56" s="37">
        <v>0</v>
      </c>
      <c r="F56" s="37">
        <v>0</v>
      </c>
      <c r="G56" s="37">
        <v>1</v>
      </c>
      <c r="H56" s="37">
        <v>3</v>
      </c>
      <c r="I56" s="37">
        <v>9</v>
      </c>
      <c r="J56" s="37">
        <v>28</v>
      </c>
      <c r="K56" s="37">
        <v>28</v>
      </c>
      <c r="L56" s="37">
        <v>7</v>
      </c>
    </row>
    <row r="57" spans="1:12">
      <c r="A57" s="1">
        <v>1983</v>
      </c>
      <c r="B57" s="37">
        <v>64</v>
      </c>
      <c r="C57" s="37">
        <v>0</v>
      </c>
      <c r="D57" s="37">
        <v>1</v>
      </c>
      <c r="E57" s="37">
        <v>0</v>
      </c>
      <c r="F57" s="37">
        <v>2</v>
      </c>
      <c r="G57" s="37">
        <v>2</v>
      </c>
      <c r="H57" s="37">
        <v>3</v>
      </c>
      <c r="I57" s="37">
        <v>6</v>
      </c>
      <c r="J57" s="37">
        <v>22</v>
      </c>
      <c r="K57" s="37">
        <v>24</v>
      </c>
      <c r="L57" s="37">
        <v>4</v>
      </c>
    </row>
    <row r="58" spans="1:12">
      <c r="A58" s="1">
        <v>1984</v>
      </c>
      <c r="B58" s="37">
        <v>81</v>
      </c>
      <c r="C58" s="37">
        <v>2</v>
      </c>
      <c r="D58" s="37">
        <v>0</v>
      </c>
      <c r="E58" s="37">
        <v>0</v>
      </c>
      <c r="F58" s="37">
        <v>1</v>
      </c>
      <c r="G58" s="37">
        <v>4</v>
      </c>
      <c r="H58" s="37">
        <v>4</v>
      </c>
      <c r="I58" s="37">
        <v>10</v>
      </c>
      <c r="J58" s="37">
        <v>27</v>
      </c>
      <c r="K58" s="37">
        <v>25</v>
      </c>
      <c r="L58" s="37">
        <v>8</v>
      </c>
    </row>
    <row r="59" spans="1:12">
      <c r="A59" s="1">
        <v>1985</v>
      </c>
      <c r="B59" s="37">
        <v>73</v>
      </c>
      <c r="C59" s="37">
        <v>0</v>
      </c>
      <c r="D59" s="37">
        <v>1</v>
      </c>
      <c r="E59" s="37">
        <v>0</v>
      </c>
      <c r="F59" s="37">
        <v>0</v>
      </c>
      <c r="G59" s="37">
        <v>2</v>
      </c>
      <c r="H59" s="37">
        <v>4</v>
      </c>
      <c r="I59" s="37">
        <v>13</v>
      </c>
      <c r="J59" s="37">
        <v>20</v>
      </c>
      <c r="K59" s="37">
        <v>30</v>
      </c>
      <c r="L59" s="37">
        <v>3</v>
      </c>
    </row>
    <row r="60" spans="1:12">
      <c r="A60" s="1">
        <v>1986</v>
      </c>
      <c r="B60" s="37">
        <v>86</v>
      </c>
      <c r="C60" s="37">
        <v>1</v>
      </c>
      <c r="D60" s="37">
        <v>1</v>
      </c>
      <c r="E60" s="37">
        <v>0</v>
      </c>
      <c r="F60" s="37">
        <v>1</v>
      </c>
      <c r="G60" s="37">
        <v>3</v>
      </c>
      <c r="H60" s="37">
        <v>0</v>
      </c>
      <c r="I60" s="37">
        <v>6</v>
      </c>
      <c r="J60" s="37">
        <v>24</v>
      </c>
      <c r="K60" s="37">
        <v>33</v>
      </c>
      <c r="L60" s="37">
        <v>17</v>
      </c>
    </row>
    <row r="61" spans="1:12">
      <c r="A61" s="1">
        <v>1987</v>
      </c>
      <c r="B61" s="37">
        <v>82</v>
      </c>
      <c r="C61" s="37">
        <v>1</v>
      </c>
      <c r="D61" s="37">
        <v>0</v>
      </c>
      <c r="E61" s="37">
        <v>0</v>
      </c>
      <c r="F61" s="37">
        <v>3</v>
      </c>
      <c r="G61" s="37">
        <v>2</v>
      </c>
      <c r="H61" s="37">
        <v>2</v>
      </c>
      <c r="I61" s="37">
        <v>5</v>
      </c>
      <c r="J61" s="37">
        <v>25</v>
      </c>
      <c r="K61" s="37">
        <v>33</v>
      </c>
      <c r="L61" s="37">
        <v>11</v>
      </c>
    </row>
    <row r="62" spans="1:12">
      <c r="A62" s="1">
        <v>1988</v>
      </c>
      <c r="B62" s="37">
        <v>88</v>
      </c>
      <c r="C62" s="37">
        <v>1</v>
      </c>
      <c r="D62" s="37">
        <v>0</v>
      </c>
      <c r="E62" s="37">
        <v>1</v>
      </c>
      <c r="F62" s="37">
        <v>1</v>
      </c>
      <c r="G62" s="37">
        <v>2</v>
      </c>
      <c r="H62" s="37">
        <v>1</v>
      </c>
      <c r="I62" s="37">
        <v>18</v>
      </c>
      <c r="J62" s="37">
        <v>27</v>
      </c>
      <c r="K62" s="37">
        <v>27</v>
      </c>
      <c r="L62" s="37">
        <v>10</v>
      </c>
    </row>
    <row r="63" spans="1:12">
      <c r="A63" s="1">
        <v>1989</v>
      </c>
      <c r="B63" s="37">
        <v>79</v>
      </c>
      <c r="C63" s="37">
        <v>0</v>
      </c>
      <c r="D63" s="37">
        <v>1</v>
      </c>
      <c r="E63" s="37">
        <v>0</v>
      </c>
      <c r="F63" s="37">
        <v>1</v>
      </c>
      <c r="G63" s="37">
        <v>7</v>
      </c>
      <c r="H63" s="37">
        <v>4</v>
      </c>
      <c r="I63" s="37">
        <v>11</v>
      </c>
      <c r="J63" s="37">
        <v>17</v>
      </c>
      <c r="K63" s="37">
        <v>26</v>
      </c>
      <c r="L63" s="37">
        <v>12</v>
      </c>
    </row>
    <row r="64" spans="1:12">
      <c r="A64" s="1">
        <v>1990</v>
      </c>
      <c r="B64" s="37">
        <v>88</v>
      </c>
      <c r="C64" s="37">
        <v>0</v>
      </c>
      <c r="D64" s="37">
        <v>1</v>
      </c>
      <c r="E64" s="37">
        <v>1</v>
      </c>
      <c r="F64" s="37">
        <v>3</v>
      </c>
      <c r="G64" s="37">
        <v>0</v>
      </c>
      <c r="H64" s="37">
        <v>2</v>
      </c>
      <c r="I64" s="37">
        <v>17</v>
      </c>
      <c r="J64" s="37">
        <v>16</v>
      </c>
      <c r="K64" s="37">
        <v>35</v>
      </c>
      <c r="L64" s="37">
        <v>13</v>
      </c>
    </row>
    <row r="65" spans="1:12">
      <c r="A65" s="1">
        <v>1991</v>
      </c>
      <c r="B65" s="37">
        <v>91</v>
      </c>
      <c r="C65" s="37">
        <v>0</v>
      </c>
      <c r="D65" s="37">
        <v>2</v>
      </c>
      <c r="E65" s="37">
        <v>0</v>
      </c>
      <c r="F65" s="37">
        <v>1</v>
      </c>
      <c r="G65" s="37">
        <v>5</v>
      </c>
      <c r="H65" s="37">
        <v>3</v>
      </c>
      <c r="I65" s="37">
        <v>7</v>
      </c>
      <c r="J65" s="37">
        <v>27</v>
      </c>
      <c r="K65" s="37">
        <v>34</v>
      </c>
      <c r="L65" s="37">
        <v>12</v>
      </c>
    </row>
    <row r="66" spans="1:12">
      <c r="A66" s="1">
        <v>1992</v>
      </c>
      <c r="B66" s="37">
        <v>72</v>
      </c>
      <c r="C66" s="37">
        <v>3</v>
      </c>
      <c r="D66" s="37">
        <v>0</v>
      </c>
      <c r="E66" s="37">
        <v>1</v>
      </c>
      <c r="F66" s="37">
        <v>1</v>
      </c>
      <c r="G66" s="37">
        <v>0</v>
      </c>
      <c r="H66" s="37">
        <v>3</v>
      </c>
      <c r="I66" s="37">
        <v>7</v>
      </c>
      <c r="J66" s="37">
        <v>15</v>
      </c>
      <c r="K66" s="37">
        <v>34</v>
      </c>
      <c r="L66" s="37">
        <v>8</v>
      </c>
    </row>
    <row r="67" spans="1:12">
      <c r="A67" s="1">
        <v>1993</v>
      </c>
      <c r="B67" s="37">
        <v>86</v>
      </c>
      <c r="C67" s="37">
        <v>0</v>
      </c>
      <c r="D67" s="37">
        <v>1</v>
      </c>
      <c r="E67" s="37">
        <v>3</v>
      </c>
      <c r="F67" s="37">
        <v>2</v>
      </c>
      <c r="G67" s="37">
        <v>3</v>
      </c>
      <c r="H67" s="37">
        <v>3</v>
      </c>
      <c r="I67" s="37">
        <v>9</v>
      </c>
      <c r="J67" s="37">
        <v>14</v>
      </c>
      <c r="K67" s="37">
        <v>31</v>
      </c>
      <c r="L67" s="37">
        <v>20</v>
      </c>
    </row>
    <row r="68" spans="1:12">
      <c r="A68" s="1">
        <v>1994</v>
      </c>
      <c r="B68" s="37">
        <v>106</v>
      </c>
      <c r="C68" s="37">
        <v>0</v>
      </c>
      <c r="D68" s="37">
        <v>1</v>
      </c>
      <c r="E68" s="37">
        <v>0</v>
      </c>
      <c r="F68" s="37">
        <v>0</v>
      </c>
      <c r="G68" s="37">
        <v>3</v>
      </c>
      <c r="H68" s="37">
        <v>5</v>
      </c>
      <c r="I68" s="37">
        <v>6</v>
      </c>
      <c r="J68" s="37">
        <v>28</v>
      </c>
      <c r="K68" s="37">
        <v>42</v>
      </c>
      <c r="L68" s="37">
        <v>21</v>
      </c>
    </row>
    <row r="69" spans="1:12">
      <c r="A69" s="1">
        <v>1995</v>
      </c>
      <c r="B69" s="37">
        <v>120</v>
      </c>
      <c r="C69" s="37">
        <v>0</v>
      </c>
      <c r="D69" s="37">
        <v>0</v>
      </c>
      <c r="E69" s="37">
        <v>0</v>
      </c>
      <c r="F69" s="37">
        <v>2</v>
      </c>
      <c r="G69" s="37">
        <v>4</v>
      </c>
      <c r="H69" s="37">
        <v>9</v>
      </c>
      <c r="I69" s="37">
        <v>17</v>
      </c>
      <c r="J69" s="37">
        <v>20</v>
      </c>
      <c r="K69" s="37">
        <v>44</v>
      </c>
      <c r="L69" s="37">
        <v>24</v>
      </c>
    </row>
    <row r="70" spans="1:12">
      <c r="A70" s="1">
        <v>1996</v>
      </c>
      <c r="B70" s="37">
        <v>101</v>
      </c>
      <c r="C70" s="37">
        <v>0</v>
      </c>
      <c r="D70" s="37">
        <v>1</v>
      </c>
      <c r="E70" s="37">
        <v>1</v>
      </c>
      <c r="F70" s="37">
        <v>3</v>
      </c>
      <c r="G70" s="37">
        <v>2</v>
      </c>
      <c r="H70" s="37">
        <v>2</v>
      </c>
      <c r="I70" s="37">
        <v>13</v>
      </c>
      <c r="J70" s="37">
        <v>20</v>
      </c>
      <c r="K70" s="37">
        <v>41</v>
      </c>
      <c r="L70" s="37">
        <v>18</v>
      </c>
    </row>
    <row r="71" spans="1:12">
      <c r="A71" s="1">
        <v>1997</v>
      </c>
      <c r="B71" s="37">
        <v>105</v>
      </c>
      <c r="C71" s="37">
        <v>3</v>
      </c>
      <c r="D71" s="37">
        <v>1</v>
      </c>
      <c r="E71" s="37">
        <v>2</v>
      </c>
      <c r="F71" s="37">
        <v>2</v>
      </c>
      <c r="G71" s="37">
        <v>2</v>
      </c>
      <c r="H71" s="37">
        <v>9</v>
      </c>
      <c r="I71" s="37">
        <v>6</v>
      </c>
      <c r="J71" s="37">
        <v>22</v>
      </c>
      <c r="K71" s="37">
        <v>42</v>
      </c>
      <c r="L71" s="37">
        <v>16</v>
      </c>
    </row>
    <row r="72" spans="1:12">
      <c r="A72" s="1">
        <v>1998</v>
      </c>
      <c r="B72" s="37">
        <v>91</v>
      </c>
      <c r="C72" s="37">
        <v>2</v>
      </c>
      <c r="D72" s="37">
        <v>2</v>
      </c>
      <c r="E72" s="37">
        <v>0</v>
      </c>
      <c r="F72" s="37">
        <v>3</v>
      </c>
      <c r="G72" s="37">
        <v>2</v>
      </c>
      <c r="H72" s="37">
        <v>4</v>
      </c>
      <c r="I72" s="37">
        <v>6</v>
      </c>
      <c r="J72" s="37">
        <v>24</v>
      </c>
      <c r="K72" s="37">
        <v>33</v>
      </c>
      <c r="L72" s="37">
        <v>15</v>
      </c>
    </row>
    <row r="73" spans="1:12">
      <c r="A73" s="1">
        <v>1999</v>
      </c>
      <c r="B73" s="37">
        <v>95</v>
      </c>
      <c r="C73" s="37">
        <v>2</v>
      </c>
      <c r="D73" s="37">
        <v>0</v>
      </c>
      <c r="E73" s="37">
        <v>1</v>
      </c>
      <c r="F73" s="37">
        <v>0</v>
      </c>
      <c r="G73" s="37">
        <v>0</v>
      </c>
      <c r="H73" s="37">
        <v>4</v>
      </c>
      <c r="I73" s="37">
        <v>9</v>
      </c>
      <c r="J73" s="37">
        <v>24</v>
      </c>
      <c r="K73" s="37">
        <v>37</v>
      </c>
      <c r="L73" s="37">
        <v>18</v>
      </c>
    </row>
    <row r="74" spans="1:12">
      <c r="A74" s="1">
        <v>2000</v>
      </c>
      <c r="B74" s="37">
        <v>118</v>
      </c>
      <c r="C74" s="37">
        <v>1</v>
      </c>
      <c r="D74" s="37">
        <v>2</v>
      </c>
      <c r="E74" s="37">
        <v>1</v>
      </c>
      <c r="F74" s="37">
        <v>2</v>
      </c>
      <c r="G74" s="37">
        <v>4</v>
      </c>
      <c r="H74" s="37">
        <v>5</v>
      </c>
      <c r="I74" s="37">
        <v>14</v>
      </c>
      <c r="J74" s="37">
        <v>22</v>
      </c>
      <c r="K74" s="37">
        <v>43</v>
      </c>
      <c r="L74" s="37">
        <v>24</v>
      </c>
    </row>
    <row r="75" spans="1:12">
      <c r="A75" s="1">
        <v>2001</v>
      </c>
      <c r="B75" s="37">
        <v>108</v>
      </c>
      <c r="C75" s="37">
        <v>0</v>
      </c>
      <c r="D75" s="37">
        <v>1</v>
      </c>
      <c r="E75" s="37">
        <v>2</v>
      </c>
      <c r="F75" s="37">
        <v>0</v>
      </c>
      <c r="G75" s="37">
        <v>0</v>
      </c>
      <c r="H75" s="37">
        <v>8</v>
      </c>
      <c r="I75" s="37">
        <v>9</v>
      </c>
      <c r="J75" s="37">
        <v>22</v>
      </c>
      <c r="K75" s="37">
        <v>48</v>
      </c>
      <c r="L75" s="37">
        <v>18</v>
      </c>
    </row>
    <row r="76" spans="1:12">
      <c r="A76" s="1">
        <v>2002</v>
      </c>
      <c r="B76" s="37">
        <v>106</v>
      </c>
      <c r="C76" s="37">
        <v>1</v>
      </c>
      <c r="D76" s="37">
        <v>0</v>
      </c>
      <c r="E76" s="37">
        <v>1</v>
      </c>
      <c r="F76" s="37">
        <v>3</v>
      </c>
      <c r="G76" s="37">
        <v>5</v>
      </c>
      <c r="H76" s="37">
        <v>8</v>
      </c>
      <c r="I76" s="37">
        <v>8</v>
      </c>
      <c r="J76" s="37">
        <v>23</v>
      </c>
      <c r="K76" s="37">
        <v>42</v>
      </c>
      <c r="L76" s="37">
        <v>15</v>
      </c>
    </row>
    <row r="77" spans="1:12">
      <c r="A77" s="1">
        <v>2003</v>
      </c>
      <c r="B77" s="37">
        <v>114</v>
      </c>
      <c r="C77" s="37">
        <v>2</v>
      </c>
      <c r="D77" s="37">
        <v>1</v>
      </c>
      <c r="E77" s="37">
        <v>0</v>
      </c>
      <c r="F77" s="37">
        <v>1</v>
      </c>
      <c r="G77" s="37">
        <v>5</v>
      </c>
      <c r="H77" s="37">
        <v>9</v>
      </c>
      <c r="I77" s="37">
        <v>10</v>
      </c>
      <c r="J77" s="37">
        <v>24</v>
      </c>
      <c r="K77" s="37">
        <v>42</v>
      </c>
      <c r="L77" s="37">
        <v>20</v>
      </c>
    </row>
    <row r="78" spans="1:12">
      <c r="A78" s="1">
        <v>2004</v>
      </c>
      <c r="B78" s="37">
        <v>93</v>
      </c>
      <c r="C78" s="37">
        <v>1</v>
      </c>
      <c r="D78" s="37">
        <v>0</v>
      </c>
      <c r="E78" s="37">
        <v>0</v>
      </c>
      <c r="F78" s="37">
        <v>0</v>
      </c>
      <c r="G78" s="37">
        <v>4</v>
      </c>
      <c r="H78" s="37">
        <v>6</v>
      </c>
      <c r="I78" s="37">
        <v>10</v>
      </c>
      <c r="J78" s="37">
        <v>19</v>
      </c>
      <c r="K78" s="37">
        <v>37</v>
      </c>
      <c r="L78" s="37">
        <v>16</v>
      </c>
    </row>
    <row r="79" spans="1:12">
      <c r="A79" s="22">
        <v>2005</v>
      </c>
      <c r="B79" s="37">
        <v>102</v>
      </c>
      <c r="C79" s="37">
        <v>1</v>
      </c>
      <c r="D79" s="37">
        <v>0</v>
      </c>
      <c r="E79" s="37">
        <v>1</v>
      </c>
      <c r="F79" s="37">
        <v>1</v>
      </c>
      <c r="G79" s="37">
        <v>2</v>
      </c>
      <c r="H79" s="37">
        <v>6</v>
      </c>
      <c r="I79" s="37">
        <v>7</v>
      </c>
      <c r="J79" s="37">
        <v>22</v>
      </c>
      <c r="K79" s="37">
        <v>36</v>
      </c>
      <c r="L79" s="37">
        <v>26</v>
      </c>
    </row>
    <row r="80" spans="1:12">
      <c r="A80" s="22">
        <v>2006</v>
      </c>
      <c r="B80" s="37">
        <v>115</v>
      </c>
      <c r="C80" s="37">
        <v>1</v>
      </c>
      <c r="D80" s="37">
        <v>0</v>
      </c>
      <c r="E80" s="37">
        <v>1</v>
      </c>
      <c r="F80" s="37">
        <v>1</v>
      </c>
      <c r="G80" s="37">
        <v>2</v>
      </c>
      <c r="H80" s="37">
        <v>4</v>
      </c>
      <c r="I80" s="37">
        <v>15</v>
      </c>
      <c r="J80" s="37">
        <v>15</v>
      </c>
      <c r="K80" s="37">
        <v>46</v>
      </c>
      <c r="L80" s="37">
        <v>30</v>
      </c>
    </row>
    <row r="81" spans="1:12">
      <c r="A81" s="22">
        <v>2007</v>
      </c>
      <c r="B81" s="37">
        <v>112</v>
      </c>
      <c r="C81" s="37">
        <v>1</v>
      </c>
      <c r="D81" s="37">
        <v>0</v>
      </c>
      <c r="E81" s="37">
        <v>0</v>
      </c>
      <c r="F81" s="37">
        <v>1</v>
      </c>
      <c r="G81" s="37">
        <v>1</v>
      </c>
      <c r="H81" s="37">
        <v>11</v>
      </c>
      <c r="I81" s="37">
        <v>10</v>
      </c>
      <c r="J81" s="37">
        <v>21</v>
      </c>
      <c r="K81" s="37">
        <v>41</v>
      </c>
      <c r="L81" s="37">
        <v>26</v>
      </c>
    </row>
    <row r="82" spans="1:12">
      <c r="A82" s="22">
        <v>2008</v>
      </c>
      <c r="B82" s="37">
        <v>101</v>
      </c>
      <c r="C82" s="37">
        <v>0</v>
      </c>
      <c r="D82" s="37">
        <v>0</v>
      </c>
      <c r="E82" s="37">
        <v>0</v>
      </c>
      <c r="F82" s="37">
        <v>1</v>
      </c>
      <c r="G82" s="37">
        <v>4</v>
      </c>
      <c r="H82" s="37">
        <v>6</v>
      </c>
      <c r="I82" s="37">
        <v>6</v>
      </c>
      <c r="J82" s="37">
        <v>19</v>
      </c>
      <c r="K82" s="37">
        <v>45</v>
      </c>
      <c r="L82" s="37">
        <v>20</v>
      </c>
    </row>
    <row r="83" spans="1:12">
      <c r="A83" s="22">
        <v>2009</v>
      </c>
      <c r="B83" s="37">
        <v>114</v>
      </c>
      <c r="C83" s="37">
        <v>2</v>
      </c>
      <c r="D83" s="37">
        <v>1</v>
      </c>
      <c r="E83" s="37">
        <v>0</v>
      </c>
      <c r="F83" s="37">
        <v>1</v>
      </c>
      <c r="G83" s="37">
        <v>4</v>
      </c>
      <c r="H83" s="37">
        <v>6</v>
      </c>
      <c r="I83" s="37">
        <v>14</v>
      </c>
      <c r="J83" s="37">
        <v>22</v>
      </c>
      <c r="K83" s="37">
        <v>42</v>
      </c>
      <c r="L83" s="37">
        <v>22</v>
      </c>
    </row>
    <row r="84" spans="1:12">
      <c r="A84" s="22">
        <v>2010</v>
      </c>
      <c r="B84" s="37">
        <v>123</v>
      </c>
      <c r="C84" s="37">
        <v>0</v>
      </c>
      <c r="D84" s="37">
        <v>1</v>
      </c>
      <c r="E84" s="37">
        <v>1</v>
      </c>
      <c r="F84" s="37">
        <v>0</v>
      </c>
      <c r="G84" s="37">
        <v>6</v>
      </c>
      <c r="H84" s="37">
        <v>6</v>
      </c>
      <c r="I84" s="37">
        <v>8</v>
      </c>
      <c r="J84" s="37">
        <v>15</v>
      </c>
      <c r="K84" s="37">
        <v>52</v>
      </c>
      <c r="L84" s="37">
        <v>34</v>
      </c>
    </row>
    <row r="85" spans="1:12">
      <c r="A85" s="22">
        <v>2011</v>
      </c>
      <c r="B85" s="37">
        <v>122</v>
      </c>
      <c r="C85" s="37">
        <v>1</v>
      </c>
      <c r="D85" s="37">
        <v>0</v>
      </c>
      <c r="E85" s="37">
        <v>1</v>
      </c>
      <c r="F85" s="37">
        <v>0</v>
      </c>
      <c r="G85" s="37">
        <v>2</v>
      </c>
      <c r="H85" s="37">
        <v>6</v>
      </c>
      <c r="I85" s="37">
        <v>17</v>
      </c>
      <c r="J85" s="37">
        <v>13</v>
      </c>
      <c r="K85" s="37">
        <v>56</v>
      </c>
      <c r="L85" s="37">
        <v>26</v>
      </c>
    </row>
    <row r="86" spans="1:12">
      <c r="A86" s="22">
        <v>2012</v>
      </c>
      <c r="B86" s="37">
        <v>108</v>
      </c>
      <c r="C86" s="37">
        <v>1</v>
      </c>
      <c r="D86" s="37">
        <v>0</v>
      </c>
      <c r="E86" s="37">
        <v>1</v>
      </c>
      <c r="F86" s="37">
        <v>1</v>
      </c>
      <c r="G86" s="37">
        <v>4</v>
      </c>
      <c r="H86" s="37">
        <v>8</v>
      </c>
      <c r="I86" s="37">
        <v>16</v>
      </c>
      <c r="J86" s="37">
        <v>13</v>
      </c>
      <c r="K86" s="37">
        <v>35</v>
      </c>
      <c r="L86" s="37">
        <v>29</v>
      </c>
    </row>
    <row r="87" spans="1:12">
      <c r="A87" s="22">
        <v>2013</v>
      </c>
      <c r="B87" s="37">
        <v>123</v>
      </c>
      <c r="C87" s="37">
        <v>2</v>
      </c>
      <c r="D87" s="37">
        <v>0</v>
      </c>
      <c r="E87" s="37">
        <v>0</v>
      </c>
      <c r="F87" s="37">
        <v>2</v>
      </c>
      <c r="G87" s="37">
        <v>3</v>
      </c>
      <c r="H87" s="37">
        <v>6</v>
      </c>
      <c r="I87" s="37">
        <v>17</v>
      </c>
      <c r="J87" s="37">
        <v>25</v>
      </c>
      <c r="K87" s="37">
        <v>43</v>
      </c>
      <c r="L87" s="37">
        <v>25</v>
      </c>
    </row>
    <row r="88" spans="1:12">
      <c r="A88" s="22">
        <v>2014</v>
      </c>
      <c r="B88" s="37">
        <v>147</v>
      </c>
      <c r="C88" s="37">
        <v>1</v>
      </c>
      <c r="D88" s="37">
        <v>0</v>
      </c>
      <c r="E88" s="37">
        <v>1</v>
      </c>
      <c r="F88" s="37">
        <v>1</v>
      </c>
      <c r="G88" s="37">
        <v>1</v>
      </c>
      <c r="H88" s="37">
        <v>9</v>
      </c>
      <c r="I88" s="37">
        <v>11</v>
      </c>
      <c r="J88" s="37">
        <v>31</v>
      </c>
      <c r="K88" s="37">
        <v>51</v>
      </c>
      <c r="L88" s="37">
        <v>41</v>
      </c>
    </row>
    <row r="89" spans="1:12">
      <c r="A89" s="22">
        <v>2015</v>
      </c>
      <c r="B89" s="37">
        <v>130</v>
      </c>
      <c r="C89" s="37">
        <v>0</v>
      </c>
      <c r="D89" s="37">
        <v>1</v>
      </c>
      <c r="E89" s="37">
        <v>1</v>
      </c>
      <c r="F89" s="37">
        <v>1</v>
      </c>
      <c r="G89" s="37">
        <v>1</v>
      </c>
      <c r="H89" s="37">
        <v>8</v>
      </c>
      <c r="I89" s="37">
        <v>17</v>
      </c>
      <c r="J89" s="37">
        <v>13</v>
      </c>
      <c r="K89" s="37">
        <v>54</v>
      </c>
      <c r="L89" s="37">
        <v>34</v>
      </c>
    </row>
    <row r="90" spans="1:12">
      <c r="A90" s="22">
        <v>2016</v>
      </c>
      <c r="B90" s="37">
        <v>129</v>
      </c>
      <c r="C90" s="37">
        <v>1</v>
      </c>
      <c r="D90" s="37">
        <v>2</v>
      </c>
      <c r="E90" s="37">
        <v>0</v>
      </c>
      <c r="F90" s="37">
        <v>3</v>
      </c>
      <c r="G90" s="37">
        <v>3</v>
      </c>
      <c r="H90" s="37">
        <v>9</v>
      </c>
      <c r="I90" s="37">
        <v>21</v>
      </c>
      <c r="J90" s="37">
        <v>21</v>
      </c>
      <c r="K90" s="37">
        <v>37</v>
      </c>
      <c r="L90" s="37">
        <v>32</v>
      </c>
    </row>
    <row r="91" spans="1:12">
      <c r="A91" s="22">
        <v>2017</v>
      </c>
      <c r="B91" s="37">
        <v>122</v>
      </c>
      <c r="C91" s="37">
        <v>0</v>
      </c>
      <c r="D91" s="37">
        <v>0</v>
      </c>
      <c r="E91" s="37">
        <v>0</v>
      </c>
      <c r="F91" s="37">
        <v>1</v>
      </c>
      <c r="G91" s="37">
        <v>1</v>
      </c>
      <c r="H91" s="37">
        <v>6</v>
      </c>
      <c r="I91" s="37">
        <v>18</v>
      </c>
      <c r="J91" s="37">
        <v>18</v>
      </c>
      <c r="K91" s="37">
        <v>43</v>
      </c>
      <c r="L91" s="37">
        <v>35</v>
      </c>
    </row>
    <row r="92" spans="1:12">
      <c r="A92" s="22">
        <v>2018</v>
      </c>
      <c r="B92" s="37">
        <v>131</v>
      </c>
      <c r="C92" s="37">
        <v>0</v>
      </c>
      <c r="D92" s="37">
        <v>1</v>
      </c>
      <c r="E92" s="37">
        <v>0</v>
      </c>
      <c r="F92" s="37">
        <v>0</v>
      </c>
      <c r="G92" s="37">
        <v>2</v>
      </c>
      <c r="H92" s="37">
        <v>3</v>
      </c>
      <c r="I92" s="37">
        <v>13</v>
      </c>
      <c r="J92" s="37">
        <v>22</v>
      </c>
      <c r="K92" s="37">
        <v>47</v>
      </c>
      <c r="L92" s="37">
        <v>43</v>
      </c>
    </row>
    <row r="93" spans="1:12">
      <c r="A93" s="22">
        <v>2019</v>
      </c>
      <c r="B93" s="37">
        <v>134</v>
      </c>
      <c r="C93" s="37">
        <v>0</v>
      </c>
      <c r="D93" s="37">
        <v>0</v>
      </c>
      <c r="E93" s="37">
        <v>1</v>
      </c>
      <c r="F93" s="37">
        <v>0</v>
      </c>
      <c r="G93" s="37">
        <v>0</v>
      </c>
      <c r="H93" s="37">
        <v>5</v>
      </c>
      <c r="I93" s="37">
        <v>14</v>
      </c>
      <c r="J93" s="37">
        <v>32</v>
      </c>
      <c r="K93" s="37">
        <v>46</v>
      </c>
      <c r="L93" s="37">
        <v>36</v>
      </c>
    </row>
    <row r="94" spans="1:12">
      <c r="A94" s="22">
        <v>2020</v>
      </c>
      <c r="B94" s="37">
        <v>155</v>
      </c>
      <c r="C94" s="37">
        <v>2</v>
      </c>
      <c r="D94" s="37">
        <v>2</v>
      </c>
      <c r="E94" s="37">
        <v>0</v>
      </c>
      <c r="F94" s="37">
        <v>0</v>
      </c>
      <c r="G94" s="37">
        <v>1</v>
      </c>
      <c r="H94" s="37">
        <v>9</v>
      </c>
      <c r="I94" s="37">
        <v>12</v>
      </c>
      <c r="J94" s="37">
        <v>33</v>
      </c>
      <c r="K94" s="37">
        <v>55</v>
      </c>
      <c r="L94" s="37">
        <v>41</v>
      </c>
    </row>
    <row r="95" spans="1:12">
      <c r="A95" s="22">
        <v>2021</v>
      </c>
      <c r="B95" s="37">
        <v>133</v>
      </c>
      <c r="C95" s="37">
        <v>0</v>
      </c>
      <c r="D95" s="37">
        <v>0</v>
      </c>
      <c r="E95" s="37">
        <v>0</v>
      </c>
      <c r="F95" s="37">
        <v>0</v>
      </c>
      <c r="G95" s="37">
        <v>1</v>
      </c>
      <c r="H95" s="37">
        <v>8</v>
      </c>
      <c r="I95" s="37">
        <v>12</v>
      </c>
      <c r="J95" s="37">
        <v>21</v>
      </c>
      <c r="K95" s="37">
        <v>54</v>
      </c>
      <c r="L95" s="37">
        <v>37</v>
      </c>
    </row>
    <row r="96" spans="1:12">
      <c r="A96" s="22">
        <v>2022</v>
      </c>
      <c r="B96" s="37">
        <v>148</v>
      </c>
      <c r="C96" s="37">
        <v>0</v>
      </c>
      <c r="D96" s="37">
        <v>0</v>
      </c>
      <c r="E96" s="37">
        <v>2</v>
      </c>
      <c r="F96" s="37">
        <v>0</v>
      </c>
      <c r="G96" s="37">
        <v>1</v>
      </c>
      <c r="H96" s="37">
        <v>5</v>
      </c>
      <c r="I96" s="37">
        <v>13</v>
      </c>
      <c r="J96" s="37">
        <v>34</v>
      </c>
      <c r="K96" s="37">
        <v>58</v>
      </c>
      <c r="L96" s="37">
        <v>35</v>
      </c>
    </row>
    <row r="97" spans="1:19">
      <c r="A97" s="22">
        <v>2023</v>
      </c>
      <c r="B97" s="37">
        <v>124</v>
      </c>
      <c r="C97" s="37">
        <v>1</v>
      </c>
      <c r="D97" s="37">
        <v>1</v>
      </c>
      <c r="E97" s="37">
        <v>0</v>
      </c>
      <c r="F97" s="37">
        <v>0</v>
      </c>
      <c r="G97" s="37">
        <v>5</v>
      </c>
      <c r="H97" s="37">
        <v>7</v>
      </c>
      <c r="I97" s="37">
        <v>10</v>
      </c>
      <c r="J97" s="37">
        <v>22</v>
      </c>
      <c r="K97" s="37">
        <v>38</v>
      </c>
      <c r="L97" s="37">
        <v>40</v>
      </c>
    </row>
    <row r="98" spans="1:19">
      <c r="A98" s="22">
        <v>2024</v>
      </c>
      <c r="B98" s="37">
        <v>141</v>
      </c>
      <c r="C98" s="37">
        <v>0</v>
      </c>
      <c r="D98" s="37">
        <v>0</v>
      </c>
      <c r="E98" s="37">
        <v>0</v>
      </c>
      <c r="F98" s="37">
        <v>1</v>
      </c>
      <c r="G98" s="37">
        <v>3</v>
      </c>
      <c r="H98" s="37">
        <v>10</v>
      </c>
      <c r="I98" s="37">
        <v>7</v>
      </c>
      <c r="J98" s="37">
        <v>36</v>
      </c>
      <c r="K98" s="37">
        <v>49</v>
      </c>
      <c r="L98" s="37">
        <v>35</v>
      </c>
    </row>
    <row r="99" spans="1:19"/>
    <row r="100" spans="1:19" ht="12.75" customHeight="1">
      <c r="A100" s="32" t="s">
        <v>988</v>
      </c>
      <c r="B100" s="32"/>
    </row>
    <row r="101" spans="1:19" ht="12.75" customHeight="1">
      <c r="A101" s="32"/>
      <c r="B101" s="32"/>
    </row>
    <row r="102" spans="1:19" ht="12.75" customHeight="1">
      <c r="A102" s="36" t="s">
        <v>989</v>
      </c>
      <c r="B102" s="36"/>
    </row>
    <row r="103" spans="1:19" ht="12.75" customHeight="1">
      <c r="A103" s="1" t="s">
        <v>1177</v>
      </c>
      <c r="S103" s="1" t="s">
        <v>812</v>
      </c>
    </row>
    <row r="105" spans="1:19" ht="12.75" customHeight="1">
      <c r="B105" s="1" t="s">
        <v>812</v>
      </c>
    </row>
  </sheetData>
  <phoneticPr fontId="4" type="noConversion"/>
  <hyperlinks>
    <hyperlink ref="A4" location="Inhalt!A1" display="&lt;&lt;&lt; Inhalt" xr:uid="{4B489C31-E996-4909-9EF3-7C553ACBF7B2}"/>
    <hyperlink ref="A100" location="Metadaten!A1" display="Metadaten &lt;&lt;&lt;" xr:uid="{EBF1C738-BB99-42AF-80DB-6F4C591EA759}"/>
  </hyperlinks>
  <pageMargins left="0.78740157499999996" right="0.78740157499999996" top="0.984251969" bottom="0.984251969" header="0.4921259845" footer="0.4921259845"/>
  <pageSetup paperSize="9" scale="56" orientation="portrait" r:id="rId1"/>
  <headerFooter alignWithMargins="0"/>
  <ignoredErrors>
    <ignoredError sqref="B22:L2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outlinePr summaryBelow="0"/>
    <pageSetUpPr fitToPage="1"/>
  </sheetPr>
  <dimension ref="A1:O441"/>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2.75" outlineLevelRow="1"/>
  <cols>
    <col min="1" max="1" width="15.5703125" style="1" customWidth="1"/>
    <col min="2" max="2" width="11.5703125" style="1" bestFit="1" customWidth="1"/>
    <col min="3" max="3" width="6" style="1" customWidth="1"/>
    <col min="4" max="4" width="6.5703125" style="1" bestFit="1" customWidth="1"/>
    <col min="5" max="5" width="7.42578125" style="1" customWidth="1"/>
    <col min="6" max="6" width="11.42578125" style="1" customWidth="1"/>
    <col min="7" max="7" width="6.42578125" style="1" bestFit="1" customWidth="1"/>
    <col min="8" max="8" width="7.5703125" style="1" customWidth="1"/>
    <col min="9" max="9" width="7" style="1" customWidth="1"/>
    <col min="10" max="10" width="7.42578125" style="1" customWidth="1"/>
    <col min="11" max="11" width="8.5703125" style="1" customWidth="1"/>
    <col min="12" max="12" width="7.5703125" style="1" customWidth="1"/>
    <col min="13" max="13" width="11.42578125" style="1" customWidth="1"/>
    <col min="14" max="16384" width="11.42578125" style="1"/>
  </cols>
  <sheetData>
    <row r="1" spans="1:13" ht="15.75">
      <c r="A1" s="5" t="s">
        <v>30</v>
      </c>
    </row>
    <row r="2" spans="1:13" ht="12.75" customHeight="1">
      <c r="A2" s="1" t="s">
        <v>1218</v>
      </c>
    </row>
    <row r="4" spans="1:13">
      <c r="A4" s="30" t="s">
        <v>987</v>
      </c>
    </row>
    <row r="5" spans="1:13">
      <c r="A5" s="11"/>
    </row>
    <row r="6" spans="1:13">
      <c r="A6" s="31" t="s">
        <v>997</v>
      </c>
    </row>
    <row r="8" spans="1:13" s="6" customFormat="1">
      <c r="A8" s="6" t="s">
        <v>171</v>
      </c>
      <c r="B8" s="6" t="s">
        <v>83</v>
      </c>
      <c r="C8" s="6" t="s">
        <v>16</v>
      </c>
    </row>
    <row r="9" spans="1:13" s="6" customFormat="1">
      <c r="C9" s="6" t="s">
        <v>5</v>
      </c>
      <c r="D9" s="6" t="s">
        <v>6</v>
      </c>
      <c r="E9" s="6" t="s">
        <v>7</v>
      </c>
      <c r="F9" s="6" t="s">
        <v>27</v>
      </c>
      <c r="G9" s="6" t="s">
        <v>8</v>
      </c>
      <c r="H9" s="6" t="s">
        <v>9</v>
      </c>
      <c r="I9" s="6" t="s">
        <v>10</v>
      </c>
      <c r="J9" s="6" t="s">
        <v>11</v>
      </c>
      <c r="K9" s="6" t="s">
        <v>12</v>
      </c>
      <c r="L9" s="6" t="s">
        <v>13</v>
      </c>
      <c r="M9" s="6" t="s">
        <v>28</v>
      </c>
    </row>
    <row r="10" spans="1:13" collapsed="1">
      <c r="A10" s="1" t="s">
        <v>213</v>
      </c>
      <c r="B10" s="37">
        <v>18597</v>
      </c>
      <c r="C10" s="37">
        <v>2693</v>
      </c>
      <c r="D10" s="37">
        <v>2176</v>
      </c>
      <c r="E10" s="37">
        <v>2569</v>
      </c>
      <c r="F10" s="37">
        <v>1823</v>
      </c>
      <c r="G10" s="37">
        <v>2852</v>
      </c>
      <c r="H10" s="37">
        <v>238</v>
      </c>
      <c r="I10" s="37">
        <v>2136</v>
      </c>
      <c r="J10" s="37">
        <v>1736</v>
      </c>
      <c r="K10" s="37">
        <v>712</v>
      </c>
      <c r="L10" s="37">
        <v>1073</v>
      </c>
      <c r="M10" s="37">
        <v>589</v>
      </c>
    </row>
    <row r="11" spans="1:13" hidden="1" outlineLevel="1">
      <c r="A11" s="1" t="s">
        <v>5</v>
      </c>
      <c r="B11" s="37">
        <v>1854</v>
      </c>
      <c r="C11" s="37">
        <v>1290</v>
      </c>
      <c r="D11" s="37">
        <v>139</v>
      </c>
      <c r="E11" s="37">
        <v>25</v>
      </c>
      <c r="F11" s="37">
        <v>25</v>
      </c>
      <c r="G11" s="37">
        <v>239</v>
      </c>
      <c r="H11" s="37">
        <v>14</v>
      </c>
      <c r="I11" s="37">
        <v>50</v>
      </c>
      <c r="J11" s="37">
        <v>35</v>
      </c>
      <c r="K11" s="37">
        <v>15</v>
      </c>
      <c r="L11" s="37">
        <v>20</v>
      </c>
      <c r="M11" s="37">
        <v>2</v>
      </c>
    </row>
    <row r="12" spans="1:13" hidden="1" outlineLevel="1">
      <c r="A12" s="1" t="s">
        <v>6</v>
      </c>
      <c r="B12" s="37">
        <v>1793</v>
      </c>
      <c r="C12" s="37">
        <v>133</v>
      </c>
      <c r="D12" s="37">
        <v>1335</v>
      </c>
      <c r="E12" s="37">
        <v>73</v>
      </c>
      <c r="F12" s="37">
        <v>42</v>
      </c>
      <c r="G12" s="37">
        <v>84</v>
      </c>
      <c r="H12" s="37">
        <v>4</v>
      </c>
      <c r="I12" s="37">
        <v>29</v>
      </c>
      <c r="J12" s="37">
        <v>33</v>
      </c>
      <c r="K12" s="37">
        <v>23</v>
      </c>
      <c r="L12" s="37">
        <v>17</v>
      </c>
      <c r="M12" s="37">
        <v>20</v>
      </c>
    </row>
    <row r="13" spans="1:13" hidden="1" outlineLevel="1">
      <c r="A13" s="1" t="s">
        <v>7</v>
      </c>
      <c r="B13" s="37">
        <v>3002</v>
      </c>
      <c r="C13" s="37">
        <v>267</v>
      </c>
      <c r="D13" s="37">
        <v>175</v>
      </c>
      <c r="E13" s="37">
        <v>2214</v>
      </c>
      <c r="F13" s="37">
        <v>37</v>
      </c>
      <c r="G13" s="37">
        <v>192</v>
      </c>
      <c r="H13" s="37">
        <v>9</v>
      </c>
      <c r="I13" s="37">
        <v>44</v>
      </c>
      <c r="J13" s="37">
        <v>36</v>
      </c>
      <c r="K13" s="37">
        <v>10</v>
      </c>
      <c r="L13" s="37">
        <v>9</v>
      </c>
      <c r="M13" s="37">
        <v>9</v>
      </c>
    </row>
    <row r="14" spans="1:13" hidden="1" outlineLevel="1">
      <c r="A14" s="1" t="s">
        <v>27</v>
      </c>
      <c r="B14" s="37">
        <v>2431</v>
      </c>
      <c r="C14" s="37">
        <v>214</v>
      </c>
      <c r="D14" s="37">
        <v>208</v>
      </c>
      <c r="E14" s="37">
        <v>70</v>
      </c>
      <c r="F14" s="37">
        <v>1574</v>
      </c>
      <c r="G14" s="37">
        <v>175</v>
      </c>
      <c r="H14" s="37">
        <v>2</v>
      </c>
      <c r="I14" s="37">
        <v>98</v>
      </c>
      <c r="J14" s="37">
        <v>47</v>
      </c>
      <c r="K14" s="37">
        <v>14</v>
      </c>
      <c r="L14" s="37">
        <v>14</v>
      </c>
      <c r="M14" s="37">
        <v>15</v>
      </c>
    </row>
    <row r="15" spans="1:13" hidden="1" outlineLevel="1">
      <c r="A15" s="1" t="s">
        <v>8</v>
      </c>
      <c r="B15" s="37">
        <v>2052</v>
      </c>
      <c r="C15" s="37">
        <v>187</v>
      </c>
      <c r="D15" s="37">
        <v>59</v>
      </c>
      <c r="E15" s="37">
        <v>43</v>
      </c>
      <c r="F15" s="37">
        <v>22</v>
      </c>
      <c r="G15" s="37">
        <v>1507</v>
      </c>
      <c r="H15" s="37">
        <v>37</v>
      </c>
      <c r="I15" s="37">
        <v>97</v>
      </c>
      <c r="J15" s="37">
        <v>50</v>
      </c>
      <c r="K15" s="37">
        <v>26</v>
      </c>
      <c r="L15" s="37">
        <v>21</v>
      </c>
      <c r="M15" s="37">
        <v>3</v>
      </c>
    </row>
    <row r="16" spans="1:13" hidden="1" outlineLevel="1">
      <c r="A16" s="1" t="s">
        <v>9</v>
      </c>
      <c r="B16" s="37">
        <v>238</v>
      </c>
      <c r="C16" s="37">
        <v>17</v>
      </c>
      <c r="D16" s="37">
        <v>10</v>
      </c>
      <c r="E16" s="37">
        <v>16</v>
      </c>
      <c r="F16" s="37">
        <v>5</v>
      </c>
      <c r="G16" s="37">
        <v>42</v>
      </c>
      <c r="H16" s="37">
        <v>106</v>
      </c>
      <c r="I16" s="37">
        <v>10</v>
      </c>
      <c r="J16" s="37">
        <v>12</v>
      </c>
      <c r="K16" s="37">
        <v>9</v>
      </c>
      <c r="L16" s="37">
        <v>7</v>
      </c>
      <c r="M16" s="37">
        <v>4</v>
      </c>
    </row>
    <row r="17" spans="1:13" hidden="1" outlineLevel="1">
      <c r="A17" s="1" t="s">
        <v>10</v>
      </c>
      <c r="B17" s="37">
        <v>1912</v>
      </c>
      <c r="C17" s="37">
        <v>154</v>
      </c>
      <c r="D17" s="37">
        <v>59</v>
      </c>
      <c r="E17" s="37">
        <v>25</v>
      </c>
      <c r="F17" s="37">
        <v>19</v>
      </c>
      <c r="G17" s="37">
        <v>133</v>
      </c>
      <c r="H17" s="37">
        <v>13</v>
      </c>
      <c r="I17" s="37">
        <v>1415</v>
      </c>
      <c r="J17" s="37">
        <v>55</v>
      </c>
      <c r="K17" s="37">
        <v>5</v>
      </c>
      <c r="L17" s="37">
        <v>26</v>
      </c>
      <c r="M17" s="37">
        <v>8</v>
      </c>
    </row>
    <row r="18" spans="1:13" hidden="1" outlineLevel="1">
      <c r="A18" s="1" t="s">
        <v>11</v>
      </c>
      <c r="B18" s="37">
        <v>2184</v>
      </c>
      <c r="C18" s="37">
        <v>165</v>
      </c>
      <c r="D18" s="37">
        <v>68</v>
      </c>
      <c r="E18" s="37">
        <v>40</v>
      </c>
      <c r="F18" s="37">
        <v>23</v>
      </c>
      <c r="G18" s="37">
        <v>220</v>
      </c>
      <c r="H18" s="37">
        <v>22</v>
      </c>
      <c r="I18" s="37">
        <v>212</v>
      </c>
      <c r="J18" s="37">
        <v>1286</v>
      </c>
      <c r="K18" s="37">
        <v>66</v>
      </c>
      <c r="L18" s="37">
        <v>45</v>
      </c>
      <c r="M18" s="37">
        <v>37</v>
      </c>
    </row>
    <row r="19" spans="1:13" hidden="1" outlineLevel="1">
      <c r="A19" s="1" t="s">
        <v>12</v>
      </c>
      <c r="B19" s="37">
        <v>669</v>
      </c>
      <c r="C19" s="37">
        <v>34</v>
      </c>
      <c r="D19" s="37">
        <v>29</v>
      </c>
      <c r="E19" s="37">
        <v>12</v>
      </c>
      <c r="F19" s="37">
        <v>10</v>
      </c>
      <c r="G19" s="37">
        <v>47</v>
      </c>
      <c r="H19" s="37">
        <v>2</v>
      </c>
      <c r="I19" s="37">
        <v>39</v>
      </c>
      <c r="J19" s="37">
        <v>8</v>
      </c>
      <c r="K19" s="37">
        <v>448</v>
      </c>
      <c r="L19" s="37">
        <v>27</v>
      </c>
      <c r="M19" s="37">
        <v>13</v>
      </c>
    </row>
    <row r="20" spans="1:13" hidden="1" outlineLevel="1">
      <c r="A20" s="1" t="s">
        <v>13</v>
      </c>
      <c r="B20" s="37">
        <v>1342</v>
      </c>
      <c r="C20" s="37">
        <v>101</v>
      </c>
      <c r="D20" s="37">
        <v>43</v>
      </c>
      <c r="E20" s="37">
        <v>21</v>
      </c>
      <c r="F20" s="37">
        <v>14</v>
      </c>
      <c r="G20" s="37">
        <v>139</v>
      </c>
      <c r="H20" s="37">
        <v>23</v>
      </c>
      <c r="I20" s="37">
        <v>74</v>
      </c>
      <c r="J20" s="37">
        <v>27</v>
      </c>
      <c r="K20" s="37">
        <v>37</v>
      </c>
      <c r="L20" s="37">
        <v>847</v>
      </c>
      <c r="M20" s="37">
        <v>16</v>
      </c>
    </row>
    <row r="21" spans="1:13" hidden="1" outlineLevel="1">
      <c r="A21" s="1" t="s">
        <v>28</v>
      </c>
      <c r="B21" s="37">
        <v>1112</v>
      </c>
      <c r="C21" s="37">
        <v>124</v>
      </c>
      <c r="D21" s="37">
        <v>51</v>
      </c>
      <c r="E21" s="37">
        <v>30</v>
      </c>
      <c r="F21" s="37">
        <v>52</v>
      </c>
      <c r="G21" s="37">
        <v>74</v>
      </c>
      <c r="H21" s="37">
        <v>6</v>
      </c>
      <c r="I21" s="37">
        <v>68</v>
      </c>
      <c r="J21" s="37">
        <v>146</v>
      </c>
      <c r="K21" s="37">
        <v>59</v>
      </c>
      <c r="L21" s="37">
        <v>40</v>
      </c>
      <c r="M21" s="37">
        <v>462</v>
      </c>
    </row>
    <row r="22" spans="1:13" hidden="1" outlineLevel="1">
      <c r="A22" s="1" t="s">
        <v>29</v>
      </c>
      <c r="B22" s="37">
        <v>8</v>
      </c>
      <c r="C22" s="37">
        <v>7</v>
      </c>
      <c r="D22" s="37">
        <v>0</v>
      </c>
      <c r="E22" s="37">
        <v>0</v>
      </c>
      <c r="F22" s="37">
        <v>0</v>
      </c>
      <c r="G22" s="37">
        <v>0</v>
      </c>
      <c r="H22" s="37">
        <v>0</v>
      </c>
      <c r="I22" s="37">
        <v>0</v>
      </c>
      <c r="J22" s="37">
        <v>1</v>
      </c>
      <c r="K22" s="37">
        <v>0</v>
      </c>
      <c r="L22" s="37">
        <v>0</v>
      </c>
      <c r="M22" s="37">
        <v>0</v>
      </c>
    </row>
    <row r="23" spans="1:13" collapsed="1">
      <c r="A23" s="1" t="s">
        <v>212</v>
      </c>
      <c r="B23" s="37">
        <v>18855</v>
      </c>
      <c r="C23" s="37">
        <v>2719</v>
      </c>
      <c r="D23" s="37">
        <v>2217</v>
      </c>
      <c r="E23" s="37">
        <v>2620</v>
      </c>
      <c r="F23" s="37">
        <v>1871</v>
      </c>
      <c r="G23" s="37">
        <v>2882</v>
      </c>
      <c r="H23" s="37">
        <v>230</v>
      </c>
      <c r="I23" s="37">
        <v>2176</v>
      </c>
      <c r="J23" s="37">
        <v>1755</v>
      </c>
      <c r="K23" s="37">
        <v>725</v>
      </c>
      <c r="L23" s="37">
        <v>1082</v>
      </c>
      <c r="M23" s="37">
        <v>578</v>
      </c>
    </row>
    <row r="24" spans="1:13" hidden="1" outlineLevel="1">
      <c r="A24" s="1" t="s">
        <v>5</v>
      </c>
      <c r="B24" s="37">
        <v>1870</v>
      </c>
      <c r="C24" s="37">
        <v>1286</v>
      </c>
      <c r="D24" s="37">
        <v>148</v>
      </c>
      <c r="E24" s="37">
        <v>24</v>
      </c>
      <c r="F24" s="37">
        <v>28</v>
      </c>
      <c r="G24" s="37">
        <v>250</v>
      </c>
      <c r="H24" s="37">
        <v>12</v>
      </c>
      <c r="I24" s="37">
        <v>48</v>
      </c>
      <c r="J24" s="37">
        <v>37</v>
      </c>
      <c r="K24" s="37">
        <v>14</v>
      </c>
      <c r="L24" s="37">
        <v>21</v>
      </c>
      <c r="M24" s="37">
        <v>2</v>
      </c>
    </row>
    <row r="25" spans="1:13" hidden="1" outlineLevel="1">
      <c r="A25" s="1" t="s">
        <v>6</v>
      </c>
      <c r="B25" s="37">
        <v>1828</v>
      </c>
      <c r="C25" s="37">
        <v>133</v>
      </c>
      <c r="D25" s="37">
        <v>1358</v>
      </c>
      <c r="E25" s="37">
        <v>71</v>
      </c>
      <c r="F25" s="37">
        <v>47</v>
      </c>
      <c r="G25" s="37">
        <v>88</v>
      </c>
      <c r="H25" s="37">
        <v>4</v>
      </c>
      <c r="I25" s="37">
        <v>32</v>
      </c>
      <c r="J25" s="37">
        <v>32</v>
      </c>
      <c r="K25" s="37">
        <v>24</v>
      </c>
      <c r="L25" s="37">
        <v>17</v>
      </c>
      <c r="M25" s="37">
        <v>22</v>
      </c>
    </row>
    <row r="26" spans="1:13" hidden="1" outlineLevel="1">
      <c r="A26" s="1" t="s">
        <v>7</v>
      </c>
      <c r="B26" s="37">
        <v>3049</v>
      </c>
      <c r="C26" s="37">
        <v>262</v>
      </c>
      <c r="D26" s="37">
        <v>180</v>
      </c>
      <c r="E26" s="37">
        <v>2252</v>
      </c>
      <c r="F26" s="37">
        <v>54</v>
      </c>
      <c r="G26" s="37">
        <v>187</v>
      </c>
      <c r="H26" s="37">
        <v>9</v>
      </c>
      <c r="I26" s="37">
        <v>38</v>
      </c>
      <c r="J26" s="37">
        <v>37</v>
      </c>
      <c r="K26" s="37">
        <v>14</v>
      </c>
      <c r="L26" s="37">
        <v>6</v>
      </c>
      <c r="M26" s="37">
        <v>10</v>
      </c>
    </row>
    <row r="27" spans="1:13" hidden="1" outlineLevel="1">
      <c r="A27" s="1" t="s">
        <v>27</v>
      </c>
      <c r="B27" s="37">
        <v>2444</v>
      </c>
      <c r="C27" s="37">
        <v>209</v>
      </c>
      <c r="D27" s="37">
        <v>212</v>
      </c>
      <c r="E27" s="37">
        <v>74</v>
      </c>
      <c r="F27" s="37">
        <v>1582</v>
      </c>
      <c r="G27" s="37">
        <v>173</v>
      </c>
      <c r="H27" s="37">
        <v>3</v>
      </c>
      <c r="I27" s="37">
        <v>105</v>
      </c>
      <c r="J27" s="37">
        <v>47</v>
      </c>
      <c r="K27" s="37">
        <v>14</v>
      </c>
      <c r="L27" s="37">
        <v>14</v>
      </c>
      <c r="M27" s="37">
        <v>11</v>
      </c>
    </row>
    <row r="28" spans="1:13" hidden="1" outlineLevel="1">
      <c r="A28" s="1" t="s">
        <v>8</v>
      </c>
      <c r="B28" s="37">
        <v>2080</v>
      </c>
      <c r="C28" s="37">
        <v>177</v>
      </c>
      <c r="D28" s="37">
        <v>66</v>
      </c>
      <c r="E28" s="37">
        <v>46</v>
      </c>
      <c r="F28" s="37">
        <v>31</v>
      </c>
      <c r="G28" s="37">
        <v>1505</v>
      </c>
      <c r="H28" s="37">
        <v>34</v>
      </c>
      <c r="I28" s="37">
        <v>104</v>
      </c>
      <c r="J28" s="37">
        <v>54</v>
      </c>
      <c r="K28" s="37">
        <v>33</v>
      </c>
      <c r="L28" s="37">
        <v>21</v>
      </c>
      <c r="M28" s="37">
        <v>9</v>
      </c>
    </row>
    <row r="29" spans="1:13" hidden="1" outlineLevel="1">
      <c r="A29" s="1" t="s">
        <v>9</v>
      </c>
      <c r="B29" s="37">
        <v>243</v>
      </c>
      <c r="C29" s="37">
        <v>19</v>
      </c>
      <c r="D29" s="37">
        <v>11</v>
      </c>
      <c r="E29" s="37">
        <v>15</v>
      </c>
      <c r="F29" s="37">
        <v>5</v>
      </c>
      <c r="G29" s="37">
        <v>44</v>
      </c>
      <c r="H29" s="37">
        <v>101</v>
      </c>
      <c r="I29" s="37">
        <v>16</v>
      </c>
      <c r="J29" s="37">
        <v>12</v>
      </c>
      <c r="K29" s="37">
        <v>9</v>
      </c>
      <c r="L29" s="37">
        <v>8</v>
      </c>
      <c r="M29" s="37">
        <v>3</v>
      </c>
    </row>
    <row r="30" spans="1:13" hidden="1" outlineLevel="1">
      <c r="A30" s="1" t="s">
        <v>10</v>
      </c>
      <c r="B30" s="37">
        <v>1926</v>
      </c>
      <c r="C30" s="37">
        <v>150</v>
      </c>
      <c r="D30" s="37">
        <v>59</v>
      </c>
      <c r="E30" s="37">
        <v>34</v>
      </c>
      <c r="F30" s="37">
        <v>19</v>
      </c>
      <c r="G30" s="37">
        <v>132</v>
      </c>
      <c r="H30" s="37">
        <v>13</v>
      </c>
      <c r="I30" s="37">
        <v>1424</v>
      </c>
      <c r="J30" s="37">
        <v>57</v>
      </c>
      <c r="K30" s="37">
        <v>9</v>
      </c>
      <c r="L30" s="37">
        <v>22</v>
      </c>
      <c r="M30" s="37">
        <v>7</v>
      </c>
    </row>
    <row r="31" spans="1:13" hidden="1" outlineLevel="1">
      <c r="A31" s="1" t="s">
        <v>11</v>
      </c>
      <c r="B31" s="37">
        <v>2207</v>
      </c>
      <c r="C31" s="37">
        <v>166</v>
      </c>
      <c r="D31" s="37">
        <v>65</v>
      </c>
      <c r="E31" s="37">
        <v>45</v>
      </c>
      <c r="F31" s="37">
        <v>26</v>
      </c>
      <c r="G31" s="37">
        <v>229</v>
      </c>
      <c r="H31" s="37">
        <v>24</v>
      </c>
      <c r="I31" s="37">
        <v>203</v>
      </c>
      <c r="J31" s="37">
        <v>1290</v>
      </c>
      <c r="K31" s="37">
        <v>75</v>
      </c>
      <c r="L31" s="37">
        <v>49</v>
      </c>
      <c r="M31" s="37">
        <v>35</v>
      </c>
    </row>
    <row r="32" spans="1:13" hidden="1" outlineLevel="1">
      <c r="A32" s="1" t="s">
        <v>12</v>
      </c>
      <c r="B32" s="37">
        <v>670</v>
      </c>
      <c r="C32" s="37">
        <v>40</v>
      </c>
      <c r="D32" s="37">
        <v>27</v>
      </c>
      <c r="E32" s="37">
        <v>12</v>
      </c>
      <c r="F32" s="37">
        <v>8</v>
      </c>
      <c r="G32" s="37">
        <v>46</v>
      </c>
      <c r="H32" s="37">
        <v>2</v>
      </c>
      <c r="I32" s="37">
        <v>46</v>
      </c>
      <c r="J32" s="37">
        <v>5</v>
      </c>
      <c r="K32" s="37">
        <v>444</v>
      </c>
      <c r="L32" s="37">
        <v>27</v>
      </c>
      <c r="M32" s="37">
        <v>13</v>
      </c>
    </row>
    <row r="33" spans="1:13" hidden="1" outlineLevel="1">
      <c r="A33" s="1" t="s">
        <v>13</v>
      </c>
      <c r="B33" s="37">
        <v>1377</v>
      </c>
      <c r="C33" s="37">
        <v>111</v>
      </c>
      <c r="D33" s="37">
        <v>40</v>
      </c>
      <c r="E33" s="37">
        <v>19</v>
      </c>
      <c r="F33" s="37">
        <v>13</v>
      </c>
      <c r="G33" s="37">
        <v>150</v>
      </c>
      <c r="H33" s="37">
        <v>23</v>
      </c>
      <c r="I33" s="37">
        <v>84</v>
      </c>
      <c r="J33" s="37">
        <v>30</v>
      </c>
      <c r="K33" s="37">
        <v>36</v>
      </c>
      <c r="L33" s="37">
        <v>854</v>
      </c>
      <c r="M33" s="37">
        <v>17</v>
      </c>
    </row>
    <row r="34" spans="1:13" hidden="1" outlineLevel="1">
      <c r="A34" s="1" t="s">
        <v>28</v>
      </c>
      <c r="B34" s="37">
        <v>1126</v>
      </c>
      <c r="C34" s="37">
        <v>132</v>
      </c>
      <c r="D34" s="37">
        <v>50</v>
      </c>
      <c r="E34" s="37">
        <v>28</v>
      </c>
      <c r="F34" s="37">
        <v>58</v>
      </c>
      <c r="G34" s="37">
        <v>78</v>
      </c>
      <c r="H34" s="37">
        <v>5</v>
      </c>
      <c r="I34" s="37">
        <v>76</v>
      </c>
      <c r="J34" s="37">
        <v>154</v>
      </c>
      <c r="K34" s="37">
        <v>53</v>
      </c>
      <c r="L34" s="37">
        <v>43</v>
      </c>
      <c r="M34" s="37">
        <v>449</v>
      </c>
    </row>
    <row r="35" spans="1:13" hidden="1" outlineLevel="1">
      <c r="A35" s="1" t="s">
        <v>29</v>
      </c>
      <c r="B35" s="37">
        <v>35</v>
      </c>
      <c r="C35" s="37">
        <v>34</v>
      </c>
      <c r="D35" s="37">
        <v>1</v>
      </c>
      <c r="E35" s="37">
        <v>0</v>
      </c>
      <c r="F35" s="37">
        <v>0</v>
      </c>
      <c r="G35" s="37">
        <v>0</v>
      </c>
      <c r="H35" s="37">
        <v>0</v>
      </c>
      <c r="I35" s="37">
        <v>0</v>
      </c>
      <c r="J35" s="37">
        <v>0</v>
      </c>
      <c r="K35" s="37">
        <v>0</v>
      </c>
      <c r="L35" s="37">
        <v>0</v>
      </c>
      <c r="M35" s="37">
        <v>0</v>
      </c>
    </row>
    <row r="36" spans="1:13" collapsed="1">
      <c r="A36" s="1" t="s">
        <v>211</v>
      </c>
      <c r="B36" s="37">
        <v>18840</v>
      </c>
      <c r="C36" s="37">
        <v>2670</v>
      </c>
      <c r="D36" s="37">
        <v>2209</v>
      </c>
      <c r="E36" s="37">
        <v>2619</v>
      </c>
      <c r="F36" s="37">
        <v>1863</v>
      </c>
      <c r="G36" s="37">
        <v>2890</v>
      </c>
      <c r="H36" s="37">
        <v>239</v>
      </c>
      <c r="I36" s="37">
        <v>2159</v>
      </c>
      <c r="J36" s="37">
        <v>1791</v>
      </c>
      <c r="K36" s="37">
        <v>732</v>
      </c>
      <c r="L36" s="37">
        <v>1102</v>
      </c>
      <c r="M36" s="37">
        <v>566</v>
      </c>
    </row>
    <row r="37" spans="1:13" hidden="1" outlineLevel="1">
      <c r="A37" s="1" t="s">
        <v>5</v>
      </c>
      <c r="B37" s="37">
        <v>1906</v>
      </c>
      <c r="C37" s="37">
        <v>1279</v>
      </c>
      <c r="D37" s="37">
        <v>159</v>
      </c>
      <c r="E37" s="37">
        <v>25</v>
      </c>
      <c r="F37" s="37">
        <v>37</v>
      </c>
      <c r="G37" s="37">
        <v>253</v>
      </c>
      <c r="H37" s="37">
        <v>18</v>
      </c>
      <c r="I37" s="37">
        <v>49</v>
      </c>
      <c r="J37" s="37">
        <v>41</v>
      </c>
      <c r="K37" s="37">
        <v>16</v>
      </c>
      <c r="L37" s="37">
        <v>28</v>
      </c>
      <c r="M37" s="37">
        <v>1</v>
      </c>
    </row>
    <row r="38" spans="1:13" hidden="1" outlineLevel="1">
      <c r="A38" s="1" t="s">
        <v>6</v>
      </c>
      <c r="B38" s="37">
        <v>1802</v>
      </c>
      <c r="C38" s="37">
        <v>127</v>
      </c>
      <c r="D38" s="37">
        <v>1339</v>
      </c>
      <c r="E38" s="37">
        <v>68</v>
      </c>
      <c r="F38" s="37">
        <v>50</v>
      </c>
      <c r="G38" s="37">
        <v>83</v>
      </c>
      <c r="H38" s="37">
        <v>5</v>
      </c>
      <c r="I38" s="37">
        <v>29</v>
      </c>
      <c r="J38" s="37">
        <v>34</v>
      </c>
      <c r="K38" s="37">
        <v>27</v>
      </c>
      <c r="L38" s="37">
        <v>17</v>
      </c>
      <c r="M38" s="37">
        <v>23</v>
      </c>
    </row>
    <row r="39" spans="1:13" hidden="1" outlineLevel="1">
      <c r="A39" s="1" t="s">
        <v>7</v>
      </c>
      <c r="B39" s="37">
        <v>3059</v>
      </c>
      <c r="C39" s="37">
        <v>244</v>
      </c>
      <c r="D39" s="37">
        <v>176</v>
      </c>
      <c r="E39" s="37">
        <v>2261</v>
      </c>
      <c r="F39" s="37">
        <v>53</v>
      </c>
      <c r="G39" s="37">
        <v>196</v>
      </c>
      <c r="H39" s="37">
        <v>8</v>
      </c>
      <c r="I39" s="37">
        <v>43</v>
      </c>
      <c r="J39" s="37">
        <v>43</v>
      </c>
      <c r="K39" s="37">
        <v>14</v>
      </c>
      <c r="L39" s="37">
        <v>7</v>
      </c>
      <c r="M39" s="37">
        <v>14</v>
      </c>
    </row>
    <row r="40" spans="1:13" hidden="1" outlineLevel="1">
      <c r="A40" s="1" t="s">
        <v>27</v>
      </c>
      <c r="B40" s="37">
        <v>2418</v>
      </c>
      <c r="C40" s="37">
        <v>205</v>
      </c>
      <c r="D40" s="37">
        <v>210</v>
      </c>
      <c r="E40" s="37">
        <v>70</v>
      </c>
      <c r="F40" s="37">
        <v>1551</v>
      </c>
      <c r="G40" s="37">
        <v>178</v>
      </c>
      <c r="H40" s="37">
        <v>2</v>
      </c>
      <c r="I40" s="37">
        <v>97</v>
      </c>
      <c r="J40" s="37">
        <v>56</v>
      </c>
      <c r="K40" s="37">
        <v>17</v>
      </c>
      <c r="L40" s="37">
        <v>22</v>
      </c>
      <c r="M40" s="37">
        <v>10</v>
      </c>
    </row>
    <row r="41" spans="1:13" hidden="1" outlineLevel="1">
      <c r="A41" s="1" t="s">
        <v>8</v>
      </c>
      <c r="B41" s="37">
        <v>2094</v>
      </c>
      <c r="C41" s="37">
        <v>172</v>
      </c>
      <c r="D41" s="37">
        <v>59</v>
      </c>
      <c r="E41" s="37">
        <v>48</v>
      </c>
      <c r="F41" s="37">
        <v>35</v>
      </c>
      <c r="G41" s="37">
        <v>1514</v>
      </c>
      <c r="H41" s="37">
        <v>33</v>
      </c>
      <c r="I41" s="37">
        <v>113</v>
      </c>
      <c r="J41" s="37">
        <v>59</v>
      </c>
      <c r="K41" s="37">
        <v>30</v>
      </c>
      <c r="L41" s="37">
        <v>21</v>
      </c>
      <c r="M41" s="37">
        <v>10</v>
      </c>
    </row>
    <row r="42" spans="1:13" hidden="1" outlineLevel="1">
      <c r="A42" s="1" t="s">
        <v>9</v>
      </c>
      <c r="B42" s="37">
        <v>245</v>
      </c>
      <c r="C42" s="37">
        <v>21</v>
      </c>
      <c r="D42" s="37">
        <v>11</v>
      </c>
      <c r="E42" s="37">
        <v>12</v>
      </c>
      <c r="F42" s="37">
        <v>5</v>
      </c>
      <c r="G42" s="37">
        <v>46</v>
      </c>
      <c r="H42" s="37">
        <v>102</v>
      </c>
      <c r="I42" s="37">
        <v>16</v>
      </c>
      <c r="J42" s="37">
        <v>13</v>
      </c>
      <c r="K42" s="37">
        <v>9</v>
      </c>
      <c r="L42" s="37">
        <v>7</v>
      </c>
      <c r="M42" s="37">
        <v>3</v>
      </c>
    </row>
    <row r="43" spans="1:13" hidden="1" outlineLevel="1">
      <c r="A43" s="1" t="s">
        <v>10</v>
      </c>
      <c r="B43" s="37">
        <v>1918</v>
      </c>
      <c r="C43" s="37">
        <v>154</v>
      </c>
      <c r="D43" s="37">
        <v>65</v>
      </c>
      <c r="E43" s="37">
        <v>32</v>
      </c>
      <c r="F43" s="37">
        <v>19</v>
      </c>
      <c r="G43" s="37">
        <v>128</v>
      </c>
      <c r="H43" s="37">
        <v>16</v>
      </c>
      <c r="I43" s="37">
        <v>1409</v>
      </c>
      <c r="J43" s="37">
        <v>55</v>
      </c>
      <c r="K43" s="37">
        <v>8</v>
      </c>
      <c r="L43" s="37">
        <v>26</v>
      </c>
      <c r="M43" s="37">
        <v>6</v>
      </c>
    </row>
    <row r="44" spans="1:13" hidden="1" outlineLevel="1">
      <c r="A44" s="1" t="s">
        <v>11</v>
      </c>
      <c r="B44" s="37">
        <v>2210</v>
      </c>
      <c r="C44" s="37">
        <v>168</v>
      </c>
      <c r="D44" s="37">
        <v>66</v>
      </c>
      <c r="E44" s="37">
        <v>43</v>
      </c>
      <c r="F44" s="37">
        <v>28</v>
      </c>
      <c r="G44" s="37">
        <v>224</v>
      </c>
      <c r="H44" s="37">
        <v>24</v>
      </c>
      <c r="I44" s="37">
        <v>196</v>
      </c>
      <c r="J44" s="37">
        <v>1296</v>
      </c>
      <c r="K44" s="37">
        <v>78</v>
      </c>
      <c r="L44" s="37">
        <v>52</v>
      </c>
      <c r="M44" s="37">
        <v>35</v>
      </c>
    </row>
    <row r="45" spans="1:13" hidden="1" outlineLevel="1">
      <c r="A45" s="1" t="s">
        <v>12</v>
      </c>
      <c r="B45" s="37">
        <v>662</v>
      </c>
      <c r="C45" s="37">
        <v>33</v>
      </c>
      <c r="D45" s="37">
        <v>28</v>
      </c>
      <c r="E45" s="37">
        <v>12</v>
      </c>
      <c r="F45" s="37">
        <v>10</v>
      </c>
      <c r="G45" s="37">
        <v>46</v>
      </c>
      <c r="H45" s="37">
        <v>1</v>
      </c>
      <c r="I45" s="37">
        <v>42</v>
      </c>
      <c r="J45" s="37">
        <v>2</v>
      </c>
      <c r="K45" s="37">
        <v>446</v>
      </c>
      <c r="L45" s="37">
        <v>27</v>
      </c>
      <c r="M45" s="37">
        <v>15</v>
      </c>
    </row>
    <row r="46" spans="1:13" hidden="1" outlineLevel="1">
      <c r="A46" s="1" t="s">
        <v>13</v>
      </c>
      <c r="B46" s="37">
        <v>1366</v>
      </c>
      <c r="C46" s="37">
        <v>101</v>
      </c>
      <c r="D46" s="37">
        <v>39</v>
      </c>
      <c r="E46" s="37">
        <v>18</v>
      </c>
      <c r="F46" s="37">
        <v>14</v>
      </c>
      <c r="G46" s="37">
        <v>149</v>
      </c>
      <c r="H46" s="37">
        <v>25</v>
      </c>
      <c r="I46" s="37">
        <v>81</v>
      </c>
      <c r="J46" s="37">
        <v>33</v>
      </c>
      <c r="K46" s="37">
        <v>38</v>
      </c>
      <c r="L46" s="37">
        <v>851</v>
      </c>
      <c r="M46" s="37">
        <v>17</v>
      </c>
    </row>
    <row r="47" spans="1:13" hidden="1" outlineLevel="1">
      <c r="A47" s="1" t="s">
        <v>28</v>
      </c>
      <c r="B47" s="37">
        <v>1118</v>
      </c>
      <c r="C47" s="37">
        <v>132</v>
      </c>
      <c r="D47" s="37">
        <v>53</v>
      </c>
      <c r="E47" s="37">
        <v>27</v>
      </c>
      <c r="F47" s="37">
        <v>61</v>
      </c>
      <c r="G47" s="37">
        <v>73</v>
      </c>
      <c r="H47" s="37">
        <v>5</v>
      </c>
      <c r="I47" s="37">
        <v>84</v>
      </c>
      <c r="J47" s="37">
        <v>159</v>
      </c>
      <c r="K47" s="37">
        <v>49</v>
      </c>
      <c r="L47" s="37">
        <v>43</v>
      </c>
      <c r="M47" s="37">
        <v>432</v>
      </c>
    </row>
    <row r="48" spans="1:13" hidden="1" outlineLevel="1">
      <c r="A48" s="1" t="s">
        <v>29</v>
      </c>
      <c r="B48" s="37">
        <v>42</v>
      </c>
      <c r="C48" s="37">
        <v>34</v>
      </c>
      <c r="D48" s="37">
        <v>4</v>
      </c>
      <c r="E48" s="37">
        <v>3</v>
      </c>
      <c r="F48" s="37">
        <v>0</v>
      </c>
      <c r="G48" s="37">
        <v>0</v>
      </c>
      <c r="H48" s="37">
        <v>0</v>
      </c>
      <c r="I48" s="37">
        <v>0</v>
      </c>
      <c r="J48" s="37">
        <v>0</v>
      </c>
      <c r="K48" s="37">
        <v>0</v>
      </c>
      <c r="L48" s="37">
        <v>1</v>
      </c>
      <c r="M48" s="37">
        <v>0</v>
      </c>
    </row>
    <row r="49" spans="1:13" collapsed="1">
      <c r="A49" s="1" t="s">
        <v>210</v>
      </c>
      <c r="B49" s="37">
        <v>19429</v>
      </c>
      <c r="C49" s="37">
        <v>2707</v>
      </c>
      <c r="D49" s="37">
        <v>2322</v>
      </c>
      <c r="E49" s="37">
        <v>2696</v>
      </c>
      <c r="F49" s="37">
        <v>1902</v>
      </c>
      <c r="G49" s="37">
        <v>3002</v>
      </c>
      <c r="H49" s="37">
        <v>252</v>
      </c>
      <c r="I49" s="37">
        <v>2229</v>
      </c>
      <c r="J49" s="37">
        <v>1845</v>
      </c>
      <c r="K49" s="37">
        <v>754</v>
      </c>
      <c r="L49" s="37">
        <v>1130</v>
      </c>
      <c r="M49" s="37">
        <v>590</v>
      </c>
    </row>
    <row r="50" spans="1:13" hidden="1" outlineLevel="1">
      <c r="A50" s="1" t="s">
        <v>5</v>
      </c>
      <c r="B50" s="37">
        <v>1938</v>
      </c>
      <c r="C50" s="37">
        <v>1287</v>
      </c>
      <c r="D50" s="37">
        <v>171</v>
      </c>
      <c r="E50" s="37">
        <v>25</v>
      </c>
      <c r="F50" s="37">
        <v>41</v>
      </c>
      <c r="G50" s="37">
        <v>247</v>
      </c>
      <c r="H50" s="37">
        <v>22</v>
      </c>
      <c r="I50" s="37">
        <v>54</v>
      </c>
      <c r="J50" s="37">
        <v>41</v>
      </c>
      <c r="K50" s="37">
        <v>19</v>
      </c>
      <c r="L50" s="37">
        <v>30</v>
      </c>
      <c r="M50" s="37">
        <v>1</v>
      </c>
    </row>
    <row r="51" spans="1:13" hidden="1" outlineLevel="1">
      <c r="A51" s="1" t="s">
        <v>6</v>
      </c>
      <c r="B51" s="37">
        <v>1877</v>
      </c>
      <c r="C51" s="37">
        <v>128</v>
      </c>
      <c r="D51" s="37">
        <v>1382</v>
      </c>
      <c r="E51" s="37">
        <v>81</v>
      </c>
      <c r="F51" s="37">
        <v>64</v>
      </c>
      <c r="G51" s="37">
        <v>86</v>
      </c>
      <c r="H51" s="37">
        <v>5</v>
      </c>
      <c r="I51" s="37">
        <v>29</v>
      </c>
      <c r="J51" s="37">
        <v>32</v>
      </c>
      <c r="K51" s="37">
        <v>27</v>
      </c>
      <c r="L51" s="37">
        <v>18</v>
      </c>
      <c r="M51" s="37">
        <v>25</v>
      </c>
    </row>
    <row r="52" spans="1:13" hidden="1" outlineLevel="1">
      <c r="A52" s="1" t="s">
        <v>7</v>
      </c>
      <c r="B52" s="37">
        <v>3144</v>
      </c>
      <c r="C52" s="37">
        <v>252</v>
      </c>
      <c r="D52" s="37">
        <v>183</v>
      </c>
      <c r="E52" s="37">
        <v>2311</v>
      </c>
      <c r="F52" s="37">
        <v>49</v>
      </c>
      <c r="G52" s="37">
        <v>210</v>
      </c>
      <c r="H52" s="37">
        <v>8</v>
      </c>
      <c r="I52" s="37">
        <v>49</v>
      </c>
      <c r="J52" s="37">
        <v>45</v>
      </c>
      <c r="K52" s="37">
        <v>15</v>
      </c>
      <c r="L52" s="37">
        <v>5</v>
      </c>
      <c r="M52" s="37">
        <v>17</v>
      </c>
    </row>
    <row r="53" spans="1:13" hidden="1" outlineLevel="1">
      <c r="A53" s="1" t="s">
        <v>27</v>
      </c>
      <c r="B53" s="37">
        <v>2450</v>
      </c>
      <c r="C53" s="37">
        <v>205</v>
      </c>
      <c r="D53" s="37">
        <v>218</v>
      </c>
      <c r="E53" s="37">
        <v>75</v>
      </c>
      <c r="F53" s="37">
        <v>1573</v>
      </c>
      <c r="G53" s="37">
        <v>161</v>
      </c>
      <c r="H53" s="37">
        <v>3</v>
      </c>
      <c r="I53" s="37">
        <v>112</v>
      </c>
      <c r="J53" s="37">
        <v>51</v>
      </c>
      <c r="K53" s="37">
        <v>18</v>
      </c>
      <c r="L53" s="37">
        <v>23</v>
      </c>
      <c r="M53" s="37">
        <v>11</v>
      </c>
    </row>
    <row r="54" spans="1:13" hidden="1" outlineLevel="1">
      <c r="A54" s="1" t="s">
        <v>8</v>
      </c>
      <c r="B54" s="37">
        <v>2248</v>
      </c>
      <c r="C54" s="37">
        <v>194</v>
      </c>
      <c r="D54" s="37">
        <v>68</v>
      </c>
      <c r="E54" s="37">
        <v>49</v>
      </c>
      <c r="F54" s="37">
        <v>37</v>
      </c>
      <c r="G54" s="37">
        <v>1622</v>
      </c>
      <c r="H54" s="37">
        <v>38</v>
      </c>
      <c r="I54" s="37">
        <v>109</v>
      </c>
      <c r="J54" s="37">
        <v>60</v>
      </c>
      <c r="K54" s="37">
        <v>28</v>
      </c>
      <c r="L54" s="37">
        <v>31</v>
      </c>
      <c r="M54" s="37">
        <v>12</v>
      </c>
    </row>
    <row r="55" spans="1:13" hidden="1" outlineLevel="1">
      <c r="A55" s="1" t="s">
        <v>9</v>
      </c>
      <c r="B55" s="37">
        <v>257</v>
      </c>
      <c r="C55" s="37">
        <v>18</v>
      </c>
      <c r="D55" s="37">
        <v>13</v>
      </c>
      <c r="E55" s="37">
        <v>12</v>
      </c>
      <c r="F55" s="37">
        <v>5</v>
      </c>
      <c r="G55" s="37">
        <v>53</v>
      </c>
      <c r="H55" s="37">
        <v>109</v>
      </c>
      <c r="I55" s="37">
        <v>15</v>
      </c>
      <c r="J55" s="37">
        <v>13</v>
      </c>
      <c r="K55" s="37">
        <v>9</v>
      </c>
      <c r="L55" s="37">
        <v>7</v>
      </c>
      <c r="M55" s="37">
        <v>3</v>
      </c>
    </row>
    <row r="56" spans="1:13" hidden="1" outlineLevel="1">
      <c r="A56" s="1" t="s">
        <v>10</v>
      </c>
      <c r="B56" s="37">
        <v>1971</v>
      </c>
      <c r="C56" s="37">
        <v>157</v>
      </c>
      <c r="D56" s="37">
        <v>77</v>
      </c>
      <c r="E56" s="37">
        <v>31</v>
      </c>
      <c r="F56" s="37">
        <v>23</v>
      </c>
      <c r="G56" s="37">
        <v>129</v>
      </c>
      <c r="H56" s="37">
        <v>14</v>
      </c>
      <c r="I56" s="37">
        <v>1439</v>
      </c>
      <c r="J56" s="37">
        <v>58</v>
      </c>
      <c r="K56" s="37">
        <v>14</v>
      </c>
      <c r="L56" s="37">
        <v>23</v>
      </c>
      <c r="M56" s="37">
        <v>6</v>
      </c>
    </row>
    <row r="57" spans="1:13" hidden="1" outlineLevel="1">
      <c r="A57" s="1" t="s">
        <v>11</v>
      </c>
      <c r="B57" s="37">
        <v>2283</v>
      </c>
      <c r="C57" s="37">
        <v>163</v>
      </c>
      <c r="D57" s="37">
        <v>78</v>
      </c>
      <c r="E57" s="37">
        <v>48</v>
      </c>
      <c r="F57" s="37">
        <v>30</v>
      </c>
      <c r="G57" s="37">
        <v>227</v>
      </c>
      <c r="H57" s="37">
        <v>24</v>
      </c>
      <c r="I57" s="37">
        <v>200</v>
      </c>
      <c r="J57" s="37">
        <v>1334</v>
      </c>
      <c r="K57" s="37">
        <v>83</v>
      </c>
      <c r="L57" s="37">
        <v>58</v>
      </c>
      <c r="M57" s="37">
        <v>38</v>
      </c>
    </row>
    <row r="58" spans="1:13" hidden="1" outlineLevel="1">
      <c r="A58" s="1" t="s">
        <v>12</v>
      </c>
      <c r="B58" s="37">
        <v>674</v>
      </c>
      <c r="C58" s="37">
        <v>32</v>
      </c>
      <c r="D58" s="37">
        <v>27</v>
      </c>
      <c r="E58" s="37">
        <v>15</v>
      </c>
      <c r="F58" s="37">
        <v>11</v>
      </c>
      <c r="G58" s="37">
        <v>46</v>
      </c>
      <c r="H58" s="37">
        <v>0</v>
      </c>
      <c r="I58" s="37">
        <v>49</v>
      </c>
      <c r="J58" s="37">
        <v>2</v>
      </c>
      <c r="K58" s="37">
        <v>451</v>
      </c>
      <c r="L58" s="37">
        <v>24</v>
      </c>
      <c r="M58" s="37">
        <v>17</v>
      </c>
    </row>
    <row r="59" spans="1:13" hidden="1" outlineLevel="1">
      <c r="A59" s="1" t="s">
        <v>13</v>
      </c>
      <c r="B59" s="37">
        <v>1419</v>
      </c>
      <c r="C59" s="37">
        <v>112</v>
      </c>
      <c r="D59" s="37">
        <v>44</v>
      </c>
      <c r="E59" s="37">
        <v>18</v>
      </c>
      <c r="F59" s="37">
        <v>14</v>
      </c>
      <c r="G59" s="37">
        <v>147</v>
      </c>
      <c r="H59" s="37">
        <v>24</v>
      </c>
      <c r="I59" s="37">
        <v>89</v>
      </c>
      <c r="J59" s="37">
        <v>42</v>
      </c>
      <c r="K59" s="37">
        <v>38</v>
      </c>
      <c r="L59" s="37">
        <v>876</v>
      </c>
      <c r="M59" s="37">
        <v>15</v>
      </c>
    </row>
    <row r="60" spans="1:13" hidden="1" outlineLevel="1">
      <c r="A60" s="1" t="s">
        <v>28</v>
      </c>
      <c r="B60" s="37">
        <v>1131</v>
      </c>
      <c r="C60" s="37">
        <v>130</v>
      </c>
      <c r="D60" s="37">
        <v>56</v>
      </c>
      <c r="E60" s="37">
        <v>29</v>
      </c>
      <c r="F60" s="37">
        <v>55</v>
      </c>
      <c r="G60" s="37">
        <v>73</v>
      </c>
      <c r="H60" s="37">
        <v>5</v>
      </c>
      <c r="I60" s="37">
        <v>84</v>
      </c>
      <c r="J60" s="37">
        <v>167</v>
      </c>
      <c r="K60" s="37">
        <v>52</v>
      </c>
      <c r="L60" s="37">
        <v>35</v>
      </c>
      <c r="M60" s="37">
        <v>445</v>
      </c>
    </row>
    <row r="61" spans="1:13" hidden="1" outlineLevel="1">
      <c r="A61" s="1" t="s">
        <v>29</v>
      </c>
      <c r="B61" s="37">
        <v>37</v>
      </c>
      <c r="C61" s="37">
        <v>29</v>
      </c>
      <c r="D61" s="37">
        <v>5</v>
      </c>
      <c r="E61" s="37">
        <v>2</v>
      </c>
      <c r="F61" s="37">
        <v>0</v>
      </c>
      <c r="G61" s="37">
        <v>1</v>
      </c>
      <c r="H61" s="37">
        <v>0</v>
      </c>
      <c r="I61" s="37">
        <v>0</v>
      </c>
      <c r="J61" s="37">
        <v>0</v>
      </c>
      <c r="K61" s="37">
        <v>0</v>
      </c>
      <c r="L61" s="37">
        <v>0</v>
      </c>
      <c r="M61" s="37">
        <v>0</v>
      </c>
    </row>
    <row r="62" spans="1:13" collapsed="1">
      <c r="A62" s="1" t="s">
        <v>209</v>
      </c>
      <c r="B62" s="37">
        <v>20590</v>
      </c>
      <c r="C62" s="37">
        <v>2847</v>
      </c>
      <c r="D62" s="37">
        <v>2508</v>
      </c>
      <c r="E62" s="37">
        <v>2922</v>
      </c>
      <c r="F62" s="37">
        <v>1991</v>
      </c>
      <c r="G62" s="37">
        <v>3117</v>
      </c>
      <c r="H62" s="37">
        <v>268</v>
      </c>
      <c r="I62" s="37">
        <v>2361</v>
      </c>
      <c r="J62" s="37">
        <v>1936</v>
      </c>
      <c r="K62" s="37">
        <v>803</v>
      </c>
      <c r="L62" s="37">
        <v>1212</v>
      </c>
      <c r="M62" s="37">
        <v>625</v>
      </c>
    </row>
    <row r="63" spans="1:13" hidden="1" outlineLevel="1">
      <c r="A63" s="1" t="s">
        <v>5</v>
      </c>
      <c r="B63" s="37">
        <v>2151</v>
      </c>
      <c r="C63" s="37">
        <v>1468</v>
      </c>
      <c r="D63" s="37">
        <v>168</v>
      </c>
      <c r="E63" s="37">
        <v>26</v>
      </c>
      <c r="F63" s="37">
        <v>51</v>
      </c>
      <c r="G63" s="37">
        <v>258</v>
      </c>
      <c r="H63" s="37">
        <v>23</v>
      </c>
      <c r="I63" s="37">
        <v>61</v>
      </c>
      <c r="J63" s="37">
        <v>44</v>
      </c>
      <c r="K63" s="37">
        <v>19</v>
      </c>
      <c r="L63" s="37">
        <v>30</v>
      </c>
      <c r="M63" s="37">
        <v>3</v>
      </c>
    </row>
    <row r="64" spans="1:13" hidden="1" outlineLevel="1">
      <c r="A64" s="1" t="s">
        <v>6</v>
      </c>
      <c r="B64" s="37">
        <v>2002</v>
      </c>
      <c r="C64" s="37">
        <v>128</v>
      </c>
      <c r="D64" s="37">
        <v>1487</v>
      </c>
      <c r="E64" s="37">
        <v>80</v>
      </c>
      <c r="F64" s="37">
        <v>65</v>
      </c>
      <c r="G64" s="37">
        <v>83</v>
      </c>
      <c r="H64" s="37">
        <v>9</v>
      </c>
      <c r="I64" s="37">
        <v>35</v>
      </c>
      <c r="J64" s="37">
        <v>38</v>
      </c>
      <c r="K64" s="37">
        <v>29</v>
      </c>
      <c r="L64" s="37">
        <v>19</v>
      </c>
      <c r="M64" s="37">
        <v>29</v>
      </c>
    </row>
    <row r="65" spans="1:13" hidden="1" outlineLevel="1">
      <c r="A65" s="1" t="s">
        <v>7</v>
      </c>
      <c r="B65" s="37">
        <v>3360</v>
      </c>
      <c r="C65" s="37">
        <v>264</v>
      </c>
      <c r="D65" s="37">
        <v>192</v>
      </c>
      <c r="E65" s="37">
        <v>2533</v>
      </c>
      <c r="F65" s="37">
        <v>45</v>
      </c>
      <c r="G65" s="37">
        <v>175</v>
      </c>
      <c r="H65" s="37">
        <v>8</v>
      </c>
      <c r="I65" s="37">
        <v>53</v>
      </c>
      <c r="J65" s="37">
        <v>46</v>
      </c>
      <c r="K65" s="37">
        <v>20</v>
      </c>
      <c r="L65" s="37">
        <v>5</v>
      </c>
      <c r="M65" s="37">
        <v>19</v>
      </c>
    </row>
    <row r="66" spans="1:13" hidden="1" outlineLevel="1">
      <c r="A66" s="1" t="s">
        <v>27</v>
      </c>
      <c r="B66" s="37">
        <v>2588</v>
      </c>
      <c r="C66" s="37">
        <v>197</v>
      </c>
      <c r="D66" s="37">
        <v>250</v>
      </c>
      <c r="E66" s="37">
        <v>81</v>
      </c>
      <c r="F66" s="37">
        <v>1670</v>
      </c>
      <c r="G66" s="37">
        <v>164</v>
      </c>
      <c r="H66" s="37">
        <v>4</v>
      </c>
      <c r="I66" s="37">
        <v>112</v>
      </c>
      <c r="J66" s="37">
        <v>57</v>
      </c>
      <c r="K66" s="37">
        <v>16</v>
      </c>
      <c r="L66" s="37">
        <v>24</v>
      </c>
      <c r="M66" s="37">
        <v>13</v>
      </c>
    </row>
    <row r="67" spans="1:13" hidden="1" outlineLevel="1">
      <c r="A67" s="1" t="s">
        <v>8</v>
      </c>
      <c r="B67" s="37">
        <v>2524</v>
      </c>
      <c r="C67" s="37">
        <v>202</v>
      </c>
      <c r="D67" s="37">
        <v>91</v>
      </c>
      <c r="E67" s="37">
        <v>51</v>
      </c>
      <c r="F67" s="37">
        <v>37</v>
      </c>
      <c r="G67" s="37">
        <v>1829</v>
      </c>
      <c r="H67" s="37">
        <v>37</v>
      </c>
      <c r="I67" s="37">
        <v>125</v>
      </c>
      <c r="J67" s="37">
        <v>61</v>
      </c>
      <c r="K67" s="37">
        <v>41</v>
      </c>
      <c r="L67" s="37">
        <v>36</v>
      </c>
      <c r="M67" s="37">
        <v>14</v>
      </c>
    </row>
    <row r="68" spans="1:13" hidden="1" outlineLevel="1">
      <c r="A68" s="1" t="s">
        <v>9</v>
      </c>
      <c r="B68" s="37">
        <v>267</v>
      </c>
      <c r="C68" s="37">
        <v>14</v>
      </c>
      <c r="D68" s="37">
        <v>12</v>
      </c>
      <c r="E68" s="37">
        <v>12</v>
      </c>
      <c r="F68" s="37">
        <v>5</v>
      </c>
      <c r="G68" s="37">
        <v>48</v>
      </c>
      <c r="H68" s="37">
        <v>125</v>
      </c>
      <c r="I68" s="37">
        <v>15</v>
      </c>
      <c r="J68" s="37">
        <v>14</v>
      </c>
      <c r="K68" s="37">
        <v>12</v>
      </c>
      <c r="L68" s="37">
        <v>6</v>
      </c>
      <c r="M68" s="37">
        <v>4</v>
      </c>
    </row>
    <row r="69" spans="1:13" hidden="1" outlineLevel="1">
      <c r="A69" s="1" t="s">
        <v>10</v>
      </c>
      <c r="B69" s="37">
        <v>2058</v>
      </c>
      <c r="C69" s="37">
        <v>156</v>
      </c>
      <c r="D69" s="37">
        <v>79</v>
      </c>
      <c r="E69" s="37">
        <v>28</v>
      </c>
      <c r="F69" s="37">
        <v>26</v>
      </c>
      <c r="G69" s="37">
        <v>129</v>
      </c>
      <c r="H69" s="37">
        <v>16</v>
      </c>
      <c r="I69" s="37">
        <v>1503</v>
      </c>
      <c r="J69" s="37">
        <v>70</v>
      </c>
      <c r="K69" s="37">
        <v>17</v>
      </c>
      <c r="L69" s="37">
        <v>27</v>
      </c>
      <c r="M69" s="37">
        <v>7</v>
      </c>
    </row>
    <row r="70" spans="1:13" hidden="1" outlineLevel="1">
      <c r="A70" s="1" t="s">
        <v>11</v>
      </c>
      <c r="B70" s="37">
        <v>2382</v>
      </c>
      <c r="C70" s="37">
        <v>161</v>
      </c>
      <c r="D70" s="37">
        <v>90</v>
      </c>
      <c r="E70" s="37">
        <v>56</v>
      </c>
      <c r="F70" s="37">
        <v>26</v>
      </c>
      <c r="G70" s="37">
        <v>206</v>
      </c>
      <c r="H70" s="37">
        <v>17</v>
      </c>
      <c r="I70" s="37">
        <v>227</v>
      </c>
      <c r="J70" s="37">
        <v>1392</v>
      </c>
      <c r="K70" s="37">
        <v>92</v>
      </c>
      <c r="L70" s="37">
        <v>71</v>
      </c>
      <c r="M70" s="37">
        <v>44</v>
      </c>
    </row>
    <row r="71" spans="1:13" hidden="1" outlineLevel="1">
      <c r="A71" s="1" t="s">
        <v>12</v>
      </c>
      <c r="B71" s="37">
        <v>693</v>
      </c>
      <c r="C71" s="37">
        <v>36</v>
      </c>
      <c r="D71" s="37">
        <v>28</v>
      </c>
      <c r="E71" s="37">
        <v>13</v>
      </c>
      <c r="F71" s="37">
        <v>10</v>
      </c>
      <c r="G71" s="37">
        <v>41</v>
      </c>
      <c r="H71" s="37">
        <v>3</v>
      </c>
      <c r="I71" s="37">
        <v>54</v>
      </c>
      <c r="J71" s="37">
        <v>3</v>
      </c>
      <c r="K71" s="37">
        <v>462</v>
      </c>
      <c r="L71" s="37">
        <v>26</v>
      </c>
      <c r="M71" s="37">
        <v>17</v>
      </c>
    </row>
    <row r="72" spans="1:13" hidden="1" outlineLevel="1">
      <c r="A72" s="1" t="s">
        <v>13</v>
      </c>
      <c r="B72" s="37">
        <v>1440</v>
      </c>
      <c r="C72" s="37">
        <v>98</v>
      </c>
      <c r="D72" s="37">
        <v>43</v>
      </c>
      <c r="E72" s="37">
        <v>20</v>
      </c>
      <c r="F72" s="37">
        <v>16</v>
      </c>
      <c r="G72" s="37">
        <v>118</v>
      </c>
      <c r="H72" s="37">
        <v>24</v>
      </c>
      <c r="I72" s="37">
        <v>88</v>
      </c>
      <c r="J72" s="37">
        <v>40</v>
      </c>
      <c r="K72" s="37">
        <v>45</v>
      </c>
      <c r="L72" s="37">
        <v>930</v>
      </c>
      <c r="M72" s="37">
        <v>18</v>
      </c>
    </row>
    <row r="73" spans="1:13" hidden="1" outlineLevel="1">
      <c r="A73" s="1" t="s">
        <v>28</v>
      </c>
      <c r="B73" s="37">
        <v>1092</v>
      </c>
      <c r="C73" s="37">
        <v>97</v>
      </c>
      <c r="D73" s="37">
        <v>63</v>
      </c>
      <c r="E73" s="37">
        <v>20</v>
      </c>
      <c r="F73" s="37">
        <v>40</v>
      </c>
      <c r="G73" s="37">
        <v>66</v>
      </c>
      <c r="H73" s="37">
        <v>2</v>
      </c>
      <c r="I73" s="37">
        <v>88</v>
      </c>
      <c r="J73" s="37">
        <v>171</v>
      </c>
      <c r="K73" s="37">
        <v>50</v>
      </c>
      <c r="L73" s="37">
        <v>38</v>
      </c>
      <c r="M73" s="37">
        <v>457</v>
      </c>
    </row>
    <row r="74" spans="1:13" hidden="1" outlineLevel="1">
      <c r="A74" s="1" t="s">
        <v>29</v>
      </c>
      <c r="B74" s="37">
        <v>33</v>
      </c>
      <c r="C74" s="37">
        <v>26</v>
      </c>
      <c r="D74" s="37">
        <v>5</v>
      </c>
      <c r="E74" s="37">
        <v>2</v>
      </c>
      <c r="F74" s="37">
        <v>0</v>
      </c>
      <c r="G74" s="37">
        <v>0</v>
      </c>
      <c r="H74" s="37">
        <v>0</v>
      </c>
      <c r="I74" s="37">
        <v>0</v>
      </c>
      <c r="J74" s="37">
        <v>0</v>
      </c>
      <c r="K74" s="37">
        <v>0</v>
      </c>
      <c r="L74" s="37">
        <v>0</v>
      </c>
      <c r="M74" s="37">
        <v>0</v>
      </c>
    </row>
    <row r="75" spans="1:13" collapsed="1">
      <c r="A75" s="1" t="s">
        <v>208</v>
      </c>
      <c r="B75" s="37">
        <v>20868</v>
      </c>
      <c r="C75" s="37">
        <v>2835</v>
      </c>
      <c r="D75" s="37">
        <v>2586</v>
      </c>
      <c r="E75" s="37">
        <v>2947</v>
      </c>
      <c r="F75" s="37">
        <v>2001</v>
      </c>
      <c r="G75" s="37">
        <v>3192</v>
      </c>
      <c r="H75" s="37">
        <v>274</v>
      </c>
      <c r="I75" s="37">
        <v>2375</v>
      </c>
      <c r="J75" s="37">
        <v>1960</v>
      </c>
      <c r="K75" s="37">
        <v>810</v>
      </c>
      <c r="L75" s="37">
        <v>1239</v>
      </c>
      <c r="M75" s="37">
        <v>649</v>
      </c>
    </row>
    <row r="76" spans="1:13" hidden="1" outlineLevel="1">
      <c r="A76" s="1" t="s">
        <v>5</v>
      </c>
      <c r="B76" s="37">
        <v>2189</v>
      </c>
      <c r="C76" s="37">
        <v>1458</v>
      </c>
      <c r="D76" s="37">
        <v>176</v>
      </c>
      <c r="E76" s="37">
        <v>30</v>
      </c>
      <c r="F76" s="37">
        <v>51</v>
      </c>
      <c r="G76" s="37">
        <v>269</v>
      </c>
      <c r="H76" s="37">
        <v>25</v>
      </c>
      <c r="I76" s="37">
        <v>70</v>
      </c>
      <c r="J76" s="37">
        <v>61</v>
      </c>
      <c r="K76" s="37">
        <v>19</v>
      </c>
      <c r="L76" s="37">
        <v>27</v>
      </c>
      <c r="M76" s="37">
        <v>3</v>
      </c>
    </row>
    <row r="77" spans="1:13" hidden="1" outlineLevel="1">
      <c r="A77" s="1" t="s">
        <v>6</v>
      </c>
      <c r="B77" s="37">
        <v>2069</v>
      </c>
      <c r="C77" s="37">
        <v>139</v>
      </c>
      <c r="D77" s="37">
        <v>1548</v>
      </c>
      <c r="E77" s="37">
        <v>71</v>
      </c>
      <c r="F77" s="37">
        <v>63</v>
      </c>
      <c r="G77" s="37">
        <v>84</v>
      </c>
      <c r="H77" s="37">
        <v>9</v>
      </c>
      <c r="I77" s="37">
        <v>39</v>
      </c>
      <c r="J77" s="37">
        <v>38</v>
      </c>
      <c r="K77" s="37">
        <v>30</v>
      </c>
      <c r="L77" s="37">
        <v>21</v>
      </c>
      <c r="M77" s="37">
        <v>27</v>
      </c>
    </row>
    <row r="78" spans="1:13" hidden="1" outlineLevel="1">
      <c r="A78" s="1" t="s">
        <v>7</v>
      </c>
      <c r="B78" s="37">
        <v>3404</v>
      </c>
      <c r="C78" s="37">
        <v>267</v>
      </c>
      <c r="D78" s="37">
        <v>195</v>
      </c>
      <c r="E78" s="37">
        <v>2563</v>
      </c>
      <c r="F78" s="37">
        <v>47</v>
      </c>
      <c r="G78" s="37">
        <v>175</v>
      </c>
      <c r="H78" s="37">
        <v>9</v>
      </c>
      <c r="I78" s="37">
        <v>60</v>
      </c>
      <c r="J78" s="37">
        <v>43</v>
      </c>
      <c r="K78" s="37">
        <v>19</v>
      </c>
      <c r="L78" s="37">
        <v>10</v>
      </c>
      <c r="M78" s="37">
        <v>16</v>
      </c>
    </row>
    <row r="79" spans="1:13" hidden="1" outlineLevel="1">
      <c r="A79" s="1" t="s">
        <v>27</v>
      </c>
      <c r="B79" s="37">
        <v>2613</v>
      </c>
      <c r="C79" s="37">
        <v>192</v>
      </c>
      <c r="D79" s="37">
        <v>253</v>
      </c>
      <c r="E79" s="37">
        <v>77</v>
      </c>
      <c r="F79" s="37">
        <v>1678</v>
      </c>
      <c r="G79" s="37">
        <v>171</v>
      </c>
      <c r="H79" s="37">
        <v>5</v>
      </c>
      <c r="I79" s="37">
        <v>114</v>
      </c>
      <c r="J79" s="37">
        <v>60</v>
      </c>
      <c r="K79" s="37">
        <v>20</v>
      </c>
      <c r="L79" s="37">
        <v>28</v>
      </c>
      <c r="M79" s="37">
        <v>15</v>
      </c>
    </row>
    <row r="80" spans="1:13" hidden="1" outlineLevel="1">
      <c r="A80" s="1" t="s">
        <v>8</v>
      </c>
      <c r="B80" s="37">
        <v>2570</v>
      </c>
      <c r="C80" s="37">
        <v>200</v>
      </c>
      <c r="D80" s="37">
        <v>92</v>
      </c>
      <c r="E80" s="37">
        <v>53</v>
      </c>
      <c r="F80" s="37">
        <v>43</v>
      </c>
      <c r="G80" s="37">
        <v>1866</v>
      </c>
      <c r="H80" s="37">
        <v>35</v>
      </c>
      <c r="I80" s="37">
        <v>118</v>
      </c>
      <c r="J80" s="37">
        <v>67</v>
      </c>
      <c r="K80" s="37">
        <v>39</v>
      </c>
      <c r="L80" s="37">
        <v>42</v>
      </c>
      <c r="M80" s="37">
        <v>15</v>
      </c>
    </row>
    <row r="81" spans="1:13" hidden="1" outlineLevel="1">
      <c r="A81" s="1" t="s">
        <v>9</v>
      </c>
      <c r="B81" s="37">
        <v>261</v>
      </c>
      <c r="C81" s="37">
        <v>16</v>
      </c>
      <c r="D81" s="37">
        <v>7</v>
      </c>
      <c r="E81" s="37">
        <v>13</v>
      </c>
      <c r="F81" s="37">
        <v>1</v>
      </c>
      <c r="G81" s="37">
        <v>48</v>
      </c>
      <c r="H81" s="37">
        <v>125</v>
      </c>
      <c r="I81" s="37">
        <v>15</v>
      </c>
      <c r="J81" s="37">
        <v>16</v>
      </c>
      <c r="K81" s="37">
        <v>10</v>
      </c>
      <c r="L81" s="37">
        <v>7</v>
      </c>
      <c r="M81" s="37">
        <v>3</v>
      </c>
    </row>
    <row r="82" spans="1:13" hidden="1" outlineLevel="1">
      <c r="A82" s="1" t="s">
        <v>10</v>
      </c>
      <c r="B82" s="37">
        <v>2060</v>
      </c>
      <c r="C82" s="37">
        <v>155</v>
      </c>
      <c r="D82" s="37">
        <v>81</v>
      </c>
      <c r="E82" s="37">
        <v>38</v>
      </c>
      <c r="F82" s="37">
        <v>28</v>
      </c>
      <c r="G82" s="37">
        <v>138</v>
      </c>
      <c r="H82" s="37">
        <v>15</v>
      </c>
      <c r="I82" s="37">
        <v>1474</v>
      </c>
      <c r="J82" s="37">
        <v>75</v>
      </c>
      <c r="K82" s="37">
        <v>23</v>
      </c>
      <c r="L82" s="37">
        <v>29</v>
      </c>
      <c r="M82" s="37">
        <v>4</v>
      </c>
    </row>
    <row r="83" spans="1:13" hidden="1" outlineLevel="1">
      <c r="A83" s="1" t="s">
        <v>11</v>
      </c>
      <c r="B83" s="37">
        <v>2405</v>
      </c>
      <c r="C83" s="37">
        <v>154</v>
      </c>
      <c r="D83" s="37">
        <v>102</v>
      </c>
      <c r="E83" s="37">
        <v>50</v>
      </c>
      <c r="F83" s="37">
        <v>24</v>
      </c>
      <c r="G83" s="37">
        <v>207</v>
      </c>
      <c r="H83" s="37">
        <v>16</v>
      </c>
      <c r="I83" s="37">
        <v>241</v>
      </c>
      <c r="J83" s="37">
        <v>1387</v>
      </c>
      <c r="K83" s="37">
        <v>95</v>
      </c>
      <c r="L83" s="37">
        <v>73</v>
      </c>
      <c r="M83" s="37">
        <v>56</v>
      </c>
    </row>
    <row r="84" spans="1:13" hidden="1" outlineLevel="1">
      <c r="A84" s="1" t="s">
        <v>12</v>
      </c>
      <c r="B84" s="37">
        <v>702</v>
      </c>
      <c r="C84" s="37">
        <v>35</v>
      </c>
      <c r="D84" s="37">
        <v>23</v>
      </c>
      <c r="E84" s="37">
        <v>11</v>
      </c>
      <c r="F84" s="37">
        <v>10</v>
      </c>
      <c r="G84" s="37">
        <v>44</v>
      </c>
      <c r="H84" s="37">
        <v>8</v>
      </c>
      <c r="I84" s="37">
        <v>59</v>
      </c>
      <c r="J84" s="37">
        <v>3</v>
      </c>
      <c r="K84" s="37">
        <v>464</v>
      </c>
      <c r="L84" s="37">
        <v>27</v>
      </c>
      <c r="M84" s="37">
        <v>18</v>
      </c>
    </row>
    <row r="85" spans="1:13" hidden="1" outlineLevel="1">
      <c r="A85" s="1" t="s">
        <v>13</v>
      </c>
      <c r="B85" s="37">
        <v>1454</v>
      </c>
      <c r="C85" s="37">
        <v>101</v>
      </c>
      <c r="D85" s="37">
        <v>45</v>
      </c>
      <c r="E85" s="37">
        <v>15</v>
      </c>
      <c r="F85" s="37">
        <v>14</v>
      </c>
      <c r="G85" s="37">
        <v>124</v>
      </c>
      <c r="H85" s="37">
        <v>24</v>
      </c>
      <c r="I85" s="37">
        <v>98</v>
      </c>
      <c r="J85" s="37">
        <v>37</v>
      </c>
      <c r="K85" s="37">
        <v>41</v>
      </c>
      <c r="L85" s="37">
        <v>931</v>
      </c>
      <c r="M85" s="37">
        <v>24</v>
      </c>
    </row>
    <row r="86" spans="1:13" hidden="1" outlineLevel="1">
      <c r="A86" s="1" t="s">
        <v>28</v>
      </c>
      <c r="B86" s="37">
        <v>1113</v>
      </c>
      <c r="C86" s="37">
        <v>97</v>
      </c>
      <c r="D86" s="37">
        <v>59</v>
      </c>
      <c r="E86" s="37">
        <v>24</v>
      </c>
      <c r="F86" s="37">
        <v>42</v>
      </c>
      <c r="G86" s="37">
        <v>66</v>
      </c>
      <c r="H86" s="37">
        <v>3</v>
      </c>
      <c r="I86" s="37">
        <v>87</v>
      </c>
      <c r="J86" s="37">
        <v>173</v>
      </c>
      <c r="K86" s="37">
        <v>50</v>
      </c>
      <c r="L86" s="37">
        <v>44</v>
      </c>
      <c r="M86" s="37">
        <v>468</v>
      </c>
    </row>
    <row r="87" spans="1:13" hidden="1" outlineLevel="1">
      <c r="A87" s="1" t="s">
        <v>239</v>
      </c>
      <c r="B87" s="37">
        <v>28</v>
      </c>
      <c r="C87" s="37">
        <v>21</v>
      </c>
      <c r="D87" s="37">
        <v>5</v>
      </c>
      <c r="E87" s="37">
        <v>2</v>
      </c>
      <c r="F87" s="37">
        <v>0</v>
      </c>
      <c r="G87" s="37">
        <v>0</v>
      </c>
      <c r="H87" s="37">
        <v>0</v>
      </c>
      <c r="I87" s="37">
        <v>0</v>
      </c>
      <c r="J87" s="37">
        <v>0</v>
      </c>
      <c r="K87" s="37">
        <v>0</v>
      </c>
      <c r="L87" s="37">
        <v>0</v>
      </c>
      <c r="M87" s="37">
        <v>0</v>
      </c>
    </row>
    <row r="88" spans="1:13" collapsed="1">
      <c r="A88" s="1" t="s">
        <v>207</v>
      </c>
      <c r="B88" s="37">
        <v>21314</v>
      </c>
      <c r="C88" s="37">
        <v>2845</v>
      </c>
      <c r="D88" s="37">
        <v>2687</v>
      </c>
      <c r="E88" s="37">
        <v>3027</v>
      </c>
      <c r="F88" s="37">
        <v>2028</v>
      </c>
      <c r="G88" s="37">
        <v>3270</v>
      </c>
      <c r="H88" s="37">
        <v>275</v>
      </c>
      <c r="I88" s="37">
        <v>2380</v>
      </c>
      <c r="J88" s="37">
        <v>2049</v>
      </c>
      <c r="K88" s="37">
        <v>826</v>
      </c>
      <c r="L88" s="37">
        <v>1246</v>
      </c>
      <c r="M88" s="37">
        <v>681</v>
      </c>
    </row>
    <row r="89" spans="1:13" hidden="1" outlineLevel="1">
      <c r="A89" s="1" t="s">
        <v>5</v>
      </c>
      <c r="B89" s="37">
        <v>2233</v>
      </c>
      <c r="C89" s="37">
        <v>1465</v>
      </c>
      <c r="D89" s="37">
        <v>200</v>
      </c>
      <c r="E89" s="37">
        <v>39</v>
      </c>
      <c r="F89" s="37">
        <v>53</v>
      </c>
      <c r="G89" s="37">
        <v>270</v>
      </c>
      <c r="H89" s="37">
        <v>25</v>
      </c>
      <c r="I89" s="37">
        <v>61</v>
      </c>
      <c r="J89" s="37">
        <v>64</v>
      </c>
      <c r="K89" s="37">
        <v>23</v>
      </c>
      <c r="L89" s="37">
        <v>28</v>
      </c>
      <c r="M89" s="37">
        <v>5</v>
      </c>
    </row>
    <row r="90" spans="1:13" hidden="1" outlineLevel="1">
      <c r="A90" s="1" t="s">
        <v>6</v>
      </c>
      <c r="B90" s="37">
        <v>2141</v>
      </c>
      <c r="C90" s="37">
        <v>146</v>
      </c>
      <c r="D90" s="37">
        <v>1598</v>
      </c>
      <c r="E90" s="37">
        <v>73</v>
      </c>
      <c r="F90" s="37">
        <v>64</v>
      </c>
      <c r="G90" s="37">
        <v>88</v>
      </c>
      <c r="H90" s="37">
        <v>8</v>
      </c>
      <c r="I90" s="37">
        <v>49</v>
      </c>
      <c r="J90" s="37">
        <v>35</v>
      </c>
      <c r="K90" s="37">
        <v>30</v>
      </c>
      <c r="L90" s="37">
        <v>23</v>
      </c>
      <c r="M90" s="37">
        <v>27</v>
      </c>
    </row>
    <row r="91" spans="1:13" hidden="1" outlineLevel="1">
      <c r="A91" s="1" t="s">
        <v>7</v>
      </c>
      <c r="B91" s="37">
        <v>3466</v>
      </c>
      <c r="C91" s="37">
        <v>254</v>
      </c>
      <c r="D91" s="37">
        <v>206</v>
      </c>
      <c r="E91" s="37">
        <v>2598</v>
      </c>
      <c r="F91" s="37">
        <v>48</v>
      </c>
      <c r="G91" s="37">
        <v>182</v>
      </c>
      <c r="H91" s="37">
        <v>9</v>
      </c>
      <c r="I91" s="37">
        <v>61</v>
      </c>
      <c r="J91" s="37">
        <v>52</v>
      </c>
      <c r="K91" s="37">
        <v>24</v>
      </c>
      <c r="L91" s="37">
        <v>10</v>
      </c>
      <c r="M91" s="37">
        <v>22</v>
      </c>
    </row>
    <row r="92" spans="1:13" hidden="1" outlineLevel="1">
      <c r="A92" s="1" t="s">
        <v>27</v>
      </c>
      <c r="B92" s="37">
        <v>2655</v>
      </c>
      <c r="C92" s="37">
        <v>195</v>
      </c>
      <c r="D92" s="37">
        <v>247</v>
      </c>
      <c r="E92" s="37">
        <v>89</v>
      </c>
      <c r="F92" s="37">
        <v>1706</v>
      </c>
      <c r="G92" s="37">
        <v>177</v>
      </c>
      <c r="H92" s="37">
        <v>6</v>
      </c>
      <c r="I92" s="37">
        <v>106</v>
      </c>
      <c r="J92" s="37">
        <v>60</v>
      </c>
      <c r="K92" s="37">
        <v>26</v>
      </c>
      <c r="L92" s="37">
        <v>29</v>
      </c>
      <c r="M92" s="37">
        <v>14</v>
      </c>
    </row>
    <row r="93" spans="1:13" hidden="1" outlineLevel="1">
      <c r="A93" s="1" t="s">
        <v>8</v>
      </c>
      <c r="B93" s="37">
        <v>2629</v>
      </c>
      <c r="C93" s="37">
        <v>202</v>
      </c>
      <c r="D93" s="37">
        <v>97</v>
      </c>
      <c r="E93" s="37">
        <v>54</v>
      </c>
      <c r="F93" s="37">
        <v>43</v>
      </c>
      <c r="G93" s="37">
        <v>1902</v>
      </c>
      <c r="H93" s="37">
        <v>35</v>
      </c>
      <c r="I93" s="37">
        <v>118</v>
      </c>
      <c r="J93" s="37">
        <v>71</v>
      </c>
      <c r="K93" s="37">
        <v>42</v>
      </c>
      <c r="L93" s="37">
        <v>47</v>
      </c>
      <c r="M93" s="37">
        <v>18</v>
      </c>
    </row>
    <row r="94" spans="1:13" hidden="1" outlineLevel="1">
      <c r="A94" s="1" t="s">
        <v>9</v>
      </c>
      <c r="B94" s="37">
        <v>269</v>
      </c>
      <c r="C94" s="37">
        <v>14</v>
      </c>
      <c r="D94" s="37">
        <v>12</v>
      </c>
      <c r="E94" s="37">
        <v>13</v>
      </c>
      <c r="F94" s="37">
        <v>1</v>
      </c>
      <c r="G94" s="37">
        <v>48</v>
      </c>
      <c r="H94" s="37">
        <v>125</v>
      </c>
      <c r="I94" s="37">
        <v>16</v>
      </c>
      <c r="J94" s="37">
        <v>21</v>
      </c>
      <c r="K94" s="37">
        <v>9</v>
      </c>
      <c r="L94" s="37">
        <v>7</v>
      </c>
      <c r="M94" s="37">
        <v>3</v>
      </c>
    </row>
    <row r="95" spans="1:13" hidden="1" outlineLevel="1">
      <c r="A95" s="1" t="s">
        <v>10</v>
      </c>
      <c r="B95" s="37">
        <v>2115</v>
      </c>
      <c r="C95" s="37">
        <v>155</v>
      </c>
      <c r="D95" s="37">
        <v>83</v>
      </c>
      <c r="E95" s="37">
        <v>45</v>
      </c>
      <c r="F95" s="37">
        <v>26</v>
      </c>
      <c r="G95" s="37">
        <v>147</v>
      </c>
      <c r="H95" s="37">
        <v>15</v>
      </c>
      <c r="I95" s="37">
        <v>1491</v>
      </c>
      <c r="J95" s="37">
        <v>94</v>
      </c>
      <c r="K95" s="37">
        <v>28</v>
      </c>
      <c r="L95" s="37">
        <v>27</v>
      </c>
      <c r="M95" s="37">
        <v>4</v>
      </c>
    </row>
    <row r="96" spans="1:13" hidden="1" outlineLevel="1">
      <c r="A96" s="1" t="s">
        <v>11</v>
      </c>
      <c r="B96" s="37">
        <v>2470</v>
      </c>
      <c r="C96" s="37">
        <v>150</v>
      </c>
      <c r="D96" s="37">
        <v>100</v>
      </c>
      <c r="E96" s="37">
        <v>59</v>
      </c>
      <c r="F96" s="37">
        <v>25</v>
      </c>
      <c r="G96" s="37">
        <v>221</v>
      </c>
      <c r="H96" s="37">
        <v>17</v>
      </c>
      <c r="I96" s="37">
        <v>236</v>
      </c>
      <c r="J96" s="37">
        <v>1423</v>
      </c>
      <c r="K96" s="37">
        <v>90</v>
      </c>
      <c r="L96" s="37">
        <v>75</v>
      </c>
      <c r="M96" s="37">
        <v>74</v>
      </c>
    </row>
    <row r="97" spans="1:13" hidden="1" outlineLevel="1">
      <c r="A97" s="1" t="s">
        <v>12</v>
      </c>
      <c r="B97" s="37">
        <v>713</v>
      </c>
      <c r="C97" s="37">
        <v>36</v>
      </c>
      <c r="D97" s="37">
        <v>25</v>
      </c>
      <c r="E97" s="37">
        <v>13</v>
      </c>
      <c r="F97" s="37">
        <v>8</v>
      </c>
      <c r="G97" s="37">
        <v>49</v>
      </c>
      <c r="H97" s="37">
        <v>8</v>
      </c>
      <c r="I97" s="37">
        <v>58</v>
      </c>
      <c r="J97" s="37">
        <v>6</v>
      </c>
      <c r="K97" s="37">
        <v>461</v>
      </c>
      <c r="L97" s="37">
        <v>29</v>
      </c>
      <c r="M97" s="37">
        <v>20</v>
      </c>
    </row>
    <row r="98" spans="1:13" hidden="1" outlineLevel="1">
      <c r="A98" s="1" t="s">
        <v>13</v>
      </c>
      <c r="B98" s="37">
        <v>1462</v>
      </c>
      <c r="C98" s="37">
        <v>110</v>
      </c>
      <c r="D98" s="37">
        <v>49</v>
      </c>
      <c r="E98" s="37">
        <v>17</v>
      </c>
      <c r="F98" s="37">
        <v>14</v>
      </c>
      <c r="G98" s="37">
        <v>119</v>
      </c>
      <c r="H98" s="37">
        <v>24</v>
      </c>
      <c r="I98" s="37">
        <v>97</v>
      </c>
      <c r="J98" s="37">
        <v>44</v>
      </c>
      <c r="K98" s="37">
        <v>41</v>
      </c>
      <c r="L98" s="37">
        <v>923</v>
      </c>
      <c r="M98" s="37">
        <v>24</v>
      </c>
    </row>
    <row r="99" spans="1:13" hidden="1" outlineLevel="1">
      <c r="A99" s="1" t="s">
        <v>28</v>
      </c>
      <c r="B99" s="37">
        <v>1132</v>
      </c>
      <c r="C99" s="37">
        <v>97</v>
      </c>
      <c r="D99" s="37">
        <v>64</v>
      </c>
      <c r="E99" s="37">
        <v>25</v>
      </c>
      <c r="F99" s="37">
        <v>40</v>
      </c>
      <c r="G99" s="37">
        <v>67</v>
      </c>
      <c r="H99" s="37">
        <v>3</v>
      </c>
      <c r="I99" s="37">
        <v>87</v>
      </c>
      <c r="J99" s="37">
        <v>179</v>
      </c>
      <c r="K99" s="37">
        <v>52</v>
      </c>
      <c r="L99" s="37">
        <v>48</v>
      </c>
      <c r="M99" s="37">
        <v>470</v>
      </c>
    </row>
    <row r="100" spans="1:13" hidden="1" outlineLevel="1">
      <c r="A100" s="1" t="s">
        <v>29</v>
      </c>
      <c r="B100" s="37">
        <v>29</v>
      </c>
      <c r="C100" s="37">
        <v>21</v>
      </c>
      <c r="D100" s="37">
        <v>6</v>
      </c>
      <c r="E100" s="37">
        <v>2</v>
      </c>
      <c r="F100" s="37">
        <v>0</v>
      </c>
      <c r="G100" s="37">
        <v>0</v>
      </c>
      <c r="H100" s="37">
        <v>0</v>
      </c>
      <c r="I100" s="37">
        <v>0</v>
      </c>
      <c r="J100" s="37">
        <v>0</v>
      </c>
      <c r="K100" s="37">
        <v>0</v>
      </c>
      <c r="L100" s="37">
        <v>0</v>
      </c>
      <c r="M100" s="37">
        <v>0</v>
      </c>
    </row>
    <row r="101" spans="1:13" collapsed="1">
      <c r="A101" s="1" t="s">
        <v>206</v>
      </c>
      <c r="B101" s="37">
        <v>21543</v>
      </c>
      <c r="C101" s="37">
        <v>2784</v>
      </c>
      <c r="D101" s="37">
        <v>2752</v>
      </c>
      <c r="E101" s="37">
        <v>3048</v>
      </c>
      <c r="F101" s="37">
        <v>2034</v>
      </c>
      <c r="G101" s="37">
        <v>3318</v>
      </c>
      <c r="H101" s="37">
        <v>281</v>
      </c>
      <c r="I101" s="37">
        <v>2440</v>
      </c>
      <c r="J101" s="37">
        <v>2077</v>
      </c>
      <c r="K101" s="37">
        <v>820</v>
      </c>
      <c r="L101" s="37">
        <v>1279</v>
      </c>
      <c r="M101" s="37">
        <v>710</v>
      </c>
    </row>
    <row r="102" spans="1:13" hidden="1" outlineLevel="1">
      <c r="A102" s="1" t="s">
        <v>5</v>
      </c>
      <c r="B102" s="37">
        <v>2255</v>
      </c>
      <c r="C102" s="37">
        <v>1432</v>
      </c>
      <c r="D102" s="37">
        <v>215</v>
      </c>
      <c r="E102" s="37">
        <v>45</v>
      </c>
      <c r="F102" s="37">
        <v>57</v>
      </c>
      <c r="G102" s="37">
        <v>290</v>
      </c>
      <c r="H102" s="37">
        <v>26</v>
      </c>
      <c r="I102" s="37">
        <v>61</v>
      </c>
      <c r="J102" s="37">
        <v>65</v>
      </c>
      <c r="K102" s="37">
        <v>28</v>
      </c>
      <c r="L102" s="37">
        <v>31</v>
      </c>
      <c r="M102" s="37">
        <v>5</v>
      </c>
    </row>
    <row r="103" spans="1:13" hidden="1" outlineLevel="1">
      <c r="A103" s="1" t="s">
        <v>6</v>
      </c>
      <c r="B103" s="37">
        <v>2173</v>
      </c>
      <c r="C103" s="37">
        <v>139</v>
      </c>
      <c r="D103" s="37">
        <v>1598</v>
      </c>
      <c r="E103" s="37">
        <v>77</v>
      </c>
      <c r="F103" s="37">
        <v>67</v>
      </c>
      <c r="G103" s="37">
        <v>96</v>
      </c>
      <c r="H103" s="37">
        <v>9</v>
      </c>
      <c r="I103" s="37">
        <v>63</v>
      </c>
      <c r="J103" s="37">
        <v>41</v>
      </c>
      <c r="K103" s="37">
        <v>30</v>
      </c>
      <c r="L103" s="37">
        <v>26</v>
      </c>
      <c r="M103" s="37">
        <v>27</v>
      </c>
    </row>
    <row r="104" spans="1:13" hidden="1" outlineLevel="1">
      <c r="A104" s="1" t="s">
        <v>7</v>
      </c>
      <c r="B104" s="37">
        <v>3500</v>
      </c>
      <c r="C104" s="37">
        <v>256</v>
      </c>
      <c r="D104" s="37">
        <v>230</v>
      </c>
      <c r="E104" s="37">
        <v>2599</v>
      </c>
      <c r="F104" s="37">
        <v>50</v>
      </c>
      <c r="G104" s="37">
        <v>183</v>
      </c>
      <c r="H104" s="37">
        <v>8</v>
      </c>
      <c r="I104" s="37">
        <v>69</v>
      </c>
      <c r="J104" s="37">
        <v>48</v>
      </c>
      <c r="K104" s="37">
        <v>18</v>
      </c>
      <c r="L104" s="37">
        <v>13</v>
      </c>
      <c r="M104" s="37">
        <v>26</v>
      </c>
    </row>
    <row r="105" spans="1:13" hidden="1" outlineLevel="1">
      <c r="A105" s="1" t="s">
        <v>27</v>
      </c>
      <c r="B105" s="37">
        <v>2650</v>
      </c>
      <c r="C105" s="37">
        <v>181</v>
      </c>
      <c r="D105" s="37">
        <v>247</v>
      </c>
      <c r="E105" s="37">
        <v>79</v>
      </c>
      <c r="F105" s="37">
        <v>1699</v>
      </c>
      <c r="G105" s="37">
        <v>188</v>
      </c>
      <c r="H105" s="37">
        <v>5</v>
      </c>
      <c r="I105" s="37">
        <v>114</v>
      </c>
      <c r="J105" s="37">
        <v>66</v>
      </c>
      <c r="K105" s="37">
        <v>29</v>
      </c>
      <c r="L105" s="37">
        <v>27</v>
      </c>
      <c r="M105" s="37">
        <v>15</v>
      </c>
    </row>
    <row r="106" spans="1:13" hidden="1" outlineLevel="1">
      <c r="A106" s="1" t="s">
        <v>8</v>
      </c>
      <c r="B106" s="37">
        <v>2689</v>
      </c>
      <c r="C106" s="37">
        <v>202</v>
      </c>
      <c r="D106" s="37">
        <v>107</v>
      </c>
      <c r="E106" s="37">
        <v>59</v>
      </c>
      <c r="F106" s="37">
        <v>49</v>
      </c>
      <c r="G106" s="37">
        <v>1920</v>
      </c>
      <c r="H106" s="37">
        <v>36</v>
      </c>
      <c r="I106" s="37">
        <v>121</v>
      </c>
      <c r="J106" s="37">
        <v>81</v>
      </c>
      <c r="K106" s="37">
        <v>44</v>
      </c>
      <c r="L106" s="37">
        <v>51</v>
      </c>
      <c r="M106" s="37">
        <v>19</v>
      </c>
    </row>
    <row r="107" spans="1:13" hidden="1" outlineLevel="1">
      <c r="A107" s="1" t="s">
        <v>9</v>
      </c>
      <c r="B107" s="37">
        <v>277</v>
      </c>
      <c r="C107" s="37">
        <v>14</v>
      </c>
      <c r="D107" s="37">
        <v>13</v>
      </c>
      <c r="E107" s="37">
        <v>14</v>
      </c>
      <c r="F107" s="37">
        <v>1</v>
      </c>
      <c r="G107" s="37">
        <v>45</v>
      </c>
      <c r="H107" s="37">
        <v>127</v>
      </c>
      <c r="I107" s="37">
        <v>22</v>
      </c>
      <c r="J107" s="37">
        <v>21</v>
      </c>
      <c r="K107" s="37">
        <v>10</v>
      </c>
      <c r="L107" s="37">
        <v>8</v>
      </c>
      <c r="M107" s="37">
        <v>2</v>
      </c>
    </row>
    <row r="108" spans="1:13" hidden="1" outlineLevel="1">
      <c r="A108" s="1" t="s">
        <v>10</v>
      </c>
      <c r="B108" s="37">
        <v>2119</v>
      </c>
      <c r="C108" s="37">
        <v>145</v>
      </c>
      <c r="D108" s="37">
        <v>87</v>
      </c>
      <c r="E108" s="37">
        <v>44</v>
      </c>
      <c r="F108" s="37">
        <v>24</v>
      </c>
      <c r="G108" s="37">
        <v>146</v>
      </c>
      <c r="H108" s="37">
        <v>14</v>
      </c>
      <c r="I108" s="37">
        <v>1494</v>
      </c>
      <c r="J108" s="37">
        <v>99</v>
      </c>
      <c r="K108" s="37">
        <v>27</v>
      </c>
      <c r="L108" s="37">
        <v>32</v>
      </c>
      <c r="M108" s="37">
        <v>7</v>
      </c>
    </row>
    <row r="109" spans="1:13" hidden="1" outlineLevel="1">
      <c r="A109" s="1" t="s">
        <v>11</v>
      </c>
      <c r="B109" s="37">
        <v>2509</v>
      </c>
      <c r="C109" s="37">
        <v>155</v>
      </c>
      <c r="D109" s="37">
        <v>98</v>
      </c>
      <c r="E109" s="37">
        <v>70</v>
      </c>
      <c r="F109" s="37">
        <v>30</v>
      </c>
      <c r="G109" s="37">
        <v>210</v>
      </c>
      <c r="H109" s="37">
        <v>17</v>
      </c>
      <c r="I109" s="37">
        <v>242</v>
      </c>
      <c r="J109" s="37">
        <v>1437</v>
      </c>
      <c r="K109" s="37">
        <v>90</v>
      </c>
      <c r="L109" s="37">
        <v>78</v>
      </c>
      <c r="M109" s="37">
        <v>82</v>
      </c>
    </row>
    <row r="110" spans="1:13" hidden="1" outlineLevel="1">
      <c r="A110" s="1" t="s">
        <v>12</v>
      </c>
      <c r="B110" s="37">
        <v>718</v>
      </c>
      <c r="C110" s="37">
        <v>40</v>
      </c>
      <c r="D110" s="37">
        <v>31</v>
      </c>
      <c r="E110" s="37">
        <v>14</v>
      </c>
      <c r="F110" s="37">
        <v>7</v>
      </c>
      <c r="G110" s="37">
        <v>47</v>
      </c>
      <c r="H110" s="37">
        <v>8</v>
      </c>
      <c r="I110" s="37">
        <v>61</v>
      </c>
      <c r="J110" s="37">
        <v>6</v>
      </c>
      <c r="K110" s="37">
        <v>455</v>
      </c>
      <c r="L110" s="37">
        <v>31</v>
      </c>
      <c r="M110" s="37">
        <v>18</v>
      </c>
    </row>
    <row r="111" spans="1:13" hidden="1" outlineLevel="1">
      <c r="A111" s="1" t="s">
        <v>13</v>
      </c>
      <c r="B111" s="37">
        <v>1486</v>
      </c>
      <c r="C111" s="37">
        <v>108</v>
      </c>
      <c r="D111" s="37">
        <v>51</v>
      </c>
      <c r="E111" s="37">
        <v>19</v>
      </c>
      <c r="F111" s="37">
        <v>14</v>
      </c>
      <c r="G111" s="37">
        <v>122</v>
      </c>
      <c r="H111" s="37">
        <v>22</v>
      </c>
      <c r="I111" s="37">
        <v>105</v>
      </c>
      <c r="J111" s="37">
        <v>43</v>
      </c>
      <c r="K111" s="37">
        <v>37</v>
      </c>
      <c r="L111" s="37">
        <v>942</v>
      </c>
      <c r="M111" s="37">
        <v>23</v>
      </c>
    </row>
    <row r="112" spans="1:13" hidden="1" outlineLevel="1">
      <c r="A112" s="1" t="s">
        <v>28</v>
      </c>
      <c r="B112" s="37">
        <v>1138</v>
      </c>
      <c r="C112" s="37">
        <v>91</v>
      </c>
      <c r="D112" s="37">
        <v>68</v>
      </c>
      <c r="E112" s="37">
        <v>27</v>
      </c>
      <c r="F112" s="37">
        <v>36</v>
      </c>
      <c r="G112" s="37">
        <v>71</v>
      </c>
      <c r="H112" s="37">
        <v>9</v>
      </c>
      <c r="I112" s="37">
        <v>88</v>
      </c>
      <c r="J112" s="37">
        <v>170</v>
      </c>
      <c r="K112" s="37">
        <v>52</v>
      </c>
      <c r="L112" s="37">
        <v>40</v>
      </c>
      <c r="M112" s="37">
        <v>486</v>
      </c>
    </row>
    <row r="113" spans="1:13" hidden="1" outlineLevel="1">
      <c r="A113" s="1" t="s">
        <v>29</v>
      </c>
      <c r="B113" s="37">
        <v>29</v>
      </c>
      <c r="C113" s="37">
        <v>21</v>
      </c>
      <c r="D113" s="37">
        <v>7</v>
      </c>
      <c r="E113" s="37">
        <v>1</v>
      </c>
      <c r="F113" s="37">
        <v>0</v>
      </c>
      <c r="G113" s="37">
        <v>0</v>
      </c>
      <c r="H113" s="37">
        <v>0</v>
      </c>
      <c r="I113" s="37">
        <v>0</v>
      </c>
      <c r="J113" s="37">
        <v>0</v>
      </c>
      <c r="K113" s="37">
        <v>0</v>
      </c>
      <c r="L113" s="37">
        <v>0</v>
      </c>
      <c r="M113" s="37">
        <v>0</v>
      </c>
    </row>
    <row r="114" spans="1:13" collapsed="1">
      <c r="A114" s="1" t="s">
        <v>205</v>
      </c>
      <c r="B114" s="37">
        <v>22030</v>
      </c>
      <c r="C114" s="37">
        <v>2837</v>
      </c>
      <c r="D114" s="37">
        <v>2858</v>
      </c>
      <c r="E114" s="37">
        <v>3098</v>
      </c>
      <c r="F114" s="37">
        <v>2043</v>
      </c>
      <c r="G114" s="37">
        <v>3405</v>
      </c>
      <c r="H114" s="37">
        <v>286</v>
      </c>
      <c r="I114" s="37">
        <v>2497</v>
      </c>
      <c r="J114" s="37">
        <v>2145</v>
      </c>
      <c r="K114" s="37">
        <v>835</v>
      </c>
      <c r="L114" s="37">
        <v>1295</v>
      </c>
      <c r="M114" s="37">
        <v>731</v>
      </c>
    </row>
    <row r="115" spans="1:13" hidden="1" outlineLevel="1">
      <c r="A115" s="1" t="s">
        <v>5</v>
      </c>
      <c r="B115" s="37">
        <v>2338</v>
      </c>
      <c r="C115" s="37">
        <v>1474</v>
      </c>
      <c r="D115" s="37">
        <v>226</v>
      </c>
      <c r="E115" s="37">
        <v>50</v>
      </c>
      <c r="F115" s="37">
        <v>61</v>
      </c>
      <c r="G115" s="37">
        <v>300</v>
      </c>
      <c r="H115" s="37">
        <v>27</v>
      </c>
      <c r="I115" s="37">
        <v>67</v>
      </c>
      <c r="J115" s="37">
        <v>69</v>
      </c>
      <c r="K115" s="37">
        <v>27</v>
      </c>
      <c r="L115" s="37">
        <v>33</v>
      </c>
      <c r="M115" s="37">
        <v>4</v>
      </c>
    </row>
    <row r="116" spans="1:13" hidden="1" outlineLevel="1">
      <c r="A116" s="1" t="s">
        <v>6</v>
      </c>
      <c r="B116" s="37">
        <v>2260</v>
      </c>
      <c r="C116" s="37">
        <v>143</v>
      </c>
      <c r="D116" s="37">
        <v>1661</v>
      </c>
      <c r="E116" s="37">
        <v>91</v>
      </c>
      <c r="F116" s="37">
        <v>66</v>
      </c>
      <c r="G116" s="37">
        <v>101</v>
      </c>
      <c r="H116" s="37">
        <v>9</v>
      </c>
      <c r="I116" s="37">
        <v>66</v>
      </c>
      <c r="J116" s="37">
        <v>40</v>
      </c>
      <c r="K116" s="37">
        <v>30</v>
      </c>
      <c r="L116" s="37">
        <v>22</v>
      </c>
      <c r="M116" s="37">
        <v>31</v>
      </c>
    </row>
    <row r="117" spans="1:13" hidden="1" outlineLevel="1">
      <c r="A117" s="1" t="s">
        <v>7</v>
      </c>
      <c r="B117" s="37">
        <v>3554</v>
      </c>
      <c r="C117" s="37">
        <v>261</v>
      </c>
      <c r="D117" s="37">
        <v>238</v>
      </c>
      <c r="E117" s="37">
        <v>2625</v>
      </c>
      <c r="F117" s="37">
        <v>48</v>
      </c>
      <c r="G117" s="37">
        <v>178</v>
      </c>
      <c r="H117" s="37">
        <v>9</v>
      </c>
      <c r="I117" s="37">
        <v>77</v>
      </c>
      <c r="J117" s="37">
        <v>52</v>
      </c>
      <c r="K117" s="37">
        <v>22</v>
      </c>
      <c r="L117" s="37">
        <v>17</v>
      </c>
      <c r="M117" s="37">
        <v>27</v>
      </c>
    </row>
    <row r="118" spans="1:13" hidden="1" outlineLevel="1">
      <c r="A118" s="1" t="s">
        <v>27</v>
      </c>
      <c r="B118" s="37">
        <v>2635</v>
      </c>
      <c r="C118" s="37">
        <v>174</v>
      </c>
      <c r="D118" s="37">
        <v>248</v>
      </c>
      <c r="E118" s="37">
        <v>80</v>
      </c>
      <c r="F118" s="37">
        <v>1684</v>
      </c>
      <c r="G118" s="37">
        <v>182</v>
      </c>
      <c r="H118" s="37">
        <v>4</v>
      </c>
      <c r="I118" s="37">
        <v>112</v>
      </c>
      <c r="J118" s="37">
        <v>71</v>
      </c>
      <c r="K118" s="37">
        <v>36</v>
      </c>
      <c r="L118" s="37">
        <v>27</v>
      </c>
      <c r="M118" s="37">
        <v>17</v>
      </c>
    </row>
    <row r="119" spans="1:13" hidden="1" outlineLevel="1">
      <c r="A119" s="1" t="s">
        <v>8</v>
      </c>
      <c r="B119" s="37">
        <v>2816</v>
      </c>
      <c r="C119" s="37">
        <v>194</v>
      </c>
      <c r="D119" s="37">
        <v>135</v>
      </c>
      <c r="E119" s="37">
        <v>68</v>
      </c>
      <c r="F119" s="37">
        <v>50</v>
      </c>
      <c r="G119" s="37">
        <v>1985</v>
      </c>
      <c r="H119" s="37">
        <v>37</v>
      </c>
      <c r="I119" s="37">
        <v>131</v>
      </c>
      <c r="J119" s="37">
        <v>91</v>
      </c>
      <c r="K119" s="37">
        <v>48</v>
      </c>
      <c r="L119" s="37">
        <v>59</v>
      </c>
      <c r="M119" s="37">
        <v>18</v>
      </c>
    </row>
    <row r="120" spans="1:13" hidden="1" outlineLevel="1">
      <c r="A120" s="1" t="s">
        <v>9</v>
      </c>
      <c r="B120" s="37">
        <v>292</v>
      </c>
      <c r="C120" s="37">
        <v>18</v>
      </c>
      <c r="D120" s="37">
        <v>16</v>
      </c>
      <c r="E120" s="37">
        <v>15</v>
      </c>
      <c r="F120" s="37">
        <v>4</v>
      </c>
      <c r="G120" s="37">
        <v>48</v>
      </c>
      <c r="H120" s="37">
        <v>133</v>
      </c>
      <c r="I120" s="37">
        <v>19</v>
      </c>
      <c r="J120" s="37">
        <v>20</v>
      </c>
      <c r="K120" s="37">
        <v>6</v>
      </c>
      <c r="L120" s="37">
        <v>7</v>
      </c>
      <c r="M120" s="37">
        <v>6</v>
      </c>
    </row>
    <row r="121" spans="1:13" hidden="1" outlineLevel="1">
      <c r="A121" s="1" t="s">
        <v>10</v>
      </c>
      <c r="B121" s="37">
        <v>2167</v>
      </c>
      <c r="C121" s="37">
        <v>150</v>
      </c>
      <c r="D121" s="37">
        <v>91</v>
      </c>
      <c r="E121" s="37">
        <v>42</v>
      </c>
      <c r="F121" s="37">
        <v>23</v>
      </c>
      <c r="G121" s="37">
        <v>154</v>
      </c>
      <c r="H121" s="37">
        <v>13</v>
      </c>
      <c r="I121" s="37">
        <v>1520</v>
      </c>
      <c r="J121" s="37">
        <v>102</v>
      </c>
      <c r="K121" s="37">
        <v>27</v>
      </c>
      <c r="L121" s="37">
        <v>34</v>
      </c>
      <c r="M121" s="37">
        <v>11</v>
      </c>
    </row>
    <row r="122" spans="1:13" hidden="1" outlineLevel="1">
      <c r="A122" s="1" t="s">
        <v>11</v>
      </c>
      <c r="B122" s="37">
        <v>2555</v>
      </c>
      <c r="C122" s="37">
        <v>160</v>
      </c>
      <c r="D122" s="37">
        <v>87</v>
      </c>
      <c r="E122" s="37">
        <v>63</v>
      </c>
      <c r="F122" s="37">
        <v>39</v>
      </c>
      <c r="G122" s="37">
        <v>219</v>
      </c>
      <c r="H122" s="37">
        <v>15</v>
      </c>
      <c r="I122" s="37">
        <v>246</v>
      </c>
      <c r="J122" s="37">
        <v>1472</v>
      </c>
      <c r="K122" s="37">
        <v>90</v>
      </c>
      <c r="L122" s="37">
        <v>80</v>
      </c>
      <c r="M122" s="37">
        <v>84</v>
      </c>
    </row>
    <row r="123" spans="1:13" hidden="1" outlineLevel="1">
      <c r="A123" s="1" t="s">
        <v>12</v>
      </c>
      <c r="B123" s="37">
        <v>729</v>
      </c>
      <c r="C123" s="37">
        <v>46</v>
      </c>
      <c r="D123" s="37">
        <v>31</v>
      </c>
      <c r="E123" s="37">
        <v>15</v>
      </c>
      <c r="F123" s="37">
        <v>12</v>
      </c>
      <c r="G123" s="37">
        <v>44</v>
      </c>
      <c r="H123" s="37">
        <v>6</v>
      </c>
      <c r="I123" s="37">
        <v>58</v>
      </c>
      <c r="J123" s="37">
        <v>7</v>
      </c>
      <c r="K123" s="37">
        <v>461</v>
      </c>
      <c r="L123" s="37">
        <v>32</v>
      </c>
      <c r="M123" s="37">
        <v>17</v>
      </c>
    </row>
    <row r="124" spans="1:13" hidden="1" outlineLevel="1">
      <c r="A124" s="1" t="s">
        <v>13</v>
      </c>
      <c r="B124" s="37">
        <v>1501</v>
      </c>
      <c r="C124" s="37">
        <v>110</v>
      </c>
      <c r="D124" s="37">
        <v>55</v>
      </c>
      <c r="E124" s="37">
        <v>21</v>
      </c>
      <c r="F124" s="37">
        <v>18</v>
      </c>
      <c r="G124" s="37">
        <v>118</v>
      </c>
      <c r="H124" s="37">
        <v>22</v>
      </c>
      <c r="I124" s="37">
        <v>104</v>
      </c>
      <c r="J124" s="37">
        <v>51</v>
      </c>
      <c r="K124" s="37">
        <v>34</v>
      </c>
      <c r="L124" s="37">
        <v>947</v>
      </c>
      <c r="M124" s="37">
        <v>21</v>
      </c>
    </row>
    <row r="125" spans="1:13" hidden="1" outlineLevel="1">
      <c r="A125" s="1" t="s">
        <v>28</v>
      </c>
      <c r="B125" s="37">
        <v>1158</v>
      </c>
      <c r="C125" s="37">
        <v>86</v>
      </c>
      <c r="D125" s="37">
        <v>70</v>
      </c>
      <c r="E125" s="37">
        <v>28</v>
      </c>
      <c r="F125" s="37">
        <v>38</v>
      </c>
      <c r="G125" s="37">
        <v>72</v>
      </c>
      <c r="H125" s="37">
        <v>11</v>
      </c>
      <c r="I125" s="37">
        <v>97</v>
      </c>
      <c r="J125" s="37">
        <v>170</v>
      </c>
      <c r="K125" s="37">
        <v>54</v>
      </c>
      <c r="L125" s="37">
        <v>37</v>
      </c>
      <c r="M125" s="37">
        <v>495</v>
      </c>
    </row>
    <row r="126" spans="1:13" hidden="1" outlineLevel="1">
      <c r="A126" s="1" t="s">
        <v>29</v>
      </c>
      <c r="B126" s="37">
        <v>25</v>
      </c>
      <c r="C126" s="37">
        <v>21</v>
      </c>
      <c r="D126" s="37">
        <v>0</v>
      </c>
      <c r="E126" s="37">
        <v>0</v>
      </c>
      <c r="F126" s="37">
        <v>0</v>
      </c>
      <c r="G126" s="37">
        <v>4</v>
      </c>
      <c r="H126" s="37">
        <v>0</v>
      </c>
      <c r="I126" s="37">
        <v>0</v>
      </c>
      <c r="J126" s="37">
        <v>0</v>
      </c>
      <c r="K126" s="37">
        <v>0</v>
      </c>
      <c r="L126" s="37">
        <v>0</v>
      </c>
      <c r="M126" s="37">
        <v>0</v>
      </c>
    </row>
    <row r="127" spans="1:13" collapsed="1">
      <c r="A127" s="1" t="s">
        <v>204</v>
      </c>
      <c r="B127" s="37">
        <v>22297</v>
      </c>
      <c r="C127" s="37">
        <v>2900</v>
      </c>
      <c r="D127" s="37">
        <v>2883</v>
      </c>
      <c r="E127" s="37">
        <v>3095</v>
      </c>
      <c r="F127" s="37">
        <v>2046</v>
      </c>
      <c r="G127" s="37">
        <v>3433</v>
      </c>
      <c r="H127" s="37">
        <v>288</v>
      </c>
      <c r="I127" s="37">
        <v>2531</v>
      </c>
      <c r="J127" s="37">
        <v>2199</v>
      </c>
      <c r="K127" s="37">
        <v>868</v>
      </c>
      <c r="L127" s="37">
        <v>1325</v>
      </c>
      <c r="M127" s="37">
        <v>729</v>
      </c>
    </row>
    <row r="128" spans="1:13" hidden="1" outlineLevel="1">
      <c r="A128" s="1" t="s">
        <v>5</v>
      </c>
      <c r="B128" s="37">
        <v>2369</v>
      </c>
      <c r="C128" s="37">
        <v>1515</v>
      </c>
      <c r="D128" s="37">
        <v>210</v>
      </c>
      <c r="E128" s="37">
        <v>54</v>
      </c>
      <c r="F128" s="37">
        <v>60</v>
      </c>
      <c r="G128" s="37">
        <v>297</v>
      </c>
      <c r="H128" s="37">
        <v>27</v>
      </c>
      <c r="I128" s="37">
        <v>62</v>
      </c>
      <c r="J128" s="37">
        <v>78</v>
      </c>
      <c r="K128" s="37">
        <v>31</v>
      </c>
      <c r="L128" s="37">
        <v>33</v>
      </c>
      <c r="M128" s="37">
        <v>2</v>
      </c>
    </row>
    <row r="129" spans="1:13" hidden="1" outlineLevel="1">
      <c r="A129" s="1" t="s">
        <v>6</v>
      </c>
      <c r="B129" s="37">
        <v>2311</v>
      </c>
      <c r="C129" s="37">
        <v>145</v>
      </c>
      <c r="D129" s="37">
        <v>1680</v>
      </c>
      <c r="E129" s="37">
        <v>94</v>
      </c>
      <c r="F129" s="37">
        <v>68</v>
      </c>
      <c r="G129" s="37">
        <v>112</v>
      </c>
      <c r="H129" s="37">
        <v>11</v>
      </c>
      <c r="I129" s="37">
        <v>67</v>
      </c>
      <c r="J129" s="37">
        <v>46</v>
      </c>
      <c r="K129" s="37">
        <v>31</v>
      </c>
      <c r="L129" s="37">
        <v>24</v>
      </c>
      <c r="M129" s="37">
        <v>33</v>
      </c>
    </row>
    <row r="130" spans="1:13" hidden="1" outlineLevel="1">
      <c r="A130" s="1" t="s">
        <v>7</v>
      </c>
      <c r="B130" s="37">
        <v>3588</v>
      </c>
      <c r="C130" s="37">
        <v>248</v>
      </c>
      <c r="D130" s="37">
        <v>235</v>
      </c>
      <c r="E130" s="37">
        <v>2643</v>
      </c>
      <c r="F130" s="37">
        <v>62</v>
      </c>
      <c r="G130" s="37">
        <v>190</v>
      </c>
      <c r="H130" s="37">
        <v>8</v>
      </c>
      <c r="I130" s="37">
        <v>82</v>
      </c>
      <c r="J130" s="37">
        <v>53</v>
      </c>
      <c r="K130" s="37">
        <v>24</v>
      </c>
      <c r="L130" s="37">
        <v>16</v>
      </c>
      <c r="M130" s="37">
        <v>27</v>
      </c>
    </row>
    <row r="131" spans="1:13" hidden="1" outlineLevel="1">
      <c r="A131" s="1" t="s">
        <v>27</v>
      </c>
      <c r="B131" s="37">
        <v>2636</v>
      </c>
      <c r="C131" s="37">
        <v>178</v>
      </c>
      <c r="D131" s="37">
        <v>263</v>
      </c>
      <c r="E131" s="37">
        <v>72</v>
      </c>
      <c r="F131" s="37">
        <v>1668</v>
      </c>
      <c r="G131" s="37">
        <v>182</v>
      </c>
      <c r="H131" s="37">
        <v>2</v>
      </c>
      <c r="I131" s="37">
        <v>109</v>
      </c>
      <c r="J131" s="37">
        <v>75</v>
      </c>
      <c r="K131" s="37">
        <v>35</v>
      </c>
      <c r="L131" s="37">
        <v>33</v>
      </c>
      <c r="M131" s="37">
        <v>19</v>
      </c>
    </row>
    <row r="132" spans="1:13" hidden="1" outlineLevel="1">
      <c r="A132" s="1" t="s">
        <v>8</v>
      </c>
      <c r="B132" s="37">
        <v>2883</v>
      </c>
      <c r="C132" s="37">
        <v>212</v>
      </c>
      <c r="D132" s="37">
        <v>143</v>
      </c>
      <c r="E132" s="37">
        <v>68</v>
      </c>
      <c r="F132" s="37">
        <v>50</v>
      </c>
      <c r="G132" s="37">
        <v>2016</v>
      </c>
      <c r="H132" s="37">
        <v>41</v>
      </c>
      <c r="I132" s="37">
        <v>126</v>
      </c>
      <c r="J132" s="37">
        <v>96</v>
      </c>
      <c r="K132" s="37">
        <v>48</v>
      </c>
      <c r="L132" s="37">
        <v>66</v>
      </c>
      <c r="M132" s="37">
        <v>17</v>
      </c>
    </row>
    <row r="133" spans="1:13" hidden="1" outlineLevel="1">
      <c r="A133" s="1" t="s">
        <v>9</v>
      </c>
      <c r="B133" s="37">
        <v>297</v>
      </c>
      <c r="C133" s="37">
        <v>21</v>
      </c>
      <c r="D133" s="37">
        <v>16</v>
      </c>
      <c r="E133" s="37">
        <v>11</v>
      </c>
      <c r="F133" s="37">
        <v>3</v>
      </c>
      <c r="G133" s="37">
        <v>48</v>
      </c>
      <c r="H133" s="37">
        <v>134</v>
      </c>
      <c r="I133" s="37">
        <v>19</v>
      </c>
      <c r="J133" s="37">
        <v>23</v>
      </c>
      <c r="K133" s="37">
        <v>9</v>
      </c>
      <c r="L133" s="37">
        <v>6</v>
      </c>
      <c r="M133" s="37">
        <v>7</v>
      </c>
    </row>
    <row r="134" spans="1:13" hidden="1" outlineLevel="1">
      <c r="A134" s="1" t="s">
        <v>10</v>
      </c>
      <c r="B134" s="37">
        <v>2194</v>
      </c>
      <c r="C134" s="37">
        <v>144</v>
      </c>
      <c r="D134" s="37">
        <v>93</v>
      </c>
      <c r="E134" s="37">
        <v>34</v>
      </c>
      <c r="F134" s="37">
        <v>26</v>
      </c>
      <c r="G134" s="37">
        <v>152</v>
      </c>
      <c r="H134" s="37">
        <v>14</v>
      </c>
      <c r="I134" s="37">
        <v>1546</v>
      </c>
      <c r="J134" s="37">
        <v>103</v>
      </c>
      <c r="K134" s="37">
        <v>34</v>
      </c>
      <c r="L134" s="37">
        <v>34</v>
      </c>
      <c r="M134" s="37">
        <v>14</v>
      </c>
    </row>
    <row r="135" spans="1:13" hidden="1" outlineLevel="1">
      <c r="A135" s="1" t="s">
        <v>11</v>
      </c>
      <c r="B135" s="37">
        <v>2598</v>
      </c>
      <c r="C135" s="37">
        <v>166</v>
      </c>
      <c r="D135" s="37">
        <v>87</v>
      </c>
      <c r="E135" s="37">
        <v>64</v>
      </c>
      <c r="F135" s="37">
        <v>42</v>
      </c>
      <c r="G135" s="37">
        <v>214</v>
      </c>
      <c r="H135" s="37">
        <v>16</v>
      </c>
      <c r="I135" s="37">
        <v>262</v>
      </c>
      <c r="J135" s="37">
        <v>1481</v>
      </c>
      <c r="K135" s="37">
        <v>95</v>
      </c>
      <c r="L135" s="37">
        <v>87</v>
      </c>
      <c r="M135" s="37">
        <v>84</v>
      </c>
    </row>
    <row r="136" spans="1:13" hidden="1" outlineLevel="1">
      <c r="A136" s="1" t="s">
        <v>12</v>
      </c>
      <c r="B136" s="37">
        <v>735</v>
      </c>
      <c r="C136" s="37">
        <v>47</v>
      </c>
      <c r="D136" s="37">
        <v>34</v>
      </c>
      <c r="E136" s="37">
        <v>10</v>
      </c>
      <c r="F136" s="37">
        <v>11</v>
      </c>
      <c r="G136" s="37">
        <v>39</v>
      </c>
      <c r="H136" s="37">
        <v>5</v>
      </c>
      <c r="I136" s="37">
        <v>59</v>
      </c>
      <c r="J136" s="37">
        <v>11</v>
      </c>
      <c r="K136" s="37">
        <v>467</v>
      </c>
      <c r="L136" s="37">
        <v>35</v>
      </c>
      <c r="M136" s="37">
        <v>17</v>
      </c>
    </row>
    <row r="137" spans="1:13" hidden="1" outlineLevel="1">
      <c r="A137" s="1" t="s">
        <v>13</v>
      </c>
      <c r="B137" s="37">
        <v>1504</v>
      </c>
      <c r="C137" s="37">
        <v>114</v>
      </c>
      <c r="D137" s="37">
        <v>57</v>
      </c>
      <c r="E137" s="37">
        <v>20</v>
      </c>
      <c r="F137" s="37">
        <v>20</v>
      </c>
      <c r="G137" s="37">
        <v>110</v>
      </c>
      <c r="H137" s="37">
        <v>23</v>
      </c>
      <c r="I137" s="37">
        <v>101</v>
      </c>
      <c r="J137" s="37">
        <v>53</v>
      </c>
      <c r="K137" s="37">
        <v>37</v>
      </c>
      <c r="L137" s="37">
        <v>949</v>
      </c>
      <c r="M137" s="37">
        <v>20</v>
      </c>
    </row>
    <row r="138" spans="1:13" hidden="1" outlineLevel="1">
      <c r="A138" s="1" t="s">
        <v>28</v>
      </c>
      <c r="B138" s="37">
        <v>1159</v>
      </c>
      <c r="C138" s="37">
        <v>92</v>
      </c>
      <c r="D138" s="37">
        <v>65</v>
      </c>
      <c r="E138" s="37">
        <v>25</v>
      </c>
      <c r="F138" s="37">
        <v>36</v>
      </c>
      <c r="G138" s="37">
        <v>68</v>
      </c>
      <c r="H138" s="37">
        <v>7</v>
      </c>
      <c r="I138" s="37">
        <v>98</v>
      </c>
      <c r="J138" s="37">
        <v>180</v>
      </c>
      <c r="K138" s="37">
        <v>57</v>
      </c>
      <c r="L138" s="37">
        <v>42</v>
      </c>
      <c r="M138" s="37">
        <v>489</v>
      </c>
    </row>
    <row r="139" spans="1:13" hidden="1" outlineLevel="1">
      <c r="A139" s="1" t="s">
        <v>29</v>
      </c>
      <c r="B139" s="37">
        <v>23</v>
      </c>
      <c r="C139" s="37">
        <v>18</v>
      </c>
      <c r="D139" s="37">
        <v>0</v>
      </c>
      <c r="E139" s="37">
        <v>0</v>
      </c>
      <c r="F139" s="37">
        <v>0</v>
      </c>
      <c r="G139" s="37">
        <v>5</v>
      </c>
      <c r="H139" s="37">
        <v>0</v>
      </c>
      <c r="I139" s="37">
        <v>0</v>
      </c>
      <c r="J139" s="37">
        <v>0</v>
      </c>
      <c r="K139" s="37">
        <v>0</v>
      </c>
      <c r="L139" s="37">
        <v>0</v>
      </c>
      <c r="M139" s="37">
        <v>0</v>
      </c>
    </row>
    <row r="140" spans="1:13" collapsed="1">
      <c r="A140" s="1" t="s">
        <v>203</v>
      </c>
      <c r="B140" s="37">
        <v>22508</v>
      </c>
      <c r="C140" s="37">
        <v>2842</v>
      </c>
      <c r="D140" s="37">
        <v>2934</v>
      </c>
      <c r="E140" s="37">
        <v>3117</v>
      </c>
      <c r="F140" s="37">
        <v>2037</v>
      </c>
      <c r="G140" s="37">
        <v>3473</v>
      </c>
      <c r="H140" s="37">
        <v>295</v>
      </c>
      <c r="I140" s="37">
        <v>2580</v>
      </c>
      <c r="J140" s="37">
        <v>2237</v>
      </c>
      <c r="K140" s="37">
        <v>918</v>
      </c>
      <c r="L140" s="37">
        <v>1359</v>
      </c>
      <c r="M140" s="37">
        <v>716</v>
      </c>
    </row>
    <row r="141" spans="1:13" hidden="1" outlineLevel="1">
      <c r="A141" s="1" t="s">
        <v>5</v>
      </c>
      <c r="B141" s="37">
        <v>2396</v>
      </c>
      <c r="C141" s="37">
        <v>1498</v>
      </c>
      <c r="D141" s="37">
        <v>210</v>
      </c>
      <c r="E141" s="37">
        <v>62</v>
      </c>
      <c r="F141" s="37">
        <v>71</v>
      </c>
      <c r="G141" s="37">
        <v>300</v>
      </c>
      <c r="H141" s="37">
        <v>35</v>
      </c>
      <c r="I141" s="37">
        <v>62</v>
      </c>
      <c r="J141" s="37">
        <v>84</v>
      </c>
      <c r="K141" s="37">
        <v>36</v>
      </c>
      <c r="L141" s="37">
        <v>36</v>
      </c>
      <c r="M141" s="37">
        <v>2</v>
      </c>
    </row>
    <row r="142" spans="1:13" hidden="1" outlineLevel="1">
      <c r="A142" s="1" t="s">
        <v>6</v>
      </c>
      <c r="B142" s="37">
        <v>2330</v>
      </c>
      <c r="C142" s="37">
        <v>139</v>
      </c>
      <c r="D142" s="37">
        <v>1701</v>
      </c>
      <c r="E142" s="37">
        <v>95</v>
      </c>
      <c r="F142" s="37">
        <v>70</v>
      </c>
      <c r="G142" s="37">
        <v>110</v>
      </c>
      <c r="H142" s="37">
        <v>10</v>
      </c>
      <c r="I142" s="37">
        <v>65</v>
      </c>
      <c r="J142" s="37">
        <v>51</v>
      </c>
      <c r="K142" s="37">
        <v>30</v>
      </c>
      <c r="L142" s="37">
        <v>25</v>
      </c>
      <c r="M142" s="37">
        <v>34</v>
      </c>
    </row>
    <row r="143" spans="1:13" hidden="1" outlineLevel="1">
      <c r="A143" s="1" t="s">
        <v>7</v>
      </c>
      <c r="B143" s="37">
        <v>3586</v>
      </c>
      <c r="C143" s="37">
        <v>234</v>
      </c>
      <c r="D143" s="37">
        <v>243</v>
      </c>
      <c r="E143" s="37">
        <v>2647</v>
      </c>
      <c r="F143" s="37">
        <v>61</v>
      </c>
      <c r="G143" s="37">
        <v>189</v>
      </c>
      <c r="H143" s="37">
        <v>9</v>
      </c>
      <c r="I143" s="37">
        <v>82</v>
      </c>
      <c r="J143" s="37">
        <v>52</v>
      </c>
      <c r="K143" s="37">
        <v>27</v>
      </c>
      <c r="L143" s="37">
        <v>15</v>
      </c>
      <c r="M143" s="37">
        <v>27</v>
      </c>
    </row>
    <row r="144" spans="1:13" hidden="1" outlineLevel="1">
      <c r="A144" s="1" t="s">
        <v>27</v>
      </c>
      <c r="B144" s="37">
        <v>2647</v>
      </c>
      <c r="C144" s="37">
        <v>179</v>
      </c>
      <c r="D144" s="37">
        <v>260</v>
      </c>
      <c r="E144" s="37">
        <v>76</v>
      </c>
      <c r="F144" s="37">
        <v>1663</v>
      </c>
      <c r="G144" s="37">
        <v>184</v>
      </c>
      <c r="H144" s="37">
        <v>2</v>
      </c>
      <c r="I144" s="37">
        <v>113</v>
      </c>
      <c r="J144" s="37">
        <v>76</v>
      </c>
      <c r="K144" s="37">
        <v>38</v>
      </c>
      <c r="L144" s="37">
        <v>37</v>
      </c>
      <c r="M144" s="37">
        <v>19</v>
      </c>
    </row>
    <row r="145" spans="1:13" hidden="1" outlineLevel="1">
      <c r="A145" s="1" t="s">
        <v>8</v>
      </c>
      <c r="B145" s="37">
        <v>2905</v>
      </c>
      <c r="C145" s="37">
        <v>208</v>
      </c>
      <c r="D145" s="37">
        <v>146</v>
      </c>
      <c r="E145" s="37">
        <v>67</v>
      </c>
      <c r="F145" s="37">
        <v>44</v>
      </c>
      <c r="G145" s="37">
        <v>2033</v>
      </c>
      <c r="H145" s="37">
        <v>42</v>
      </c>
      <c r="I145" s="37">
        <v>123</v>
      </c>
      <c r="J145" s="37">
        <v>110</v>
      </c>
      <c r="K145" s="37">
        <v>50</v>
      </c>
      <c r="L145" s="37">
        <v>64</v>
      </c>
      <c r="M145" s="37">
        <v>18</v>
      </c>
    </row>
    <row r="146" spans="1:13" hidden="1" outlineLevel="1">
      <c r="A146" s="1" t="s">
        <v>9</v>
      </c>
      <c r="B146" s="37">
        <v>296</v>
      </c>
      <c r="C146" s="37">
        <v>24</v>
      </c>
      <c r="D146" s="37">
        <v>17</v>
      </c>
      <c r="E146" s="37">
        <v>10</v>
      </c>
      <c r="F146" s="37">
        <v>3</v>
      </c>
      <c r="G146" s="37">
        <v>55</v>
      </c>
      <c r="H146" s="37">
        <v>130</v>
      </c>
      <c r="I146" s="37">
        <v>14</v>
      </c>
      <c r="J146" s="37">
        <v>20</v>
      </c>
      <c r="K146" s="37">
        <v>9</v>
      </c>
      <c r="L146" s="37">
        <v>6</v>
      </c>
      <c r="M146" s="37">
        <v>8</v>
      </c>
    </row>
    <row r="147" spans="1:13" hidden="1" outlineLevel="1">
      <c r="A147" s="1" t="s">
        <v>10</v>
      </c>
      <c r="B147" s="37">
        <v>2238</v>
      </c>
      <c r="C147" s="37">
        <v>126</v>
      </c>
      <c r="D147" s="37">
        <v>99</v>
      </c>
      <c r="E147" s="37">
        <v>38</v>
      </c>
      <c r="F147" s="37">
        <v>25</v>
      </c>
      <c r="G147" s="37">
        <v>151</v>
      </c>
      <c r="H147" s="37">
        <v>15</v>
      </c>
      <c r="I147" s="37">
        <v>1583</v>
      </c>
      <c r="J147" s="37">
        <v>107</v>
      </c>
      <c r="K147" s="37">
        <v>39</v>
      </c>
      <c r="L147" s="37">
        <v>44</v>
      </c>
      <c r="M147" s="37">
        <v>11</v>
      </c>
    </row>
    <row r="148" spans="1:13" hidden="1" outlineLevel="1">
      <c r="A148" s="1" t="s">
        <v>11</v>
      </c>
      <c r="B148" s="37">
        <v>2633</v>
      </c>
      <c r="C148" s="37">
        <v>170</v>
      </c>
      <c r="D148" s="37">
        <v>101</v>
      </c>
      <c r="E148" s="37">
        <v>59</v>
      </c>
      <c r="F148" s="37">
        <v>40</v>
      </c>
      <c r="G148" s="37">
        <v>218</v>
      </c>
      <c r="H148" s="37">
        <v>12</v>
      </c>
      <c r="I148" s="37">
        <v>255</v>
      </c>
      <c r="J148" s="37">
        <v>1505</v>
      </c>
      <c r="K148" s="37">
        <v>104</v>
      </c>
      <c r="L148" s="37">
        <v>91</v>
      </c>
      <c r="M148" s="37">
        <v>78</v>
      </c>
    </row>
    <row r="149" spans="1:13" hidden="1" outlineLevel="1">
      <c r="A149" s="1" t="s">
        <v>12</v>
      </c>
      <c r="B149" s="37">
        <v>754</v>
      </c>
      <c r="C149" s="37">
        <v>46</v>
      </c>
      <c r="D149" s="37">
        <v>34</v>
      </c>
      <c r="E149" s="37">
        <v>10</v>
      </c>
      <c r="F149" s="37">
        <v>9</v>
      </c>
      <c r="G149" s="37">
        <v>43</v>
      </c>
      <c r="H149" s="37">
        <v>5</v>
      </c>
      <c r="I149" s="37">
        <v>58</v>
      </c>
      <c r="J149" s="37">
        <v>11</v>
      </c>
      <c r="K149" s="37">
        <v>487</v>
      </c>
      <c r="L149" s="37">
        <v>35</v>
      </c>
      <c r="M149" s="37">
        <v>16</v>
      </c>
    </row>
    <row r="150" spans="1:13" hidden="1" outlineLevel="1">
      <c r="A150" s="1" t="s">
        <v>13</v>
      </c>
      <c r="B150" s="37">
        <v>1520</v>
      </c>
      <c r="C150" s="37">
        <v>110</v>
      </c>
      <c r="D150" s="37">
        <v>54</v>
      </c>
      <c r="E150" s="37">
        <v>22</v>
      </c>
      <c r="F150" s="37">
        <v>16</v>
      </c>
      <c r="G150" s="37">
        <v>115</v>
      </c>
      <c r="H150" s="37">
        <v>25</v>
      </c>
      <c r="I150" s="37">
        <v>112</v>
      </c>
      <c r="J150" s="37">
        <v>51</v>
      </c>
      <c r="K150" s="37">
        <v>39</v>
      </c>
      <c r="L150" s="37">
        <v>958</v>
      </c>
      <c r="M150" s="37">
        <v>18</v>
      </c>
    </row>
    <row r="151" spans="1:13" hidden="1" outlineLevel="1">
      <c r="A151" s="1" t="s">
        <v>28</v>
      </c>
      <c r="B151" s="37">
        <v>1180</v>
      </c>
      <c r="C151" s="37">
        <v>90</v>
      </c>
      <c r="D151" s="37">
        <v>69</v>
      </c>
      <c r="E151" s="37">
        <v>31</v>
      </c>
      <c r="F151" s="37">
        <v>35</v>
      </c>
      <c r="G151" s="37">
        <v>70</v>
      </c>
      <c r="H151" s="37">
        <v>10</v>
      </c>
      <c r="I151" s="37">
        <v>113</v>
      </c>
      <c r="J151" s="37">
        <v>170</v>
      </c>
      <c r="K151" s="37">
        <v>59</v>
      </c>
      <c r="L151" s="37">
        <v>48</v>
      </c>
      <c r="M151" s="37">
        <v>485</v>
      </c>
    </row>
    <row r="152" spans="1:13" hidden="1" outlineLevel="1">
      <c r="A152" s="1" t="s">
        <v>29</v>
      </c>
      <c r="B152" s="37">
        <v>23</v>
      </c>
      <c r="C152" s="37">
        <v>18</v>
      </c>
      <c r="D152" s="37">
        <v>0</v>
      </c>
      <c r="E152" s="37">
        <v>0</v>
      </c>
      <c r="F152" s="37">
        <v>0</v>
      </c>
      <c r="G152" s="37">
        <v>5</v>
      </c>
      <c r="H152" s="37">
        <v>0</v>
      </c>
      <c r="I152" s="37">
        <v>0</v>
      </c>
      <c r="J152" s="37">
        <v>0</v>
      </c>
      <c r="K152" s="37">
        <v>0</v>
      </c>
      <c r="L152" s="37">
        <v>0</v>
      </c>
      <c r="M152" s="37">
        <v>0</v>
      </c>
    </row>
    <row r="153" spans="1:13" collapsed="1">
      <c r="A153" s="1" t="s">
        <v>202</v>
      </c>
      <c r="B153" s="37">
        <v>22748</v>
      </c>
      <c r="C153" s="37">
        <v>2894</v>
      </c>
      <c r="D153" s="37">
        <v>2925</v>
      </c>
      <c r="E153" s="37">
        <v>3171</v>
      </c>
      <c r="F153" s="37">
        <v>2032</v>
      </c>
      <c r="G153" s="37">
        <v>3507</v>
      </c>
      <c r="H153" s="37">
        <v>282</v>
      </c>
      <c r="I153" s="37">
        <v>2588</v>
      </c>
      <c r="J153" s="37">
        <v>2265</v>
      </c>
      <c r="K153" s="37">
        <v>964</v>
      </c>
      <c r="L153" s="37">
        <v>1400</v>
      </c>
      <c r="M153" s="37">
        <v>720</v>
      </c>
    </row>
    <row r="154" spans="1:13" hidden="1" outlineLevel="1">
      <c r="A154" s="1" t="s">
        <v>5</v>
      </c>
      <c r="B154" s="37">
        <v>2437</v>
      </c>
      <c r="C154" s="37">
        <v>1502</v>
      </c>
      <c r="D154" s="37">
        <v>215</v>
      </c>
      <c r="E154" s="37">
        <v>67</v>
      </c>
      <c r="F154" s="37">
        <v>74</v>
      </c>
      <c r="G154" s="37">
        <v>312</v>
      </c>
      <c r="H154" s="37">
        <v>29</v>
      </c>
      <c r="I154" s="37">
        <v>66</v>
      </c>
      <c r="J154" s="37">
        <v>88</v>
      </c>
      <c r="K154" s="37">
        <v>43</v>
      </c>
      <c r="L154" s="37">
        <v>39</v>
      </c>
      <c r="M154" s="37">
        <v>2</v>
      </c>
    </row>
    <row r="155" spans="1:13" hidden="1" outlineLevel="1">
      <c r="A155" s="1" t="s">
        <v>6</v>
      </c>
      <c r="B155" s="37">
        <v>2344</v>
      </c>
      <c r="C155" s="37">
        <v>144</v>
      </c>
      <c r="D155" s="37">
        <v>1704</v>
      </c>
      <c r="E155" s="37">
        <v>102</v>
      </c>
      <c r="F155" s="37">
        <v>75</v>
      </c>
      <c r="G155" s="37">
        <v>115</v>
      </c>
      <c r="H155" s="37">
        <v>4</v>
      </c>
      <c r="I155" s="37">
        <v>52</v>
      </c>
      <c r="J155" s="37">
        <v>49</v>
      </c>
      <c r="K155" s="37">
        <v>34</v>
      </c>
      <c r="L155" s="37">
        <v>28</v>
      </c>
      <c r="M155" s="37">
        <v>37</v>
      </c>
    </row>
    <row r="156" spans="1:13" hidden="1" outlineLevel="1">
      <c r="A156" s="1" t="s">
        <v>7</v>
      </c>
      <c r="B156" s="37">
        <v>3632</v>
      </c>
      <c r="C156" s="37">
        <v>243</v>
      </c>
      <c r="D156" s="37">
        <v>238</v>
      </c>
      <c r="E156" s="37">
        <v>2669</v>
      </c>
      <c r="F156" s="37">
        <v>64</v>
      </c>
      <c r="G156" s="37">
        <v>193</v>
      </c>
      <c r="H156" s="37">
        <v>9</v>
      </c>
      <c r="I156" s="37">
        <v>78</v>
      </c>
      <c r="J156" s="37">
        <v>58</v>
      </c>
      <c r="K156" s="37">
        <v>29</v>
      </c>
      <c r="L156" s="37">
        <v>22</v>
      </c>
      <c r="M156" s="37">
        <v>29</v>
      </c>
    </row>
    <row r="157" spans="1:13" hidden="1" outlineLevel="1">
      <c r="A157" s="1" t="s">
        <v>27</v>
      </c>
      <c r="B157" s="37">
        <v>2641</v>
      </c>
      <c r="C157" s="37">
        <v>189</v>
      </c>
      <c r="D157" s="37">
        <v>258</v>
      </c>
      <c r="E157" s="37">
        <v>78</v>
      </c>
      <c r="F157" s="37">
        <v>1640</v>
      </c>
      <c r="G157" s="37">
        <v>193</v>
      </c>
      <c r="H157" s="37">
        <v>2</v>
      </c>
      <c r="I157" s="37">
        <v>115</v>
      </c>
      <c r="J157" s="37">
        <v>74</v>
      </c>
      <c r="K157" s="37">
        <v>38</v>
      </c>
      <c r="L157" s="37">
        <v>34</v>
      </c>
      <c r="M157" s="37">
        <v>20</v>
      </c>
    </row>
    <row r="158" spans="1:13" hidden="1" outlineLevel="1">
      <c r="A158" s="1" t="s">
        <v>8</v>
      </c>
      <c r="B158" s="37">
        <v>2948</v>
      </c>
      <c r="C158" s="37">
        <v>216</v>
      </c>
      <c r="D158" s="37">
        <v>143</v>
      </c>
      <c r="E158" s="37">
        <v>66</v>
      </c>
      <c r="F158" s="37">
        <v>54</v>
      </c>
      <c r="G158" s="37">
        <v>2036</v>
      </c>
      <c r="H158" s="37">
        <v>40</v>
      </c>
      <c r="I158" s="37">
        <v>134</v>
      </c>
      <c r="J158" s="37">
        <v>118</v>
      </c>
      <c r="K158" s="37">
        <v>55</v>
      </c>
      <c r="L158" s="37">
        <v>69</v>
      </c>
      <c r="M158" s="37">
        <v>17</v>
      </c>
    </row>
    <row r="159" spans="1:13" hidden="1" outlineLevel="1">
      <c r="A159" s="1" t="s">
        <v>9</v>
      </c>
      <c r="B159" s="37">
        <v>297</v>
      </c>
      <c r="C159" s="37">
        <v>23</v>
      </c>
      <c r="D159" s="37">
        <v>16</v>
      </c>
      <c r="E159" s="37">
        <v>10</v>
      </c>
      <c r="F159" s="37">
        <v>0</v>
      </c>
      <c r="G159" s="37">
        <v>58</v>
      </c>
      <c r="H159" s="37">
        <v>131</v>
      </c>
      <c r="I159" s="37">
        <v>16</v>
      </c>
      <c r="J159" s="37">
        <v>20</v>
      </c>
      <c r="K159" s="37">
        <v>9</v>
      </c>
      <c r="L159" s="37">
        <v>6</v>
      </c>
      <c r="M159" s="37">
        <v>8</v>
      </c>
    </row>
    <row r="160" spans="1:13" hidden="1" outlineLevel="1">
      <c r="A160" s="1" t="s">
        <v>10</v>
      </c>
      <c r="B160" s="37">
        <v>2274</v>
      </c>
      <c r="C160" s="37">
        <v>129</v>
      </c>
      <c r="D160" s="37">
        <v>100</v>
      </c>
      <c r="E160" s="37">
        <v>38</v>
      </c>
      <c r="F160" s="37">
        <v>26</v>
      </c>
      <c r="G160" s="37">
        <v>153</v>
      </c>
      <c r="H160" s="37">
        <v>14</v>
      </c>
      <c r="I160" s="37">
        <v>1604</v>
      </c>
      <c r="J160" s="37">
        <v>103</v>
      </c>
      <c r="K160" s="37">
        <v>43</v>
      </c>
      <c r="L160" s="37">
        <v>54</v>
      </c>
      <c r="M160" s="37">
        <v>10</v>
      </c>
    </row>
    <row r="161" spans="1:13" hidden="1" outlineLevel="1">
      <c r="A161" s="1" t="s">
        <v>11</v>
      </c>
      <c r="B161" s="37">
        <v>2673</v>
      </c>
      <c r="C161" s="37">
        <v>172</v>
      </c>
      <c r="D161" s="37">
        <v>104</v>
      </c>
      <c r="E161" s="37">
        <v>67</v>
      </c>
      <c r="F161" s="37">
        <v>39</v>
      </c>
      <c r="G161" s="37">
        <v>224</v>
      </c>
      <c r="H161" s="37">
        <v>13</v>
      </c>
      <c r="I161" s="37">
        <v>258</v>
      </c>
      <c r="J161" s="37">
        <v>1520</v>
      </c>
      <c r="K161" s="37">
        <v>107</v>
      </c>
      <c r="L161" s="37">
        <v>92</v>
      </c>
      <c r="M161" s="37">
        <v>77</v>
      </c>
    </row>
    <row r="162" spans="1:13" hidden="1" outlineLevel="1">
      <c r="A162" s="1" t="s">
        <v>12</v>
      </c>
      <c r="B162" s="37">
        <v>756</v>
      </c>
      <c r="C162" s="37">
        <v>48</v>
      </c>
      <c r="D162" s="37">
        <v>32</v>
      </c>
      <c r="E162" s="37">
        <v>13</v>
      </c>
      <c r="F162" s="37">
        <v>9</v>
      </c>
      <c r="G162" s="37">
        <v>39</v>
      </c>
      <c r="H162" s="37">
        <v>5</v>
      </c>
      <c r="I162" s="37">
        <v>46</v>
      </c>
      <c r="J162" s="37">
        <v>13</v>
      </c>
      <c r="K162" s="37">
        <v>497</v>
      </c>
      <c r="L162" s="37">
        <v>37</v>
      </c>
      <c r="M162" s="37">
        <v>17</v>
      </c>
    </row>
    <row r="163" spans="1:13" hidden="1" outlineLevel="1">
      <c r="A163" s="1" t="s">
        <v>13</v>
      </c>
      <c r="B163" s="37">
        <v>1535</v>
      </c>
      <c r="C163" s="37">
        <v>116</v>
      </c>
      <c r="D163" s="37">
        <v>51</v>
      </c>
      <c r="E163" s="37">
        <v>22</v>
      </c>
      <c r="F163" s="37">
        <v>16</v>
      </c>
      <c r="G163" s="37">
        <v>110</v>
      </c>
      <c r="H163" s="37">
        <v>25</v>
      </c>
      <c r="I163" s="37">
        <v>106</v>
      </c>
      <c r="J163" s="37">
        <v>56</v>
      </c>
      <c r="K163" s="37">
        <v>44</v>
      </c>
      <c r="L163" s="37">
        <v>970</v>
      </c>
      <c r="M163" s="37">
        <v>19</v>
      </c>
    </row>
    <row r="164" spans="1:13" hidden="1" outlineLevel="1">
      <c r="A164" s="1" t="s">
        <v>28</v>
      </c>
      <c r="B164" s="37">
        <v>1188</v>
      </c>
      <c r="C164" s="37">
        <v>94</v>
      </c>
      <c r="D164" s="37">
        <v>64</v>
      </c>
      <c r="E164" s="37">
        <v>39</v>
      </c>
      <c r="F164" s="37">
        <v>35</v>
      </c>
      <c r="G164" s="37">
        <v>69</v>
      </c>
      <c r="H164" s="37">
        <v>10</v>
      </c>
      <c r="I164" s="37">
        <v>113</v>
      </c>
      <c r="J164" s="37">
        <v>166</v>
      </c>
      <c r="K164" s="37">
        <v>65</v>
      </c>
      <c r="L164" s="37">
        <v>49</v>
      </c>
      <c r="M164" s="37">
        <v>484</v>
      </c>
    </row>
    <row r="165" spans="1:13" hidden="1" outlineLevel="1">
      <c r="A165" s="1" t="s">
        <v>29</v>
      </c>
      <c r="B165" s="37">
        <v>23</v>
      </c>
      <c r="C165" s="37">
        <v>18</v>
      </c>
      <c r="D165" s="37">
        <v>0</v>
      </c>
      <c r="E165" s="37">
        <v>0</v>
      </c>
      <c r="F165" s="37">
        <v>0</v>
      </c>
      <c r="G165" s="37">
        <v>5</v>
      </c>
      <c r="H165" s="37">
        <v>0</v>
      </c>
      <c r="I165" s="37">
        <v>0</v>
      </c>
      <c r="J165" s="37">
        <v>0</v>
      </c>
      <c r="K165" s="37">
        <v>0</v>
      </c>
      <c r="L165" s="37">
        <v>0</v>
      </c>
      <c r="M165" s="37">
        <v>0</v>
      </c>
    </row>
    <row r="166" spans="1:13" collapsed="1">
      <c r="A166" s="1" t="s">
        <v>201</v>
      </c>
      <c r="B166" s="37">
        <v>22988</v>
      </c>
      <c r="C166" s="37">
        <v>2877</v>
      </c>
      <c r="D166" s="37">
        <v>3002</v>
      </c>
      <c r="E166" s="37">
        <v>3189</v>
      </c>
      <c r="F166" s="37">
        <v>2024</v>
      </c>
      <c r="G166" s="37">
        <v>3558</v>
      </c>
      <c r="H166" s="37">
        <v>284</v>
      </c>
      <c r="I166" s="37">
        <v>2646</v>
      </c>
      <c r="J166" s="37">
        <v>2263</v>
      </c>
      <c r="K166" s="37">
        <v>977</v>
      </c>
      <c r="L166" s="37">
        <v>1430</v>
      </c>
      <c r="M166" s="37">
        <v>738</v>
      </c>
    </row>
    <row r="167" spans="1:13" hidden="1" outlineLevel="1">
      <c r="A167" s="1" t="s">
        <v>5</v>
      </c>
      <c r="B167" s="37">
        <v>2470</v>
      </c>
      <c r="C167" s="37">
        <v>1509</v>
      </c>
      <c r="D167" s="37">
        <v>233</v>
      </c>
      <c r="E167" s="37">
        <v>62</v>
      </c>
      <c r="F167" s="37">
        <v>78</v>
      </c>
      <c r="G167" s="37">
        <v>314</v>
      </c>
      <c r="H167" s="37">
        <v>27</v>
      </c>
      <c r="I167" s="37">
        <v>70</v>
      </c>
      <c r="J167" s="37">
        <v>83</v>
      </c>
      <c r="K167" s="37">
        <v>50</v>
      </c>
      <c r="L167" s="37">
        <v>41</v>
      </c>
      <c r="M167" s="37">
        <v>3</v>
      </c>
    </row>
    <row r="168" spans="1:13" hidden="1" outlineLevel="1">
      <c r="A168" s="1" t="s">
        <v>6</v>
      </c>
      <c r="B168" s="37">
        <v>2396</v>
      </c>
      <c r="C168" s="37">
        <v>145</v>
      </c>
      <c r="D168" s="37">
        <v>1739</v>
      </c>
      <c r="E168" s="37">
        <v>110</v>
      </c>
      <c r="F168" s="37">
        <v>70</v>
      </c>
      <c r="G168" s="37">
        <v>126</v>
      </c>
      <c r="H168" s="37">
        <v>8</v>
      </c>
      <c r="I168" s="37">
        <v>51</v>
      </c>
      <c r="J168" s="37">
        <v>54</v>
      </c>
      <c r="K168" s="37">
        <v>37</v>
      </c>
      <c r="L168" s="37">
        <v>25</v>
      </c>
      <c r="M168" s="37">
        <v>31</v>
      </c>
    </row>
    <row r="169" spans="1:13" hidden="1" outlineLevel="1">
      <c r="A169" s="1" t="s">
        <v>7</v>
      </c>
      <c r="B169" s="37">
        <v>3664</v>
      </c>
      <c r="C169" s="37">
        <v>232</v>
      </c>
      <c r="D169" s="37">
        <v>246</v>
      </c>
      <c r="E169" s="37">
        <v>2693</v>
      </c>
      <c r="F169" s="37">
        <v>61</v>
      </c>
      <c r="G169" s="37">
        <v>189</v>
      </c>
      <c r="H169" s="37">
        <v>11</v>
      </c>
      <c r="I169" s="37">
        <v>87</v>
      </c>
      <c r="J169" s="37">
        <v>58</v>
      </c>
      <c r="K169" s="37">
        <v>27</v>
      </c>
      <c r="L169" s="37">
        <v>28</v>
      </c>
      <c r="M169" s="37">
        <v>32</v>
      </c>
    </row>
    <row r="170" spans="1:13" hidden="1" outlineLevel="1">
      <c r="A170" s="1" t="s">
        <v>27</v>
      </c>
      <c r="B170" s="37">
        <v>2636</v>
      </c>
      <c r="C170" s="37">
        <v>181</v>
      </c>
      <c r="D170" s="37">
        <v>253</v>
      </c>
      <c r="E170" s="37">
        <v>75</v>
      </c>
      <c r="F170" s="37">
        <v>1635</v>
      </c>
      <c r="G170" s="37">
        <v>200</v>
      </c>
      <c r="H170" s="37">
        <v>3</v>
      </c>
      <c r="I170" s="37">
        <v>122</v>
      </c>
      <c r="J170" s="37">
        <v>70</v>
      </c>
      <c r="K170" s="37">
        <v>40</v>
      </c>
      <c r="L170" s="37">
        <v>35</v>
      </c>
      <c r="M170" s="37">
        <v>22</v>
      </c>
    </row>
    <row r="171" spans="1:13" hidden="1" outlineLevel="1">
      <c r="A171" s="1" t="s">
        <v>8</v>
      </c>
      <c r="B171" s="37">
        <v>2985</v>
      </c>
      <c r="C171" s="37">
        <v>216</v>
      </c>
      <c r="D171" s="37">
        <v>156</v>
      </c>
      <c r="E171" s="37">
        <v>62</v>
      </c>
      <c r="F171" s="37">
        <v>51</v>
      </c>
      <c r="G171" s="37">
        <v>2051</v>
      </c>
      <c r="H171" s="37">
        <v>39</v>
      </c>
      <c r="I171" s="37">
        <v>147</v>
      </c>
      <c r="J171" s="37">
        <v>114</v>
      </c>
      <c r="K171" s="37">
        <v>53</v>
      </c>
      <c r="L171" s="37">
        <v>77</v>
      </c>
      <c r="M171" s="37">
        <v>19</v>
      </c>
    </row>
    <row r="172" spans="1:13" hidden="1" outlineLevel="1">
      <c r="A172" s="1" t="s">
        <v>9</v>
      </c>
      <c r="B172" s="37">
        <v>295</v>
      </c>
      <c r="C172" s="37">
        <v>22</v>
      </c>
      <c r="D172" s="37">
        <v>12</v>
      </c>
      <c r="E172" s="37">
        <v>10</v>
      </c>
      <c r="F172" s="37">
        <v>2</v>
      </c>
      <c r="G172" s="37">
        <v>60</v>
      </c>
      <c r="H172" s="37">
        <v>131</v>
      </c>
      <c r="I172" s="37">
        <v>17</v>
      </c>
      <c r="J172" s="37">
        <v>19</v>
      </c>
      <c r="K172" s="37">
        <v>10</v>
      </c>
      <c r="L172" s="37">
        <v>6</v>
      </c>
      <c r="M172" s="37">
        <v>6</v>
      </c>
    </row>
    <row r="173" spans="1:13" hidden="1" outlineLevel="1">
      <c r="A173" s="1" t="s">
        <v>10</v>
      </c>
      <c r="B173" s="37">
        <v>2317</v>
      </c>
      <c r="C173" s="37">
        <v>127</v>
      </c>
      <c r="D173" s="37">
        <v>104</v>
      </c>
      <c r="E173" s="37">
        <v>39</v>
      </c>
      <c r="F173" s="37">
        <v>26</v>
      </c>
      <c r="G173" s="37">
        <v>154</v>
      </c>
      <c r="H173" s="37">
        <v>14</v>
      </c>
      <c r="I173" s="37">
        <v>1622</v>
      </c>
      <c r="J173" s="37">
        <v>111</v>
      </c>
      <c r="K173" s="37">
        <v>50</v>
      </c>
      <c r="L173" s="37">
        <v>53</v>
      </c>
      <c r="M173" s="37">
        <v>17</v>
      </c>
    </row>
    <row r="174" spans="1:13" hidden="1" outlineLevel="1">
      <c r="A174" s="1" t="s">
        <v>11</v>
      </c>
      <c r="B174" s="37">
        <v>2715</v>
      </c>
      <c r="C174" s="37">
        <v>178</v>
      </c>
      <c r="D174" s="37">
        <v>112</v>
      </c>
      <c r="E174" s="37">
        <v>69</v>
      </c>
      <c r="F174" s="37">
        <v>40</v>
      </c>
      <c r="G174" s="37">
        <v>234</v>
      </c>
      <c r="H174" s="37">
        <v>13</v>
      </c>
      <c r="I174" s="37">
        <v>265</v>
      </c>
      <c r="J174" s="37">
        <v>1528</v>
      </c>
      <c r="K174" s="37">
        <v>107</v>
      </c>
      <c r="L174" s="37">
        <v>88</v>
      </c>
      <c r="M174" s="37">
        <v>81</v>
      </c>
    </row>
    <row r="175" spans="1:13" hidden="1" outlineLevel="1">
      <c r="A175" s="1" t="s">
        <v>12</v>
      </c>
      <c r="B175" s="37">
        <v>763</v>
      </c>
      <c r="C175" s="37">
        <v>41</v>
      </c>
      <c r="D175" s="37">
        <v>31</v>
      </c>
      <c r="E175" s="37">
        <v>13</v>
      </c>
      <c r="F175" s="37">
        <v>13</v>
      </c>
      <c r="G175" s="37">
        <v>46</v>
      </c>
      <c r="H175" s="37">
        <v>5</v>
      </c>
      <c r="I175" s="37">
        <v>53</v>
      </c>
      <c r="J175" s="37">
        <v>11</v>
      </c>
      <c r="K175" s="37">
        <v>491</v>
      </c>
      <c r="L175" s="37">
        <v>41</v>
      </c>
      <c r="M175" s="37">
        <v>18</v>
      </c>
    </row>
    <row r="176" spans="1:13" hidden="1" outlineLevel="1">
      <c r="A176" s="1" t="s">
        <v>13</v>
      </c>
      <c r="B176" s="37">
        <v>1546</v>
      </c>
      <c r="C176" s="37">
        <v>112</v>
      </c>
      <c r="D176" s="37">
        <v>52</v>
      </c>
      <c r="E176" s="37">
        <v>20</v>
      </c>
      <c r="F176" s="37">
        <v>15</v>
      </c>
      <c r="G176" s="37">
        <v>108</v>
      </c>
      <c r="H176" s="37">
        <v>24</v>
      </c>
      <c r="I176" s="37">
        <v>102</v>
      </c>
      <c r="J176" s="37">
        <v>59</v>
      </c>
      <c r="K176" s="37">
        <v>45</v>
      </c>
      <c r="L176" s="37">
        <v>987</v>
      </c>
      <c r="M176" s="37">
        <v>22</v>
      </c>
    </row>
    <row r="177" spans="1:13" hidden="1" outlineLevel="1">
      <c r="A177" s="1" t="s">
        <v>28</v>
      </c>
      <c r="B177" s="37">
        <v>1178</v>
      </c>
      <c r="C177" s="37">
        <v>96</v>
      </c>
      <c r="D177" s="37">
        <v>64</v>
      </c>
      <c r="E177" s="37">
        <v>36</v>
      </c>
      <c r="F177" s="37">
        <v>33</v>
      </c>
      <c r="G177" s="37">
        <v>71</v>
      </c>
      <c r="H177" s="37">
        <v>9</v>
      </c>
      <c r="I177" s="37">
        <v>110</v>
      </c>
      <c r="J177" s="37">
        <v>156</v>
      </c>
      <c r="K177" s="37">
        <v>67</v>
      </c>
      <c r="L177" s="37">
        <v>49</v>
      </c>
      <c r="M177" s="37">
        <v>487</v>
      </c>
    </row>
    <row r="178" spans="1:13" hidden="1" outlineLevel="1">
      <c r="A178" s="1" t="s">
        <v>29</v>
      </c>
      <c r="B178" s="37">
        <v>23</v>
      </c>
      <c r="C178" s="37">
        <v>18</v>
      </c>
      <c r="D178" s="37">
        <v>0</v>
      </c>
      <c r="E178" s="37">
        <v>0</v>
      </c>
      <c r="F178" s="37">
        <v>0</v>
      </c>
      <c r="G178" s="37">
        <v>5</v>
      </c>
      <c r="H178" s="37">
        <v>0</v>
      </c>
      <c r="I178" s="37">
        <v>0</v>
      </c>
      <c r="J178" s="37">
        <v>0</v>
      </c>
      <c r="K178" s="37">
        <v>0</v>
      </c>
      <c r="L178" s="37">
        <v>0</v>
      </c>
      <c r="M178" s="37">
        <v>0</v>
      </c>
    </row>
    <row r="179" spans="1:13" collapsed="1">
      <c r="A179" s="1" t="s">
        <v>200</v>
      </c>
      <c r="B179" s="37">
        <v>23261</v>
      </c>
      <c r="C179" s="37">
        <v>2893</v>
      </c>
      <c r="D179" s="37">
        <v>3060</v>
      </c>
      <c r="E179" s="37">
        <v>3209</v>
      </c>
      <c r="F179" s="37">
        <v>2042</v>
      </c>
      <c r="G179" s="37">
        <v>3542</v>
      </c>
      <c r="H179" s="37">
        <v>292</v>
      </c>
      <c r="I179" s="37">
        <v>2702</v>
      </c>
      <c r="J179" s="37">
        <v>2297</v>
      </c>
      <c r="K179" s="37">
        <v>999</v>
      </c>
      <c r="L179" s="37">
        <v>1449</v>
      </c>
      <c r="M179" s="37">
        <v>776</v>
      </c>
    </row>
    <row r="180" spans="1:13" hidden="1" outlineLevel="1">
      <c r="A180" s="1" t="s">
        <v>5</v>
      </c>
      <c r="B180" s="37">
        <v>2519</v>
      </c>
      <c r="C180" s="37">
        <v>1517</v>
      </c>
      <c r="D180" s="37">
        <v>246</v>
      </c>
      <c r="E180" s="37">
        <v>61</v>
      </c>
      <c r="F180" s="37">
        <v>80</v>
      </c>
      <c r="G180" s="37">
        <v>323</v>
      </c>
      <c r="H180" s="37">
        <v>28</v>
      </c>
      <c r="I180" s="37">
        <v>80</v>
      </c>
      <c r="J180" s="37">
        <v>80</v>
      </c>
      <c r="K180" s="37">
        <v>52</v>
      </c>
      <c r="L180" s="37">
        <v>47</v>
      </c>
      <c r="M180" s="37">
        <v>5</v>
      </c>
    </row>
    <row r="181" spans="1:13" hidden="1" outlineLevel="1">
      <c r="A181" s="1" t="s">
        <v>6</v>
      </c>
      <c r="B181" s="37">
        <v>2424</v>
      </c>
      <c r="C181" s="37">
        <v>155</v>
      </c>
      <c r="D181" s="37">
        <v>1731</v>
      </c>
      <c r="E181" s="37">
        <v>125</v>
      </c>
      <c r="F181" s="37">
        <v>72</v>
      </c>
      <c r="G181" s="37">
        <v>131</v>
      </c>
      <c r="H181" s="37">
        <v>7</v>
      </c>
      <c r="I181" s="37">
        <v>46</v>
      </c>
      <c r="J181" s="37">
        <v>57</v>
      </c>
      <c r="K181" s="37">
        <v>36</v>
      </c>
      <c r="L181" s="37">
        <v>26</v>
      </c>
      <c r="M181" s="37">
        <v>38</v>
      </c>
    </row>
    <row r="182" spans="1:13" hidden="1" outlineLevel="1">
      <c r="A182" s="1" t="s">
        <v>7</v>
      </c>
      <c r="B182" s="37">
        <v>3694</v>
      </c>
      <c r="C182" s="37">
        <v>223</v>
      </c>
      <c r="D182" s="37">
        <v>270</v>
      </c>
      <c r="E182" s="37">
        <v>2689</v>
      </c>
      <c r="F182" s="37">
        <v>75</v>
      </c>
      <c r="G182" s="37">
        <v>180</v>
      </c>
      <c r="H182" s="37">
        <v>12</v>
      </c>
      <c r="I182" s="37">
        <v>91</v>
      </c>
      <c r="J182" s="37">
        <v>61</v>
      </c>
      <c r="K182" s="37">
        <v>29</v>
      </c>
      <c r="L182" s="37">
        <v>29</v>
      </c>
      <c r="M182" s="37">
        <v>35</v>
      </c>
    </row>
    <row r="183" spans="1:13" hidden="1" outlineLevel="1">
      <c r="A183" s="1" t="s">
        <v>27</v>
      </c>
      <c r="B183" s="37">
        <v>2649</v>
      </c>
      <c r="C183" s="37">
        <v>185</v>
      </c>
      <c r="D183" s="37">
        <v>257</v>
      </c>
      <c r="E183" s="37">
        <v>77</v>
      </c>
      <c r="F183" s="37">
        <v>1632</v>
      </c>
      <c r="G183" s="37">
        <v>202</v>
      </c>
      <c r="H183" s="37">
        <v>3</v>
      </c>
      <c r="I183" s="37">
        <v>126</v>
      </c>
      <c r="J183" s="37">
        <v>73</v>
      </c>
      <c r="K183" s="37">
        <v>39</v>
      </c>
      <c r="L183" s="37">
        <v>33</v>
      </c>
      <c r="M183" s="37">
        <v>22</v>
      </c>
    </row>
    <row r="184" spans="1:13" hidden="1" outlineLevel="1">
      <c r="A184" s="1" t="s">
        <v>8</v>
      </c>
      <c r="B184" s="37">
        <v>3028</v>
      </c>
      <c r="C184" s="37">
        <v>221</v>
      </c>
      <c r="D184" s="37">
        <v>154</v>
      </c>
      <c r="E184" s="37">
        <v>68</v>
      </c>
      <c r="F184" s="37">
        <v>53</v>
      </c>
      <c r="G184" s="37">
        <v>2047</v>
      </c>
      <c r="H184" s="37">
        <v>41</v>
      </c>
      <c r="I184" s="37">
        <v>169</v>
      </c>
      <c r="J184" s="37">
        <v>125</v>
      </c>
      <c r="K184" s="37">
        <v>50</v>
      </c>
      <c r="L184" s="37">
        <v>78</v>
      </c>
      <c r="M184" s="37">
        <v>22</v>
      </c>
    </row>
    <row r="185" spans="1:13" hidden="1" outlineLevel="1">
      <c r="A185" s="1" t="s">
        <v>9</v>
      </c>
      <c r="B185" s="37">
        <v>300</v>
      </c>
      <c r="C185" s="37">
        <v>19</v>
      </c>
      <c r="D185" s="37">
        <v>15</v>
      </c>
      <c r="E185" s="37">
        <v>11</v>
      </c>
      <c r="F185" s="37">
        <v>2</v>
      </c>
      <c r="G185" s="37">
        <v>66</v>
      </c>
      <c r="H185" s="37">
        <v>129</v>
      </c>
      <c r="I185" s="37">
        <v>19</v>
      </c>
      <c r="J185" s="37">
        <v>17</v>
      </c>
      <c r="K185" s="37">
        <v>11</v>
      </c>
      <c r="L185" s="37">
        <v>5</v>
      </c>
      <c r="M185" s="37">
        <v>6</v>
      </c>
    </row>
    <row r="186" spans="1:13" hidden="1" outlineLevel="1">
      <c r="A186" s="1" t="s">
        <v>10</v>
      </c>
      <c r="B186" s="37">
        <v>2366</v>
      </c>
      <c r="C186" s="37">
        <v>133</v>
      </c>
      <c r="D186" s="37">
        <v>117</v>
      </c>
      <c r="E186" s="37">
        <v>36</v>
      </c>
      <c r="F186" s="37">
        <v>27</v>
      </c>
      <c r="G186" s="37">
        <v>151</v>
      </c>
      <c r="H186" s="37">
        <v>15</v>
      </c>
      <c r="I186" s="37">
        <v>1641</v>
      </c>
      <c r="J186" s="37">
        <v>118</v>
      </c>
      <c r="K186" s="37">
        <v>55</v>
      </c>
      <c r="L186" s="37">
        <v>52</v>
      </c>
      <c r="M186" s="37">
        <v>21</v>
      </c>
    </row>
    <row r="187" spans="1:13" hidden="1" outlineLevel="1">
      <c r="A187" s="1" t="s">
        <v>11</v>
      </c>
      <c r="B187" s="37">
        <v>2736</v>
      </c>
      <c r="C187" s="37">
        <v>183</v>
      </c>
      <c r="D187" s="37">
        <v>118</v>
      </c>
      <c r="E187" s="37">
        <v>69</v>
      </c>
      <c r="F187" s="37">
        <v>38</v>
      </c>
      <c r="G187" s="37">
        <v>221</v>
      </c>
      <c r="H187" s="37">
        <v>15</v>
      </c>
      <c r="I187" s="37">
        <v>258</v>
      </c>
      <c r="J187" s="37">
        <v>1547</v>
      </c>
      <c r="K187" s="37">
        <v>106</v>
      </c>
      <c r="L187" s="37">
        <v>94</v>
      </c>
      <c r="M187" s="37">
        <v>87</v>
      </c>
    </row>
    <row r="188" spans="1:13" hidden="1" outlineLevel="1">
      <c r="A188" s="1" t="s">
        <v>12</v>
      </c>
      <c r="B188" s="37">
        <v>773</v>
      </c>
      <c r="C188" s="37">
        <v>43</v>
      </c>
      <c r="D188" s="37">
        <v>31</v>
      </c>
      <c r="E188" s="37">
        <v>14</v>
      </c>
      <c r="F188" s="37">
        <v>14</v>
      </c>
      <c r="G188" s="37">
        <v>47</v>
      </c>
      <c r="H188" s="37">
        <v>4</v>
      </c>
      <c r="I188" s="37">
        <v>52</v>
      </c>
      <c r="J188" s="37">
        <v>14</v>
      </c>
      <c r="K188" s="37">
        <v>493</v>
      </c>
      <c r="L188" s="37">
        <v>40</v>
      </c>
      <c r="M188" s="37">
        <v>21</v>
      </c>
    </row>
    <row r="189" spans="1:13" hidden="1" outlineLevel="1">
      <c r="A189" s="1" t="s">
        <v>13</v>
      </c>
      <c r="B189" s="37">
        <v>1564</v>
      </c>
      <c r="C189" s="37">
        <v>109</v>
      </c>
      <c r="D189" s="37">
        <v>53</v>
      </c>
      <c r="E189" s="37">
        <v>21</v>
      </c>
      <c r="F189" s="37">
        <v>16</v>
      </c>
      <c r="G189" s="37">
        <v>102</v>
      </c>
      <c r="H189" s="37">
        <v>28</v>
      </c>
      <c r="I189" s="37">
        <v>101</v>
      </c>
      <c r="J189" s="37">
        <v>55</v>
      </c>
      <c r="K189" s="37">
        <v>58</v>
      </c>
      <c r="L189" s="37">
        <v>995</v>
      </c>
      <c r="M189" s="37">
        <v>26</v>
      </c>
    </row>
    <row r="190" spans="1:13" hidden="1" outlineLevel="1">
      <c r="A190" s="1" t="s">
        <v>28</v>
      </c>
      <c r="B190" s="37">
        <v>1186</v>
      </c>
      <c r="C190" s="37">
        <v>88</v>
      </c>
      <c r="D190" s="37">
        <v>68</v>
      </c>
      <c r="E190" s="37">
        <v>38</v>
      </c>
      <c r="F190" s="37">
        <v>33</v>
      </c>
      <c r="G190" s="37">
        <v>67</v>
      </c>
      <c r="H190" s="37">
        <v>10</v>
      </c>
      <c r="I190" s="37">
        <v>119</v>
      </c>
      <c r="J190" s="37">
        <v>150</v>
      </c>
      <c r="K190" s="37">
        <v>70</v>
      </c>
      <c r="L190" s="37">
        <v>50</v>
      </c>
      <c r="M190" s="37">
        <v>493</v>
      </c>
    </row>
    <row r="191" spans="1:13" hidden="1" outlineLevel="1">
      <c r="A191" s="1" t="s">
        <v>29</v>
      </c>
      <c r="B191" s="37">
        <v>22</v>
      </c>
      <c r="C191" s="37">
        <v>17</v>
      </c>
      <c r="D191" s="37">
        <v>0</v>
      </c>
      <c r="E191" s="37">
        <v>0</v>
      </c>
      <c r="F191" s="37">
        <v>0</v>
      </c>
      <c r="G191" s="37">
        <v>5</v>
      </c>
      <c r="H191" s="37">
        <v>0</v>
      </c>
      <c r="I191" s="37">
        <v>0</v>
      </c>
      <c r="J191" s="37">
        <v>0</v>
      </c>
      <c r="K191" s="37">
        <v>0</v>
      </c>
      <c r="L191" s="37">
        <v>0</v>
      </c>
      <c r="M191" s="37">
        <v>0</v>
      </c>
    </row>
    <row r="192" spans="1:13" collapsed="1">
      <c r="A192" s="1" t="s">
        <v>199</v>
      </c>
      <c r="B192" s="37">
        <v>23493</v>
      </c>
      <c r="C192" s="37">
        <v>2959</v>
      </c>
      <c r="D192" s="37">
        <v>3103</v>
      </c>
      <c r="E192" s="37">
        <v>3261</v>
      </c>
      <c r="F192" s="37">
        <v>2034</v>
      </c>
      <c r="G192" s="37">
        <v>3553</v>
      </c>
      <c r="H192" s="37">
        <v>305</v>
      </c>
      <c r="I192" s="37">
        <v>2701</v>
      </c>
      <c r="J192" s="37">
        <v>2347</v>
      </c>
      <c r="K192" s="37">
        <v>1026</v>
      </c>
      <c r="L192" s="37">
        <v>1443</v>
      </c>
      <c r="M192" s="37">
        <v>761</v>
      </c>
    </row>
    <row r="193" spans="1:13" hidden="1" outlineLevel="1">
      <c r="A193" s="1" t="s">
        <v>5</v>
      </c>
      <c r="B193" s="37">
        <v>2554</v>
      </c>
      <c r="C193" s="37">
        <v>1529</v>
      </c>
      <c r="D193" s="37">
        <v>257</v>
      </c>
      <c r="E193" s="37">
        <v>62</v>
      </c>
      <c r="F193" s="37">
        <v>81</v>
      </c>
      <c r="G193" s="37">
        <v>323</v>
      </c>
      <c r="H193" s="37">
        <v>28</v>
      </c>
      <c r="I193" s="37">
        <v>81</v>
      </c>
      <c r="J193" s="37">
        <v>79</v>
      </c>
      <c r="K193" s="37">
        <v>58</v>
      </c>
      <c r="L193" s="37">
        <v>50</v>
      </c>
      <c r="M193" s="37">
        <v>6</v>
      </c>
    </row>
    <row r="194" spans="1:13" hidden="1" outlineLevel="1">
      <c r="A194" s="1" t="s">
        <v>6</v>
      </c>
      <c r="B194" s="37">
        <v>2464</v>
      </c>
      <c r="C194" s="37">
        <v>167</v>
      </c>
      <c r="D194" s="37">
        <v>1746</v>
      </c>
      <c r="E194" s="37">
        <v>118</v>
      </c>
      <c r="F194" s="37">
        <v>84</v>
      </c>
      <c r="G194" s="37">
        <v>135</v>
      </c>
      <c r="H194" s="37">
        <v>8</v>
      </c>
      <c r="I194" s="37">
        <v>44</v>
      </c>
      <c r="J194" s="37">
        <v>66</v>
      </c>
      <c r="K194" s="37">
        <v>37</v>
      </c>
      <c r="L194" s="37">
        <v>22</v>
      </c>
      <c r="M194" s="37">
        <v>37</v>
      </c>
    </row>
    <row r="195" spans="1:13" hidden="1" outlineLevel="1">
      <c r="A195" s="1" t="s">
        <v>7</v>
      </c>
      <c r="B195" s="37">
        <v>3760</v>
      </c>
      <c r="C195" s="37">
        <v>228</v>
      </c>
      <c r="D195" s="37">
        <v>276</v>
      </c>
      <c r="E195" s="37">
        <v>2717</v>
      </c>
      <c r="F195" s="37">
        <v>83</v>
      </c>
      <c r="G195" s="37">
        <v>186</v>
      </c>
      <c r="H195" s="37">
        <v>14</v>
      </c>
      <c r="I195" s="37">
        <v>90</v>
      </c>
      <c r="J195" s="37">
        <v>65</v>
      </c>
      <c r="K195" s="37">
        <v>31</v>
      </c>
      <c r="L195" s="37">
        <v>34</v>
      </c>
      <c r="M195" s="37">
        <v>36</v>
      </c>
    </row>
    <row r="196" spans="1:13" hidden="1" outlineLevel="1">
      <c r="A196" s="1" t="s">
        <v>27</v>
      </c>
      <c r="B196" s="37">
        <v>2639</v>
      </c>
      <c r="C196" s="37">
        <v>184</v>
      </c>
      <c r="D196" s="37">
        <v>264</v>
      </c>
      <c r="E196" s="37">
        <v>90</v>
      </c>
      <c r="F196" s="37">
        <v>1601</v>
      </c>
      <c r="G196" s="37">
        <v>206</v>
      </c>
      <c r="H196" s="37">
        <v>3</v>
      </c>
      <c r="I196" s="37">
        <v>132</v>
      </c>
      <c r="J196" s="37">
        <v>75</v>
      </c>
      <c r="K196" s="37">
        <v>34</v>
      </c>
      <c r="L196" s="37">
        <v>30</v>
      </c>
      <c r="M196" s="37">
        <v>20</v>
      </c>
    </row>
    <row r="197" spans="1:13" hidden="1" outlineLevel="1">
      <c r="A197" s="1" t="s">
        <v>8</v>
      </c>
      <c r="B197" s="37">
        <v>3081</v>
      </c>
      <c r="C197" s="37">
        <v>232</v>
      </c>
      <c r="D197" s="37">
        <v>156</v>
      </c>
      <c r="E197" s="37">
        <v>75</v>
      </c>
      <c r="F197" s="37">
        <v>49</v>
      </c>
      <c r="G197" s="37">
        <v>2051</v>
      </c>
      <c r="H197" s="37">
        <v>45</v>
      </c>
      <c r="I197" s="37">
        <v>176</v>
      </c>
      <c r="J197" s="37">
        <v>133</v>
      </c>
      <c r="K197" s="37">
        <v>58</v>
      </c>
      <c r="L197" s="37">
        <v>79</v>
      </c>
      <c r="M197" s="37">
        <v>27</v>
      </c>
    </row>
    <row r="198" spans="1:13" hidden="1" outlineLevel="1">
      <c r="A198" s="1" t="s">
        <v>9</v>
      </c>
      <c r="B198" s="37">
        <v>299</v>
      </c>
      <c r="C198" s="37">
        <v>23</v>
      </c>
      <c r="D198" s="37">
        <v>13</v>
      </c>
      <c r="E198" s="37">
        <v>11</v>
      </c>
      <c r="F198" s="37">
        <v>2</v>
      </c>
      <c r="G198" s="37">
        <v>60</v>
      </c>
      <c r="H198" s="37">
        <v>132</v>
      </c>
      <c r="I198" s="37">
        <v>17</v>
      </c>
      <c r="J198" s="37">
        <v>18</v>
      </c>
      <c r="K198" s="37">
        <v>13</v>
      </c>
      <c r="L198" s="37">
        <v>4</v>
      </c>
      <c r="M198" s="37">
        <v>6</v>
      </c>
    </row>
    <row r="199" spans="1:13" hidden="1" outlineLevel="1">
      <c r="A199" s="1" t="s">
        <v>10</v>
      </c>
      <c r="B199" s="37">
        <v>2387</v>
      </c>
      <c r="C199" s="37">
        <v>141</v>
      </c>
      <c r="D199" s="37">
        <v>112</v>
      </c>
      <c r="E199" s="37">
        <v>42</v>
      </c>
      <c r="F199" s="37">
        <v>27</v>
      </c>
      <c r="G199" s="37">
        <v>153</v>
      </c>
      <c r="H199" s="37">
        <v>15</v>
      </c>
      <c r="I199" s="37">
        <v>1652</v>
      </c>
      <c r="J199" s="37">
        <v>119</v>
      </c>
      <c r="K199" s="37">
        <v>53</v>
      </c>
      <c r="L199" s="37">
        <v>53</v>
      </c>
      <c r="M199" s="37">
        <v>20</v>
      </c>
    </row>
    <row r="200" spans="1:13" hidden="1" outlineLevel="1">
      <c r="A200" s="1" t="s">
        <v>11</v>
      </c>
      <c r="B200" s="37">
        <v>2769</v>
      </c>
      <c r="C200" s="37">
        <v>190</v>
      </c>
      <c r="D200" s="37">
        <v>118</v>
      </c>
      <c r="E200" s="37">
        <v>71</v>
      </c>
      <c r="F200" s="37">
        <v>40</v>
      </c>
      <c r="G200" s="37">
        <v>215</v>
      </c>
      <c r="H200" s="37">
        <v>18</v>
      </c>
      <c r="I200" s="37">
        <v>251</v>
      </c>
      <c r="J200" s="37">
        <v>1572</v>
      </c>
      <c r="K200" s="37">
        <v>108</v>
      </c>
      <c r="L200" s="37">
        <v>101</v>
      </c>
      <c r="M200" s="37">
        <v>85</v>
      </c>
    </row>
    <row r="201" spans="1:13" hidden="1" outlineLevel="1">
      <c r="A201" s="1" t="s">
        <v>12</v>
      </c>
      <c r="B201" s="37">
        <v>776</v>
      </c>
      <c r="C201" s="37">
        <v>40</v>
      </c>
      <c r="D201" s="37">
        <v>32</v>
      </c>
      <c r="E201" s="37">
        <v>11</v>
      </c>
      <c r="F201" s="37">
        <v>15</v>
      </c>
      <c r="G201" s="37">
        <v>51</v>
      </c>
      <c r="H201" s="37">
        <v>5</v>
      </c>
      <c r="I201" s="37">
        <v>49</v>
      </c>
      <c r="J201" s="37">
        <v>14</v>
      </c>
      <c r="K201" s="37">
        <v>499</v>
      </c>
      <c r="L201" s="37">
        <v>39</v>
      </c>
      <c r="M201" s="37">
        <v>21</v>
      </c>
    </row>
    <row r="202" spans="1:13" hidden="1" outlineLevel="1">
      <c r="A202" s="1" t="s">
        <v>13</v>
      </c>
      <c r="B202" s="37">
        <v>1564</v>
      </c>
      <c r="C202" s="37">
        <v>117</v>
      </c>
      <c r="D202" s="37">
        <v>54</v>
      </c>
      <c r="E202" s="37">
        <v>22</v>
      </c>
      <c r="F202" s="37">
        <v>18</v>
      </c>
      <c r="G202" s="37">
        <v>96</v>
      </c>
      <c r="H202" s="37">
        <v>27</v>
      </c>
      <c r="I202" s="37">
        <v>98</v>
      </c>
      <c r="J202" s="37">
        <v>60</v>
      </c>
      <c r="K202" s="37">
        <v>65</v>
      </c>
      <c r="L202" s="37">
        <v>985</v>
      </c>
      <c r="M202" s="37">
        <v>22</v>
      </c>
    </row>
    <row r="203" spans="1:13" hidden="1" outlineLevel="1">
      <c r="A203" s="1" t="s">
        <v>28</v>
      </c>
      <c r="B203" s="37">
        <v>1177</v>
      </c>
      <c r="C203" s="37">
        <v>91</v>
      </c>
      <c r="D203" s="37">
        <v>74</v>
      </c>
      <c r="E203" s="37">
        <v>42</v>
      </c>
      <c r="F203" s="37">
        <v>34</v>
      </c>
      <c r="G203" s="37">
        <v>72</v>
      </c>
      <c r="H203" s="37">
        <v>10</v>
      </c>
      <c r="I203" s="37">
        <v>111</v>
      </c>
      <c r="J203" s="37">
        <v>146</v>
      </c>
      <c r="K203" s="37">
        <v>70</v>
      </c>
      <c r="L203" s="37">
        <v>46</v>
      </c>
      <c r="M203" s="37">
        <v>481</v>
      </c>
    </row>
    <row r="204" spans="1:13" hidden="1" outlineLevel="1">
      <c r="A204" s="1" t="s">
        <v>29</v>
      </c>
      <c r="B204" s="37">
        <v>23</v>
      </c>
      <c r="C204" s="37">
        <v>17</v>
      </c>
      <c r="D204" s="37">
        <v>1</v>
      </c>
      <c r="E204" s="37">
        <v>0</v>
      </c>
      <c r="F204" s="37">
        <v>0</v>
      </c>
      <c r="G204" s="37">
        <v>5</v>
      </c>
      <c r="H204" s="37">
        <v>0</v>
      </c>
      <c r="I204" s="37">
        <v>0</v>
      </c>
      <c r="J204" s="37">
        <v>0</v>
      </c>
      <c r="K204" s="37">
        <v>0</v>
      </c>
      <c r="L204" s="37">
        <v>0</v>
      </c>
      <c r="M204" s="37">
        <v>0</v>
      </c>
    </row>
    <row r="205" spans="1:13" collapsed="1">
      <c r="A205" s="1" t="s">
        <v>241</v>
      </c>
      <c r="B205" s="37">
        <v>23819</v>
      </c>
      <c r="C205" s="37">
        <v>2998</v>
      </c>
      <c r="D205" s="37">
        <v>3144</v>
      </c>
      <c r="E205" s="37">
        <v>3290</v>
      </c>
      <c r="F205" s="37">
        <v>2031</v>
      </c>
      <c r="G205" s="37">
        <v>3612</v>
      </c>
      <c r="H205" s="37">
        <v>317</v>
      </c>
      <c r="I205" s="37">
        <v>2738</v>
      </c>
      <c r="J205" s="37">
        <v>2412</v>
      </c>
      <c r="K205" s="37">
        <v>1050</v>
      </c>
      <c r="L205" s="37">
        <v>1447</v>
      </c>
      <c r="M205" s="37">
        <v>780</v>
      </c>
    </row>
    <row r="206" spans="1:13" hidden="1" outlineLevel="1">
      <c r="A206" s="1" t="s">
        <v>5</v>
      </c>
      <c r="B206" s="37">
        <v>2592</v>
      </c>
      <c r="C206" s="37">
        <v>1554</v>
      </c>
      <c r="D206" s="37">
        <v>266</v>
      </c>
      <c r="E206" s="37">
        <v>66</v>
      </c>
      <c r="F206" s="37">
        <v>77</v>
      </c>
      <c r="G206" s="37">
        <v>313</v>
      </c>
      <c r="H206" s="37">
        <v>26</v>
      </c>
      <c r="I206" s="37">
        <v>85</v>
      </c>
      <c r="J206" s="37">
        <v>83</v>
      </c>
      <c r="K206" s="37">
        <v>61</v>
      </c>
      <c r="L206" s="37">
        <v>52</v>
      </c>
      <c r="M206" s="37">
        <v>9</v>
      </c>
    </row>
    <row r="207" spans="1:13" hidden="1" outlineLevel="1">
      <c r="A207" s="1" t="s">
        <v>6</v>
      </c>
      <c r="B207" s="37">
        <v>2498</v>
      </c>
      <c r="C207" s="37">
        <v>177</v>
      </c>
      <c r="D207" s="37">
        <v>1739</v>
      </c>
      <c r="E207" s="37">
        <v>128</v>
      </c>
      <c r="F207" s="37">
        <v>90</v>
      </c>
      <c r="G207" s="37">
        <v>139</v>
      </c>
      <c r="H207" s="37">
        <v>9</v>
      </c>
      <c r="I207" s="37">
        <v>45</v>
      </c>
      <c r="J207" s="37">
        <v>73</v>
      </c>
      <c r="K207" s="37">
        <v>38</v>
      </c>
      <c r="L207" s="37">
        <v>22</v>
      </c>
      <c r="M207" s="37">
        <v>38</v>
      </c>
    </row>
    <row r="208" spans="1:13" hidden="1" outlineLevel="1">
      <c r="A208" s="1" t="s">
        <v>7</v>
      </c>
      <c r="B208" s="37">
        <v>3798</v>
      </c>
      <c r="C208" s="37">
        <v>231</v>
      </c>
      <c r="D208" s="37">
        <v>286</v>
      </c>
      <c r="E208" s="37">
        <v>2706</v>
      </c>
      <c r="F208" s="37">
        <v>87</v>
      </c>
      <c r="G208" s="37">
        <v>197</v>
      </c>
      <c r="H208" s="37">
        <v>15</v>
      </c>
      <c r="I208" s="37">
        <v>91</v>
      </c>
      <c r="J208" s="37">
        <v>70</v>
      </c>
      <c r="K208" s="37">
        <v>31</v>
      </c>
      <c r="L208" s="37">
        <v>39</v>
      </c>
      <c r="M208" s="37">
        <v>45</v>
      </c>
    </row>
    <row r="209" spans="1:13" hidden="1" outlineLevel="1">
      <c r="A209" s="1" t="s">
        <v>27</v>
      </c>
      <c r="B209" s="37">
        <v>2648</v>
      </c>
      <c r="C209" s="37">
        <v>192</v>
      </c>
      <c r="D209" s="37">
        <v>279</v>
      </c>
      <c r="E209" s="37">
        <v>102</v>
      </c>
      <c r="F209" s="37">
        <v>1577</v>
      </c>
      <c r="G209" s="37">
        <v>210</v>
      </c>
      <c r="H209" s="37">
        <v>3</v>
      </c>
      <c r="I209" s="37">
        <v>124</v>
      </c>
      <c r="J209" s="37">
        <v>72</v>
      </c>
      <c r="K209" s="37">
        <v>37</v>
      </c>
      <c r="L209" s="37">
        <v>30</v>
      </c>
      <c r="M209" s="37">
        <v>22</v>
      </c>
    </row>
    <row r="210" spans="1:13" hidden="1" outlineLevel="1">
      <c r="A210" s="1" t="s">
        <v>8</v>
      </c>
      <c r="B210" s="37">
        <v>3166</v>
      </c>
      <c r="C210" s="37">
        <v>238</v>
      </c>
      <c r="D210" s="37">
        <v>163</v>
      </c>
      <c r="E210" s="37">
        <v>81</v>
      </c>
      <c r="F210" s="37">
        <v>49</v>
      </c>
      <c r="G210" s="37">
        <v>2089</v>
      </c>
      <c r="H210" s="37">
        <v>52</v>
      </c>
      <c r="I210" s="37">
        <v>188</v>
      </c>
      <c r="J210" s="37">
        <v>137</v>
      </c>
      <c r="K210" s="37">
        <v>63</v>
      </c>
      <c r="L210" s="37">
        <v>79</v>
      </c>
      <c r="M210" s="37">
        <v>27</v>
      </c>
    </row>
    <row r="211" spans="1:13" hidden="1" outlineLevel="1">
      <c r="A211" s="1" t="s">
        <v>9</v>
      </c>
      <c r="B211" s="37">
        <v>299</v>
      </c>
      <c r="C211" s="37">
        <v>19</v>
      </c>
      <c r="D211" s="37">
        <v>13</v>
      </c>
      <c r="E211" s="37">
        <v>12</v>
      </c>
      <c r="F211" s="37">
        <v>2</v>
      </c>
      <c r="G211" s="37">
        <v>60</v>
      </c>
      <c r="H211" s="37">
        <v>138</v>
      </c>
      <c r="I211" s="37">
        <v>17</v>
      </c>
      <c r="J211" s="37">
        <v>16</v>
      </c>
      <c r="K211" s="37">
        <v>13</v>
      </c>
      <c r="L211" s="37">
        <v>1</v>
      </c>
      <c r="M211" s="37">
        <v>8</v>
      </c>
    </row>
    <row r="212" spans="1:13" hidden="1" outlineLevel="1">
      <c r="A212" s="1" t="s">
        <v>10</v>
      </c>
      <c r="B212" s="37">
        <v>2414</v>
      </c>
      <c r="C212" s="37">
        <v>143</v>
      </c>
      <c r="D212" s="37">
        <v>106</v>
      </c>
      <c r="E212" s="37">
        <v>51</v>
      </c>
      <c r="F212" s="37">
        <v>28</v>
      </c>
      <c r="G212" s="37">
        <v>153</v>
      </c>
      <c r="H212" s="37">
        <v>13</v>
      </c>
      <c r="I212" s="37">
        <v>1660</v>
      </c>
      <c r="J212" s="37">
        <v>123</v>
      </c>
      <c r="K212" s="37">
        <v>54</v>
      </c>
      <c r="L212" s="37">
        <v>53</v>
      </c>
      <c r="M212" s="37">
        <v>30</v>
      </c>
    </row>
    <row r="213" spans="1:13" hidden="1" outlineLevel="1">
      <c r="A213" s="1" t="s">
        <v>11</v>
      </c>
      <c r="B213" s="37">
        <v>2814</v>
      </c>
      <c r="C213" s="37">
        <v>184</v>
      </c>
      <c r="D213" s="37">
        <v>120</v>
      </c>
      <c r="E213" s="37">
        <v>69</v>
      </c>
      <c r="F213" s="37">
        <v>49</v>
      </c>
      <c r="G213" s="37">
        <v>218</v>
      </c>
      <c r="H213" s="37">
        <v>17</v>
      </c>
      <c r="I213" s="37">
        <v>264</v>
      </c>
      <c r="J213" s="37">
        <v>1602</v>
      </c>
      <c r="K213" s="37">
        <v>111</v>
      </c>
      <c r="L213" s="37">
        <v>96</v>
      </c>
      <c r="M213" s="37">
        <v>84</v>
      </c>
    </row>
    <row r="214" spans="1:13" hidden="1" outlineLevel="1">
      <c r="A214" s="1" t="s">
        <v>12</v>
      </c>
      <c r="B214" s="37">
        <v>793</v>
      </c>
      <c r="C214" s="37">
        <v>44</v>
      </c>
      <c r="D214" s="37">
        <v>33</v>
      </c>
      <c r="E214" s="37">
        <v>11</v>
      </c>
      <c r="F214" s="37">
        <v>17</v>
      </c>
      <c r="G214" s="37">
        <v>51</v>
      </c>
      <c r="H214" s="37">
        <v>5</v>
      </c>
      <c r="I214" s="37">
        <v>54</v>
      </c>
      <c r="J214" s="37">
        <v>24</v>
      </c>
      <c r="K214" s="37">
        <v>505</v>
      </c>
      <c r="L214" s="37">
        <v>31</v>
      </c>
      <c r="M214" s="37">
        <v>18</v>
      </c>
    </row>
    <row r="215" spans="1:13" hidden="1" outlineLevel="1">
      <c r="A215" s="1" t="s">
        <v>13</v>
      </c>
      <c r="B215" s="37">
        <v>1579</v>
      </c>
      <c r="C215" s="37">
        <v>107</v>
      </c>
      <c r="D215" s="37">
        <v>61</v>
      </c>
      <c r="E215" s="37">
        <v>20</v>
      </c>
      <c r="F215" s="37">
        <v>20</v>
      </c>
      <c r="G215" s="37">
        <v>104</v>
      </c>
      <c r="H215" s="37">
        <v>29</v>
      </c>
      <c r="I215" s="37">
        <v>98</v>
      </c>
      <c r="J215" s="37">
        <v>59</v>
      </c>
      <c r="K215" s="37">
        <v>62</v>
      </c>
      <c r="L215" s="37">
        <v>995</v>
      </c>
      <c r="M215" s="37">
        <v>24</v>
      </c>
    </row>
    <row r="216" spans="1:13" hidden="1" outlineLevel="1">
      <c r="A216" s="1" t="s">
        <v>28</v>
      </c>
      <c r="B216" s="37">
        <v>1195</v>
      </c>
      <c r="C216" s="37">
        <v>92</v>
      </c>
      <c r="D216" s="37">
        <v>77</v>
      </c>
      <c r="E216" s="37">
        <v>44</v>
      </c>
      <c r="F216" s="37">
        <v>35</v>
      </c>
      <c r="G216" s="37">
        <v>73</v>
      </c>
      <c r="H216" s="37">
        <v>10</v>
      </c>
      <c r="I216" s="37">
        <v>112</v>
      </c>
      <c r="J216" s="37">
        <v>153</v>
      </c>
      <c r="K216" s="37">
        <v>75</v>
      </c>
      <c r="L216" s="37">
        <v>49</v>
      </c>
      <c r="M216" s="37">
        <v>475</v>
      </c>
    </row>
    <row r="217" spans="1:13" hidden="1" outlineLevel="1">
      <c r="A217" s="1" t="s">
        <v>29</v>
      </c>
      <c r="B217" s="37">
        <v>23</v>
      </c>
      <c r="C217" s="37">
        <v>17</v>
      </c>
      <c r="D217" s="37">
        <v>1</v>
      </c>
      <c r="E217" s="37">
        <v>0</v>
      </c>
      <c r="F217" s="37">
        <v>0</v>
      </c>
      <c r="G217" s="37">
        <v>5</v>
      </c>
      <c r="H217" s="37">
        <v>0</v>
      </c>
      <c r="I217" s="37">
        <v>0</v>
      </c>
      <c r="J217" s="37">
        <v>0</v>
      </c>
      <c r="K217" s="37">
        <v>0</v>
      </c>
      <c r="L217" s="37">
        <v>0</v>
      </c>
      <c r="M217" s="37">
        <v>0</v>
      </c>
    </row>
    <row r="218" spans="1:13" collapsed="1">
      <c r="A218" s="1" t="s">
        <v>532</v>
      </c>
      <c r="B218" s="37">
        <v>24008</v>
      </c>
      <c r="C218" s="37">
        <v>3059</v>
      </c>
      <c r="D218" s="37">
        <v>3179</v>
      </c>
      <c r="E218" s="37">
        <v>3300</v>
      </c>
      <c r="F218" s="37">
        <v>2016</v>
      </c>
      <c r="G218" s="37">
        <v>3621</v>
      </c>
      <c r="H218" s="37">
        <v>318</v>
      </c>
      <c r="I218" s="37">
        <v>2756</v>
      </c>
      <c r="J218" s="37">
        <v>2447</v>
      </c>
      <c r="K218" s="37">
        <v>1092</v>
      </c>
      <c r="L218" s="37">
        <v>1440</v>
      </c>
      <c r="M218" s="37">
        <v>780</v>
      </c>
    </row>
    <row r="219" spans="1:13" hidden="1" outlineLevel="1">
      <c r="A219" s="1" t="s">
        <v>5</v>
      </c>
      <c r="B219" s="37">
        <v>2595</v>
      </c>
      <c r="C219" s="37">
        <v>1541</v>
      </c>
      <c r="D219" s="37">
        <v>275</v>
      </c>
      <c r="E219" s="37">
        <v>65</v>
      </c>
      <c r="F219" s="37">
        <v>72</v>
      </c>
      <c r="G219" s="37">
        <v>312</v>
      </c>
      <c r="H219" s="37">
        <v>25</v>
      </c>
      <c r="I219" s="37">
        <v>86</v>
      </c>
      <c r="J219" s="37">
        <v>91</v>
      </c>
      <c r="K219" s="37">
        <v>65</v>
      </c>
      <c r="L219" s="37">
        <v>54</v>
      </c>
      <c r="M219" s="37">
        <v>9</v>
      </c>
    </row>
    <row r="220" spans="1:13" hidden="1" outlineLevel="1">
      <c r="A220" s="1" t="s">
        <v>6</v>
      </c>
      <c r="B220" s="37">
        <v>2518</v>
      </c>
      <c r="C220" s="37">
        <v>188</v>
      </c>
      <c r="D220" s="37">
        <v>1750</v>
      </c>
      <c r="E220" s="37">
        <v>124</v>
      </c>
      <c r="F220" s="37">
        <v>85</v>
      </c>
      <c r="G220" s="37">
        <v>139</v>
      </c>
      <c r="H220" s="37">
        <v>10</v>
      </c>
      <c r="I220" s="37">
        <v>49</v>
      </c>
      <c r="J220" s="37">
        <v>75</v>
      </c>
      <c r="K220" s="37">
        <v>38</v>
      </c>
      <c r="L220" s="37">
        <v>24</v>
      </c>
      <c r="M220" s="37">
        <v>36</v>
      </c>
    </row>
    <row r="221" spans="1:13" hidden="1" outlineLevel="1">
      <c r="A221" s="1" t="s">
        <v>7</v>
      </c>
      <c r="B221" s="37">
        <v>3834</v>
      </c>
      <c r="C221" s="37">
        <v>240</v>
      </c>
      <c r="D221" s="37">
        <v>291</v>
      </c>
      <c r="E221" s="37">
        <v>2719</v>
      </c>
      <c r="F221" s="37">
        <v>92</v>
      </c>
      <c r="G221" s="37">
        <v>195</v>
      </c>
      <c r="H221" s="37">
        <v>16</v>
      </c>
      <c r="I221" s="37">
        <v>94</v>
      </c>
      <c r="J221" s="37">
        <v>75</v>
      </c>
      <c r="K221" s="37">
        <v>33</v>
      </c>
      <c r="L221" s="37">
        <v>34</v>
      </c>
      <c r="M221" s="37">
        <v>45</v>
      </c>
    </row>
    <row r="222" spans="1:13" hidden="1" outlineLevel="1">
      <c r="A222" s="1" t="s">
        <v>27</v>
      </c>
      <c r="B222" s="37">
        <v>2656</v>
      </c>
      <c r="C222" s="37">
        <v>212</v>
      </c>
      <c r="D222" s="37">
        <v>270</v>
      </c>
      <c r="E222" s="37">
        <v>104</v>
      </c>
      <c r="F222" s="37">
        <v>1561</v>
      </c>
      <c r="G222" s="37">
        <v>212</v>
      </c>
      <c r="H222" s="37">
        <v>3</v>
      </c>
      <c r="I222" s="37">
        <v>128</v>
      </c>
      <c r="J222" s="37">
        <v>72</v>
      </c>
      <c r="K222" s="37">
        <v>40</v>
      </c>
      <c r="L222" s="37">
        <v>32</v>
      </c>
      <c r="M222" s="37">
        <v>22</v>
      </c>
    </row>
    <row r="223" spans="1:13" hidden="1" outlineLevel="1">
      <c r="A223" s="1" t="s">
        <v>8</v>
      </c>
      <c r="B223" s="37">
        <v>3208</v>
      </c>
      <c r="C223" s="37">
        <v>258</v>
      </c>
      <c r="D223" s="37">
        <v>165</v>
      </c>
      <c r="E223" s="37">
        <v>85</v>
      </c>
      <c r="F223" s="37">
        <v>52</v>
      </c>
      <c r="G223" s="37">
        <v>2098</v>
      </c>
      <c r="H223" s="37">
        <v>53</v>
      </c>
      <c r="I223" s="37">
        <v>179</v>
      </c>
      <c r="J223" s="37">
        <v>143</v>
      </c>
      <c r="K223" s="37">
        <v>71</v>
      </c>
      <c r="L223" s="37">
        <v>78</v>
      </c>
      <c r="M223" s="37">
        <v>26</v>
      </c>
    </row>
    <row r="224" spans="1:13" hidden="1" outlineLevel="1">
      <c r="A224" s="1" t="s">
        <v>9</v>
      </c>
      <c r="B224" s="37">
        <v>306</v>
      </c>
      <c r="C224" s="37">
        <v>21</v>
      </c>
      <c r="D224" s="37">
        <v>13</v>
      </c>
      <c r="E224" s="37">
        <v>14</v>
      </c>
      <c r="F224" s="37">
        <v>2</v>
      </c>
      <c r="G224" s="37">
        <v>59</v>
      </c>
      <c r="H224" s="37">
        <v>137</v>
      </c>
      <c r="I224" s="37">
        <v>17</v>
      </c>
      <c r="J224" s="37">
        <v>18</v>
      </c>
      <c r="K224" s="37">
        <v>14</v>
      </c>
      <c r="L224" s="37">
        <v>3</v>
      </c>
      <c r="M224" s="37">
        <v>8</v>
      </c>
    </row>
    <row r="225" spans="1:13" hidden="1" outlineLevel="1">
      <c r="A225" s="1" t="s">
        <v>10</v>
      </c>
      <c r="B225" s="37">
        <v>2433</v>
      </c>
      <c r="C225" s="37">
        <v>138</v>
      </c>
      <c r="D225" s="37">
        <v>116</v>
      </c>
      <c r="E225" s="37">
        <v>43</v>
      </c>
      <c r="F225" s="37">
        <v>33</v>
      </c>
      <c r="G225" s="37">
        <v>159</v>
      </c>
      <c r="H225" s="37">
        <v>13</v>
      </c>
      <c r="I225" s="37">
        <v>1650</v>
      </c>
      <c r="J225" s="37">
        <v>135</v>
      </c>
      <c r="K225" s="37">
        <v>62</v>
      </c>
      <c r="L225" s="37">
        <v>52</v>
      </c>
      <c r="M225" s="37">
        <v>32</v>
      </c>
    </row>
    <row r="226" spans="1:13" hidden="1" outlineLevel="1">
      <c r="A226" s="1" t="s">
        <v>11</v>
      </c>
      <c r="B226" s="37">
        <v>2833</v>
      </c>
      <c r="C226" s="37">
        <v>195</v>
      </c>
      <c r="D226" s="37">
        <v>125</v>
      </c>
      <c r="E226" s="37">
        <v>69</v>
      </c>
      <c r="F226" s="37">
        <v>47</v>
      </c>
      <c r="G226" s="37">
        <v>209</v>
      </c>
      <c r="H226" s="37">
        <v>18</v>
      </c>
      <c r="I226" s="37">
        <v>287</v>
      </c>
      <c r="J226" s="37">
        <v>1589</v>
      </c>
      <c r="K226" s="37">
        <v>118</v>
      </c>
      <c r="L226" s="37">
        <v>89</v>
      </c>
      <c r="M226" s="37">
        <v>87</v>
      </c>
    </row>
    <row r="227" spans="1:13" hidden="1" outlineLevel="1">
      <c r="A227" s="1" t="s">
        <v>12</v>
      </c>
      <c r="B227" s="37">
        <v>811</v>
      </c>
      <c r="C227" s="37">
        <v>44</v>
      </c>
      <c r="D227" s="37">
        <v>28</v>
      </c>
      <c r="E227" s="37">
        <v>11</v>
      </c>
      <c r="F227" s="37">
        <v>17</v>
      </c>
      <c r="G227" s="37">
        <v>56</v>
      </c>
      <c r="H227" s="37">
        <v>5</v>
      </c>
      <c r="I227" s="37">
        <v>55</v>
      </c>
      <c r="J227" s="37">
        <v>32</v>
      </c>
      <c r="K227" s="37">
        <v>511</v>
      </c>
      <c r="L227" s="37">
        <v>35</v>
      </c>
      <c r="M227" s="37">
        <v>17</v>
      </c>
    </row>
    <row r="228" spans="1:13" hidden="1" outlineLevel="1">
      <c r="A228" s="1" t="s">
        <v>13</v>
      </c>
      <c r="B228" s="37">
        <v>1593</v>
      </c>
      <c r="C228" s="37">
        <v>123</v>
      </c>
      <c r="D228" s="37">
        <v>71</v>
      </c>
      <c r="E228" s="37">
        <v>20</v>
      </c>
      <c r="F228" s="37">
        <v>18</v>
      </c>
      <c r="G228" s="37">
        <v>98</v>
      </c>
      <c r="H228" s="37">
        <v>29</v>
      </c>
      <c r="I228" s="37">
        <v>101</v>
      </c>
      <c r="J228" s="37">
        <v>58</v>
      </c>
      <c r="K228" s="37">
        <v>67</v>
      </c>
      <c r="L228" s="37">
        <v>981</v>
      </c>
      <c r="M228" s="37">
        <v>27</v>
      </c>
    </row>
    <row r="229" spans="1:13" hidden="1" outlineLevel="1">
      <c r="A229" s="1" t="s">
        <v>28</v>
      </c>
      <c r="B229" s="37">
        <v>1198</v>
      </c>
      <c r="C229" s="37">
        <v>82</v>
      </c>
      <c r="D229" s="37">
        <v>74</v>
      </c>
      <c r="E229" s="37">
        <v>46</v>
      </c>
      <c r="F229" s="37">
        <v>37</v>
      </c>
      <c r="G229" s="37">
        <v>79</v>
      </c>
      <c r="H229" s="37">
        <v>9</v>
      </c>
      <c r="I229" s="37">
        <v>110</v>
      </c>
      <c r="J229" s="37">
        <v>159</v>
      </c>
      <c r="K229" s="37">
        <v>73</v>
      </c>
      <c r="L229" s="37">
        <v>58</v>
      </c>
      <c r="M229" s="37">
        <v>471</v>
      </c>
    </row>
    <row r="230" spans="1:13" hidden="1" outlineLevel="1">
      <c r="A230" s="1" t="s">
        <v>29</v>
      </c>
      <c r="B230" s="37">
        <v>23</v>
      </c>
      <c r="C230" s="37">
        <v>17</v>
      </c>
      <c r="D230" s="37">
        <v>1</v>
      </c>
      <c r="E230" s="37">
        <v>0</v>
      </c>
      <c r="F230" s="37">
        <v>0</v>
      </c>
      <c r="G230" s="37">
        <v>5</v>
      </c>
      <c r="H230" s="37">
        <v>0</v>
      </c>
      <c r="I230" s="37">
        <v>0</v>
      </c>
      <c r="J230" s="37">
        <v>0</v>
      </c>
      <c r="K230" s="37">
        <v>0</v>
      </c>
      <c r="L230" s="37">
        <v>0</v>
      </c>
      <c r="M230" s="37">
        <v>0</v>
      </c>
    </row>
    <row r="231" spans="1:13" collapsed="1">
      <c r="A231" s="1" t="s">
        <v>593</v>
      </c>
      <c r="B231" s="37">
        <v>24145</v>
      </c>
      <c r="C231" s="37">
        <v>3071</v>
      </c>
      <c r="D231" s="37">
        <v>3187</v>
      </c>
      <c r="E231" s="37">
        <v>3297</v>
      </c>
      <c r="F231" s="37">
        <v>2049</v>
      </c>
      <c r="G231" s="37">
        <v>3600</v>
      </c>
      <c r="H231" s="37">
        <v>319</v>
      </c>
      <c r="I231" s="37">
        <v>2772</v>
      </c>
      <c r="J231" s="37">
        <v>2498</v>
      </c>
      <c r="K231" s="37">
        <v>1117</v>
      </c>
      <c r="L231" s="37">
        <v>1466</v>
      </c>
      <c r="M231" s="37">
        <v>769</v>
      </c>
    </row>
    <row r="232" spans="1:13" hidden="1" outlineLevel="1">
      <c r="A232" s="1" t="s">
        <v>5</v>
      </c>
      <c r="B232" s="37">
        <v>2622</v>
      </c>
      <c r="C232" s="37">
        <v>1535</v>
      </c>
      <c r="D232" s="37">
        <v>269</v>
      </c>
      <c r="E232" s="37">
        <v>66</v>
      </c>
      <c r="F232" s="37">
        <v>79</v>
      </c>
      <c r="G232" s="37">
        <v>328</v>
      </c>
      <c r="H232" s="37">
        <v>25</v>
      </c>
      <c r="I232" s="37">
        <v>97</v>
      </c>
      <c r="J232" s="37">
        <v>102</v>
      </c>
      <c r="K232" s="37">
        <v>62</v>
      </c>
      <c r="L232" s="37">
        <v>51</v>
      </c>
      <c r="M232" s="37">
        <v>8</v>
      </c>
    </row>
    <row r="233" spans="1:13" hidden="1" outlineLevel="1">
      <c r="A233" s="1" t="s">
        <v>6</v>
      </c>
      <c r="B233" s="37">
        <v>2548</v>
      </c>
      <c r="C233" s="37">
        <v>194</v>
      </c>
      <c r="D233" s="37">
        <v>1747</v>
      </c>
      <c r="E233" s="37">
        <v>133</v>
      </c>
      <c r="F233" s="37">
        <v>96</v>
      </c>
      <c r="G233" s="37">
        <v>137</v>
      </c>
      <c r="H233" s="37">
        <v>6</v>
      </c>
      <c r="I233" s="37">
        <v>54</v>
      </c>
      <c r="J233" s="37">
        <v>80</v>
      </c>
      <c r="K233" s="37">
        <v>40</v>
      </c>
      <c r="L233" s="37">
        <v>25</v>
      </c>
      <c r="M233" s="37">
        <v>36</v>
      </c>
    </row>
    <row r="234" spans="1:13" hidden="1" outlineLevel="1">
      <c r="A234" s="1" t="s">
        <v>7</v>
      </c>
      <c r="B234" s="37">
        <v>3854</v>
      </c>
      <c r="C234" s="37">
        <v>244</v>
      </c>
      <c r="D234" s="37">
        <v>295</v>
      </c>
      <c r="E234" s="37">
        <v>2705</v>
      </c>
      <c r="F234" s="37">
        <v>103</v>
      </c>
      <c r="G234" s="37">
        <v>204</v>
      </c>
      <c r="H234" s="37">
        <v>12</v>
      </c>
      <c r="I234" s="37">
        <v>93</v>
      </c>
      <c r="J234" s="37">
        <v>77</v>
      </c>
      <c r="K234" s="37">
        <v>35</v>
      </c>
      <c r="L234" s="37">
        <v>41</v>
      </c>
      <c r="M234" s="37">
        <v>45</v>
      </c>
    </row>
    <row r="235" spans="1:13" hidden="1" outlineLevel="1">
      <c r="A235" s="1" t="s">
        <v>27</v>
      </c>
      <c r="B235" s="37">
        <v>2674</v>
      </c>
      <c r="C235" s="37">
        <v>196</v>
      </c>
      <c r="D235" s="37">
        <v>288</v>
      </c>
      <c r="E235" s="37">
        <v>102</v>
      </c>
      <c r="F235" s="37">
        <v>1560</v>
      </c>
      <c r="G235" s="37">
        <v>215</v>
      </c>
      <c r="H235" s="37">
        <v>6</v>
      </c>
      <c r="I235" s="37">
        <v>134</v>
      </c>
      <c r="J235" s="37">
        <v>75</v>
      </c>
      <c r="K235" s="37">
        <v>44</v>
      </c>
      <c r="L235" s="37">
        <v>33</v>
      </c>
      <c r="M235" s="37">
        <v>21</v>
      </c>
    </row>
    <row r="236" spans="1:13" hidden="1" outlineLevel="1">
      <c r="A236" s="1" t="s">
        <v>8</v>
      </c>
      <c r="B236" s="37">
        <v>3212</v>
      </c>
      <c r="C236" s="37">
        <v>260</v>
      </c>
      <c r="D236" s="37">
        <v>172</v>
      </c>
      <c r="E236" s="37">
        <v>90</v>
      </c>
      <c r="F236" s="37">
        <v>53</v>
      </c>
      <c r="G236" s="37">
        <v>2065</v>
      </c>
      <c r="H236" s="37">
        <v>52</v>
      </c>
      <c r="I236" s="37">
        <v>184</v>
      </c>
      <c r="J236" s="37">
        <v>146</v>
      </c>
      <c r="K236" s="37">
        <v>76</v>
      </c>
      <c r="L236" s="37">
        <v>86</v>
      </c>
      <c r="M236" s="37">
        <v>28</v>
      </c>
    </row>
    <row r="237" spans="1:13" hidden="1" outlineLevel="1">
      <c r="A237" s="1" t="s">
        <v>9</v>
      </c>
      <c r="B237" s="37">
        <v>304</v>
      </c>
      <c r="C237" s="37">
        <v>21</v>
      </c>
      <c r="D237" s="37">
        <v>12</v>
      </c>
      <c r="E237" s="37">
        <v>12</v>
      </c>
      <c r="F237" s="37">
        <v>3</v>
      </c>
      <c r="G237" s="37">
        <v>61</v>
      </c>
      <c r="H237" s="37">
        <v>133</v>
      </c>
      <c r="I237" s="37">
        <v>16</v>
      </c>
      <c r="J237" s="37">
        <v>20</v>
      </c>
      <c r="K237" s="37">
        <v>15</v>
      </c>
      <c r="L237" s="37">
        <v>3</v>
      </c>
      <c r="M237" s="37">
        <v>8</v>
      </c>
    </row>
    <row r="238" spans="1:13" hidden="1" outlineLevel="1">
      <c r="A238" s="1" t="s">
        <v>10</v>
      </c>
      <c r="B238" s="37">
        <v>2443</v>
      </c>
      <c r="C238" s="37">
        <v>141</v>
      </c>
      <c r="D238" s="37">
        <v>117</v>
      </c>
      <c r="E238" s="37">
        <v>44</v>
      </c>
      <c r="F238" s="37">
        <v>30</v>
      </c>
      <c r="G238" s="37">
        <v>158</v>
      </c>
      <c r="H238" s="37">
        <v>18</v>
      </c>
      <c r="I238" s="37">
        <v>1631</v>
      </c>
      <c r="J238" s="37">
        <v>156</v>
      </c>
      <c r="K238" s="37">
        <v>63</v>
      </c>
      <c r="L238" s="37">
        <v>52</v>
      </c>
      <c r="M238" s="37">
        <v>33</v>
      </c>
    </row>
    <row r="239" spans="1:13" hidden="1" outlineLevel="1">
      <c r="A239" s="1" t="s">
        <v>11</v>
      </c>
      <c r="B239" s="37">
        <v>2835</v>
      </c>
      <c r="C239" s="37">
        <v>192</v>
      </c>
      <c r="D239" s="37">
        <v>112</v>
      </c>
      <c r="E239" s="37">
        <v>65</v>
      </c>
      <c r="F239" s="37">
        <v>55</v>
      </c>
      <c r="G239" s="37">
        <v>208</v>
      </c>
      <c r="H239" s="37">
        <v>21</v>
      </c>
      <c r="I239" s="37">
        <v>291</v>
      </c>
      <c r="J239" s="37">
        <v>1595</v>
      </c>
      <c r="K239" s="37">
        <v>117</v>
      </c>
      <c r="L239" s="37">
        <v>87</v>
      </c>
      <c r="M239" s="37">
        <v>92</v>
      </c>
    </row>
    <row r="240" spans="1:13" hidden="1" outlineLevel="1">
      <c r="A240" s="1" t="s">
        <v>12</v>
      </c>
      <c r="B240" s="37">
        <v>830</v>
      </c>
      <c r="C240" s="37">
        <v>50</v>
      </c>
      <c r="D240" s="37">
        <v>30</v>
      </c>
      <c r="E240" s="37">
        <v>13</v>
      </c>
      <c r="F240" s="37">
        <v>15</v>
      </c>
      <c r="G240" s="37">
        <v>52</v>
      </c>
      <c r="H240" s="37">
        <v>6</v>
      </c>
      <c r="I240" s="37">
        <v>60</v>
      </c>
      <c r="J240" s="37">
        <v>30</v>
      </c>
      <c r="K240" s="37">
        <v>519</v>
      </c>
      <c r="L240" s="37">
        <v>37</v>
      </c>
      <c r="M240" s="37">
        <v>18</v>
      </c>
    </row>
    <row r="241" spans="1:13" hidden="1" outlineLevel="1">
      <c r="A241" s="1" t="s">
        <v>13</v>
      </c>
      <c r="B241" s="37">
        <v>1605</v>
      </c>
      <c r="C241" s="37">
        <v>135</v>
      </c>
      <c r="D241" s="37">
        <v>73</v>
      </c>
      <c r="E241" s="37">
        <v>25</v>
      </c>
      <c r="F241" s="37">
        <v>19</v>
      </c>
      <c r="G241" s="37">
        <v>92</v>
      </c>
      <c r="H241" s="37">
        <v>29</v>
      </c>
      <c r="I241" s="37">
        <v>102</v>
      </c>
      <c r="J241" s="37">
        <v>60</v>
      </c>
      <c r="K241" s="37">
        <v>64</v>
      </c>
      <c r="L241" s="37">
        <v>983</v>
      </c>
      <c r="M241" s="37">
        <v>23</v>
      </c>
    </row>
    <row r="242" spans="1:13" hidden="1" outlineLevel="1">
      <c r="A242" s="1" t="s">
        <v>28</v>
      </c>
      <c r="B242" s="37">
        <v>1197</v>
      </c>
      <c r="C242" s="37">
        <v>88</v>
      </c>
      <c r="D242" s="37">
        <v>71</v>
      </c>
      <c r="E242" s="37">
        <v>42</v>
      </c>
      <c r="F242" s="37">
        <v>36</v>
      </c>
      <c r="G242" s="37">
        <v>75</v>
      </c>
      <c r="H242" s="37">
        <v>11</v>
      </c>
      <c r="I242" s="37">
        <v>110</v>
      </c>
      <c r="J242" s="37">
        <v>157</v>
      </c>
      <c r="K242" s="37">
        <v>82</v>
      </c>
      <c r="L242" s="37">
        <v>68</v>
      </c>
      <c r="M242" s="37">
        <v>457</v>
      </c>
    </row>
    <row r="243" spans="1:13" hidden="1" outlineLevel="1">
      <c r="A243" s="1" t="s">
        <v>29</v>
      </c>
      <c r="B243" s="37">
        <v>21</v>
      </c>
      <c r="C243" s="37">
        <v>15</v>
      </c>
      <c r="D243" s="37">
        <v>1</v>
      </c>
      <c r="E243" s="37">
        <v>0</v>
      </c>
      <c r="F243" s="37">
        <v>0</v>
      </c>
      <c r="G243" s="37">
        <v>5</v>
      </c>
      <c r="H243" s="37">
        <v>0</v>
      </c>
      <c r="I243" s="37">
        <v>0</v>
      </c>
      <c r="J243" s="37">
        <v>0</v>
      </c>
      <c r="K243" s="37">
        <v>0</v>
      </c>
      <c r="L243" s="37">
        <v>0</v>
      </c>
      <c r="M243" s="37">
        <v>0</v>
      </c>
    </row>
    <row r="244" spans="1:13" collapsed="1">
      <c r="A244" s="1" t="s">
        <v>607</v>
      </c>
      <c r="B244" s="37">
        <v>24331</v>
      </c>
      <c r="C244" s="37">
        <v>3090</v>
      </c>
      <c r="D244" s="37">
        <v>3193</v>
      </c>
      <c r="E244" s="37">
        <v>3313</v>
      </c>
      <c r="F244" s="37">
        <v>2063</v>
      </c>
      <c r="G244" s="37">
        <v>3646</v>
      </c>
      <c r="H244" s="37">
        <v>323</v>
      </c>
      <c r="I244" s="37">
        <v>2771</v>
      </c>
      <c r="J244" s="37">
        <v>2493</v>
      </c>
      <c r="K244" s="37">
        <v>1142</v>
      </c>
      <c r="L244" s="37">
        <v>1508</v>
      </c>
      <c r="M244" s="37">
        <v>789</v>
      </c>
    </row>
    <row r="245" spans="1:13" hidden="1" outlineLevel="1">
      <c r="A245" s="1" t="s">
        <v>5</v>
      </c>
      <c r="B245" s="37">
        <v>2640</v>
      </c>
      <c r="C245" s="37">
        <v>1531</v>
      </c>
      <c r="D245" s="37">
        <v>276</v>
      </c>
      <c r="E245" s="37">
        <v>66</v>
      </c>
      <c r="F245" s="37">
        <v>74</v>
      </c>
      <c r="G245" s="37">
        <v>332</v>
      </c>
      <c r="H245" s="37">
        <v>29</v>
      </c>
      <c r="I245" s="37">
        <v>98</v>
      </c>
      <c r="J245" s="37">
        <v>101</v>
      </c>
      <c r="K245" s="37">
        <v>60</v>
      </c>
      <c r="L245" s="37">
        <v>63</v>
      </c>
      <c r="M245" s="37">
        <v>10</v>
      </c>
    </row>
    <row r="246" spans="1:13" hidden="1" outlineLevel="1">
      <c r="A246" s="1" t="s">
        <v>6</v>
      </c>
      <c r="B246" s="37">
        <v>2580</v>
      </c>
      <c r="C246" s="37">
        <v>206</v>
      </c>
      <c r="D246" s="37">
        <v>1762</v>
      </c>
      <c r="E246" s="37">
        <v>130</v>
      </c>
      <c r="F246" s="37">
        <v>103</v>
      </c>
      <c r="G246" s="37">
        <v>134</v>
      </c>
      <c r="H246" s="37">
        <v>9</v>
      </c>
      <c r="I246" s="37">
        <v>52</v>
      </c>
      <c r="J246" s="37">
        <v>70</v>
      </c>
      <c r="K246" s="37">
        <v>47</v>
      </c>
      <c r="L246" s="37">
        <v>31</v>
      </c>
      <c r="M246" s="37">
        <v>36</v>
      </c>
    </row>
    <row r="247" spans="1:13" hidden="1" outlineLevel="1">
      <c r="A247" s="1" t="s">
        <v>7</v>
      </c>
      <c r="B247" s="37">
        <v>3887</v>
      </c>
      <c r="C247" s="37">
        <v>239</v>
      </c>
      <c r="D247" s="37">
        <v>298</v>
      </c>
      <c r="E247" s="37">
        <v>2711</v>
      </c>
      <c r="F247" s="37">
        <v>106</v>
      </c>
      <c r="G247" s="37">
        <v>212</v>
      </c>
      <c r="H247" s="37">
        <v>14</v>
      </c>
      <c r="I247" s="37">
        <v>97</v>
      </c>
      <c r="J247" s="37">
        <v>81</v>
      </c>
      <c r="K247" s="37">
        <v>37</v>
      </c>
      <c r="L247" s="37">
        <v>46</v>
      </c>
      <c r="M247" s="37">
        <v>46</v>
      </c>
    </row>
    <row r="248" spans="1:13" hidden="1" outlineLevel="1">
      <c r="A248" s="1" t="s">
        <v>27</v>
      </c>
      <c r="B248" s="37">
        <v>2694</v>
      </c>
      <c r="C248" s="37">
        <v>202</v>
      </c>
      <c r="D248" s="37">
        <v>272</v>
      </c>
      <c r="E248" s="37">
        <v>113</v>
      </c>
      <c r="F248" s="37">
        <v>1562</v>
      </c>
      <c r="G248" s="37">
        <v>220</v>
      </c>
      <c r="H248" s="37">
        <v>5</v>
      </c>
      <c r="I248" s="37">
        <v>132</v>
      </c>
      <c r="J248" s="37">
        <v>85</v>
      </c>
      <c r="K248" s="37">
        <v>41</v>
      </c>
      <c r="L248" s="37">
        <v>40</v>
      </c>
      <c r="M248" s="37">
        <v>22</v>
      </c>
    </row>
    <row r="249" spans="1:13" hidden="1" outlineLevel="1">
      <c r="A249" s="1" t="s">
        <v>8</v>
      </c>
      <c r="B249" s="37">
        <v>3261</v>
      </c>
      <c r="C249" s="37">
        <v>266</v>
      </c>
      <c r="D249" s="37">
        <v>180</v>
      </c>
      <c r="E249" s="37">
        <v>83</v>
      </c>
      <c r="F249" s="37">
        <v>56</v>
      </c>
      <c r="G249" s="37">
        <v>2077</v>
      </c>
      <c r="H249" s="37">
        <v>53</v>
      </c>
      <c r="I249" s="37">
        <v>188</v>
      </c>
      <c r="J249" s="37">
        <v>148</v>
      </c>
      <c r="K249" s="37">
        <v>83</v>
      </c>
      <c r="L249" s="37">
        <v>96</v>
      </c>
      <c r="M249" s="37">
        <v>31</v>
      </c>
    </row>
    <row r="250" spans="1:13" hidden="1" outlineLevel="1">
      <c r="A250" s="1" t="s">
        <v>9</v>
      </c>
      <c r="B250" s="37">
        <v>302</v>
      </c>
      <c r="C250" s="37">
        <v>27</v>
      </c>
      <c r="D250" s="37">
        <v>12</v>
      </c>
      <c r="E250" s="37">
        <v>11</v>
      </c>
      <c r="F250" s="37">
        <v>3</v>
      </c>
      <c r="G250" s="37">
        <v>62</v>
      </c>
      <c r="H250" s="37">
        <v>128</v>
      </c>
      <c r="I250" s="37">
        <v>16</v>
      </c>
      <c r="J250" s="37">
        <v>15</v>
      </c>
      <c r="K250" s="37">
        <v>15</v>
      </c>
      <c r="L250" s="37">
        <v>3</v>
      </c>
      <c r="M250" s="37">
        <v>10</v>
      </c>
    </row>
    <row r="251" spans="1:13" hidden="1" outlineLevel="1">
      <c r="A251" s="1" t="s">
        <v>10</v>
      </c>
      <c r="B251" s="37">
        <v>2455</v>
      </c>
      <c r="C251" s="37">
        <v>152</v>
      </c>
      <c r="D251" s="37">
        <v>109</v>
      </c>
      <c r="E251" s="37">
        <v>51</v>
      </c>
      <c r="F251" s="37">
        <v>33</v>
      </c>
      <c r="G251" s="37">
        <v>160</v>
      </c>
      <c r="H251" s="37">
        <v>17</v>
      </c>
      <c r="I251" s="37">
        <v>1627</v>
      </c>
      <c r="J251" s="37">
        <v>147</v>
      </c>
      <c r="K251" s="37">
        <v>69</v>
      </c>
      <c r="L251" s="37">
        <v>54</v>
      </c>
      <c r="M251" s="37">
        <v>36</v>
      </c>
    </row>
    <row r="252" spans="1:13" hidden="1" outlineLevel="1">
      <c r="A252" s="1" t="s">
        <v>11</v>
      </c>
      <c r="B252" s="37">
        <v>2848</v>
      </c>
      <c r="C252" s="37">
        <v>192</v>
      </c>
      <c r="D252" s="37">
        <v>103</v>
      </c>
      <c r="E252" s="37">
        <v>63</v>
      </c>
      <c r="F252" s="37">
        <v>53</v>
      </c>
      <c r="G252" s="37">
        <v>224</v>
      </c>
      <c r="H252" s="37">
        <v>20</v>
      </c>
      <c r="I252" s="37">
        <v>282</v>
      </c>
      <c r="J252" s="37">
        <v>1603</v>
      </c>
      <c r="K252" s="37">
        <v>118</v>
      </c>
      <c r="L252" s="37">
        <v>90</v>
      </c>
      <c r="M252" s="37">
        <v>100</v>
      </c>
    </row>
    <row r="253" spans="1:13" hidden="1" outlineLevel="1">
      <c r="A253" s="1" t="s">
        <v>12</v>
      </c>
      <c r="B253" s="37">
        <v>833</v>
      </c>
      <c r="C253" s="37">
        <v>46</v>
      </c>
      <c r="D253" s="37">
        <v>32</v>
      </c>
      <c r="E253" s="37">
        <v>17</v>
      </c>
      <c r="F253" s="37">
        <v>14</v>
      </c>
      <c r="G253" s="37">
        <v>53</v>
      </c>
      <c r="H253" s="37">
        <v>7</v>
      </c>
      <c r="I253" s="37">
        <v>64</v>
      </c>
      <c r="J253" s="37">
        <v>24</v>
      </c>
      <c r="K253" s="37">
        <v>523</v>
      </c>
      <c r="L253" s="37">
        <v>35</v>
      </c>
      <c r="M253" s="37">
        <v>18</v>
      </c>
    </row>
    <row r="254" spans="1:13" hidden="1" outlineLevel="1">
      <c r="A254" s="1" t="s">
        <v>13</v>
      </c>
      <c r="B254" s="37">
        <v>1607</v>
      </c>
      <c r="C254" s="37">
        <v>131</v>
      </c>
      <c r="D254" s="37">
        <v>73</v>
      </c>
      <c r="E254" s="37">
        <v>24</v>
      </c>
      <c r="F254" s="37">
        <v>20</v>
      </c>
      <c r="G254" s="37">
        <v>91</v>
      </c>
      <c r="H254" s="37">
        <v>29</v>
      </c>
      <c r="I254" s="37">
        <v>100</v>
      </c>
      <c r="J254" s="37">
        <v>64</v>
      </c>
      <c r="K254" s="37">
        <v>69</v>
      </c>
      <c r="L254" s="37">
        <v>981</v>
      </c>
      <c r="M254" s="37">
        <v>25</v>
      </c>
    </row>
    <row r="255" spans="1:13" hidden="1" outlineLevel="1">
      <c r="A255" s="1" t="s">
        <v>28</v>
      </c>
      <c r="B255" s="37">
        <v>1204</v>
      </c>
      <c r="C255" s="37">
        <v>83</v>
      </c>
      <c r="D255" s="37">
        <v>75</v>
      </c>
      <c r="E255" s="37">
        <v>44</v>
      </c>
      <c r="F255" s="37">
        <v>39</v>
      </c>
      <c r="G255" s="37">
        <v>77</v>
      </c>
      <c r="H255" s="37">
        <v>12</v>
      </c>
      <c r="I255" s="37">
        <v>115</v>
      </c>
      <c r="J255" s="37">
        <v>155</v>
      </c>
      <c r="K255" s="37">
        <v>80</v>
      </c>
      <c r="L255" s="37">
        <v>69</v>
      </c>
      <c r="M255" s="37">
        <v>455</v>
      </c>
    </row>
    <row r="256" spans="1:13" hidden="1" outlineLevel="1">
      <c r="A256" s="1" t="s">
        <v>29</v>
      </c>
      <c r="B256" s="37">
        <v>20</v>
      </c>
      <c r="C256" s="37">
        <v>15</v>
      </c>
      <c r="D256" s="37">
        <v>1</v>
      </c>
      <c r="E256" s="37">
        <v>0</v>
      </c>
      <c r="F256" s="37">
        <v>0</v>
      </c>
      <c r="G256" s="37">
        <v>4</v>
      </c>
      <c r="H256" s="37">
        <v>0</v>
      </c>
      <c r="I256" s="37">
        <v>0</v>
      </c>
      <c r="J256" s="37">
        <v>0</v>
      </c>
      <c r="K256" s="37">
        <v>0</v>
      </c>
      <c r="L256" s="37">
        <v>0</v>
      </c>
      <c r="M256" s="37">
        <v>0</v>
      </c>
    </row>
    <row r="257" spans="1:13" collapsed="1">
      <c r="A257" s="1" t="s">
        <v>723</v>
      </c>
      <c r="B257" s="37">
        <v>24501</v>
      </c>
      <c r="C257" s="37">
        <v>3056</v>
      </c>
      <c r="D257" s="37">
        <v>3207</v>
      </c>
      <c r="E257" s="37">
        <v>3323</v>
      </c>
      <c r="F257" s="37">
        <v>2086</v>
      </c>
      <c r="G257" s="37">
        <v>3692</v>
      </c>
      <c r="H257" s="37">
        <v>326</v>
      </c>
      <c r="I257" s="37">
        <v>2809</v>
      </c>
      <c r="J257" s="37">
        <v>2562</v>
      </c>
      <c r="K257" s="37">
        <v>1128</v>
      </c>
      <c r="L257" s="37">
        <v>1518</v>
      </c>
      <c r="M257" s="37">
        <v>794</v>
      </c>
    </row>
    <row r="258" spans="1:13" hidden="1" outlineLevel="1">
      <c r="A258" s="1" t="s">
        <v>5</v>
      </c>
      <c r="B258" s="37">
        <v>2659</v>
      </c>
      <c r="C258" s="37">
        <v>1537</v>
      </c>
      <c r="D258" s="37">
        <v>286</v>
      </c>
      <c r="E258" s="37">
        <v>66</v>
      </c>
      <c r="F258" s="37">
        <v>74</v>
      </c>
      <c r="G258" s="37">
        <v>328</v>
      </c>
      <c r="H258" s="37">
        <v>30</v>
      </c>
      <c r="I258" s="37">
        <v>106</v>
      </c>
      <c r="J258" s="37">
        <v>108</v>
      </c>
      <c r="K258" s="37">
        <v>56</v>
      </c>
      <c r="L258" s="37">
        <v>60</v>
      </c>
      <c r="M258" s="37">
        <v>8</v>
      </c>
    </row>
    <row r="259" spans="1:13" hidden="1" outlineLevel="1">
      <c r="A259" s="1" t="s">
        <v>6</v>
      </c>
      <c r="B259" s="37">
        <v>2593</v>
      </c>
      <c r="C259" s="37">
        <v>201</v>
      </c>
      <c r="D259" s="37">
        <v>1742</v>
      </c>
      <c r="E259" s="37">
        <v>142</v>
      </c>
      <c r="F259" s="37">
        <v>115</v>
      </c>
      <c r="G259" s="37">
        <v>141</v>
      </c>
      <c r="H259" s="37">
        <v>8</v>
      </c>
      <c r="I259" s="37">
        <v>57</v>
      </c>
      <c r="J259" s="37">
        <v>70</v>
      </c>
      <c r="K259" s="37">
        <v>50</v>
      </c>
      <c r="L259" s="37">
        <v>32</v>
      </c>
      <c r="M259" s="37">
        <v>35</v>
      </c>
    </row>
    <row r="260" spans="1:13" hidden="1" outlineLevel="1">
      <c r="A260" s="1" t="s">
        <v>7</v>
      </c>
      <c r="B260" s="37">
        <v>3901</v>
      </c>
      <c r="C260" s="37">
        <v>239</v>
      </c>
      <c r="D260" s="37">
        <v>297</v>
      </c>
      <c r="E260" s="37">
        <v>2712</v>
      </c>
      <c r="F260" s="37">
        <v>104</v>
      </c>
      <c r="G260" s="37">
        <v>216</v>
      </c>
      <c r="H260" s="37">
        <v>13</v>
      </c>
      <c r="I260" s="37">
        <v>102</v>
      </c>
      <c r="J260" s="37">
        <v>88</v>
      </c>
      <c r="K260" s="37">
        <v>35</v>
      </c>
      <c r="L260" s="37">
        <v>49</v>
      </c>
      <c r="M260" s="37">
        <v>46</v>
      </c>
    </row>
    <row r="261" spans="1:13" hidden="1" outlineLevel="1">
      <c r="A261" s="1" t="s">
        <v>27</v>
      </c>
      <c r="B261" s="37">
        <v>2706</v>
      </c>
      <c r="C261" s="37">
        <v>208</v>
      </c>
      <c r="D261" s="37">
        <v>283</v>
      </c>
      <c r="E261" s="37">
        <v>111</v>
      </c>
      <c r="F261" s="37">
        <v>1560</v>
      </c>
      <c r="G261" s="37">
        <v>212</v>
      </c>
      <c r="H261" s="37">
        <v>8</v>
      </c>
      <c r="I261" s="37">
        <v>130</v>
      </c>
      <c r="J261" s="37">
        <v>86</v>
      </c>
      <c r="K261" s="37">
        <v>46</v>
      </c>
      <c r="L261" s="37">
        <v>41</v>
      </c>
      <c r="M261" s="37">
        <v>21</v>
      </c>
    </row>
    <row r="262" spans="1:13" hidden="1" outlineLevel="1">
      <c r="A262" s="1" t="s">
        <v>8</v>
      </c>
      <c r="B262" s="37">
        <v>3288</v>
      </c>
      <c r="C262" s="37">
        <v>255</v>
      </c>
      <c r="D262" s="37">
        <v>174</v>
      </c>
      <c r="E262" s="37">
        <v>83</v>
      </c>
      <c r="F262" s="37">
        <v>61</v>
      </c>
      <c r="G262" s="37">
        <v>2108</v>
      </c>
      <c r="H262" s="37">
        <v>55</v>
      </c>
      <c r="I262" s="37">
        <v>193</v>
      </c>
      <c r="J262" s="37">
        <v>145</v>
      </c>
      <c r="K262" s="37">
        <v>81</v>
      </c>
      <c r="L262" s="37">
        <v>97</v>
      </c>
      <c r="M262" s="37">
        <v>36</v>
      </c>
    </row>
    <row r="263" spans="1:13" hidden="1" outlineLevel="1">
      <c r="A263" s="1" t="s">
        <v>9</v>
      </c>
      <c r="B263" s="37">
        <v>306</v>
      </c>
      <c r="C263" s="37">
        <v>27</v>
      </c>
      <c r="D263" s="37">
        <v>12</v>
      </c>
      <c r="E263" s="37">
        <v>10</v>
      </c>
      <c r="F263" s="37">
        <v>4</v>
      </c>
      <c r="G263" s="37">
        <v>65</v>
      </c>
      <c r="H263" s="37">
        <v>129</v>
      </c>
      <c r="I263" s="37">
        <v>17</v>
      </c>
      <c r="J263" s="37">
        <v>16</v>
      </c>
      <c r="K263" s="37">
        <v>13</v>
      </c>
      <c r="L263" s="37">
        <v>2</v>
      </c>
      <c r="M263" s="37">
        <v>11</v>
      </c>
    </row>
    <row r="264" spans="1:13" hidden="1" outlineLevel="1">
      <c r="A264" s="1" t="s">
        <v>10</v>
      </c>
      <c r="B264" s="37">
        <v>2478</v>
      </c>
      <c r="C264" s="37">
        <v>147</v>
      </c>
      <c r="D264" s="37">
        <v>110</v>
      </c>
      <c r="E264" s="37">
        <v>50</v>
      </c>
      <c r="F264" s="37">
        <v>36</v>
      </c>
      <c r="G264" s="37">
        <v>167</v>
      </c>
      <c r="H264" s="37">
        <v>16</v>
      </c>
      <c r="I264" s="37">
        <v>1637</v>
      </c>
      <c r="J264" s="37">
        <v>156</v>
      </c>
      <c r="K264" s="37">
        <v>65</v>
      </c>
      <c r="L264" s="37">
        <v>56</v>
      </c>
      <c r="M264" s="37">
        <v>38</v>
      </c>
    </row>
    <row r="265" spans="1:13" hidden="1" outlineLevel="1">
      <c r="A265" s="1" t="s">
        <v>11</v>
      </c>
      <c r="B265" s="37">
        <v>2874</v>
      </c>
      <c r="C265" s="37">
        <v>181</v>
      </c>
      <c r="D265" s="37">
        <v>114</v>
      </c>
      <c r="E265" s="37">
        <v>68</v>
      </c>
      <c r="F265" s="37">
        <v>52</v>
      </c>
      <c r="G265" s="37">
        <v>217</v>
      </c>
      <c r="H265" s="37">
        <v>20</v>
      </c>
      <c r="I265" s="37">
        <v>281</v>
      </c>
      <c r="J265" s="37">
        <v>1630</v>
      </c>
      <c r="K265" s="37">
        <v>114</v>
      </c>
      <c r="L265" s="37">
        <v>93</v>
      </c>
      <c r="M265" s="37">
        <v>104</v>
      </c>
    </row>
    <row r="266" spans="1:13" hidden="1" outlineLevel="1">
      <c r="A266" s="1" t="s">
        <v>12</v>
      </c>
      <c r="B266" s="37">
        <v>845</v>
      </c>
      <c r="C266" s="37">
        <v>39</v>
      </c>
      <c r="D266" s="37">
        <v>36</v>
      </c>
      <c r="E266" s="37">
        <v>19</v>
      </c>
      <c r="F266" s="37">
        <v>19</v>
      </c>
      <c r="G266" s="37">
        <v>53</v>
      </c>
      <c r="H266" s="37">
        <v>7</v>
      </c>
      <c r="I266" s="37">
        <v>67</v>
      </c>
      <c r="J266" s="37">
        <v>32</v>
      </c>
      <c r="K266" s="37">
        <v>521</v>
      </c>
      <c r="L266" s="37">
        <v>35</v>
      </c>
      <c r="M266" s="37">
        <v>17</v>
      </c>
    </row>
    <row r="267" spans="1:13" hidden="1" outlineLevel="1">
      <c r="A267" s="1" t="s">
        <v>13</v>
      </c>
      <c r="B267" s="37">
        <v>1626</v>
      </c>
      <c r="C267" s="37">
        <v>130</v>
      </c>
      <c r="D267" s="37">
        <v>79</v>
      </c>
      <c r="E267" s="37">
        <v>23</v>
      </c>
      <c r="F267" s="37">
        <v>23</v>
      </c>
      <c r="G267" s="37">
        <v>97</v>
      </c>
      <c r="H267" s="37">
        <v>29</v>
      </c>
      <c r="I267" s="37">
        <v>101</v>
      </c>
      <c r="J267" s="37">
        <v>69</v>
      </c>
      <c r="K267" s="37">
        <v>73</v>
      </c>
      <c r="L267" s="37">
        <v>977</v>
      </c>
      <c r="M267" s="37">
        <v>25</v>
      </c>
    </row>
    <row r="268" spans="1:13" hidden="1" outlineLevel="1">
      <c r="A268" s="1" t="s">
        <v>28</v>
      </c>
      <c r="B268" s="37">
        <v>1205</v>
      </c>
      <c r="C268" s="37">
        <v>77</v>
      </c>
      <c r="D268" s="37">
        <v>73</v>
      </c>
      <c r="E268" s="37">
        <v>39</v>
      </c>
      <c r="F268" s="37">
        <v>38</v>
      </c>
      <c r="G268" s="37">
        <v>84</v>
      </c>
      <c r="H268" s="37">
        <v>11</v>
      </c>
      <c r="I268" s="37">
        <v>118</v>
      </c>
      <c r="J268" s="37">
        <v>162</v>
      </c>
      <c r="K268" s="37">
        <v>74</v>
      </c>
      <c r="L268" s="37">
        <v>76</v>
      </c>
      <c r="M268" s="37">
        <v>453</v>
      </c>
    </row>
    <row r="269" spans="1:13" hidden="1" outlineLevel="1">
      <c r="A269" s="1" t="s">
        <v>29</v>
      </c>
      <c r="B269" s="37">
        <v>20</v>
      </c>
      <c r="C269" s="37">
        <v>15</v>
      </c>
      <c r="D269" s="37">
        <v>1</v>
      </c>
      <c r="E269" s="37">
        <v>0</v>
      </c>
      <c r="F269" s="37">
        <v>0</v>
      </c>
      <c r="G269" s="37">
        <v>4</v>
      </c>
      <c r="H269" s="37">
        <v>0</v>
      </c>
      <c r="I269" s="37">
        <v>0</v>
      </c>
      <c r="J269" s="37">
        <v>0</v>
      </c>
      <c r="K269" s="37">
        <v>0</v>
      </c>
      <c r="L269" s="37">
        <v>0</v>
      </c>
      <c r="M269" s="37">
        <v>0</v>
      </c>
    </row>
    <row r="270" spans="1:13" collapsed="1">
      <c r="A270" s="1" t="s">
        <v>810</v>
      </c>
      <c r="B270" s="37">
        <v>24610</v>
      </c>
      <c r="C270" s="37">
        <v>3124</v>
      </c>
      <c r="D270" s="37">
        <v>3237</v>
      </c>
      <c r="E270" s="37">
        <v>3346</v>
      </c>
      <c r="F270" s="37">
        <v>2069</v>
      </c>
      <c r="G270" s="37">
        <v>3695</v>
      </c>
      <c r="H270" s="37">
        <v>318</v>
      </c>
      <c r="I270" s="37">
        <v>2802</v>
      </c>
      <c r="J270" s="37">
        <v>2573</v>
      </c>
      <c r="K270" s="37">
        <v>1136</v>
      </c>
      <c r="L270" s="37">
        <v>1531</v>
      </c>
      <c r="M270" s="37">
        <v>779</v>
      </c>
    </row>
    <row r="271" spans="1:13" hidden="1" outlineLevel="1">
      <c r="A271" s="1" t="s">
        <v>5</v>
      </c>
      <c r="B271" s="37">
        <v>2686</v>
      </c>
      <c r="C271" s="37">
        <v>1552</v>
      </c>
      <c r="D271" s="37">
        <v>296</v>
      </c>
      <c r="E271" s="37">
        <v>66</v>
      </c>
      <c r="F271" s="37">
        <v>74</v>
      </c>
      <c r="G271" s="37">
        <v>323</v>
      </c>
      <c r="H271" s="37">
        <v>30</v>
      </c>
      <c r="I271" s="37">
        <v>114</v>
      </c>
      <c r="J271" s="37">
        <v>109</v>
      </c>
      <c r="K271" s="37">
        <v>57</v>
      </c>
      <c r="L271" s="37">
        <v>57</v>
      </c>
      <c r="M271" s="37">
        <v>8</v>
      </c>
    </row>
    <row r="272" spans="1:13" hidden="1" outlineLevel="1">
      <c r="A272" s="1" t="s">
        <v>6</v>
      </c>
      <c r="B272" s="37">
        <v>2623</v>
      </c>
      <c r="C272" s="37">
        <v>198</v>
      </c>
      <c r="D272" s="37">
        <v>1768</v>
      </c>
      <c r="E272" s="37">
        <v>147</v>
      </c>
      <c r="F272" s="37">
        <v>114</v>
      </c>
      <c r="G272" s="37">
        <v>142</v>
      </c>
      <c r="H272" s="37">
        <v>7</v>
      </c>
      <c r="I272" s="37">
        <v>50</v>
      </c>
      <c r="J272" s="37">
        <v>70</v>
      </c>
      <c r="K272" s="37">
        <v>50</v>
      </c>
      <c r="L272" s="37">
        <v>42</v>
      </c>
      <c r="M272" s="37">
        <v>35</v>
      </c>
    </row>
    <row r="273" spans="1:13" hidden="1" outlineLevel="1">
      <c r="A273" s="1" t="s">
        <v>7</v>
      </c>
      <c r="B273" s="37">
        <v>3922</v>
      </c>
      <c r="C273" s="37">
        <v>244</v>
      </c>
      <c r="D273" s="37">
        <v>301</v>
      </c>
      <c r="E273" s="37">
        <v>2725</v>
      </c>
      <c r="F273" s="37">
        <v>106</v>
      </c>
      <c r="G273" s="37">
        <v>213</v>
      </c>
      <c r="H273" s="37">
        <v>13</v>
      </c>
      <c r="I273" s="37">
        <v>99</v>
      </c>
      <c r="J273" s="37">
        <v>94</v>
      </c>
      <c r="K273" s="37">
        <v>35</v>
      </c>
      <c r="L273" s="37">
        <v>48</v>
      </c>
      <c r="M273" s="37">
        <v>44</v>
      </c>
    </row>
    <row r="274" spans="1:13" hidden="1" outlineLevel="1">
      <c r="A274" s="1" t="s">
        <v>27</v>
      </c>
      <c r="B274" s="37">
        <v>2704</v>
      </c>
      <c r="C274" s="37">
        <v>215</v>
      </c>
      <c r="D274" s="37">
        <v>268</v>
      </c>
      <c r="E274" s="37">
        <v>113</v>
      </c>
      <c r="F274" s="37">
        <v>1544</v>
      </c>
      <c r="G274" s="37">
        <v>225</v>
      </c>
      <c r="H274" s="37">
        <v>7</v>
      </c>
      <c r="I274" s="37">
        <v>139</v>
      </c>
      <c r="J274" s="37">
        <v>84</v>
      </c>
      <c r="K274" s="37">
        <v>45</v>
      </c>
      <c r="L274" s="37">
        <v>46</v>
      </c>
      <c r="M274" s="37">
        <v>18</v>
      </c>
    </row>
    <row r="275" spans="1:13" hidden="1" outlineLevel="1">
      <c r="A275" s="1" t="s">
        <v>8</v>
      </c>
      <c r="B275" s="37">
        <v>3315</v>
      </c>
      <c r="C275" s="37">
        <v>282</v>
      </c>
      <c r="D275" s="37">
        <v>169</v>
      </c>
      <c r="E275" s="37">
        <v>91</v>
      </c>
      <c r="F275" s="37">
        <v>53</v>
      </c>
      <c r="G275" s="37">
        <v>2103</v>
      </c>
      <c r="H275" s="37">
        <v>55</v>
      </c>
      <c r="I275" s="37">
        <v>209</v>
      </c>
      <c r="J275" s="37">
        <v>136</v>
      </c>
      <c r="K275" s="37">
        <v>82</v>
      </c>
      <c r="L275" s="37">
        <v>96</v>
      </c>
      <c r="M275" s="37">
        <v>39</v>
      </c>
    </row>
    <row r="276" spans="1:13" hidden="1" outlineLevel="1">
      <c r="A276" s="1" t="s">
        <v>9</v>
      </c>
      <c r="B276" s="37">
        <v>305</v>
      </c>
      <c r="C276" s="37">
        <v>26</v>
      </c>
      <c r="D276" s="37">
        <v>12</v>
      </c>
      <c r="E276" s="37">
        <v>9</v>
      </c>
      <c r="F276" s="37">
        <v>6</v>
      </c>
      <c r="G276" s="37">
        <v>66</v>
      </c>
      <c r="H276" s="37">
        <v>122</v>
      </c>
      <c r="I276" s="37">
        <v>22</v>
      </c>
      <c r="J276" s="37">
        <v>16</v>
      </c>
      <c r="K276" s="37">
        <v>14</v>
      </c>
      <c r="L276" s="37">
        <v>3</v>
      </c>
      <c r="M276" s="37">
        <v>9</v>
      </c>
    </row>
    <row r="277" spans="1:13" hidden="1" outlineLevel="1">
      <c r="A277" s="1" t="s">
        <v>10</v>
      </c>
      <c r="B277" s="37">
        <v>2487</v>
      </c>
      <c r="C277" s="37">
        <v>147</v>
      </c>
      <c r="D277" s="37">
        <v>112</v>
      </c>
      <c r="E277" s="37">
        <v>52</v>
      </c>
      <c r="F277" s="37">
        <v>36</v>
      </c>
      <c r="G277" s="37">
        <v>159</v>
      </c>
      <c r="H277" s="37">
        <v>17</v>
      </c>
      <c r="I277" s="37">
        <v>1613</v>
      </c>
      <c r="J277" s="37">
        <v>171</v>
      </c>
      <c r="K277" s="37">
        <v>73</v>
      </c>
      <c r="L277" s="37">
        <v>66</v>
      </c>
      <c r="M277" s="37">
        <v>41</v>
      </c>
    </row>
    <row r="278" spans="1:13" hidden="1" outlineLevel="1">
      <c r="A278" s="1" t="s">
        <v>11</v>
      </c>
      <c r="B278" s="37">
        <v>2898</v>
      </c>
      <c r="C278" s="37">
        <v>196</v>
      </c>
      <c r="D278" s="37">
        <v>124</v>
      </c>
      <c r="E278" s="37">
        <v>64</v>
      </c>
      <c r="F278" s="37">
        <v>50</v>
      </c>
      <c r="G278" s="37">
        <v>220</v>
      </c>
      <c r="H278" s="37">
        <v>21</v>
      </c>
      <c r="I278" s="37">
        <v>273</v>
      </c>
      <c r="J278" s="37">
        <v>1639</v>
      </c>
      <c r="K278" s="37">
        <v>118</v>
      </c>
      <c r="L278" s="37">
        <v>92</v>
      </c>
      <c r="M278" s="37">
        <v>101</v>
      </c>
    </row>
    <row r="279" spans="1:13" hidden="1" outlineLevel="1">
      <c r="A279" s="1" t="s">
        <v>12</v>
      </c>
      <c r="B279" s="37">
        <v>839</v>
      </c>
      <c r="C279" s="37">
        <v>48</v>
      </c>
      <c r="D279" s="37">
        <v>40</v>
      </c>
      <c r="E279" s="37">
        <v>19</v>
      </c>
      <c r="F279" s="37">
        <v>19</v>
      </c>
      <c r="G279" s="37">
        <v>57</v>
      </c>
      <c r="H279" s="37">
        <v>6</v>
      </c>
      <c r="I279" s="37">
        <v>62</v>
      </c>
      <c r="J279" s="37">
        <v>32</v>
      </c>
      <c r="K279" s="37">
        <v>516</v>
      </c>
      <c r="L279" s="37">
        <v>29</v>
      </c>
      <c r="M279" s="37">
        <v>11</v>
      </c>
    </row>
    <row r="280" spans="1:13" hidden="1" outlineLevel="1">
      <c r="A280" s="1" t="s">
        <v>13</v>
      </c>
      <c r="B280" s="37">
        <v>1611</v>
      </c>
      <c r="C280" s="37">
        <v>121</v>
      </c>
      <c r="D280" s="37">
        <v>79</v>
      </c>
      <c r="E280" s="37">
        <v>22</v>
      </c>
      <c r="F280" s="37">
        <v>26</v>
      </c>
      <c r="G280" s="37">
        <v>101</v>
      </c>
      <c r="H280" s="37">
        <v>27</v>
      </c>
      <c r="I280" s="37">
        <v>105</v>
      </c>
      <c r="J280" s="37">
        <v>63</v>
      </c>
      <c r="K280" s="37">
        <v>67</v>
      </c>
      <c r="L280" s="37">
        <v>977</v>
      </c>
      <c r="M280" s="37">
        <v>23</v>
      </c>
    </row>
    <row r="281" spans="1:13" hidden="1" outlineLevel="1">
      <c r="A281" s="1" t="s">
        <v>28</v>
      </c>
      <c r="B281" s="37">
        <v>1200</v>
      </c>
      <c r="C281" s="37">
        <v>80</v>
      </c>
      <c r="D281" s="37">
        <v>67</v>
      </c>
      <c r="E281" s="37">
        <v>38</v>
      </c>
      <c r="F281" s="37">
        <v>41</v>
      </c>
      <c r="G281" s="37">
        <v>82</v>
      </c>
      <c r="H281" s="37">
        <v>13</v>
      </c>
      <c r="I281" s="37">
        <v>116</v>
      </c>
      <c r="J281" s="37">
        <v>159</v>
      </c>
      <c r="K281" s="37">
        <v>79</v>
      </c>
      <c r="L281" s="37">
        <v>75</v>
      </c>
      <c r="M281" s="37">
        <v>450</v>
      </c>
    </row>
    <row r="282" spans="1:13" hidden="1" outlineLevel="1">
      <c r="A282" s="1" t="s">
        <v>29</v>
      </c>
      <c r="B282" s="37">
        <v>20</v>
      </c>
      <c r="C282" s="37">
        <v>15</v>
      </c>
      <c r="D282" s="37">
        <v>1</v>
      </c>
      <c r="E282" s="37" t="s">
        <v>187</v>
      </c>
      <c r="F282" s="37" t="s">
        <v>187</v>
      </c>
      <c r="G282" s="37">
        <v>4</v>
      </c>
      <c r="H282" s="37" t="s">
        <v>187</v>
      </c>
      <c r="I282" s="37" t="s">
        <v>187</v>
      </c>
      <c r="J282" s="37" t="s">
        <v>187</v>
      </c>
      <c r="K282" s="37" t="s">
        <v>187</v>
      </c>
      <c r="L282" s="37" t="s">
        <v>187</v>
      </c>
      <c r="M282" s="37" t="s">
        <v>187</v>
      </c>
    </row>
    <row r="283" spans="1:13" collapsed="1">
      <c r="A283" s="1" t="s">
        <v>822</v>
      </c>
      <c r="B283" s="37">
        <v>24787</v>
      </c>
      <c r="C283" s="37">
        <v>3126</v>
      </c>
      <c r="D283" s="37">
        <v>3261</v>
      </c>
      <c r="E283" s="37">
        <v>3348</v>
      </c>
      <c r="F283" s="37">
        <v>2075</v>
      </c>
      <c r="G283" s="37">
        <v>3723</v>
      </c>
      <c r="H283" s="37">
        <v>323</v>
      </c>
      <c r="I283" s="37">
        <v>2811</v>
      </c>
      <c r="J283" s="37">
        <v>2613</v>
      </c>
      <c r="K283" s="37">
        <v>1133</v>
      </c>
      <c r="L283" s="37">
        <v>1578</v>
      </c>
      <c r="M283" s="37">
        <v>796</v>
      </c>
    </row>
    <row r="284" spans="1:13" hidden="1" outlineLevel="1">
      <c r="A284" s="1" t="s">
        <v>5</v>
      </c>
      <c r="B284" s="37">
        <v>2690</v>
      </c>
      <c r="C284" s="37">
        <v>1546</v>
      </c>
      <c r="D284" s="37">
        <v>309</v>
      </c>
      <c r="E284" s="37">
        <v>65</v>
      </c>
      <c r="F284" s="37">
        <v>76</v>
      </c>
      <c r="G284" s="37">
        <v>308</v>
      </c>
      <c r="H284" s="37">
        <v>34</v>
      </c>
      <c r="I284" s="37">
        <v>111</v>
      </c>
      <c r="J284" s="37">
        <v>117</v>
      </c>
      <c r="K284" s="37">
        <v>59</v>
      </c>
      <c r="L284" s="37">
        <v>56</v>
      </c>
      <c r="M284" s="37">
        <v>9</v>
      </c>
    </row>
    <row r="285" spans="1:13" hidden="1" outlineLevel="1">
      <c r="A285" s="1" t="s">
        <v>6</v>
      </c>
      <c r="B285" s="37">
        <v>2633</v>
      </c>
      <c r="C285" s="37">
        <v>204</v>
      </c>
      <c r="D285" s="37">
        <v>1757</v>
      </c>
      <c r="E285" s="37">
        <v>156</v>
      </c>
      <c r="F285" s="37">
        <v>109</v>
      </c>
      <c r="G285" s="37">
        <v>141</v>
      </c>
      <c r="H285" s="37">
        <v>7</v>
      </c>
      <c r="I285" s="37">
        <v>48</v>
      </c>
      <c r="J285" s="37">
        <v>75</v>
      </c>
      <c r="K285" s="37">
        <v>59</v>
      </c>
      <c r="L285" s="37">
        <v>44</v>
      </c>
      <c r="M285" s="37">
        <v>33</v>
      </c>
    </row>
    <row r="286" spans="1:13" hidden="1" outlineLevel="1">
      <c r="A286" s="1" t="s">
        <v>7</v>
      </c>
      <c r="B286" s="37">
        <v>3941</v>
      </c>
      <c r="C286" s="37">
        <v>244</v>
      </c>
      <c r="D286" s="37">
        <v>303</v>
      </c>
      <c r="E286" s="37">
        <v>2720</v>
      </c>
      <c r="F286" s="37">
        <v>111</v>
      </c>
      <c r="G286" s="37">
        <v>204</v>
      </c>
      <c r="H286" s="37">
        <v>14</v>
      </c>
      <c r="I286" s="37">
        <v>107</v>
      </c>
      <c r="J286" s="37">
        <v>103</v>
      </c>
      <c r="K286" s="37">
        <v>34</v>
      </c>
      <c r="L286" s="37">
        <v>54</v>
      </c>
      <c r="M286" s="37">
        <v>47</v>
      </c>
    </row>
    <row r="287" spans="1:13" hidden="1" outlineLevel="1">
      <c r="A287" s="1" t="s">
        <v>27</v>
      </c>
      <c r="B287" s="37">
        <v>2706</v>
      </c>
      <c r="C287" s="37">
        <v>210</v>
      </c>
      <c r="D287" s="37">
        <v>280</v>
      </c>
      <c r="E287" s="37">
        <v>105</v>
      </c>
      <c r="F287" s="37">
        <v>1539</v>
      </c>
      <c r="G287" s="37">
        <v>231</v>
      </c>
      <c r="H287" s="37">
        <v>7</v>
      </c>
      <c r="I287" s="37">
        <v>136</v>
      </c>
      <c r="J287" s="37">
        <v>97</v>
      </c>
      <c r="K287" s="37">
        <v>38</v>
      </c>
      <c r="L287" s="37">
        <v>43</v>
      </c>
      <c r="M287" s="37">
        <v>20</v>
      </c>
    </row>
    <row r="288" spans="1:13" hidden="1" outlineLevel="1">
      <c r="A288" s="1" t="s">
        <v>8</v>
      </c>
      <c r="B288" s="37">
        <v>3357</v>
      </c>
      <c r="C288" s="37">
        <v>279</v>
      </c>
      <c r="D288" s="37">
        <v>177</v>
      </c>
      <c r="E288" s="37">
        <v>90</v>
      </c>
      <c r="F288" s="37">
        <v>55</v>
      </c>
      <c r="G288" s="37">
        <v>2137</v>
      </c>
      <c r="H288" s="37">
        <v>58</v>
      </c>
      <c r="I288" s="37">
        <v>209</v>
      </c>
      <c r="J288" s="37">
        <v>136</v>
      </c>
      <c r="K288" s="37">
        <v>82</v>
      </c>
      <c r="L288" s="37">
        <v>99</v>
      </c>
      <c r="M288" s="37">
        <v>35</v>
      </c>
    </row>
    <row r="289" spans="1:13" hidden="1" outlineLevel="1">
      <c r="A289" s="1" t="s">
        <v>9</v>
      </c>
      <c r="B289" s="37">
        <v>311</v>
      </c>
      <c r="C289" s="37">
        <v>29</v>
      </c>
      <c r="D289" s="37">
        <v>12</v>
      </c>
      <c r="E289" s="37">
        <v>9</v>
      </c>
      <c r="F289" s="37">
        <v>6</v>
      </c>
      <c r="G289" s="37">
        <v>67</v>
      </c>
      <c r="H289" s="37">
        <v>125</v>
      </c>
      <c r="I289" s="37">
        <v>21</v>
      </c>
      <c r="J289" s="37">
        <v>16</v>
      </c>
      <c r="K289" s="37">
        <v>14</v>
      </c>
      <c r="L289" s="37">
        <v>3</v>
      </c>
      <c r="M289" s="37">
        <v>9</v>
      </c>
    </row>
    <row r="290" spans="1:13" hidden="1" outlineLevel="1">
      <c r="A290" s="1" t="s">
        <v>10</v>
      </c>
      <c r="B290" s="37">
        <v>2526</v>
      </c>
      <c r="C290" s="37">
        <v>148</v>
      </c>
      <c r="D290" s="37">
        <v>111</v>
      </c>
      <c r="E290" s="37">
        <v>54</v>
      </c>
      <c r="F290" s="37">
        <v>41</v>
      </c>
      <c r="G290" s="37">
        <v>150</v>
      </c>
      <c r="H290" s="37">
        <v>15</v>
      </c>
      <c r="I290" s="37">
        <v>1630</v>
      </c>
      <c r="J290" s="37">
        <v>189</v>
      </c>
      <c r="K290" s="37">
        <v>74</v>
      </c>
      <c r="L290" s="37">
        <v>72</v>
      </c>
      <c r="M290" s="37">
        <v>42</v>
      </c>
    </row>
    <row r="291" spans="1:13" hidden="1" outlineLevel="1">
      <c r="A291" s="1" t="s">
        <v>11</v>
      </c>
      <c r="B291" s="37">
        <v>2929</v>
      </c>
      <c r="C291" s="37">
        <v>210</v>
      </c>
      <c r="D291" s="37">
        <v>128</v>
      </c>
      <c r="E291" s="37">
        <v>69</v>
      </c>
      <c r="F291" s="37">
        <v>48</v>
      </c>
      <c r="G291" s="37">
        <v>226</v>
      </c>
      <c r="H291" s="37">
        <v>22</v>
      </c>
      <c r="I291" s="37">
        <v>275</v>
      </c>
      <c r="J291" s="37">
        <v>1636</v>
      </c>
      <c r="K291" s="37">
        <v>113</v>
      </c>
      <c r="L291" s="37">
        <v>97</v>
      </c>
      <c r="M291" s="37">
        <v>105</v>
      </c>
    </row>
    <row r="292" spans="1:13" hidden="1" outlineLevel="1">
      <c r="A292" s="1" t="s">
        <v>12</v>
      </c>
      <c r="B292" s="37">
        <v>857</v>
      </c>
      <c r="C292" s="37">
        <v>53</v>
      </c>
      <c r="D292" s="37">
        <v>38</v>
      </c>
      <c r="E292" s="37">
        <v>18</v>
      </c>
      <c r="F292" s="37">
        <v>16</v>
      </c>
      <c r="G292" s="37">
        <v>60</v>
      </c>
      <c r="H292" s="37">
        <v>4</v>
      </c>
      <c r="I292" s="37">
        <v>58</v>
      </c>
      <c r="J292" s="37">
        <v>34</v>
      </c>
      <c r="K292" s="37">
        <v>524</v>
      </c>
      <c r="L292" s="37">
        <v>38</v>
      </c>
      <c r="M292" s="37">
        <v>14</v>
      </c>
    </row>
    <row r="293" spans="1:13" hidden="1" outlineLevel="1">
      <c r="A293" s="1" t="s">
        <v>13</v>
      </c>
      <c r="B293" s="37">
        <v>1629</v>
      </c>
      <c r="C293" s="37">
        <v>113</v>
      </c>
      <c r="D293" s="37">
        <v>69</v>
      </c>
      <c r="E293" s="37">
        <v>30</v>
      </c>
      <c r="F293" s="37">
        <v>31</v>
      </c>
      <c r="G293" s="37">
        <v>113</v>
      </c>
      <c r="H293" s="37">
        <v>24</v>
      </c>
      <c r="I293" s="37">
        <v>102</v>
      </c>
      <c r="J293" s="37">
        <v>61</v>
      </c>
      <c r="K293" s="37">
        <v>62</v>
      </c>
      <c r="L293" s="37">
        <v>1000</v>
      </c>
      <c r="M293" s="37">
        <v>24</v>
      </c>
    </row>
    <row r="294" spans="1:13" hidden="1" outlineLevel="1">
      <c r="A294" s="1" t="s">
        <v>28</v>
      </c>
      <c r="B294" s="37">
        <v>1188</v>
      </c>
      <c r="C294" s="37">
        <v>76</v>
      </c>
      <c r="D294" s="37">
        <v>76</v>
      </c>
      <c r="E294" s="37">
        <v>32</v>
      </c>
      <c r="F294" s="37">
        <v>43</v>
      </c>
      <c r="G294" s="37">
        <v>81</v>
      </c>
      <c r="H294" s="37">
        <v>13</v>
      </c>
      <c r="I294" s="37">
        <v>114</v>
      </c>
      <c r="J294" s="37">
        <v>149</v>
      </c>
      <c r="K294" s="37">
        <v>74</v>
      </c>
      <c r="L294" s="37">
        <v>72</v>
      </c>
      <c r="M294" s="37">
        <v>458</v>
      </c>
    </row>
    <row r="295" spans="1:13" hidden="1" outlineLevel="1">
      <c r="A295" s="1" t="s">
        <v>29</v>
      </c>
      <c r="B295" s="37">
        <v>20</v>
      </c>
      <c r="C295" s="37">
        <v>14</v>
      </c>
      <c r="D295" s="37">
        <v>1</v>
      </c>
      <c r="E295" s="37" t="s">
        <v>187</v>
      </c>
      <c r="F295" s="37" t="s">
        <v>187</v>
      </c>
      <c r="G295" s="37">
        <v>5</v>
      </c>
      <c r="H295" s="37" t="s">
        <v>187</v>
      </c>
      <c r="I295" s="37" t="s">
        <v>187</v>
      </c>
      <c r="J295" s="37" t="s">
        <v>187</v>
      </c>
      <c r="K295" s="37" t="s">
        <v>187</v>
      </c>
      <c r="L295" s="37" t="s">
        <v>187</v>
      </c>
      <c r="M295" s="37" t="s">
        <v>187</v>
      </c>
    </row>
    <row r="296" spans="1:13" collapsed="1">
      <c r="A296" s="1" t="s">
        <v>836</v>
      </c>
      <c r="B296" s="37">
        <v>24847</v>
      </c>
      <c r="C296" s="37">
        <v>3123</v>
      </c>
      <c r="D296" s="37">
        <v>3267</v>
      </c>
      <c r="E296" s="37">
        <v>3368</v>
      </c>
      <c r="F296" s="37">
        <v>2066</v>
      </c>
      <c r="G296" s="37">
        <v>3725</v>
      </c>
      <c r="H296" s="37">
        <v>336</v>
      </c>
      <c r="I296" s="37">
        <v>2842</v>
      </c>
      <c r="J296" s="37">
        <v>2599</v>
      </c>
      <c r="K296" s="37">
        <v>1137</v>
      </c>
      <c r="L296" s="37">
        <v>1578</v>
      </c>
      <c r="M296" s="37">
        <v>806</v>
      </c>
    </row>
    <row r="297" spans="1:13" hidden="1" outlineLevel="1">
      <c r="A297" s="1" t="s">
        <v>5</v>
      </c>
      <c r="B297" s="37">
        <v>2685</v>
      </c>
      <c r="C297" s="37">
        <v>1545</v>
      </c>
      <c r="D297" s="37">
        <v>312</v>
      </c>
      <c r="E297" s="37">
        <v>65</v>
      </c>
      <c r="F297" s="37">
        <v>78</v>
      </c>
      <c r="G297" s="37">
        <v>309</v>
      </c>
      <c r="H297" s="37">
        <v>32</v>
      </c>
      <c r="I297" s="37">
        <v>116</v>
      </c>
      <c r="J297" s="37">
        <v>105</v>
      </c>
      <c r="K297" s="37">
        <v>59</v>
      </c>
      <c r="L297" s="37">
        <v>55</v>
      </c>
      <c r="M297" s="37">
        <v>9</v>
      </c>
    </row>
    <row r="298" spans="1:13" hidden="1" outlineLevel="1">
      <c r="A298" s="1" t="s">
        <v>6</v>
      </c>
      <c r="B298" s="37">
        <v>2622</v>
      </c>
      <c r="C298" s="37">
        <v>195</v>
      </c>
      <c r="D298" s="37">
        <v>1738</v>
      </c>
      <c r="E298" s="37">
        <v>163</v>
      </c>
      <c r="F298" s="37">
        <v>105</v>
      </c>
      <c r="G298" s="37">
        <v>137</v>
      </c>
      <c r="H298" s="37">
        <v>9</v>
      </c>
      <c r="I298" s="37">
        <v>52</v>
      </c>
      <c r="J298" s="37">
        <v>80</v>
      </c>
      <c r="K298" s="37">
        <v>67</v>
      </c>
      <c r="L298" s="37">
        <v>41</v>
      </c>
      <c r="M298" s="37">
        <v>35</v>
      </c>
    </row>
    <row r="299" spans="1:13" hidden="1" outlineLevel="1">
      <c r="A299" s="1" t="s">
        <v>7</v>
      </c>
      <c r="B299" s="37">
        <v>3972</v>
      </c>
      <c r="C299" s="37">
        <v>254</v>
      </c>
      <c r="D299" s="37">
        <v>299</v>
      </c>
      <c r="E299" s="37">
        <v>2735</v>
      </c>
      <c r="F299" s="37">
        <v>104</v>
      </c>
      <c r="G299" s="37">
        <v>212</v>
      </c>
      <c r="H299" s="37">
        <v>12</v>
      </c>
      <c r="I299" s="37">
        <v>115</v>
      </c>
      <c r="J299" s="37">
        <v>104</v>
      </c>
      <c r="K299" s="37">
        <v>30</v>
      </c>
      <c r="L299" s="37">
        <v>62</v>
      </c>
      <c r="M299" s="37">
        <v>45</v>
      </c>
    </row>
    <row r="300" spans="1:13" hidden="1" outlineLevel="1">
      <c r="A300" s="1" t="s">
        <v>27</v>
      </c>
      <c r="B300" s="37">
        <v>2700</v>
      </c>
      <c r="C300" s="37">
        <v>196</v>
      </c>
      <c r="D300" s="37">
        <v>287</v>
      </c>
      <c r="E300" s="37">
        <v>110</v>
      </c>
      <c r="F300" s="37">
        <v>1535</v>
      </c>
      <c r="G300" s="37">
        <v>238</v>
      </c>
      <c r="H300" s="37">
        <v>9</v>
      </c>
      <c r="I300" s="37">
        <v>139</v>
      </c>
      <c r="J300" s="37">
        <v>90</v>
      </c>
      <c r="K300" s="37">
        <v>38</v>
      </c>
      <c r="L300" s="37">
        <v>42</v>
      </c>
      <c r="M300" s="37">
        <v>16</v>
      </c>
    </row>
    <row r="301" spans="1:13" hidden="1" outlineLevel="1">
      <c r="A301" s="1" t="s">
        <v>8</v>
      </c>
      <c r="B301" s="37">
        <v>3366</v>
      </c>
      <c r="C301" s="37">
        <v>296</v>
      </c>
      <c r="D301" s="37">
        <v>178</v>
      </c>
      <c r="E301" s="37">
        <v>81</v>
      </c>
      <c r="F301" s="37">
        <v>58</v>
      </c>
      <c r="G301" s="37">
        <v>2123</v>
      </c>
      <c r="H301" s="37">
        <v>59</v>
      </c>
      <c r="I301" s="37">
        <v>217</v>
      </c>
      <c r="J301" s="37">
        <v>132</v>
      </c>
      <c r="K301" s="37">
        <v>84</v>
      </c>
      <c r="L301" s="37">
        <v>103</v>
      </c>
      <c r="M301" s="37">
        <v>35</v>
      </c>
    </row>
    <row r="302" spans="1:13" hidden="1" outlineLevel="1">
      <c r="A302" s="1" t="s">
        <v>9</v>
      </c>
      <c r="B302" s="37">
        <v>305</v>
      </c>
      <c r="C302" s="37">
        <v>29</v>
      </c>
      <c r="D302" s="37">
        <v>10</v>
      </c>
      <c r="E302" s="37">
        <v>8</v>
      </c>
      <c r="F302" s="37">
        <v>6</v>
      </c>
      <c r="G302" s="37">
        <v>67</v>
      </c>
      <c r="H302" s="37">
        <v>125</v>
      </c>
      <c r="I302" s="37">
        <v>20</v>
      </c>
      <c r="J302" s="37">
        <v>14</v>
      </c>
      <c r="K302" s="37">
        <v>14</v>
      </c>
      <c r="L302" s="37">
        <v>3</v>
      </c>
      <c r="M302" s="37">
        <v>9</v>
      </c>
    </row>
    <row r="303" spans="1:13" hidden="1" outlineLevel="1">
      <c r="A303" s="1" t="s">
        <v>10</v>
      </c>
      <c r="B303" s="37">
        <v>2532</v>
      </c>
      <c r="C303" s="37">
        <v>141</v>
      </c>
      <c r="D303" s="37">
        <v>104</v>
      </c>
      <c r="E303" s="37">
        <v>52</v>
      </c>
      <c r="F303" s="37">
        <v>45</v>
      </c>
      <c r="G303" s="37">
        <v>151</v>
      </c>
      <c r="H303" s="37">
        <v>22</v>
      </c>
      <c r="I303" s="37">
        <v>1637</v>
      </c>
      <c r="J303" s="37">
        <v>187</v>
      </c>
      <c r="K303" s="37">
        <v>78</v>
      </c>
      <c r="L303" s="37">
        <v>75</v>
      </c>
      <c r="M303" s="37">
        <v>40</v>
      </c>
    </row>
    <row r="304" spans="1:13" hidden="1" outlineLevel="1">
      <c r="A304" s="1" t="s">
        <v>11</v>
      </c>
      <c r="B304" s="37">
        <v>2955</v>
      </c>
      <c r="C304" s="37">
        <v>209</v>
      </c>
      <c r="D304" s="37">
        <v>134</v>
      </c>
      <c r="E304" s="37">
        <v>70</v>
      </c>
      <c r="F304" s="37">
        <v>49</v>
      </c>
      <c r="G304" s="37">
        <v>234</v>
      </c>
      <c r="H304" s="37">
        <v>26</v>
      </c>
      <c r="I304" s="37">
        <v>271</v>
      </c>
      <c r="J304" s="37">
        <v>1640</v>
      </c>
      <c r="K304" s="37">
        <v>115</v>
      </c>
      <c r="L304" s="37">
        <v>96</v>
      </c>
      <c r="M304" s="37">
        <v>111</v>
      </c>
    </row>
    <row r="305" spans="1:13" hidden="1" outlineLevel="1">
      <c r="A305" s="1" t="s">
        <v>12</v>
      </c>
      <c r="B305" s="37">
        <v>859</v>
      </c>
      <c r="C305" s="37">
        <v>56</v>
      </c>
      <c r="D305" s="37">
        <v>46</v>
      </c>
      <c r="E305" s="37">
        <v>22</v>
      </c>
      <c r="F305" s="37">
        <v>13</v>
      </c>
      <c r="G305" s="37">
        <v>59</v>
      </c>
      <c r="H305" s="37">
        <v>3</v>
      </c>
      <c r="I305" s="37">
        <v>59</v>
      </c>
      <c r="J305" s="37">
        <v>36</v>
      </c>
      <c r="K305" s="37">
        <v>513</v>
      </c>
      <c r="L305" s="37">
        <v>36</v>
      </c>
      <c r="M305" s="37">
        <v>16</v>
      </c>
    </row>
    <row r="306" spans="1:13" hidden="1" outlineLevel="1">
      <c r="A306" s="1" t="s">
        <v>13</v>
      </c>
      <c r="B306" s="37">
        <v>1633</v>
      </c>
      <c r="C306" s="37">
        <v>112</v>
      </c>
      <c r="D306" s="37">
        <v>81</v>
      </c>
      <c r="E306" s="37">
        <v>30</v>
      </c>
      <c r="F306" s="37">
        <v>29</v>
      </c>
      <c r="G306" s="37">
        <v>114</v>
      </c>
      <c r="H306" s="37">
        <v>26</v>
      </c>
      <c r="I306" s="37">
        <v>94</v>
      </c>
      <c r="J306" s="37">
        <v>61</v>
      </c>
      <c r="K306" s="37">
        <v>65</v>
      </c>
      <c r="L306" s="37">
        <v>996</v>
      </c>
      <c r="M306" s="37">
        <v>25</v>
      </c>
    </row>
    <row r="307" spans="1:13" hidden="1" outlineLevel="1">
      <c r="A307" s="1" t="s">
        <v>28</v>
      </c>
      <c r="B307" s="37">
        <v>1197</v>
      </c>
      <c r="C307" s="37">
        <v>75</v>
      </c>
      <c r="D307" s="37">
        <v>77</v>
      </c>
      <c r="E307" s="37">
        <v>32</v>
      </c>
      <c r="F307" s="37">
        <v>44</v>
      </c>
      <c r="G307" s="37">
        <v>76</v>
      </c>
      <c r="H307" s="37">
        <v>13</v>
      </c>
      <c r="I307" s="37">
        <v>122</v>
      </c>
      <c r="J307" s="37">
        <v>150</v>
      </c>
      <c r="K307" s="37">
        <v>74</v>
      </c>
      <c r="L307" s="37">
        <v>69</v>
      </c>
      <c r="M307" s="37">
        <v>465</v>
      </c>
    </row>
    <row r="308" spans="1:13" hidden="1" outlineLevel="1">
      <c r="A308" s="1" t="s">
        <v>29</v>
      </c>
      <c r="B308" s="37">
        <v>21</v>
      </c>
      <c r="C308" s="37">
        <v>15</v>
      </c>
      <c r="D308" s="37">
        <v>1</v>
      </c>
      <c r="E308" s="37" t="s">
        <v>187</v>
      </c>
      <c r="F308" s="37" t="s">
        <v>187</v>
      </c>
      <c r="G308" s="37">
        <v>5</v>
      </c>
      <c r="H308" s="37" t="s">
        <v>187</v>
      </c>
      <c r="I308" s="37" t="s">
        <v>187</v>
      </c>
      <c r="J308" s="37" t="s">
        <v>187</v>
      </c>
      <c r="K308" s="37" t="s">
        <v>187</v>
      </c>
      <c r="L308" s="37" t="s">
        <v>187</v>
      </c>
      <c r="M308" s="37" t="s">
        <v>187</v>
      </c>
    </row>
    <row r="309" spans="1:13" collapsed="1">
      <c r="A309" s="1" t="s">
        <v>848</v>
      </c>
      <c r="B309" s="37">
        <v>25015</v>
      </c>
      <c r="C309" s="37">
        <v>3132</v>
      </c>
      <c r="D309" s="37">
        <v>3273</v>
      </c>
      <c r="E309" s="37">
        <v>3378</v>
      </c>
      <c r="F309" s="37">
        <v>2085</v>
      </c>
      <c r="G309" s="37">
        <v>3722</v>
      </c>
      <c r="H309" s="37">
        <v>334</v>
      </c>
      <c r="I309" s="37">
        <v>2873</v>
      </c>
      <c r="J309" s="37">
        <v>2625</v>
      </c>
      <c r="K309" s="37">
        <v>1146</v>
      </c>
      <c r="L309" s="37">
        <v>1629</v>
      </c>
      <c r="M309" s="37">
        <v>818</v>
      </c>
    </row>
    <row r="310" spans="1:13" hidden="1" outlineLevel="1">
      <c r="A310" s="1" t="s">
        <v>5</v>
      </c>
      <c r="B310" s="37">
        <v>2718</v>
      </c>
      <c r="C310" s="37">
        <v>1530</v>
      </c>
      <c r="D310" s="37">
        <v>322</v>
      </c>
      <c r="E310" s="37">
        <v>72</v>
      </c>
      <c r="F310" s="37">
        <v>83</v>
      </c>
      <c r="G310" s="37">
        <v>314</v>
      </c>
      <c r="H310" s="37">
        <v>32</v>
      </c>
      <c r="I310" s="37">
        <v>128</v>
      </c>
      <c r="J310" s="37">
        <v>114</v>
      </c>
      <c r="K310" s="37">
        <v>57</v>
      </c>
      <c r="L310" s="37">
        <v>59</v>
      </c>
      <c r="M310" s="37">
        <v>7</v>
      </c>
    </row>
    <row r="311" spans="1:13" hidden="1" outlineLevel="1">
      <c r="A311" s="1" t="s">
        <v>6</v>
      </c>
      <c r="B311" s="37">
        <v>2639</v>
      </c>
      <c r="C311" s="37">
        <v>201</v>
      </c>
      <c r="D311" s="37">
        <v>1739</v>
      </c>
      <c r="E311" s="37">
        <v>163</v>
      </c>
      <c r="F311" s="37">
        <v>106</v>
      </c>
      <c r="G311" s="37">
        <v>136</v>
      </c>
      <c r="H311" s="37">
        <v>8</v>
      </c>
      <c r="I311" s="37">
        <v>55</v>
      </c>
      <c r="J311" s="37">
        <v>86</v>
      </c>
      <c r="K311" s="37">
        <v>62</v>
      </c>
      <c r="L311" s="37">
        <v>45</v>
      </c>
      <c r="M311" s="37">
        <v>38</v>
      </c>
    </row>
    <row r="312" spans="1:13" hidden="1" outlineLevel="1">
      <c r="A312" s="1" t="s">
        <v>7</v>
      </c>
      <c r="B312" s="37">
        <v>3997</v>
      </c>
      <c r="C312" s="37">
        <v>257</v>
      </c>
      <c r="D312" s="37">
        <v>309</v>
      </c>
      <c r="E312" s="37">
        <v>2726</v>
      </c>
      <c r="F312" s="37">
        <v>114</v>
      </c>
      <c r="G312" s="37">
        <v>219</v>
      </c>
      <c r="H312" s="37">
        <v>12</v>
      </c>
      <c r="I312" s="37">
        <v>120</v>
      </c>
      <c r="J312" s="37">
        <v>103</v>
      </c>
      <c r="K312" s="37">
        <v>34</v>
      </c>
      <c r="L312" s="37">
        <v>57</v>
      </c>
      <c r="M312" s="37">
        <v>46</v>
      </c>
    </row>
    <row r="313" spans="1:13" hidden="1" outlineLevel="1">
      <c r="A313" s="1" t="s">
        <v>27</v>
      </c>
      <c r="B313" s="37">
        <v>2693</v>
      </c>
      <c r="C313" s="37">
        <v>192</v>
      </c>
      <c r="D313" s="37">
        <v>287</v>
      </c>
      <c r="E313" s="37">
        <v>112</v>
      </c>
      <c r="F313" s="37">
        <v>1528</v>
      </c>
      <c r="G313" s="37">
        <v>237</v>
      </c>
      <c r="H313" s="37">
        <v>9</v>
      </c>
      <c r="I313" s="37">
        <v>131</v>
      </c>
      <c r="J313" s="37">
        <v>93</v>
      </c>
      <c r="K313" s="37">
        <v>39</v>
      </c>
      <c r="L313" s="37">
        <v>47</v>
      </c>
      <c r="M313" s="37">
        <v>18</v>
      </c>
    </row>
    <row r="314" spans="1:13" hidden="1" outlineLevel="1">
      <c r="A314" s="1" t="s">
        <v>8</v>
      </c>
      <c r="B314" s="37">
        <v>3391</v>
      </c>
      <c r="C314" s="37">
        <v>286</v>
      </c>
      <c r="D314" s="37">
        <v>182</v>
      </c>
      <c r="E314" s="37">
        <v>85</v>
      </c>
      <c r="F314" s="37">
        <v>60</v>
      </c>
      <c r="G314" s="37">
        <v>2132</v>
      </c>
      <c r="H314" s="37">
        <v>62</v>
      </c>
      <c r="I314" s="37">
        <v>223</v>
      </c>
      <c r="J314" s="37">
        <v>132</v>
      </c>
      <c r="K314" s="37">
        <v>84</v>
      </c>
      <c r="L314" s="37">
        <v>108</v>
      </c>
      <c r="M314" s="37">
        <v>37</v>
      </c>
    </row>
    <row r="315" spans="1:13" hidden="1" outlineLevel="1">
      <c r="A315" s="1" t="s">
        <v>9</v>
      </c>
      <c r="B315" s="37">
        <v>301</v>
      </c>
      <c r="C315" s="37">
        <v>33</v>
      </c>
      <c r="D315" s="37">
        <v>9</v>
      </c>
      <c r="E315" s="37">
        <v>10</v>
      </c>
      <c r="F315" s="37">
        <v>5</v>
      </c>
      <c r="G315" s="37">
        <v>63</v>
      </c>
      <c r="H315" s="37">
        <v>121</v>
      </c>
      <c r="I315" s="37">
        <v>22</v>
      </c>
      <c r="J315" s="37">
        <v>12</v>
      </c>
      <c r="K315" s="37">
        <v>13</v>
      </c>
      <c r="L315" s="37">
        <v>4</v>
      </c>
      <c r="M315" s="37">
        <v>9</v>
      </c>
    </row>
    <row r="316" spans="1:13" hidden="1" outlineLevel="1">
      <c r="A316" s="1" t="s">
        <v>10</v>
      </c>
      <c r="B316" s="37">
        <v>2568</v>
      </c>
      <c r="C316" s="37">
        <v>144</v>
      </c>
      <c r="D316" s="37">
        <v>109</v>
      </c>
      <c r="E316" s="37">
        <v>46</v>
      </c>
      <c r="F316" s="37">
        <v>44</v>
      </c>
      <c r="G316" s="37">
        <v>146</v>
      </c>
      <c r="H316" s="37">
        <v>19</v>
      </c>
      <c r="I316" s="37">
        <v>1660</v>
      </c>
      <c r="J316" s="37">
        <v>203</v>
      </c>
      <c r="K316" s="37">
        <v>81</v>
      </c>
      <c r="L316" s="37">
        <v>80</v>
      </c>
      <c r="M316" s="37">
        <v>36</v>
      </c>
    </row>
    <row r="317" spans="1:13" hidden="1" outlineLevel="1">
      <c r="A317" s="1" t="s">
        <v>11</v>
      </c>
      <c r="B317" s="37">
        <v>2971</v>
      </c>
      <c r="C317" s="37">
        <v>221</v>
      </c>
      <c r="D317" s="37">
        <v>124</v>
      </c>
      <c r="E317" s="37">
        <v>71</v>
      </c>
      <c r="F317" s="37">
        <v>55</v>
      </c>
      <c r="G317" s="37">
        <v>229</v>
      </c>
      <c r="H317" s="37">
        <v>26</v>
      </c>
      <c r="I317" s="37">
        <v>275</v>
      </c>
      <c r="J317" s="37">
        <v>1634</v>
      </c>
      <c r="K317" s="37">
        <v>119</v>
      </c>
      <c r="L317" s="37">
        <v>104</v>
      </c>
      <c r="M317" s="37">
        <v>113</v>
      </c>
    </row>
    <row r="318" spans="1:13" hidden="1" outlineLevel="1">
      <c r="A318" s="1" t="s">
        <v>12</v>
      </c>
      <c r="B318" s="37">
        <v>871</v>
      </c>
      <c r="C318" s="37">
        <v>55</v>
      </c>
      <c r="D318" s="37">
        <v>43</v>
      </c>
      <c r="E318" s="37">
        <v>20</v>
      </c>
      <c r="F318" s="37">
        <v>13</v>
      </c>
      <c r="G318" s="37">
        <v>62</v>
      </c>
      <c r="H318" s="37">
        <v>3</v>
      </c>
      <c r="I318" s="37">
        <v>60</v>
      </c>
      <c r="J318" s="37">
        <v>38</v>
      </c>
      <c r="K318" s="37">
        <v>519</v>
      </c>
      <c r="L318" s="37">
        <v>41</v>
      </c>
      <c r="M318" s="37">
        <v>17</v>
      </c>
    </row>
    <row r="319" spans="1:13" hidden="1" outlineLevel="1">
      <c r="A319" s="1" t="s">
        <v>13</v>
      </c>
      <c r="B319" s="37">
        <v>1659</v>
      </c>
      <c r="C319" s="37">
        <v>113</v>
      </c>
      <c r="D319" s="37">
        <v>75</v>
      </c>
      <c r="E319" s="37">
        <v>34</v>
      </c>
      <c r="F319" s="37">
        <v>34</v>
      </c>
      <c r="G319" s="37">
        <v>111</v>
      </c>
      <c r="H319" s="37">
        <v>29</v>
      </c>
      <c r="I319" s="37">
        <v>91</v>
      </c>
      <c r="J319" s="37">
        <v>60</v>
      </c>
      <c r="K319" s="37">
        <v>65</v>
      </c>
      <c r="L319" s="37">
        <v>1014</v>
      </c>
      <c r="M319" s="37">
        <v>33</v>
      </c>
    </row>
    <row r="320" spans="1:13" hidden="1" outlineLevel="1">
      <c r="A320" s="1" t="s">
        <v>28</v>
      </c>
      <c r="B320" s="37">
        <v>1185</v>
      </c>
      <c r="C320" s="37">
        <v>85</v>
      </c>
      <c r="D320" s="37">
        <v>73</v>
      </c>
      <c r="E320" s="37">
        <v>39</v>
      </c>
      <c r="F320" s="37">
        <v>42</v>
      </c>
      <c r="G320" s="37">
        <v>68</v>
      </c>
      <c r="H320" s="37">
        <v>13</v>
      </c>
      <c r="I320" s="37">
        <v>108</v>
      </c>
      <c r="J320" s="37">
        <v>150</v>
      </c>
      <c r="K320" s="37">
        <v>73</v>
      </c>
      <c r="L320" s="37">
        <v>70</v>
      </c>
      <c r="M320" s="37">
        <v>464</v>
      </c>
    </row>
    <row r="321" spans="1:13" hidden="1" outlineLevel="1">
      <c r="A321" s="1" t="s">
        <v>29</v>
      </c>
      <c r="B321" s="37">
        <v>22</v>
      </c>
      <c r="C321" s="37">
        <v>15</v>
      </c>
      <c r="D321" s="37">
        <v>1</v>
      </c>
      <c r="E321" s="37" t="s">
        <v>187</v>
      </c>
      <c r="F321" s="37">
        <v>1</v>
      </c>
      <c r="G321" s="37">
        <v>5</v>
      </c>
      <c r="H321" s="37" t="s">
        <v>187</v>
      </c>
      <c r="I321" s="37" t="s">
        <v>187</v>
      </c>
      <c r="J321" s="37" t="s">
        <v>187</v>
      </c>
      <c r="K321" s="37" t="s">
        <v>187</v>
      </c>
      <c r="L321" s="37" t="s">
        <v>187</v>
      </c>
      <c r="M321" s="37" t="s">
        <v>187</v>
      </c>
    </row>
    <row r="322" spans="1:13" collapsed="1">
      <c r="A322" s="1" t="s">
        <v>867</v>
      </c>
      <c r="B322" s="37">
        <v>25173</v>
      </c>
      <c r="C322" s="37">
        <v>3214</v>
      </c>
      <c r="D322" s="37">
        <v>3273</v>
      </c>
      <c r="E322" s="37">
        <v>3357</v>
      </c>
      <c r="F322" s="37">
        <v>2074</v>
      </c>
      <c r="G322" s="37">
        <v>3739</v>
      </c>
      <c r="H322" s="37">
        <v>339</v>
      </c>
      <c r="I322" s="37">
        <v>2864</v>
      </c>
      <c r="J322" s="37">
        <v>2667</v>
      </c>
      <c r="K322" s="37">
        <v>1153</v>
      </c>
      <c r="L322" s="37">
        <v>1670</v>
      </c>
      <c r="M322" s="37">
        <v>823</v>
      </c>
    </row>
    <row r="323" spans="1:13" hidden="1" outlineLevel="1">
      <c r="A323" s="1" t="s">
        <v>5</v>
      </c>
      <c r="B323" s="37">
        <v>2741</v>
      </c>
      <c r="C323" s="37">
        <v>1534</v>
      </c>
      <c r="D323" s="37">
        <v>330</v>
      </c>
      <c r="E323" s="37">
        <v>72</v>
      </c>
      <c r="F323" s="37">
        <v>89</v>
      </c>
      <c r="G323" s="37">
        <v>324</v>
      </c>
      <c r="H323" s="37">
        <v>30</v>
      </c>
      <c r="I323" s="37">
        <v>122</v>
      </c>
      <c r="J323" s="37">
        <v>112</v>
      </c>
      <c r="K323" s="37">
        <v>62</v>
      </c>
      <c r="L323" s="37">
        <v>57</v>
      </c>
      <c r="M323" s="37">
        <v>9</v>
      </c>
    </row>
    <row r="324" spans="1:13" hidden="1" outlineLevel="1">
      <c r="A324" s="1" t="s">
        <v>6</v>
      </c>
      <c r="B324" s="37">
        <v>2654</v>
      </c>
      <c r="C324" s="37">
        <v>218</v>
      </c>
      <c r="D324" s="37">
        <v>1729</v>
      </c>
      <c r="E324" s="37">
        <v>159</v>
      </c>
      <c r="F324" s="37">
        <v>96</v>
      </c>
      <c r="G324" s="37">
        <v>137</v>
      </c>
      <c r="H324" s="37">
        <v>10</v>
      </c>
      <c r="I324" s="37">
        <v>64</v>
      </c>
      <c r="J324" s="37">
        <v>95</v>
      </c>
      <c r="K324" s="37">
        <v>59</v>
      </c>
      <c r="L324" s="37">
        <v>48</v>
      </c>
      <c r="M324" s="37">
        <v>39</v>
      </c>
    </row>
    <row r="325" spans="1:13" hidden="1" outlineLevel="1">
      <c r="A325" s="1" t="s">
        <v>7</v>
      </c>
      <c r="B325" s="37">
        <v>4013</v>
      </c>
      <c r="C325" s="37">
        <v>271</v>
      </c>
      <c r="D325" s="37">
        <v>308</v>
      </c>
      <c r="E325" s="37">
        <v>2716</v>
      </c>
      <c r="F325" s="37">
        <v>113</v>
      </c>
      <c r="G325" s="37">
        <v>227</v>
      </c>
      <c r="H325" s="37">
        <v>13</v>
      </c>
      <c r="I325" s="37">
        <v>113</v>
      </c>
      <c r="J325" s="37">
        <v>100</v>
      </c>
      <c r="K325" s="37">
        <v>35</v>
      </c>
      <c r="L325" s="37">
        <v>67</v>
      </c>
      <c r="M325" s="37">
        <v>50</v>
      </c>
    </row>
    <row r="326" spans="1:13" hidden="1" outlineLevel="1">
      <c r="A326" s="1" t="s">
        <v>27</v>
      </c>
      <c r="B326" s="37">
        <v>2687</v>
      </c>
      <c r="C326" s="37">
        <v>201</v>
      </c>
      <c r="D326" s="37">
        <v>294</v>
      </c>
      <c r="E326" s="37">
        <v>110</v>
      </c>
      <c r="F326" s="37">
        <v>1511</v>
      </c>
      <c r="G326" s="37">
        <v>237</v>
      </c>
      <c r="H326" s="37">
        <v>8</v>
      </c>
      <c r="I326" s="37">
        <v>128</v>
      </c>
      <c r="J326" s="37">
        <v>97</v>
      </c>
      <c r="K326" s="37">
        <v>39</v>
      </c>
      <c r="L326" s="37">
        <v>44</v>
      </c>
      <c r="M326" s="37">
        <v>18</v>
      </c>
    </row>
    <row r="327" spans="1:13" hidden="1" outlineLevel="1">
      <c r="A327" s="1" t="s">
        <v>8</v>
      </c>
      <c r="B327" s="37">
        <v>3421</v>
      </c>
      <c r="C327" s="37">
        <v>292</v>
      </c>
      <c r="D327" s="37">
        <v>177</v>
      </c>
      <c r="E327" s="37">
        <v>87</v>
      </c>
      <c r="F327" s="37">
        <v>69</v>
      </c>
      <c r="G327" s="37">
        <v>2135</v>
      </c>
      <c r="H327" s="37">
        <v>68</v>
      </c>
      <c r="I327" s="37">
        <v>213</v>
      </c>
      <c r="J327" s="37">
        <v>147</v>
      </c>
      <c r="K327" s="37">
        <v>86</v>
      </c>
      <c r="L327" s="37">
        <v>108</v>
      </c>
      <c r="M327" s="37">
        <v>39</v>
      </c>
    </row>
    <row r="328" spans="1:13" hidden="1" outlineLevel="1">
      <c r="A328" s="1" t="s">
        <v>9</v>
      </c>
      <c r="B328" s="37">
        <v>309</v>
      </c>
      <c r="C328" s="37">
        <v>36</v>
      </c>
      <c r="D328" s="37">
        <v>10</v>
      </c>
      <c r="E328" s="37">
        <v>8</v>
      </c>
      <c r="F328" s="37">
        <v>6</v>
      </c>
      <c r="G328" s="37">
        <v>63</v>
      </c>
      <c r="H328" s="37">
        <v>124</v>
      </c>
      <c r="I328" s="37">
        <v>22</v>
      </c>
      <c r="J328" s="37">
        <v>14</v>
      </c>
      <c r="K328" s="37">
        <v>13</v>
      </c>
      <c r="L328" s="37">
        <v>4</v>
      </c>
      <c r="M328" s="37">
        <v>9</v>
      </c>
    </row>
    <row r="329" spans="1:13" hidden="1" outlineLevel="1">
      <c r="A329" s="1" t="s">
        <v>10</v>
      </c>
      <c r="B329" s="37">
        <v>2604</v>
      </c>
      <c r="C329" s="37">
        <v>165</v>
      </c>
      <c r="D329" s="37">
        <v>105</v>
      </c>
      <c r="E329" s="37">
        <v>47</v>
      </c>
      <c r="F329" s="37">
        <v>43</v>
      </c>
      <c r="G329" s="37">
        <v>153</v>
      </c>
      <c r="H329" s="37">
        <v>20</v>
      </c>
      <c r="I329" s="37">
        <v>1656</v>
      </c>
      <c r="J329" s="37">
        <v>209</v>
      </c>
      <c r="K329" s="37">
        <v>81</v>
      </c>
      <c r="L329" s="37">
        <v>88</v>
      </c>
      <c r="M329" s="37">
        <v>37</v>
      </c>
    </row>
    <row r="330" spans="1:13" hidden="1" outlineLevel="1">
      <c r="A330" s="1" t="s">
        <v>11</v>
      </c>
      <c r="B330" s="37">
        <v>2997</v>
      </c>
      <c r="C330" s="37">
        <v>222</v>
      </c>
      <c r="D330" s="37">
        <v>124</v>
      </c>
      <c r="E330" s="37">
        <v>74</v>
      </c>
      <c r="F330" s="37">
        <v>61</v>
      </c>
      <c r="G330" s="37">
        <v>222</v>
      </c>
      <c r="H330" s="37">
        <v>25</v>
      </c>
      <c r="I330" s="37">
        <v>280</v>
      </c>
      <c r="J330" s="37">
        <v>1651</v>
      </c>
      <c r="K330" s="37">
        <v>124</v>
      </c>
      <c r="L330" s="37">
        <v>100</v>
      </c>
      <c r="M330" s="37">
        <v>114</v>
      </c>
    </row>
    <row r="331" spans="1:13" hidden="1" outlineLevel="1">
      <c r="A331" s="1" t="s">
        <v>12</v>
      </c>
      <c r="B331" s="37">
        <v>882</v>
      </c>
      <c r="C331" s="37">
        <v>56</v>
      </c>
      <c r="D331" s="37">
        <v>50</v>
      </c>
      <c r="E331" s="37">
        <v>17</v>
      </c>
      <c r="F331" s="37">
        <v>12</v>
      </c>
      <c r="G331" s="37">
        <v>63</v>
      </c>
      <c r="H331" s="37">
        <v>2</v>
      </c>
      <c r="I331" s="37">
        <v>64</v>
      </c>
      <c r="J331" s="37">
        <v>34</v>
      </c>
      <c r="K331" s="37">
        <v>523</v>
      </c>
      <c r="L331" s="37">
        <v>44</v>
      </c>
      <c r="M331" s="37">
        <v>17</v>
      </c>
    </row>
    <row r="332" spans="1:13" hidden="1" outlineLevel="1">
      <c r="A332" s="1" t="s">
        <v>13</v>
      </c>
      <c r="B332" s="37">
        <v>1673</v>
      </c>
      <c r="C332" s="37">
        <v>110</v>
      </c>
      <c r="D332" s="37">
        <v>72</v>
      </c>
      <c r="E332" s="37">
        <v>33</v>
      </c>
      <c r="F332" s="37">
        <v>38</v>
      </c>
      <c r="G332" s="37">
        <v>110</v>
      </c>
      <c r="H332" s="37">
        <v>26</v>
      </c>
      <c r="I332" s="37">
        <v>94</v>
      </c>
      <c r="J332" s="37">
        <v>58</v>
      </c>
      <c r="K332" s="37">
        <v>64</v>
      </c>
      <c r="L332" s="37">
        <v>1034</v>
      </c>
      <c r="M332" s="37">
        <v>34</v>
      </c>
    </row>
    <row r="333" spans="1:13" hidden="1" outlineLevel="1">
      <c r="A333" s="1" t="s">
        <v>28</v>
      </c>
      <c r="B333" s="37">
        <v>1169</v>
      </c>
      <c r="C333" s="37">
        <v>93</v>
      </c>
      <c r="D333" s="37">
        <v>73</v>
      </c>
      <c r="E333" s="37">
        <v>34</v>
      </c>
      <c r="F333" s="37">
        <v>35</v>
      </c>
      <c r="G333" s="37">
        <v>63</v>
      </c>
      <c r="H333" s="37">
        <v>13</v>
      </c>
      <c r="I333" s="37">
        <v>108</v>
      </c>
      <c r="J333" s="37">
        <v>150</v>
      </c>
      <c r="K333" s="37">
        <v>67</v>
      </c>
      <c r="L333" s="37">
        <v>76</v>
      </c>
      <c r="M333" s="37">
        <v>457</v>
      </c>
    </row>
    <row r="334" spans="1:13" hidden="1" outlineLevel="1">
      <c r="A334" s="1" t="s">
        <v>29</v>
      </c>
      <c r="B334" s="37">
        <v>23</v>
      </c>
      <c r="C334" s="37">
        <v>16</v>
      </c>
      <c r="D334" s="37">
        <v>1</v>
      </c>
      <c r="E334" s="37" t="s">
        <v>187</v>
      </c>
      <c r="F334" s="37">
        <v>1</v>
      </c>
      <c r="G334" s="37">
        <v>5</v>
      </c>
      <c r="H334" s="37" t="s">
        <v>187</v>
      </c>
      <c r="I334" s="37" t="s">
        <v>187</v>
      </c>
      <c r="J334" s="37" t="s">
        <v>187</v>
      </c>
      <c r="K334" s="37" t="s">
        <v>187</v>
      </c>
      <c r="L334" s="37" t="s">
        <v>187</v>
      </c>
      <c r="M334" s="37" t="s">
        <v>187</v>
      </c>
    </row>
    <row r="335" spans="1:13" collapsed="1">
      <c r="A335" s="1" t="s">
        <v>880</v>
      </c>
      <c r="B335" s="37">
        <v>25321</v>
      </c>
      <c r="C335" s="37">
        <v>3251</v>
      </c>
      <c r="D335" s="37">
        <v>3295</v>
      </c>
      <c r="E335" s="37">
        <v>3367</v>
      </c>
      <c r="F335" s="37">
        <v>2080</v>
      </c>
      <c r="G335" s="37">
        <v>3728</v>
      </c>
      <c r="H335" s="37">
        <v>353</v>
      </c>
      <c r="I335" s="37">
        <v>2897</v>
      </c>
      <c r="J335" s="37">
        <v>2692</v>
      </c>
      <c r="K335" s="37">
        <v>1156</v>
      </c>
      <c r="L335" s="37">
        <v>1680</v>
      </c>
      <c r="M335" s="37">
        <v>822</v>
      </c>
    </row>
    <row r="336" spans="1:13" hidden="1" outlineLevel="1">
      <c r="A336" s="1" t="s">
        <v>5</v>
      </c>
      <c r="B336" s="37">
        <v>2737</v>
      </c>
      <c r="C336" s="37">
        <v>1521</v>
      </c>
      <c r="D336" s="37">
        <v>337</v>
      </c>
      <c r="E336" s="37">
        <v>76</v>
      </c>
      <c r="F336" s="37">
        <v>94</v>
      </c>
      <c r="G336" s="37">
        <v>315</v>
      </c>
      <c r="H336" s="37">
        <v>30</v>
      </c>
      <c r="I336" s="37">
        <v>122</v>
      </c>
      <c r="J336" s="37">
        <v>108</v>
      </c>
      <c r="K336" s="37">
        <v>67</v>
      </c>
      <c r="L336" s="37">
        <v>58</v>
      </c>
      <c r="M336" s="37">
        <v>9</v>
      </c>
    </row>
    <row r="337" spans="1:13" hidden="1" outlineLevel="1">
      <c r="A337" s="1" t="s">
        <v>6</v>
      </c>
      <c r="B337" s="37">
        <v>2657</v>
      </c>
      <c r="C337" s="37">
        <v>220</v>
      </c>
      <c r="D337" s="37">
        <v>1738</v>
      </c>
      <c r="E337" s="37">
        <v>159</v>
      </c>
      <c r="F337" s="37">
        <v>93</v>
      </c>
      <c r="G337" s="37">
        <v>135</v>
      </c>
      <c r="H337" s="37">
        <v>11</v>
      </c>
      <c r="I337" s="37">
        <v>71</v>
      </c>
      <c r="J337" s="37">
        <v>92</v>
      </c>
      <c r="K337" s="37">
        <v>52</v>
      </c>
      <c r="L337" s="37">
        <v>47</v>
      </c>
      <c r="M337" s="37">
        <v>39</v>
      </c>
    </row>
    <row r="338" spans="1:13" hidden="1" outlineLevel="1">
      <c r="A338" s="1" t="s">
        <v>7</v>
      </c>
      <c r="B338" s="37">
        <v>4038</v>
      </c>
      <c r="C338" s="37">
        <v>289</v>
      </c>
      <c r="D338" s="37">
        <v>311</v>
      </c>
      <c r="E338" s="37">
        <v>2720</v>
      </c>
      <c r="F338" s="37">
        <v>111</v>
      </c>
      <c r="G338" s="37">
        <v>222</v>
      </c>
      <c r="H338" s="37">
        <v>14</v>
      </c>
      <c r="I338" s="37">
        <v>113</v>
      </c>
      <c r="J338" s="37">
        <v>101</v>
      </c>
      <c r="K338" s="37">
        <v>35</v>
      </c>
      <c r="L338" s="37">
        <v>72</v>
      </c>
      <c r="M338" s="37">
        <v>50</v>
      </c>
    </row>
    <row r="339" spans="1:13" hidden="1" outlineLevel="1">
      <c r="A339" s="1" t="s">
        <v>27</v>
      </c>
      <c r="B339" s="37">
        <v>2701</v>
      </c>
      <c r="C339" s="37">
        <v>209</v>
      </c>
      <c r="D339" s="37">
        <v>296</v>
      </c>
      <c r="E339" s="37">
        <v>109</v>
      </c>
      <c r="F339" s="37">
        <v>1513</v>
      </c>
      <c r="G339" s="37">
        <v>235</v>
      </c>
      <c r="H339" s="37">
        <v>8</v>
      </c>
      <c r="I339" s="37">
        <v>127</v>
      </c>
      <c r="J339" s="37">
        <v>102</v>
      </c>
      <c r="K339" s="37">
        <v>39</v>
      </c>
      <c r="L339" s="37">
        <v>44</v>
      </c>
      <c r="M339" s="37">
        <v>19</v>
      </c>
    </row>
    <row r="340" spans="1:13" hidden="1" outlineLevel="1">
      <c r="A340" s="1" t="s">
        <v>8</v>
      </c>
      <c r="B340" s="37">
        <v>3459</v>
      </c>
      <c r="C340" s="37">
        <v>299</v>
      </c>
      <c r="D340" s="37">
        <v>184</v>
      </c>
      <c r="E340" s="37">
        <v>84</v>
      </c>
      <c r="F340" s="37">
        <v>70</v>
      </c>
      <c r="G340" s="37">
        <v>2155</v>
      </c>
      <c r="H340" s="37">
        <v>70</v>
      </c>
      <c r="I340" s="37">
        <v>214</v>
      </c>
      <c r="J340" s="37">
        <v>150</v>
      </c>
      <c r="K340" s="37">
        <v>85</v>
      </c>
      <c r="L340" s="37">
        <v>108</v>
      </c>
      <c r="M340" s="37">
        <v>40</v>
      </c>
    </row>
    <row r="341" spans="1:13" hidden="1" outlineLevel="1">
      <c r="A341" s="1" t="s">
        <v>9</v>
      </c>
      <c r="B341" s="37">
        <v>315</v>
      </c>
      <c r="C341" s="37">
        <v>36</v>
      </c>
      <c r="D341" s="37">
        <v>9</v>
      </c>
      <c r="E341" s="37">
        <v>8</v>
      </c>
      <c r="F341" s="37">
        <v>6</v>
      </c>
      <c r="G341" s="37">
        <v>63</v>
      </c>
      <c r="H341" s="37">
        <v>129</v>
      </c>
      <c r="I341" s="37">
        <v>22</v>
      </c>
      <c r="J341" s="37">
        <v>14</v>
      </c>
      <c r="K341" s="37">
        <v>14</v>
      </c>
      <c r="L341" s="37">
        <v>4</v>
      </c>
      <c r="M341" s="37">
        <v>10</v>
      </c>
    </row>
    <row r="342" spans="1:13" hidden="1" outlineLevel="1">
      <c r="A342" s="1" t="s">
        <v>10</v>
      </c>
      <c r="B342" s="37">
        <v>2647</v>
      </c>
      <c r="C342" s="37">
        <v>164</v>
      </c>
      <c r="D342" s="37">
        <v>107</v>
      </c>
      <c r="E342" s="37">
        <v>48</v>
      </c>
      <c r="F342" s="37">
        <v>41</v>
      </c>
      <c r="G342" s="37">
        <v>165</v>
      </c>
      <c r="H342" s="37">
        <v>23</v>
      </c>
      <c r="I342" s="37">
        <v>1659</v>
      </c>
      <c r="J342" s="37">
        <v>217</v>
      </c>
      <c r="K342" s="37">
        <v>94</v>
      </c>
      <c r="L342" s="37">
        <v>93</v>
      </c>
      <c r="M342" s="37">
        <v>36</v>
      </c>
    </row>
    <row r="343" spans="1:13" hidden="1" outlineLevel="1">
      <c r="A343" s="1" t="s">
        <v>11</v>
      </c>
      <c r="B343" s="37">
        <v>3016</v>
      </c>
      <c r="C343" s="37">
        <v>228</v>
      </c>
      <c r="D343" s="37">
        <v>118</v>
      </c>
      <c r="E343" s="37">
        <v>73</v>
      </c>
      <c r="F343" s="37">
        <v>72</v>
      </c>
      <c r="G343" s="37">
        <v>203</v>
      </c>
      <c r="H343" s="37">
        <v>27</v>
      </c>
      <c r="I343" s="37">
        <v>297</v>
      </c>
      <c r="J343" s="37">
        <v>1650</v>
      </c>
      <c r="K343" s="37">
        <v>132</v>
      </c>
      <c r="L343" s="37">
        <v>102</v>
      </c>
      <c r="M343" s="37">
        <v>114</v>
      </c>
    </row>
    <row r="344" spans="1:13" hidden="1" outlineLevel="1">
      <c r="A344" s="1" t="s">
        <v>12</v>
      </c>
      <c r="B344" s="37">
        <v>890</v>
      </c>
      <c r="C344" s="37">
        <v>58</v>
      </c>
      <c r="D344" s="37">
        <v>48</v>
      </c>
      <c r="E344" s="37">
        <v>16</v>
      </c>
      <c r="F344" s="37">
        <v>14</v>
      </c>
      <c r="G344" s="37">
        <v>58</v>
      </c>
      <c r="H344" s="37">
        <v>2</v>
      </c>
      <c r="I344" s="37">
        <v>74</v>
      </c>
      <c r="J344" s="37">
        <v>44</v>
      </c>
      <c r="K344" s="37">
        <v>515</v>
      </c>
      <c r="L344" s="37">
        <v>43</v>
      </c>
      <c r="M344" s="37">
        <v>18</v>
      </c>
    </row>
    <row r="345" spans="1:13" hidden="1" outlineLevel="1">
      <c r="A345" s="1" t="s">
        <v>13</v>
      </c>
      <c r="B345" s="37">
        <v>1679</v>
      </c>
      <c r="C345" s="37">
        <v>108</v>
      </c>
      <c r="D345" s="37">
        <v>69</v>
      </c>
      <c r="E345" s="37">
        <v>40</v>
      </c>
      <c r="F345" s="37">
        <v>35</v>
      </c>
      <c r="G345" s="37">
        <v>111</v>
      </c>
      <c r="H345" s="37">
        <v>27</v>
      </c>
      <c r="I345" s="37">
        <v>96</v>
      </c>
      <c r="J345" s="37">
        <v>65</v>
      </c>
      <c r="K345" s="37">
        <v>63</v>
      </c>
      <c r="L345" s="37">
        <v>1033</v>
      </c>
      <c r="M345" s="37">
        <v>32</v>
      </c>
    </row>
    <row r="346" spans="1:13" hidden="1" outlineLevel="1">
      <c r="A346" s="1" t="s">
        <v>28</v>
      </c>
      <c r="B346" s="37">
        <v>1162</v>
      </c>
      <c r="C346" s="37">
        <v>101</v>
      </c>
      <c r="D346" s="37">
        <v>77</v>
      </c>
      <c r="E346" s="37">
        <v>34</v>
      </c>
      <c r="F346" s="37">
        <v>31</v>
      </c>
      <c r="G346" s="37">
        <v>65</v>
      </c>
      <c r="H346" s="37">
        <v>12</v>
      </c>
      <c r="I346" s="37">
        <v>102</v>
      </c>
      <c r="J346" s="37">
        <v>149</v>
      </c>
      <c r="K346" s="37">
        <v>60</v>
      </c>
      <c r="L346" s="37">
        <v>76</v>
      </c>
      <c r="M346" s="37">
        <v>455</v>
      </c>
    </row>
    <row r="347" spans="1:13" hidden="1" outlineLevel="1">
      <c r="A347" s="1" t="s">
        <v>29</v>
      </c>
      <c r="B347" s="37">
        <v>20</v>
      </c>
      <c r="C347" s="37">
        <v>18</v>
      </c>
      <c r="D347" s="37">
        <v>1</v>
      </c>
      <c r="E347" s="37" t="s">
        <v>881</v>
      </c>
      <c r="F347" s="37" t="s">
        <v>884</v>
      </c>
      <c r="G347" s="37">
        <v>1</v>
      </c>
      <c r="H347" s="37" t="s">
        <v>885</v>
      </c>
      <c r="I347" s="37" t="s">
        <v>852</v>
      </c>
      <c r="J347" s="37" t="s">
        <v>881</v>
      </c>
      <c r="K347" s="37" t="s">
        <v>886</v>
      </c>
      <c r="L347" s="37" t="s">
        <v>881</v>
      </c>
      <c r="M347" s="37" t="s">
        <v>887</v>
      </c>
    </row>
    <row r="348" spans="1:13" collapsed="1">
      <c r="A348" s="1" t="s">
        <v>900</v>
      </c>
      <c r="B348" s="37">
        <v>25485</v>
      </c>
      <c r="C348" s="37">
        <v>3264</v>
      </c>
      <c r="D348" s="37">
        <v>3323</v>
      </c>
      <c r="E348" s="37">
        <v>3393</v>
      </c>
      <c r="F348" s="37">
        <v>2077</v>
      </c>
      <c r="G348" s="37">
        <v>3750</v>
      </c>
      <c r="H348" s="37">
        <v>351</v>
      </c>
      <c r="I348" s="37">
        <v>2928</v>
      </c>
      <c r="J348" s="37">
        <v>2677</v>
      </c>
      <c r="K348" s="37">
        <v>1162</v>
      </c>
      <c r="L348" s="37">
        <v>1721</v>
      </c>
      <c r="M348" s="37">
        <v>839</v>
      </c>
    </row>
    <row r="349" spans="1:13" hidden="1" outlineLevel="1">
      <c r="A349" s="1" t="s">
        <v>5</v>
      </c>
      <c r="B349" s="37">
        <v>2761</v>
      </c>
      <c r="C349" s="37">
        <v>1533</v>
      </c>
      <c r="D349" s="37">
        <v>342</v>
      </c>
      <c r="E349" s="37">
        <v>77</v>
      </c>
      <c r="F349" s="37">
        <v>97</v>
      </c>
      <c r="G349" s="37">
        <v>313</v>
      </c>
      <c r="H349" s="37">
        <v>32</v>
      </c>
      <c r="I349" s="37">
        <v>116</v>
      </c>
      <c r="J349" s="37">
        <v>103</v>
      </c>
      <c r="K349" s="37">
        <v>72</v>
      </c>
      <c r="L349" s="37">
        <v>64</v>
      </c>
      <c r="M349" s="37">
        <v>12</v>
      </c>
    </row>
    <row r="350" spans="1:13" hidden="1" outlineLevel="1">
      <c r="A350" s="1" t="s">
        <v>6</v>
      </c>
      <c r="B350" s="37">
        <v>2699</v>
      </c>
      <c r="C350" s="37">
        <v>230</v>
      </c>
      <c r="D350" s="37">
        <v>1750</v>
      </c>
      <c r="E350" s="37">
        <v>159</v>
      </c>
      <c r="F350" s="37">
        <v>95</v>
      </c>
      <c r="G350" s="37">
        <v>151</v>
      </c>
      <c r="H350" s="37">
        <v>10</v>
      </c>
      <c r="I350" s="37">
        <v>78</v>
      </c>
      <c r="J350" s="37">
        <v>90</v>
      </c>
      <c r="K350" s="37">
        <v>50</v>
      </c>
      <c r="L350" s="37">
        <v>48</v>
      </c>
      <c r="M350" s="37">
        <v>38</v>
      </c>
    </row>
    <row r="351" spans="1:13" hidden="1" outlineLevel="1">
      <c r="A351" s="1" t="s">
        <v>7</v>
      </c>
      <c r="B351" s="37">
        <v>4051</v>
      </c>
      <c r="C351" s="37">
        <v>290</v>
      </c>
      <c r="D351" s="37">
        <v>311</v>
      </c>
      <c r="E351" s="37">
        <v>2725</v>
      </c>
      <c r="F351" s="37">
        <v>118</v>
      </c>
      <c r="G351" s="37">
        <v>217</v>
      </c>
      <c r="H351" s="37">
        <v>14</v>
      </c>
      <c r="I351" s="37">
        <v>118</v>
      </c>
      <c r="J351" s="37">
        <v>100</v>
      </c>
      <c r="K351" s="37">
        <v>41</v>
      </c>
      <c r="L351" s="37">
        <v>72</v>
      </c>
      <c r="M351" s="37">
        <v>45</v>
      </c>
    </row>
    <row r="352" spans="1:13" hidden="1" outlineLevel="1">
      <c r="A352" s="1" t="s">
        <v>27</v>
      </c>
      <c r="B352" s="37">
        <v>2712</v>
      </c>
      <c r="C352" s="37">
        <v>217</v>
      </c>
      <c r="D352" s="37">
        <v>299</v>
      </c>
      <c r="E352" s="37">
        <v>110</v>
      </c>
      <c r="F352" s="37">
        <v>1505</v>
      </c>
      <c r="G352" s="37">
        <v>237</v>
      </c>
      <c r="H352" s="37">
        <v>8</v>
      </c>
      <c r="I352" s="37">
        <v>130</v>
      </c>
      <c r="J352" s="37">
        <v>99</v>
      </c>
      <c r="K352" s="37">
        <v>39</v>
      </c>
      <c r="L352" s="37">
        <v>46</v>
      </c>
      <c r="M352" s="37">
        <v>22</v>
      </c>
    </row>
    <row r="353" spans="1:13" hidden="1" outlineLevel="1">
      <c r="A353" s="1" t="s">
        <v>8</v>
      </c>
      <c r="B353" s="37">
        <v>3478</v>
      </c>
      <c r="C353" s="37">
        <v>298</v>
      </c>
      <c r="D353" s="37">
        <v>191</v>
      </c>
      <c r="E353" s="37">
        <v>91</v>
      </c>
      <c r="F353" s="37">
        <v>69</v>
      </c>
      <c r="G353" s="37">
        <v>2166</v>
      </c>
      <c r="H353" s="37">
        <v>68</v>
      </c>
      <c r="I353" s="37">
        <v>209</v>
      </c>
      <c r="J353" s="37">
        <v>146</v>
      </c>
      <c r="K353" s="37">
        <v>82</v>
      </c>
      <c r="L353" s="37">
        <v>121</v>
      </c>
      <c r="M353" s="37">
        <v>37</v>
      </c>
    </row>
    <row r="354" spans="1:13" hidden="1" outlineLevel="1">
      <c r="A354" s="1" t="s">
        <v>9</v>
      </c>
      <c r="B354" s="37">
        <v>319</v>
      </c>
      <c r="C354" s="37">
        <v>34</v>
      </c>
      <c r="D354" s="37">
        <v>11</v>
      </c>
      <c r="E354" s="37">
        <v>9</v>
      </c>
      <c r="F354" s="37">
        <v>6</v>
      </c>
      <c r="G354" s="37">
        <v>67</v>
      </c>
      <c r="H354" s="37">
        <v>127</v>
      </c>
      <c r="I354" s="37">
        <v>18</v>
      </c>
      <c r="J354" s="37">
        <v>17</v>
      </c>
      <c r="K354" s="37">
        <v>13</v>
      </c>
      <c r="L354" s="37">
        <v>7</v>
      </c>
      <c r="M354" s="37">
        <v>10</v>
      </c>
    </row>
    <row r="355" spans="1:13" hidden="1" outlineLevel="1">
      <c r="A355" s="1" t="s">
        <v>10</v>
      </c>
      <c r="B355" s="37">
        <v>2674</v>
      </c>
      <c r="C355" s="37">
        <v>157</v>
      </c>
      <c r="D355" s="37">
        <v>108</v>
      </c>
      <c r="E355" s="37">
        <v>50</v>
      </c>
      <c r="F355" s="37">
        <v>44</v>
      </c>
      <c r="G355" s="37">
        <v>173</v>
      </c>
      <c r="H355" s="37">
        <v>23</v>
      </c>
      <c r="I355" s="37">
        <v>1681</v>
      </c>
      <c r="J355" s="37">
        <v>219</v>
      </c>
      <c r="K355" s="37">
        <v>90</v>
      </c>
      <c r="L355" s="37">
        <v>99</v>
      </c>
      <c r="M355" s="37">
        <v>30</v>
      </c>
    </row>
    <row r="356" spans="1:13" hidden="1" outlineLevel="1">
      <c r="A356" s="1" t="s">
        <v>11</v>
      </c>
      <c r="B356" s="37">
        <v>3030</v>
      </c>
      <c r="C356" s="37">
        <v>215</v>
      </c>
      <c r="D356" s="37">
        <v>122</v>
      </c>
      <c r="E356" s="37">
        <v>78</v>
      </c>
      <c r="F356" s="37">
        <v>65</v>
      </c>
      <c r="G356" s="37">
        <v>206</v>
      </c>
      <c r="H356" s="37">
        <v>27</v>
      </c>
      <c r="I356" s="37">
        <v>301</v>
      </c>
      <c r="J356" s="37">
        <v>1636</v>
      </c>
      <c r="K356" s="37">
        <v>137</v>
      </c>
      <c r="L356" s="37">
        <v>120</v>
      </c>
      <c r="M356" s="37">
        <v>123</v>
      </c>
    </row>
    <row r="357" spans="1:13" hidden="1" outlineLevel="1">
      <c r="A357" s="1" t="s">
        <v>12</v>
      </c>
      <c r="B357" s="37">
        <v>899</v>
      </c>
      <c r="C357" s="37">
        <v>62</v>
      </c>
      <c r="D357" s="37">
        <v>46</v>
      </c>
      <c r="E357" s="37">
        <v>19</v>
      </c>
      <c r="F357" s="37">
        <v>14</v>
      </c>
      <c r="G357" s="37">
        <v>55</v>
      </c>
      <c r="H357" s="37">
        <v>4</v>
      </c>
      <c r="I357" s="37">
        <v>79</v>
      </c>
      <c r="J357" s="37">
        <v>48</v>
      </c>
      <c r="K357" s="37">
        <v>511</v>
      </c>
      <c r="L357" s="37">
        <v>46</v>
      </c>
      <c r="M357" s="37">
        <v>15</v>
      </c>
    </row>
    <row r="358" spans="1:13" hidden="1" outlineLevel="1">
      <c r="A358" s="1" t="s">
        <v>13</v>
      </c>
      <c r="B358" s="37">
        <v>1675</v>
      </c>
      <c r="C358" s="37">
        <v>114</v>
      </c>
      <c r="D358" s="37">
        <v>67</v>
      </c>
      <c r="E358" s="37">
        <v>41</v>
      </c>
      <c r="F358" s="37">
        <v>33</v>
      </c>
      <c r="G358" s="37">
        <v>109</v>
      </c>
      <c r="H358" s="37">
        <v>27</v>
      </c>
      <c r="I358" s="37">
        <v>95</v>
      </c>
      <c r="J358" s="37">
        <v>65</v>
      </c>
      <c r="K358" s="37">
        <v>68</v>
      </c>
      <c r="L358" s="37">
        <v>1022</v>
      </c>
      <c r="M358" s="37">
        <v>34</v>
      </c>
    </row>
    <row r="359" spans="1:13" hidden="1" outlineLevel="1">
      <c r="A359" s="1" t="s">
        <v>28</v>
      </c>
      <c r="B359" s="37">
        <v>1170</v>
      </c>
      <c r="C359" s="37">
        <v>99</v>
      </c>
      <c r="D359" s="37">
        <v>75</v>
      </c>
      <c r="E359" s="37">
        <v>34</v>
      </c>
      <c r="F359" s="37">
        <v>31</v>
      </c>
      <c r="G359" s="37">
        <v>55</v>
      </c>
      <c r="H359" s="37">
        <v>11</v>
      </c>
      <c r="I359" s="37">
        <v>103</v>
      </c>
      <c r="J359" s="37">
        <v>154</v>
      </c>
      <c r="K359" s="37">
        <v>59</v>
      </c>
      <c r="L359" s="37">
        <v>76</v>
      </c>
      <c r="M359" s="37">
        <v>473</v>
      </c>
    </row>
    <row r="360" spans="1:13" hidden="1" outlineLevel="1">
      <c r="A360" s="1" t="s">
        <v>29</v>
      </c>
      <c r="B360" s="37">
        <v>17</v>
      </c>
      <c r="C360" s="37">
        <v>15</v>
      </c>
      <c r="D360" s="37">
        <v>1</v>
      </c>
      <c r="E360" s="37">
        <v>0</v>
      </c>
      <c r="F360" s="37">
        <v>0</v>
      </c>
      <c r="G360" s="37">
        <v>1</v>
      </c>
      <c r="H360" s="37">
        <v>0</v>
      </c>
      <c r="I360" s="37">
        <v>0</v>
      </c>
      <c r="J360" s="37">
        <v>0</v>
      </c>
      <c r="K360" s="37">
        <v>0</v>
      </c>
      <c r="L360" s="37">
        <v>0</v>
      </c>
      <c r="M360" s="37">
        <v>0</v>
      </c>
    </row>
    <row r="361" spans="1:13" collapsed="1">
      <c r="A361" s="1" t="s">
        <v>911</v>
      </c>
      <c r="B361" s="37">
        <v>25588</v>
      </c>
      <c r="C361" s="37">
        <v>3299</v>
      </c>
      <c r="D361" s="37">
        <v>3349</v>
      </c>
      <c r="E361" s="37">
        <v>3387</v>
      </c>
      <c r="F361" s="37">
        <v>2077</v>
      </c>
      <c r="G361" s="37">
        <v>3753</v>
      </c>
      <c r="H361" s="37">
        <v>353</v>
      </c>
      <c r="I361" s="37">
        <v>2938</v>
      </c>
      <c r="J361" s="37">
        <v>2703</v>
      </c>
      <c r="K361" s="37">
        <v>1159</v>
      </c>
      <c r="L361" s="37">
        <v>1750</v>
      </c>
      <c r="M361" s="37">
        <v>820</v>
      </c>
    </row>
    <row r="362" spans="1:13" hidden="1" outlineLevel="1">
      <c r="A362" s="1" t="s">
        <v>5</v>
      </c>
      <c r="B362" s="37">
        <v>2761</v>
      </c>
      <c r="C362" s="37">
        <v>1539</v>
      </c>
      <c r="D362" s="37">
        <v>347</v>
      </c>
      <c r="E362" s="37">
        <v>80</v>
      </c>
      <c r="F362" s="37">
        <v>90</v>
      </c>
      <c r="G362" s="37">
        <v>315</v>
      </c>
      <c r="H362" s="37">
        <v>33</v>
      </c>
      <c r="I362" s="37">
        <v>116</v>
      </c>
      <c r="J362" s="37">
        <v>103</v>
      </c>
      <c r="K362" s="37">
        <v>69</v>
      </c>
      <c r="L362" s="37">
        <v>60</v>
      </c>
      <c r="M362" s="37">
        <v>9</v>
      </c>
    </row>
    <row r="363" spans="1:13" hidden="1" outlineLevel="1">
      <c r="A363" s="1" t="s">
        <v>6</v>
      </c>
      <c r="B363" s="37">
        <v>2702</v>
      </c>
      <c r="C363" s="37">
        <v>220</v>
      </c>
      <c r="D363" s="37">
        <v>1739</v>
      </c>
      <c r="E363" s="37">
        <v>167</v>
      </c>
      <c r="F363" s="37">
        <v>93</v>
      </c>
      <c r="G363" s="37">
        <v>156</v>
      </c>
      <c r="H363" s="37">
        <v>12</v>
      </c>
      <c r="I363" s="37">
        <v>71</v>
      </c>
      <c r="J363" s="37">
        <v>97</v>
      </c>
      <c r="K363" s="37">
        <v>56</v>
      </c>
      <c r="L363" s="37">
        <v>55</v>
      </c>
      <c r="M363" s="37">
        <v>36</v>
      </c>
    </row>
    <row r="364" spans="1:13" hidden="1" outlineLevel="1">
      <c r="A364" s="1" t="s">
        <v>7</v>
      </c>
      <c r="B364" s="37">
        <v>4062</v>
      </c>
      <c r="C364" s="37">
        <v>293</v>
      </c>
      <c r="D364" s="37">
        <v>327</v>
      </c>
      <c r="E364" s="37">
        <v>2704</v>
      </c>
      <c r="F364" s="37">
        <v>125</v>
      </c>
      <c r="G364" s="37">
        <v>218</v>
      </c>
      <c r="H364" s="37">
        <v>15</v>
      </c>
      <c r="I364" s="37">
        <v>121</v>
      </c>
      <c r="J364" s="37">
        <v>99</v>
      </c>
      <c r="K364" s="37">
        <v>41</v>
      </c>
      <c r="L364" s="37">
        <v>77</v>
      </c>
      <c r="M364" s="37">
        <v>42</v>
      </c>
    </row>
    <row r="365" spans="1:13" hidden="1" outlineLevel="1">
      <c r="A365" s="1" t="s">
        <v>27</v>
      </c>
      <c r="B365" s="37">
        <v>2713</v>
      </c>
      <c r="C365" s="37">
        <v>214</v>
      </c>
      <c r="D365" s="37">
        <v>316</v>
      </c>
      <c r="E365" s="37">
        <v>111</v>
      </c>
      <c r="F365" s="37">
        <v>1495</v>
      </c>
      <c r="G365" s="37">
        <v>226</v>
      </c>
      <c r="H365" s="37">
        <v>8</v>
      </c>
      <c r="I365" s="37">
        <v>136</v>
      </c>
      <c r="J365" s="37">
        <v>93</v>
      </c>
      <c r="K365" s="37">
        <v>42</v>
      </c>
      <c r="L365" s="37">
        <v>50</v>
      </c>
      <c r="M365" s="37">
        <v>22</v>
      </c>
    </row>
    <row r="366" spans="1:13" hidden="1" outlineLevel="1">
      <c r="A366" s="1" t="s">
        <v>8</v>
      </c>
      <c r="B366" s="37">
        <v>3530</v>
      </c>
      <c r="C366" s="37">
        <v>310</v>
      </c>
      <c r="D366" s="37">
        <v>194</v>
      </c>
      <c r="E366" s="37">
        <v>97</v>
      </c>
      <c r="F366" s="37">
        <v>70</v>
      </c>
      <c r="G366" s="37">
        <v>2176</v>
      </c>
      <c r="H366" s="37">
        <v>69</v>
      </c>
      <c r="I366" s="37">
        <v>219</v>
      </c>
      <c r="J366" s="37">
        <v>147</v>
      </c>
      <c r="K366" s="37">
        <v>84</v>
      </c>
      <c r="L366" s="37">
        <v>127</v>
      </c>
      <c r="M366" s="37">
        <v>37</v>
      </c>
    </row>
    <row r="367" spans="1:13" hidden="1" outlineLevel="1">
      <c r="A367" s="1" t="s">
        <v>9</v>
      </c>
      <c r="B367" s="37">
        <v>324</v>
      </c>
      <c r="C367" s="37">
        <v>38</v>
      </c>
      <c r="D367" s="37">
        <v>12</v>
      </c>
      <c r="E367" s="37">
        <v>9</v>
      </c>
      <c r="F367" s="37">
        <v>5</v>
      </c>
      <c r="G367" s="37">
        <v>67</v>
      </c>
      <c r="H367" s="37">
        <v>123</v>
      </c>
      <c r="I367" s="37">
        <v>20</v>
      </c>
      <c r="J367" s="37">
        <v>19</v>
      </c>
      <c r="K367" s="37">
        <v>12</v>
      </c>
      <c r="L367" s="37">
        <v>9</v>
      </c>
      <c r="M367" s="37">
        <v>10</v>
      </c>
    </row>
    <row r="368" spans="1:13" hidden="1" outlineLevel="1">
      <c r="A368" s="1" t="s">
        <v>10</v>
      </c>
      <c r="B368" s="37">
        <v>2695</v>
      </c>
      <c r="C368" s="37">
        <v>164</v>
      </c>
      <c r="D368" s="37">
        <v>103</v>
      </c>
      <c r="E368" s="37">
        <v>53</v>
      </c>
      <c r="F368" s="37">
        <v>49</v>
      </c>
      <c r="G368" s="37">
        <v>174</v>
      </c>
      <c r="H368" s="37">
        <v>24</v>
      </c>
      <c r="I368" s="37">
        <v>1683</v>
      </c>
      <c r="J368" s="37">
        <v>232</v>
      </c>
      <c r="K368" s="37">
        <v>83</v>
      </c>
      <c r="L368" s="37">
        <v>101</v>
      </c>
      <c r="M368" s="37">
        <v>29</v>
      </c>
    </row>
    <row r="369" spans="1:13" hidden="1" outlineLevel="1">
      <c r="A369" s="1" t="s">
        <v>11</v>
      </c>
      <c r="B369" s="37">
        <v>3025</v>
      </c>
      <c r="C369" s="37">
        <v>214</v>
      </c>
      <c r="D369" s="37">
        <v>123</v>
      </c>
      <c r="E369" s="37">
        <v>72</v>
      </c>
      <c r="F369" s="37">
        <v>71</v>
      </c>
      <c r="G369" s="37">
        <v>207</v>
      </c>
      <c r="H369" s="37">
        <v>27</v>
      </c>
      <c r="I369" s="37">
        <v>297</v>
      </c>
      <c r="J369" s="37">
        <v>1630</v>
      </c>
      <c r="K369" s="37">
        <v>139</v>
      </c>
      <c r="L369" s="37">
        <v>125</v>
      </c>
      <c r="M369" s="37">
        <v>120</v>
      </c>
    </row>
    <row r="370" spans="1:13" hidden="1" outlineLevel="1">
      <c r="A370" s="1" t="s">
        <v>12</v>
      </c>
      <c r="B370" s="37">
        <v>901</v>
      </c>
      <c r="C370" s="37">
        <v>63</v>
      </c>
      <c r="D370" s="37">
        <v>46</v>
      </c>
      <c r="E370" s="37">
        <v>19</v>
      </c>
      <c r="F370" s="37">
        <v>14</v>
      </c>
      <c r="G370" s="37">
        <v>52</v>
      </c>
      <c r="H370" s="37">
        <v>4</v>
      </c>
      <c r="I370" s="37">
        <v>85</v>
      </c>
      <c r="J370" s="37">
        <v>57</v>
      </c>
      <c r="K370" s="37">
        <v>500</v>
      </c>
      <c r="L370" s="37">
        <v>47</v>
      </c>
      <c r="M370" s="37">
        <v>14</v>
      </c>
    </row>
    <row r="371" spans="1:13" hidden="1" outlineLevel="1">
      <c r="A371" s="1" t="s">
        <v>13</v>
      </c>
      <c r="B371" s="37">
        <v>1678</v>
      </c>
      <c r="C371" s="37">
        <v>130</v>
      </c>
      <c r="D371" s="37">
        <v>68</v>
      </c>
      <c r="E371" s="37">
        <v>42</v>
      </c>
      <c r="F371" s="37">
        <v>29</v>
      </c>
      <c r="G371" s="37">
        <v>105</v>
      </c>
      <c r="H371" s="37">
        <v>27</v>
      </c>
      <c r="I371" s="37">
        <v>92</v>
      </c>
      <c r="J371" s="37">
        <v>66</v>
      </c>
      <c r="K371" s="37">
        <v>73</v>
      </c>
      <c r="L371" s="37">
        <v>1016</v>
      </c>
      <c r="M371" s="37">
        <v>30</v>
      </c>
    </row>
    <row r="372" spans="1:13" hidden="1" outlineLevel="1">
      <c r="A372" s="1" t="s">
        <v>28</v>
      </c>
      <c r="B372" s="37">
        <v>1180</v>
      </c>
      <c r="C372" s="37">
        <v>102</v>
      </c>
      <c r="D372" s="37">
        <v>73</v>
      </c>
      <c r="E372" s="37">
        <v>33</v>
      </c>
      <c r="F372" s="37">
        <v>33</v>
      </c>
      <c r="G372" s="37">
        <v>56</v>
      </c>
      <c r="H372" s="37">
        <v>11</v>
      </c>
      <c r="I372" s="37">
        <v>98</v>
      </c>
      <c r="J372" s="37">
        <v>160</v>
      </c>
      <c r="K372" s="37">
        <v>60</v>
      </c>
      <c r="L372" s="37">
        <v>83</v>
      </c>
      <c r="M372" s="37">
        <v>471</v>
      </c>
    </row>
    <row r="373" spans="1:13" hidden="1" outlineLevel="1">
      <c r="A373" s="1" t="s">
        <v>29</v>
      </c>
      <c r="B373" s="37">
        <v>17</v>
      </c>
      <c r="C373" s="37">
        <v>12</v>
      </c>
      <c r="D373" s="37">
        <v>1</v>
      </c>
      <c r="E373" s="37">
        <v>0</v>
      </c>
      <c r="F373" s="37">
        <v>3</v>
      </c>
      <c r="G373" s="37">
        <v>1</v>
      </c>
      <c r="H373" s="37">
        <v>0</v>
      </c>
      <c r="I373" s="37">
        <v>0</v>
      </c>
      <c r="J373" s="37">
        <v>0</v>
      </c>
      <c r="K373" s="37">
        <v>0</v>
      </c>
      <c r="L373" s="37">
        <v>0</v>
      </c>
      <c r="M373" s="37">
        <v>0</v>
      </c>
    </row>
    <row r="374" spans="1:13" collapsed="1">
      <c r="A374" s="1" t="s">
        <v>1135</v>
      </c>
      <c r="B374" s="37">
        <v>25781</v>
      </c>
      <c r="C374" s="37">
        <v>3315</v>
      </c>
      <c r="D374" s="37">
        <v>3355</v>
      </c>
      <c r="E374" s="37">
        <v>3394</v>
      </c>
      <c r="F374" s="37">
        <v>2060</v>
      </c>
      <c r="G374" s="37">
        <v>3766</v>
      </c>
      <c r="H374" s="37">
        <v>357</v>
      </c>
      <c r="I374" s="37">
        <v>2985</v>
      </c>
      <c r="J374" s="37">
        <v>2754</v>
      </c>
      <c r="K374" s="37">
        <v>1185</v>
      </c>
      <c r="L374" s="37">
        <v>1797</v>
      </c>
      <c r="M374" s="37">
        <v>813</v>
      </c>
    </row>
    <row r="375" spans="1:13" hidden="1" outlineLevel="1">
      <c r="A375" s="1" t="s">
        <v>5</v>
      </c>
      <c r="B375" s="37">
        <v>2806</v>
      </c>
      <c r="C375" s="37">
        <v>1550</v>
      </c>
      <c r="D375" s="37">
        <v>354</v>
      </c>
      <c r="E375" s="37">
        <v>78</v>
      </c>
      <c r="F375" s="37">
        <v>93</v>
      </c>
      <c r="G375" s="37">
        <v>311</v>
      </c>
      <c r="H375" s="37">
        <v>30</v>
      </c>
      <c r="I375" s="37">
        <v>130</v>
      </c>
      <c r="J375" s="37">
        <v>110</v>
      </c>
      <c r="K375" s="37">
        <v>73</v>
      </c>
      <c r="L375" s="37">
        <v>65</v>
      </c>
      <c r="M375" s="37">
        <v>12</v>
      </c>
    </row>
    <row r="376" spans="1:13" hidden="1" outlineLevel="1">
      <c r="A376" s="1" t="s">
        <v>6</v>
      </c>
      <c r="B376" s="37">
        <v>2696</v>
      </c>
      <c r="C376" s="37">
        <v>224</v>
      </c>
      <c r="D376" s="37">
        <v>1727</v>
      </c>
      <c r="E376" s="37">
        <v>172</v>
      </c>
      <c r="F376" s="37">
        <v>88</v>
      </c>
      <c r="G376" s="37">
        <v>153</v>
      </c>
      <c r="H376" s="37">
        <v>12</v>
      </c>
      <c r="I376" s="37">
        <v>59</v>
      </c>
      <c r="J376" s="37">
        <v>107</v>
      </c>
      <c r="K376" s="37">
        <v>60</v>
      </c>
      <c r="L376" s="37">
        <v>58</v>
      </c>
      <c r="M376" s="37">
        <v>36</v>
      </c>
    </row>
    <row r="377" spans="1:13" hidden="1" outlineLevel="1">
      <c r="A377" s="1" t="s">
        <v>7</v>
      </c>
      <c r="B377" s="37">
        <v>4105</v>
      </c>
      <c r="C377" s="37">
        <v>282</v>
      </c>
      <c r="D377" s="37">
        <v>342</v>
      </c>
      <c r="E377" s="37">
        <v>2720</v>
      </c>
      <c r="F377" s="37">
        <v>125</v>
      </c>
      <c r="G377" s="37">
        <v>221</v>
      </c>
      <c r="H377" s="37">
        <v>22</v>
      </c>
      <c r="I377" s="37">
        <v>121</v>
      </c>
      <c r="J377" s="37">
        <v>102</v>
      </c>
      <c r="K377" s="37">
        <v>41</v>
      </c>
      <c r="L377" s="37">
        <v>89</v>
      </c>
      <c r="M377" s="37">
        <v>40</v>
      </c>
    </row>
    <row r="378" spans="1:13" hidden="1" outlineLevel="1">
      <c r="A378" s="1" t="s">
        <v>27</v>
      </c>
      <c r="B378" s="37">
        <v>2712</v>
      </c>
      <c r="C378" s="37">
        <v>214</v>
      </c>
      <c r="D378" s="37">
        <v>322</v>
      </c>
      <c r="E378" s="37">
        <v>112</v>
      </c>
      <c r="F378" s="37">
        <v>1491</v>
      </c>
      <c r="G378" s="37">
        <v>227</v>
      </c>
      <c r="H378" s="37">
        <v>8</v>
      </c>
      <c r="I378" s="37">
        <v>136</v>
      </c>
      <c r="J378" s="37">
        <v>89</v>
      </c>
      <c r="K378" s="37">
        <v>46</v>
      </c>
      <c r="L378" s="37">
        <v>51</v>
      </c>
      <c r="M378" s="37">
        <v>16</v>
      </c>
    </row>
    <row r="379" spans="1:13" hidden="1" outlineLevel="1">
      <c r="A379" s="1" t="s">
        <v>8</v>
      </c>
      <c r="B379" s="37">
        <v>3558</v>
      </c>
      <c r="C379" s="37">
        <v>323</v>
      </c>
      <c r="D379" s="37">
        <v>186</v>
      </c>
      <c r="E379" s="37">
        <v>97</v>
      </c>
      <c r="F379" s="37">
        <v>66</v>
      </c>
      <c r="G379" s="37">
        <v>2192</v>
      </c>
      <c r="H379" s="37">
        <v>68</v>
      </c>
      <c r="I379" s="37">
        <v>221</v>
      </c>
      <c r="J379" s="37">
        <v>157</v>
      </c>
      <c r="K379" s="37">
        <v>85</v>
      </c>
      <c r="L379" s="37">
        <v>126</v>
      </c>
      <c r="M379" s="37">
        <v>37</v>
      </c>
    </row>
    <row r="380" spans="1:13" hidden="1" outlineLevel="1">
      <c r="A380" s="1" t="s">
        <v>9</v>
      </c>
      <c r="B380" s="37">
        <v>326</v>
      </c>
      <c r="C380" s="37">
        <v>33</v>
      </c>
      <c r="D380" s="37">
        <v>12</v>
      </c>
      <c r="E380" s="37">
        <v>7</v>
      </c>
      <c r="F380" s="37">
        <v>7</v>
      </c>
      <c r="G380" s="37">
        <v>70</v>
      </c>
      <c r="H380" s="37">
        <v>126</v>
      </c>
      <c r="I380" s="37">
        <v>21</v>
      </c>
      <c r="J380" s="37">
        <v>20</v>
      </c>
      <c r="K380" s="37">
        <v>13</v>
      </c>
      <c r="L380" s="37">
        <v>8</v>
      </c>
      <c r="M380" s="37">
        <v>9</v>
      </c>
    </row>
    <row r="381" spans="1:13" hidden="1" outlineLevel="1">
      <c r="A381" s="1" t="s">
        <v>10</v>
      </c>
      <c r="B381" s="37">
        <v>2717</v>
      </c>
      <c r="C381" s="37">
        <v>166</v>
      </c>
      <c r="D381" s="37">
        <v>102</v>
      </c>
      <c r="E381" s="37">
        <v>51</v>
      </c>
      <c r="F381" s="37">
        <v>48</v>
      </c>
      <c r="G381" s="37">
        <v>174</v>
      </c>
      <c r="H381" s="37">
        <v>24</v>
      </c>
      <c r="I381" s="37">
        <v>1709</v>
      </c>
      <c r="J381" s="37">
        <v>237</v>
      </c>
      <c r="K381" s="37">
        <v>86</v>
      </c>
      <c r="L381" s="37">
        <v>90</v>
      </c>
      <c r="M381" s="37">
        <v>30</v>
      </c>
    </row>
    <row r="382" spans="1:13" hidden="1" outlineLevel="1">
      <c r="A382" s="1" t="s">
        <v>11</v>
      </c>
      <c r="B382" s="37">
        <v>3065</v>
      </c>
      <c r="C382" s="37">
        <v>225</v>
      </c>
      <c r="D382" s="37">
        <v>119</v>
      </c>
      <c r="E382" s="37">
        <v>71</v>
      </c>
      <c r="F382" s="37">
        <v>70</v>
      </c>
      <c r="G382" s="37">
        <v>205</v>
      </c>
      <c r="H382" s="37">
        <v>27</v>
      </c>
      <c r="I382" s="37">
        <v>300</v>
      </c>
      <c r="J382" s="37">
        <v>1653</v>
      </c>
      <c r="K382" s="37">
        <v>134</v>
      </c>
      <c r="L382" s="37">
        <v>138</v>
      </c>
      <c r="M382" s="37">
        <v>123</v>
      </c>
    </row>
    <row r="383" spans="1:13" hidden="1" outlineLevel="1">
      <c r="A383" s="1" t="s">
        <v>12</v>
      </c>
      <c r="B383" s="37">
        <v>915</v>
      </c>
      <c r="C383" s="37">
        <v>64</v>
      </c>
      <c r="D383" s="37">
        <v>44</v>
      </c>
      <c r="E383" s="37">
        <v>22</v>
      </c>
      <c r="F383" s="37">
        <v>12</v>
      </c>
      <c r="G383" s="37">
        <v>55</v>
      </c>
      <c r="H383" s="37">
        <v>4</v>
      </c>
      <c r="I383" s="37">
        <v>87</v>
      </c>
      <c r="J383" s="37">
        <v>63</v>
      </c>
      <c r="K383" s="37">
        <v>500</v>
      </c>
      <c r="L383" s="37">
        <v>50</v>
      </c>
      <c r="M383" s="37">
        <v>14</v>
      </c>
    </row>
    <row r="384" spans="1:13" hidden="1" outlineLevel="1">
      <c r="A384" s="1" t="s">
        <v>13</v>
      </c>
      <c r="B384" s="37">
        <v>1683</v>
      </c>
      <c r="C384" s="37">
        <v>123</v>
      </c>
      <c r="D384" s="37">
        <v>74</v>
      </c>
      <c r="E384" s="37">
        <v>35</v>
      </c>
      <c r="F384" s="37">
        <v>25</v>
      </c>
      <c r="G384" s="37">
        <v>97</v>
      </c>
      <c r="H384" s="37">
        <v>24</v>
      </c>
      <c r="I384" s="37">
        <v>99</v>
      </c>
      <c r="J384" s="37">
        <v>62</v>
      </c>
      <c r="K384" s="37">
        <v>80</v>
      </c>
      <c r="L384" s="37">
        <v>1036</v>
      </c>
      <c r="M384" s="37">
        <v>28</v>
      </c>
    </row>
    <row r="385" spans="1:14" hidden="1" outlineLevel="1">
      <c r="A385" s="1" t="s">
        <v>28</v>
      </c>
      <c r="B385" s="37">
        <v>1180</v>
      </c>
      <c r="C385" s="37">
        <v>98</v>
      </c>
      <c r="D385" s="37">
        <v>72</v>
      </c>
      <c r="E385" s="37">
        <v>29</v>
      </c>
      <c r="F385" s="37">
        <v>32</v>
      </c>
      <c r="G385" s="37">
        <v>60</v>
      </c>
      <c r="H385" s="37">
        <v>12</v>
      </c>
      <c r="I385" s="37">
        <v>102</v>
      </c>
      <c r="J385" s="37">
        <v>154</v>
      </c>
      <c r="K385" s="37">
        <v>67</v>
      </c>
      <c r="L385" s="37">
        <v>86</v>
      </c>
      <c r="M385" s="37">
        <v>468</v>
      </c>
    </row>
    <row r="386" spans="1:14" hidden="1" outlineLevel="1">
      <c r="A386" s="1" t="s">
        <v>29</v>
      </c>
      <c r="B386" s="37">
        <v>18</v>
      </c>
      <c r="C386" s="37">
        <v>13</v>
      </c>
      <c r="D386" s="37">
        <v>1</v>
      </c>
      <c r="E386" s="37">
        <v>0</v>
      </c>
      <c r="F386" s="37">
        <v>3</v>
      </c>
      <c r="G386" s="37">
        <v>1</v>
      </c>
      <c r="H386" s="37">
        <v>0</v>
      </c>
      <c r="I386" s="37">
        <v>0</v>
      </c>
      <c r="J386" s="37">
        <v>0</v>
      </c>
      <c r="K386" s="37">
        <v>0</v>
      </c>
      <c r="L386" s="37">
        <v>0</v>
      </c>
      <c r="M386" s="37">
        <v>0</v>
      </c>
    </row>
    <row r="387" spans="1:14" collapsed="1">
      <c r="A387" s="1" t="s">
        <v>1171</v>
      </c>
      <c r="B387" s="37">
        <v>26043</v>
      </c>
      <c r="C387" s="37">
        <v>3405</v>
      </c>
      <c r="D387" s="37">
        <v>3396</v>
      </c>
      <c r="E387" s="37">
        <v>3444</v>
      </c>
      <c r="F387" s="37">
        <v>2056</v>
      </c>
      <c r="G387" s="37">
        <v>3804</v>
      </c>
      <c r="H387" s="37">
        <v>349</v>
      </c>
      <c r="I387" s="37">
        <v>2990</v>
      </c>
      <c r="J387" s="37">
        <v>2764</v>
      </c>
      <c r="K387" s="37">
        <v>1188</v>
      </c>
      <c r="L387" s="37">
        <v>1813</v>
      </c>
      <c r="M387" s="37">
        <v>834</v>
      </c>
      <c r="N387" s="38"/>
    </row>
    <row r="388" spans="1:14" hidden="1" outlineLevel="1">
      <c r="A388" s="1" t="s">
        <v>5</v>
      </c>
      <c r="B388" s="37">
        <v>2863</v>
      </c>
      <c r="C388" s="37">
        <v>1590</v>
      </c>
      <c r="D388" s="37">
        <v>345</v>
      </c>
      <c r="E388" s="37">
        <v>81</v>
      </c>
      <c r="F388" s="37">
        <v>100</v>
      </c>
      <c r="G388" s="37">
        <v>319</v>
      </c>
      <c r="H388" s="37">
        <v>31</v>
      </c>
      <c r="I388" s="37">
        <v>127</v>
      </c>
      <c r="J388" s="37">
        <v>115</v>
      </c>
      <c r="K388" s="37">
        <v>72</v>
      </c>
      <c r="L388" s="37">
        <v>68</v>
      </c>
      <c r="M388" s="37">
        <v>15</v>
      </c>
      <c r="N388" s="38"/>
    </row>
    <row r="389" spans="1:14" hidden="1" outlineLevel="1">
      <c r="A389" s="1" t="s">
        <v>6</v>
      </c>
      <c r="B389" s="37">
        <v>2740</v>
      </c>
      <c r="C389" s="37">
        <v>236</v>
      </c>
      <c r="D389" s="37">
        <v>1750</v>
      </c>
      <c r="E389" s="37">
        <v>174</v>
      </c>
      <c r="F389" s="37">
        <v>84</v>
      </c>
      <c r="G389" s="37">
        <v>166</v>
      </c>
      <c r="H389" s="37">
        <v>12</v>
      </c>
      <c r="I389" s="37">
        <v>62</v>
      </c>
      <c r="J389" s="37">
        <v>110</v>
      </c>
      <c r="K389" s="37">
        <v>64</v>
      </c>
      <c r="L389" s="37">
        <v>50</v>
      </c>
      <c r="M389" s="37">
        <v>32</v>
      </c>
      <c r="N389" s="38"/>
    </row>
    <row r="390" spans="1:14" hidden="1" outlineLevel="1">
      <c r="A390" s="1" t="s">
        <v>7</v>
      </c>
      <c r="B390" s="37">
        <v>4143</v>
      </c>
      <c r="C390" s="37">
        <v>301</v>
      </c>
      <c r="D390" s="37">
        <v>351</v>
      </c>
      <c r="E390" s="37">
        <v>2749</v>
      </c>
      <c r="F390" s="37">
        <v>130</v>
      </c>
      <c r="G390" s="37">
        <v>211</v>
      </c>
      <c r="H390" s="37">
        <v>19</v>
      </c>
      <c r="I390" s="37">
        <v>118</v>
      </c>
      <c r="J390" s="37">
        <v>94</v>
      </c>
      <c r="K390" s="37">
        <v>38</v>
      </c>
      <c r="L390" s="37">
        <v>88</v>
      </c>
      <c r="M390" s="37">
        <v>44</v>
      </c>
      <c r="N390" s="38"/>
    </row>
    <row r="391" spans="1:14" hidden="1" outlineLevel="1">
      <c r="A391" s="1" t="s">
        <v>27</v>
      </c>
      <c r="B391" s="37">
        <v>2722</v>
      </c>
      <c r="C391" s="37">
        <v>219</v>
      </c>
      <c r="D391" s="37">
        <v>337</v>
      </c>
      <c r="E391" s="37">
        <v>115</v>
      </c>
      <c r="F391" s="37">
        <v>1482</v>
      </c>
      <c r="G391" s="37">
        <v>229</v>
      </c>
      <c r="H391" s="37">
        <v>9</v>
      </c>
      <c r="I391" s="37">
        <v>132</v>
      </c>
      <c r="J391" s="37">
        <v>89</v>
      </c>
      <c r="K391" s="37">
        <v>43</v>
      </c>
      <c r="L391" s="37">
        <v>51</v>
      </c>
      <c r="M391" s="37">
        <v>16</v>
      </c>
      <c r="N391" s="38"/>
    </row>
    <row r="392" spans="1:14" hidden="1" outlineLevel="1">
      <c r="A392" s="1" t="s">
        <v>8</v>
      </c>
      <c r="B392" s="37">
        <v>3577</v>
      </c>
      <c r="C392" s="37">
        <v>334</v>
      </c>
      <c r="D392" s="37">
        <v>188</v>
      </c>
      <c r="E392" s="37">
        <v>108</v>
      </c>
      <c r="F392" s="37">
        <v>62</v>
      </c>
      <c r="G392" s="37">
        <v>2201</v>
      </c>
      <c r="H392" s="37">
        <v>65</v>
      </c>
      <c r="I392" s="37">
        <v>219</v>
      </c>
      <c r="J392" s="37">
        <v>148</v>
      </c>
      <c r="K392" s="37">
        <v>86</v>
      </c>
      <c r="L392" s="37">
        <v>131</v>
      </c>
      <c r="M392" s="37">
        <v>35</v>
      </c>
      <c r="N392" s="38"/>
    </row>
    <row r="393" spans="1:14" hidden="1" outlineLevel="1">
      <c r="A393" s="1" t="s">
        <v>9</v>
      </c>
      <c r="B393" s="37">
        <v>317</v>
      </c>
      <c r="C393" s="37">
        <v>33</v>
      </c>
      <c r="D393" s="37">
        <v>12</v>
      </c>
      <c r="E393" s="37">
        <v>4</v>
      </c>
      <c r="F393" s="37">
        <v>7</v>
      </c>
      <c r="G393" s="37">
        <v>64</v>
      </c>
      <c r="H393" s="37">
        <v>118</v>
      </c>
      <c r="I393" s="37">
        <v>24</v>
      </c>
      <c r="J393" s="37">
        <v>24</v>
      </c>
      <c r="K393" s="37">
        <v>13</v>
      </c>
      <c r="L393" s="37">
        <v>9</v>
      </c>
      <c r="M393" s="37">
        <v>9</v>
      </c>
      <c r="N393" s="38"/>
    </row>
    <row r="394" spans="1:14" hidden="1" outlineLevel="1">
      <c r="A394" s="1" t="s">
        <v>10</v>
      </c>
      <c r="B394" s="37">
        <v>2743</v>
      </c>
      <c r="C394" s="37">
        <v>166</v>
      </c>
      <c r="D394" s="37">
        <v>98</v>
      </c>
      <c r="E394" s="37">
        <v>53</v>
      </c>
      <c r="F394" s="37">
        <v>48</v>
      </c>
      <c r="G394" s="37">
        <v>182</v>
      </c>
      <c r="H394" s="37">
        <v>24</v>
      </c>
      <c r="I394" s="37">
        <v>1714</v>
      </c>
      <c r="J394" s="37">
        <v>241</v>
      </c>
      <c r="K394" s="37">
        <v>88</v>
      </c>
      <c r="L394" s="37">
        <v>98</v>
      </c>
      <c r="M394" s="37">
        <v>31</v>
      </c>
      <c r="N394" s="38"/>
    </row>
    <row r="395" spans="1:14" hidden="1" outlineLevel="1">
      <c r="A395" s="1" t="s">
        <v>11</v>
      </c>
      <c r="B395" s="37">
        <v>3082</v>
      </c>
      <c r="C395" s="37">
        <v>222</v>
      </c>
      <c r="D395" s="37">
        <v>117</v>
      </c>
      <c r="E395" s="37">
        <v>75</v>
      </c>
      <c r="F395" s="37">
        <v>70</v>
      </c>
      <c r="G395" s="37">
        <v>201</v>
      </c>
      <c r="H395" s="37">
        <v>28</v>
      </c>
      <c r="I395" s="37">
        <v>310</v>
      </c>
      <c r="J395" s="37">
        <v>1660</v>
      </c>
      <c r="K395" s="37">
        <v>135</v>
      </c>
      <c r="L395" s="37">
        <v>138</v>
      </c>
      <c r="M395" s="37">
        <v>126</v>
      </c>
      <c r="N395" s="38"/>
    </row>
    <row r="396" spans="1:14" hidden="1" outlineLevel="1">
      <c r="A396" s="1" t="s">
        <v>12</v>
      </c>
      <c r="B396" s="37">
        <v>940</v>
      </c>
      <c r="C396" s="37">
        <v>64</v>
      </c>
      <c r="D396" s="37">
        <v>49</v>
      </c>
      <c r="E396" s="37">
        <v>22</v>
      </c>
      <c r="F396" s="37">
        <v>11</v>
      </c>
      <c r="G396" s="37">
        <v>60</v>
      </c>
      <c r="H396" s="37">
        <v>4</v>
      </c>
      <c r="I396" s="37">
        <v>89</v>
      </c>
      <c r="J396" s="37">
        <v>62</v>
      </c>
      <c r="K396" s="37">
        <v>507</v>
      </c>
      <c r="L396" s="37">
        <v>54</v>
      </c>
      <c r="M396" s="37">
        <v>18</v>
      </c>
      <c r="N396" s="38"/>
    </row>
    <row r="397" spans="1:14" hidden="1" outlineLevel="1">
      <c r="A397" s="1" t="s">
        <v>13</v>
      </c>
      <c r="B397" s="37">
        <v>1702</v>
      </c>
      <c r="C397" s="37">
        <v>126</v>
      </c>
      <c r="D397" s="37">
        <v>77</v>
      </c>
      <c r="E397" s="37">
        <v>36</v>
      </c>
      <c r="F397" s="37">
        <v>26</v>
      </c>
      <c r="G397" s="37">
        <v>105</v>
      </c>
      <c r="H397" s="37">
        <v>27</v>
      </c>
      <c r="I397" s="37">
        <v>95</v>
      </c>
      <c r="J397" s="37">
        <v>64</v>
      </c>
      <c r="K397" s="37">
        <v>77</v>
      </c>
      <c r="L397" s="37">
        <v>1039</v>
      </c>
      <c r="M397" s="37">
        <v>30</v>
      </c>
      <c r="N397" s="38"/>
    </row>
    <row r="398" spans="1:14" hidden="1" outlineLevel="1">
      <c r="A398" s="1" t="s">
        <v>28</v>
      </c>
      <c r="B398" s="37">
        <v>1197</v>
      </c>
      <c r="C398" s="37">
        <v>102</v>
      </c>
      <c r="D398" s="37">
        <v>71</v>
      </c>
      <c r="E398" s="37">
        <v>27</v>
      </c>
      <c r="F398" s="37">
        <v>33</v>
      </c>
      <c r="G398" s="37">
        <v>65</v>
      </c>
      <c r="H398" s="37">
        <v>12</v>
      </c>
      <c r="I398" s="37">
        <v>100</v>
      </c>
      <c r="J398" s="37">
        <v>157</v>
      </c>
      <c r="K398" s="37">
        <v>65</v>
      </c>
      <c r="L398" s="37">
        <v>87</v>
      </c>
      <c r="M398" s="37">
        <v>478</v>
      </c>
      <c r="N398" s="38"/>
    </row>
    <row r="399" spans="1:14" hidden="1" outlineLevel="1">
      <c r="A399" s="1" t="s">
        <v>29</v>
      </c>
      <c r="B399" s="37">
        <v>17</v>
      </c>
      <c r="C399" s="37">
        <v>12</v>
      </c>
      <c r="D399" s="37">
        <v>1</v>
      </c>
      <c r="E399" s="37">
        <v>0</v>
      </c>
      <c r="F399" s="37">
        <v>3</v>
      </c>
      <c r="G399" s="37">
        <v>1</v>
      </c>
      <c r="H399" s="37">
        <v>0</v>
      </c>
      <c r="I399" s="37">
        <v>0</v>
      </c>
      <c r="J399" s="37">
        <v>0</v>
      </c>
      <c r="K399" s="37">
        <v>0</v>
      </c>
      <c r="L399" s="37">
        <v>0</v>
      </c>
      <c r="M399" s="37">
        <v>0</v>
      </c>
      <c r="N399" s="38"/>
    </row>
    <row r="400" spans="1:14" collapsed="1">
      <c r="A400" s="1" t="s">
        <v>1183</v>
      </c>
      <c r="B400" s="37">
        <v>26294</v>
      </c>
      <c r="C400" s="37">
        <v>3424</v>
      </c>
      <c r="D400" s="37">
        <v>3434</v>
      </c>
      <c r="E400" s="37">
        <v>3483</v>
      </c>
      <c r="F400" s="37">
        <v>2075</v>
      </c>
      <c r="G400" s="37">
        <v>3844</v>
      </c>
      <c r="H400" s="37">
        <v>352</v>
      </c>
      <c r="I400" s="37">
        <v>2999</v>
      </c>
      <c r="J400" s="37">
        <v>2818</v>
      </c>
      <c r="K400" s="37">
        <v>1197</v>
      </c>
      <c r="L400" s="37">
        <v>1828</v>
      </c>
      <c r="M400" s="37">
        <v>840</v>
      </c>
      <c r="N400" s="38"/>
    </row>
    <row r="401" spans="1:14" hidden="1" outlineLevel="1">
      <c r="A401" s="1" t="s">
        <v>5</v>
      </c>
      <c r="B401" s="37">
        <v>2920</v>
      </c>
      <c r="C401" s="37">
        <v>1608</v>
      </c>
      <c r="D401" s="37">
        <v>337</v>
      </c>
      <c r="E401" s="37">
        <v>88</v>
      </c>
      <c r="F401" s="37">
        <v>98</v>
      </c>
      <c r="G401" s="37">
        <v>338</v>
      </c>
      <c r="H401" s="37">
        <v>31</v>
      </c>
      <c r="I401" s="37">
        <v>132</v>
      </c>
      <c r="J401" s="37">
        <v>125</v>
      </c>
      <c r="K401" s="37">
        <v>73</v>
      </c>
      <c r="L401" s="37">
        <v>73</v>
      </c>
      <c r="M401" s="37">
        <v>17</v>
      </c>
      <c r="N401" s="38"/>
    </row>
    <row r="402" spans="1:14" hidden="1" outlineLevel="1">
      <c r="A402" s="1" t="s">
        <v>6</v>
      </c>
      <c r="B402" s="37">
        <v>2771</v>
      </c>
      <c r="C402" s="37">
        <v>233</v>
      </c>
      <c r="D402" s="37">
        <v>1775</v>
      </c>
      <c r="E402" s="37">
        <v>172</v>
      </c>
      <c r="F402" s="37">
        <v>88</v>
      </c>
      <c r="G402" s="37">
        <v>171</v>
      </c>
      <c r="H402" s="37">
        <v>11</v>
      </c>
      <c r="I402" s="37">
        <v>69</v>
      </c>
      <c r="J402" s="37">
        <v>103</v>
      </c>
      <c r="K402" s="37">
        <v>63</v>
      </c>
      <c r="L402" s="37">
        <v>52</v>
      </c>
      <c r="M402" s="37">
        <v>34</v>
      </c>
      <c r="N402" s="38"/>
    </row>
    <row r="403" spans="1:14" hidden="1" outlineLevel="1">
      <c r="A403" s="1" t="s">
        <v>7</v>
      </c>
      <c r="B403" s="37">
        <v>4174</v>
      </c>
      <c r="C403" s="37">
        <v>301</v>
      </c>
      <c r="D403" s="37">
        <v>356</v>
      </c>
      <c r="E403" s="37">
        <v>2760</v>
      </c>
      <c r="F403" s="37">
        <v>132</v>
      </c>
      <c r="G403" s="37">
        <v>214</v>
      </c>
      <c r="H403" s="37">
        <v>19</v>
      </c>
      <c r="I403" s="37">
        <v>113</v>
      </c>
      <c r="J403" s="37">
        <v>104</v>
      </c>
      <c r="K403" s="37">
        <v>42</v>
      </c>
      <c r="L403" s="37">
        <v>86</v>
      </c>
      <c r="M403" s="37">
        <v>47</v>
      </c>
      <c r="N403" s="38"/>
    </row>
    <row r="404" spans="1:14" hidden="1" outlineLevel="1">
      <c r="A404" s="1" t="s">
        <v>27</v>
      </c>
      <c r="B404" s="37">
        <v>2735</v>
      </c>
      <c r="C404" s="37">
        <v>214</v>
      </c>
      <c r="D404" s="37">
        <v>341</v>
      </c>
      <c r="E404" s="37">
        <v>123</v>
      </c>
      <c r="F404" s="37">
        <v>1477</v>
      </c>
      <c r="G404" s="37">
        <v>235</v>
      </c>
      <c r="H404" s="37">
        <v>9</v>
      </c>
      <c r="I404" s="37">
        <v>127</v>
      </c>
      <c r="J404" s="37">
        <v>98</v>
      </c>
      <c r="K404" s="37">
        <v>45</v>
      </c>
      <c r="L404" s="37">
        <v>48</v>
      </c>
      <c r="M404" s="37">
        <v>18</v>
      </c>
      <c r="N404" s="38"/>
    </row>
    <row r="405" spans="1:14" hidden="1" outlineLevel="1">
      <c r="A405" s="1" t="s">
        <v>8</v>
      </c>
      <c r="B405" s="37">
        <v>3595</v>
      </c>
      <c r="C405" s="37">
        <v>339</v>
      </c>
      <c r="D405" s="37">
        <v>187</v>
      </c>
      <c r="E405" s="37">
        <v>114</v>
      </c>
      <c r="F405" s="37">
        <v>66</v>
      </c>
      <c r="G405" s="37">
        <v>2188</v>
      </c>
      <c r="H405" s="37">
        <v>66</v>
      </c>
      <c r="I405" s="37">
        <v>228</v>
      </c>
      <c r="J405" s="37">
        <v>148</v>
      </c>
      <c r="K405" s="37">
        <v>90</v>
      </c>
      <c r="L405" s="37">
        <v>131</v>
      </c>
      <c r="M405" s="37">
        <v>38</v>
      </c>
      <c r="N405" s="38"/>
    </row>
    <row r="406" spans="1:14" hidden="1" outlineLevel="1">
      <c r="A406" s="1" t="s">
        <v>9</v>
      </c>
      <c r="B406" s="37">
        <v>319</v>
      </c>
      <c r="C406" s="37">
        <v>32</v>
      </c>
      <c r="D406" s="37">
        <v>12</v>
      </c>
      <c r="E406" s="37">
        <v>4</v>
      </c>
      <c r="F406" s="37">
        <v>12</v>
      </c>
      <c r="G406" s="37">
        <v>63</v>
      </c>
      <c r="H406" s="37">
        <v>117</v>
      </c>
      <c r="I406" s="37">
        <v>23</v>
      </c>
      <c r="J406" s="37">
        <v>24</v>
      </c>
      <c r="K406" s="37">
        <v>14</v>
      </c>
      <c r="L406" s="37">
        <v>10</v>
      </c>
      <c r="M406" s="37">
        <v>8</v>
      </c>
      <c r="N406" s="38"/>
    </row>
    <row r="407" spans="1:14" hidden="1" outlineLevel="1">
      <c r="A407" s="1" t="s">
        <v>10</v>
      </c>
      <c r="B407" s="37">
        <v>2758</v>
      </c>
      <c r="C407" s="37">
        <v>161</v>
      </c>
      <c r="D407" s="37">
        <v>99</v>
      </c>
      <c r="E407" s="37">
        <v>57</v>
      </c>
      <c r="F407" s="37">
        <v>55</v>
      </c>
      <c r="G407" s="37">
        <v>194</v>
      </c>
      <c r="H407" s="37">
        <v>26</v>
      </c>
      <c r="I407" s="37">
        <v>1718</v>
      </c>
      <c r="J407" s="37">
        <v>237</v>
      </c>
      <c r="K407" s="37">
        <v>79</v>
      </c>
      <c r="L407" s="37">
        <v>102</v>
      </c>
      <c r="M407" s="37">
        <v>30</v>
      </c>
      <c r="N407" s="38"/>
    </row>
    <row r="408" spans="1:14" hidden="1" outlineLevel="1">
      <c r="A408" s="1" t="s">
        <v>11</v>
      </c>
      <c r="B408" s="37">
        <v>3116</v>
      </c>
      <c r="C408" s="37">
        <v>231</v>
      </c>
      <c r="D408" s="37">
        <v>124</v>
      </c>
      <c r="E408" s="37">
        <v>76</v>
      </c>
      <c r="F408" s="37">
        <v>71</v>
      </c>
      <c r="G408" s="37">
        <v>205</v>
      </c>
      <c r="H408" s="37">
        <v>29</v>
      </c>
      <c r="I408" s="37">
        <v>308</v>
      </c>
      <c r="J408" s="37">
        <v>1688</v>
      </c>
      <c r="K408" s="37">
        <v>130</v>
      </c>
      <c r="L408" s="37">
        <v>134</v>
      </c>
      <c r="M408" s="37">
        <v>120</v>
      </c>
      <c r="N408" s="38"/>
    </row>
    <row r="409" spans="1:14" hidden="1" outlineLevel="1">
      <c r="A409" s="1" t="s">
        <v>12</v>
      </c>
      <c r="B409" s="37">
        <v>958</v>
      </c>
      <c r="C409" s="37">
        <v>61</v>
      </c>
      <c r="D409" s="37">
        <v>48</v>
      </c>
      <c r="E409" s="37">
        <v>21</v>
      </c>
      <c r="F409" s="37">
        <v>10</v>
      </c>
      <c r="G409" s="37">
        <v>63</v>
      </c>
      <c r="H409" s="37">
        <v>5</v>
      </c>
      <c r="I409" s="37">
        <v>96</v>
      </c>
      <c r="J409" s="37">
        <v>63</v>
      </c>
      <c r="K409" s="37">
        <v>513</v>
      </c>
      <c r="L409" s="37">
        <v>59</v>
      </c>
      <c r="M409" s="37">
        <v>19</v>
      </c>
      <c r="N409" s="38"/>
    </row>
    <row r="410" spans="1:14" hidden="1" outlineLevel="1">
      <c r="A410" s="1" t="s">
        <v>13</v>
      </c>
      <c r="B410" s="37">
        <v>1729</v>
      </c>
      <c r="C410" s="37">
        <v>131</v>
      </c>
      <c r="D410" s="37">
        <v>79</v>
      </c>
      <c r="E410" s="37">
        <v>40</v>
      </c>
      <c r="F410" s="37">
        <v>31</v>
      </c>
      <c r="G410" s="37">
        <v>111</v>
      </c>
      <c r="H410" s="37">
        <v>28</v>
      </c>
      <c r="I410" s="37">
        <v>85</v>
      </c>
      <c r="J410" s="37">
        <v>68</v>
      </c>
      <c r="K410" s="37">
        <v>79</v>
      </c>
      <c r="L410" s="37">
        <v>1046</v>
      </c>
      <c r="M410" s="37">
        <v>31</v>
      </c>
      <c r="N410" s="38"/>
    </row>
    <row r="411" spans="1:14" hidden="1" outlineLevel="1">
      <c r="A411" s="1" t="s">
        <v>28</v>
      </c>
      <c r="B411" s="37">
        <v>1202</v>
      </c>
      <c r="C411" s="37">
        <v>101</v>
      </c>
      <c r="D411" s="37">
        <v>75</v>
      </c>
      <c r="E411" s="37">
        <v>28</v>
      </c>
      <c r="F411" s="37">
        <v>32</v>
      </c>
      <c r="G411" s="37">
        <v>61</v>
      </c>
      <c r="H411" s="37">
        <v>11</v>
      </c>
      <c r="I411" s="37">
        <v>100</v>
      </c>
      <c r="J411" s="37">
        <v>160</v>
      </c>
      <c r="K411" s="37">
        <v>69</v>
      </c>
      <c r="L411" s="37">
        <v>87</v>
      </c>
      <c r="M411" s="37">
        <v>478</v>
      </c>
      <c r="N411" s="38"/>
    </row>
    <row r="412" spans="1:14" hidden="1" outlineLevel="1">
      <c r="A412" s="1" t="s">
        <v>29</v>
      </c>
      <c r="B412" s="37">
        <v>17</v>
      </c>
      <c r="C412" s="37">
        <v>12</v>
      </c>
      <c r="D412" s="37">
        <v>1</v>
      </c>
      <c r="E412" s="37">
        <v>0</v>
      </c>
      <c r="F412" s="37">
        <v>3</v>
      </c>
      <c r="G412" s="37">
        <v>1</v>
      </c>
      <c r="H412" s="37">
        <v>0</v>
      </c>
      <c r="I412" s="37">
        <v>0</v>
      </c>
      <c r="J412" s="37">
        <v>0</v>
      </c>
      <c r="K412" s="37">
        <v>0</v>
      </c>
      <c r="L412" s="37">
        <v>0</v>
      </c>
      <c r="M412" s="37">
        <v>0</v>
      </c>
      <c r="N412" s="38"/>
    </row>
    <row r="413" spans="1:14">
      <c r="A413" s="1" t="s">
        <v>1215</v>
      </c>
      <c r="B413" s="37">
        <v>26518</v>
      </c>
      <c r="C413" s="37">
        <v>3482</v>
      </c>
      <c r="D413" s="37">
        <v>3443</v>
      </c>
      <c r="E413" s="37">
        <v>3475</v>
      </c>
      <c r="F413" s="37">
        <v>2063</v>
      </c>
      <c r="G413" s="37">
        <v>3910</v>
      </c>
      <c r="H413" s="37">
        <v>346</v>
      </c>
      <c r="I413" s="37">
        <v>3056</v>
      </c>
      <c r="J413" s="37">
        <v>2862</v>
      </c>
      <c r="K413" s="37">
        <v>1194</v>
      </c>
      <c r="L413" s="37">
        <v>1842</v>
      </c>
      <c r="M413" s="37">
        <v>845</v>
      </c>
      <c r="N413" s="38"/>
    </row>
    <row r="414" spans="1:14" outlineLevel="1">
      <c r="A414" s="1" t="s">
        <v>5</v>
      </c>
      <c r="B414" s="37">
        <v>2973</v>
      </c>
      <c r="C414" s="37">
        <v>1649</v>
      </c>
      <c r="D414" s="37">
        <v>332</v>
      </c>
      <c r="E414" s="37">
        <v>82</v>
      </c>
      <c r="F414" s="37">
        <v>92</v>
      </c>
      <c r="G414" s="37">
        <v>339</v>
      </c>
      <c r="H414" s="37">
        <v>27</v>
      </c>
      <c r="I414" s="37">
        <v>147</v>
      </c>
      <c r="J414" s="37">
        <v>144</v>
      </c>
      <c r="K414" s="37">
        <v>69</v>
      </c>
      <c r="L414" s="37">
        <v>74</v>
      </c>
      <c r="M414" s="37">
        <v>18</v>
      </c>
      <c r="N414" s="38"/>
    </row>
    <row r="415" spans="1:14" outlineLevel="1">
      <c r="A415" s="1" t="s">
        <v>6</v>
      </c>
      <c r="B415" s="37">
        <v>2802</v>
      </c>
      <c r="C415" s="37">
        <v>235</v>
      </c>
      <c r="D415" s="37">
        <v>1783</v>
      </c>
      <c r="E415" s="37">
        <v>177</v>
      </c>
      <c r="F415" s="37">
        <v>91</v>
      </c>
      <c r="G415" s="37">
        <v>182</v>
      </c>
      <c r="H415" s="37">
        <v>11</v>
      </c>
      <c r="I415" s="37">
        <v>72</v>
      </c>
      <c r="J415" s="37">
        <v>101</v>
      </c>
      <c r="K415" s="37">
        <v>65</v>
      </c>
      <c r="L415" s="37">
        <v>49</v>
      </c>
      <c r="M415" s="37">
        <v>36</v>
      </c>
      <c r="N415" s="38"/>
    </row>
    <row r="416" spans="1:14" outlineLevel="1">
      <c r="A416" s="1" t="s">
        <v>7</v>
      </c>
      <c r="B416" s="37">
        <v>4200</v>
      </c>
      <c r="C416" s="37">
        <v>306</v>
      </c>
      <c r="D416" s="37">
        <v>358</v>
      </c>
      <c r="E416" s="37">
        <v>2760</v>
      </c>
      <c r="F416" s="37">
        <v>129</v>
      </c>
      <c r="G416" s="37">
        <v>223</v>
      </c>
      <c r="H416" s="37">
        <v>23</v>
      </c>
      <c r="I416" s="37">
        <v>114</v>
      </c>
      <c r="J416" s="37">
        <v>105</v>
      </c>
      <c r="K416" s="37">
        <v>44</v>
      </c>
      <c r="L416" s="37">
        <v>89</v>
      </c>
      <c r="M416" s="37">
        <v>49</v>
      </c>
      <c r="N416" s="38"/>
    </row>
    <row r="417" spans="1:15" outlineLevel="1">
      <c r="A417" s="1" t="s">
        <v>27</v>
      </c>
      <c r="B417" s="37">
        <v>2738</v>
      </c>
      <c r="C417" s="37">
        <v>224</v>
      </c>
      <c r="D417" s="37">
        <v>352</v>
      </c>
      <c r="E417" s="37">
        <v>117</v>
      </c>
      <c r="F417" s="37">
        <v>1487</v>
      </c>
      <c r="G417" s="37">
        <v>222</v>
      </c>
      <c r="H417" s="37">
        <v>8</v>
      </c>
      <c r="I417" s="37">
        <v>122</v>
      </c>
      <c r="J417" s="37">
        <v>97</v>
      </c>
      <c r="K417" s="37">
        <v>52</v>
      </c>
      <c r="L417" s="37">
        <v>40</v>
      </c>
      <c r="M417" s="37">
        <v>17</v>
      </c>
      <c r="N417" s="38"/>
    </row>
    <row r="418" spans="1:15" outlineLevel="1">
      <c r="A418" s="1" t="s">
        <v>8</v>
      </c>
      <c r="B418" s="37">
        <v>3644</v>
      </c>
      <c r="C418" s="37">
        <v>342</v>
      </c>
      <c r="D418" s="37">
        <v>186</v>
      </c>
      <c r="E418" s="37">
        <v>110</v>
      </c>
      <c r="F418" s="37">
        <v>68</v>
      </c>
      <c r="G418" s="37">
        <v>2225</v>
      </c>
      <c r="H418" s="37">
        <v>64</v>
      </c>
      <c r="I418" s="37">
        <v>226</v>
      </c>
      <c r="J418" s="37">
        <v>166</v>
      </c>
      <c r="K418" s="37">
        <v>83</v>
      </c>
      <c r="L418" s="37">
        <v>135</v>
      </c>
      <c r="M418" s="37">
        <v>39</v>
      </c>
      <c r="N418" s="38"/>
    </row>
    <row r="419" spans="1:15" outlineLevel="1">
      <c r="A419" s="1" t="s">
        <v>9</v>
      </c>
      <c r="B419" s="37">
        <v>316</v>
      </c>
      <c r="C419" s="37">
        <v>38</v>
      </c>
      <c r="D419" s="37">
        <v>10</v>
      </c>
      <c r="E419" s="37">
        <v>4</v>
      </c>
      <c r="F419" s="37">
        <v>10</v>
      </c>
      <c r="G419" s="37">
        <v>61</v>
      </c>
      <c r="H419" s="37">
        <v>114</v>
      </c>
      <c r="I419" s="37">
        <v>28</v>
      </c>
      <c r="J419" s="37">
        <v>22</v>
      </c>
      <c r="K419" s="37">
        <v>13</v>
      </c>
      <c r="L419" s="37">
        <v>6</v>
      </c>
      <c r="M419" s="37">
        <v>10</v>
      </c>
      <c r="N419" s="38"/>
    </row>
    <row r="420" spans="1:15" outlineLevel="1">
      <c r="A420" s="1" t="s">
        <v>10</v>
      </c>
      <c r="B420" s="37">
        <v>2777</v>
      </c>
      <c r="C420" s="37">
        <v>158</v>
      </c>
      <c r="D420" s="37">
        <v>96</v>
      </c>
      <c r="E420" s="37">
        <v>62</v>
      </c>
      <c r="F420" s="37">
        <v>50</v>
      </c>
      <c r="G420" s="37">
        <v>192</v>
      </c>
      <c r="H420" s="37">
        <v>26</v>
      </c>
      <c r="I420" s="37">
        <v>1743</v>
      </c>
      <c r="J420" s="37">
        <v>241</v>
      </c>
      <c r="K420" s="37">
        <v>73</v>
      </c>
      <c r="L420" s="37">
        <v>106</v>
      </c>
      <c r="M420" s="37">
        <v>30</v>
      </c>
      <c r="N420" s="38"/>
    </row>
    <row r="421" spans="1:15" outlineLevel="1">
      <c r="A421" s="1" t="s">
        <v>11</v>
      </c>
      <c r="B421" s="37">
        <v>3132</v>
      </c>
      <c r="C421" s="37">
        <v>224</v>
      </c>
      <c r="D421" s="37">
        <v>123</v>
      </c>
      <c r="E421" s="37">
        <v>77</v>
      </c>
      <c r="F421" s="37">
        <v>69</v>
      </c>
      <c r="G421" s="37">
        <v>212</v>
      </c>
      <c r="H421" s="37">
        <v>28</v>
      </c>
      <c r="I421" s="37">
        <v>325</v>
      </c>
      <c r="J421" s="37">
        <v>1697</v>
      </c>
      <c r="K421" s="37">
        <v>124</v>
      </c>
      <c r="L421" s="37">
        <v>137</v>
      </c>
      <c r="M421" s="37">
        <v>116</v>
      </c>
      <c r="N421" s="38"/>
    </row>
    <row r="422" spans="1:15" outlineLevel="1">
      <c r="A422" s="1" t="s">
        <v>12</v>
      </c>
      <c r="B422" s="37">
        <v>968</v>
      </c>
      <c r="C422" s="37">
        <v>63</v>
      </c>
      <c r="D422" s="37">
        <v>50</v>
      </c>
      <c r="E422" s="37">
        <v>16</v>
      </c>
      <c r="F422" s="37">
        <v>7</v>
      </c>
      <c r="G422" s="37">
        <v>65</v>
      </c>
      <c r="H422" s="37">
        <v>5</v>
      </c>
      <c r="I422" s="37">
        <v>102</v>
      </c>
      <c r="J422" s="37">
        <v>62</v>
      </c>
      <c r="K422" s="37">
        <v>518</v>
      </c>
      <c r="L422" s="37">
        <v>61</v>
      </c>
      <c r="M422" s="37">
        <v>19</v>
      </c>
      <c r="N422" s="38"/>
    </row>
    <row r="423" spans="1:15" outlineLevel="1">
      <c r="A423" s="1" t="s">
        <v>13</v>
      </c>
      <c r="B423" s="37">
        <v>1729</v>
      </c>
      <c r="C423" s="37">
        <v>130</v>
      </c>
      <c r="D423" s="37">
        <v>72</v>
      </c>
      <c r="E423" s="37">
        <v>43</v>
      </c>
      <c r="F423" s="37">
        <v>29</v>
      </c>
      <c r="G423" s="37">
        <v>117</v>
      </c>
      <c r="H423" s="37">
        <v>29</v>
      </c>
      <c r="I423" s="37">
        <v>75</v>
      </c>
      <c r="J423" s="37">
        <v>74</v>
      </c>
      <c r="K423" s="37">
        <v>80</v>
      </c>
      <c r="L423" s="37">
        <v>1047</v>
      </c>
      <c r="M423" s="37">
        <v>33</v>
      </c>
      <c r="N423" s="38"/>
    </row>
    <row r="424" spans="1:15" outlineLevel="1">
      <c r="A424" s="1" t="s">
        <v>28</v>
      </c>
      <c r="B424" s="37">
        <v>1224</v>
      </c>
      <c r="C424" s="37">
        <v>101</v>
      </c>
      <c r="D424" s="37">
        <v>79</v>
      </c>
      <c r="E424" s="37">
        <v>27</v>
      </c>
      <c r="F424" s="37">
        <v>30</v>
      </c>
      <c r="G424" s="37">
        <v>72</v>
      </c>
      <c r="H424" s="37">
        <v>11</v>
      </c>
      <c r="I424" s="37">
        <v>102</v>
      </c>
      <c r="J424" s="37">
        <v>153</v>
      </c>
      <c r="K424" s="37">
        <v>73</v>
      </c>
      <c r="L424" s="37">
        <v>98</v>
      </c>
      <c r="M424" s="37">
        <v>478</v>
      </c>
      <c r="N424" s="38"/>
    </row>
    <row r="425" spans="1:15" outlineLevel="1">
      <c r="A425" s="1" t="s">
        <v>29</v>
      </c>
      <c r="B425" s="37">
        <v>15</v>
      </c>
      <c r="C425" s="37">
        <v>12</v>
      </c>
      <c r="D425" s="37">
        <v>2</v>
      </c>
      <c r="E425" s="37">
        <v>0</v>
      </c>
      <c r="F425" s="37">
        <v>1</v>
      </c>
      <c r="G425" s="37">
        <v>0</v>
      </c>
      <c r="H425" s="37">
        <v>0</v>
      </c>
      <c r="I425" s="37">
        <v>0</v>
      </c>
      <c r="J425" s="37">
        <v>0</v>
      </c>
      <c r="K425" s="37">
        <v>0</v>
      </c>
      <c r="L425" s="37">
        <v>0</v>
      </c>
      <c r="M425" s="37">
        <v>0</v>
      </c>
      <c r="N425" s="38"/>
    </row>
    <row r="426" spans="1:15" ht="12.75" customHeight="1"/>
    <row r="427" spans="1:15">
      <c r="A427" s="32" t="s">
        <v>988</v>
      </c>
      <c r="B427" s="33"/>
      <c r="C427" s="34"/>
      <c r="E427" s="35"/>
      <c r="G427" s="4"/>
    </row>
    <row r="429" spans="1:15">
      <c r="A429" s="36" t="s">
        <v>989</v>
      </c>
      <c r="C429" s="11"/>
    </row>
    <row r="430" spans="1:15">
      <c r="A430" s="1" t="s">
        <v>191</v>
      </c>
      <c r="O430" s="1" t="s">
        <v>812</v>
      </c>
    </row>
    <row r="432" spans="1:15">
      <c r="A432" s="2" t="s">
        <v>15</v>
      </c>
    </row>
    <row r="433" spans="1:11">
      <c r="A433" s="1" t="s">
        <v>1232</v>
      </c>
    </row>
    <row r="434" spans="1:11">
      <c r="A434" s="1" t="s">
        <v>1233</v>
      </c>
    </row>
    <row r="441" spans="1:11">
      <c r="K441" s="1" t="s">
        <v>812</v>
      </c>
    </row>
  </sheetData>
  <phoneticPr fontId="4" type="noConversion"/>
  <hyperlinks>
    <hyperlink ref="A4" location="Inhalt!A1" display="&lt;&lt;&lt; Inhalt" xr:uid="{31CDB39C-7121-4DD5-8186-4923BC9A3B19}"/>
    <hyperlink ref="A427" location="Metadaten!A1" display="Metadaten &lt;&lt;&lt;" xr:uid="{0228E873-FAC4-49C3-9D93-B67532281E5F}"/>
  </hyperlinks>
  <pageMargins left="0.78740157499999996" right="0.78740157499999996" top="0.984251969" bottom="0.984251969" header="0.4921259845" footer="0.4921259845"/>
  <pageSetup paperSize="9" scale="6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Y106"/>
  <sheetViews>
    <sheetView zoomScaleNormal="100" workbookViewId="0">
      <pane ySplit="9" topLeftCell="A10" activePane="bottomLeft" state="frozen"/>
      <selection activeCell="S47" sqref="S47"/>
      <selection pane="bottomLeft" activeCell="A4" sqref="A4"/>
    </sheetView>
  </sheetViews>
  <sheetFormatPr baseColWidth="10" defaultColWidth="11.42578125" defaultRowHeight="12.75"/>
  <cols>
    <col min="1" max="1" width="11.5703125" style="1" customWidth="1"/>
    <col min="2" max="2" width="6.5703125" style="1" bestFit="1" customWidth="1"/>
    <col min="3" max="3" width="7.42578125" style="1" bestFit="1" customWidth="1"/>
    <col min="4" max="4" width="6.5703125" style="1" bestFit="1" customWidth="1"/>
    <col min="5" max="5" width="7.42578125" style="1" bestFit="1" customWidth="1"/>
    <col min="6" max="6" width="6.5703125" style="1" bestFit="1" customWidth="1"/>
    <col min="7" max="7" width="7.42578125" style="1" bestFit="1" customWidth="1"/>
    <col min="8" max="8" width="6.5703125" style="1" bestFit="1" customWidth="1"/>
    <col min="9" max="9" width="7.42578125" style="1" bestFit="1" customWidth="1"/>
    <col min="10" max="10" width="6.5703125" style="1" bestFit="1" customWidth="1"/>
    <col min="11" max="11" width="7.42578125" style="1" bestFit="1" customWidth="1"/>
    <col min="12" max="12" width="6.5703125" style="1" bestFit="1" customWidth="1"/>
    <col min="13" max="13" width="7.42578125" style="1" bestFit="1" customWidth="1"/>
    <col min="14" max="14" width="6.5703125" style="1" bestFit="1" customWidth="1"/>
    <col min="15" max="15" width="7.42578125" style="1" bestFit="1" customWidth="1"/>
    <col min="16" max="16" width="6.5703125" style="1" bestFit="1" customWidth="1"/>
    <col min="17" max="17" width="7.42578125" style="1" bestFit="1" customWidth="1"/>
    <col min="18" max="18" width="6.5703125" style="1" bestFit="1" customWidth="1"/>
    <col min="19" max="19" width="7.42578125" style="1" bestFit="1" customWidth="1"/>
    <col min="20" max="20" width="6.5703125" style="1" bestFit="1" customWidth="1"/>
    <col min="21" max="21" width="7.42578125" style="1" bestFit="1" customWidth="1"/>
    <col min="22" max="22" width="6.5703125" style="1" bestFit="1" customWidth="1"/>
    <col min="23" max="23" width="7.42578125" style="1" bestFit="1" customWidth="1"/>
    <col min="24" max="24" width="6.5703125" style="1" bestFit="1" customWidth="1"/>
    <col min="25" max="25" width="7.42578125" style="1" bestFit="1" customWidth="1"/>
    <col min="26" max="16384" width="11.42578125" style="1"/>
  </cols>
  <sheetData>
    <row r="1" spans="1:25" ht="15.75">
      <c r="A1" s="5" t="s">
        <v>361</v>
      </c>
      <c r="B1" s="5"/>
    </row>
    <row r="2" spans="1:25" ht="12.75" customHeight="1">
      <c r="A2" s="1" t="s">
        <v>1249</v>
      </c>
    </row>
    <row r="3" spans="1:25">
      <c r="H3" s="1" t="s">
        <v>812</v>
      </c>
    </row>
    <row r="4" spans="1:25">
      <c r="A4" s="30" t="s">
        <v>987</v>
      </c>
      <c r="B4" s="30"/>
    </row>
    <row r="5" spans="1:25">
      <c r="A5" s="11"/>
      <c r="B5" s="11"/>
    </row>
    <row r="6" spans="1:25">
      <c r="A6" s="31" t="s">
        <v>1106</v>
      </c>
      <c r="B6" s="31"/>
    </row>
    <row r="7" spans="1:25">
      <c r="A7" s="31"/>
      <c r="B7" s="31"/>
    </row>
    <row r="8" spans="1:25" s="6" customFormat="1">
      <c r="A8" s="6" t="s">
        <v>960</v>
      </c>
      <c r="B8" s="6" t="s">
        <v>83</v>
      </c>
      <c r="D8" s="6" t="s">
        <v>5</v>
      </c>
      <c r="F8" s="6" t="s">
        <v>6</v>
      </c>
      <c r="H8" s="6" t="s">
        <v>7</v>
      </c>
      <c r="J8" s="6" t="s">
        <v>27</v>
      </c>
      <c r="L8" s="6" t="s">
        <v>8</v>
      </c>
      <c r="N8" s="6" t="s">
        <v>9</v>
      </c>
      <c r="P8" s="6" t="s">
        <v>10</v>
      </c>
      <c r="R8" s="6" t="s">
        <v>11</v>
      </c>
      <c r="T8" s="6" t="s">
        <v>12</v>
      </c>
      <c r="V8" s="6" t="s">
        <v>13</v>
      </c>
      <c r="X8" s="6" t="s">
        <v>28</v>
      </c>
    </row>
    <row r="9" spans="1:25" s="6" customFormat="1">
      <c r="B9" s="6" t="s">
        <v>195</v>
      </c>
      <c r="C9" s="6" t="s">
        <v>197</v>
      </c>
      <c r="D9" s="6" t="s">
        <v>195</v>
      </c>
      <c r="E9" s="6" t="s">
        <v>197</v>
      </c>
      <c r="F9" s="6" t="s">
        <v>195</v>
      </c>
      <c r="G9" s="6" t="s">
        <v>197</v>
      </c>
      <c r="H9" s="6" t="s">
        <v>195</v>
      </c>
      <c r="I9" s="6" t="s">
        <v>197</v>
      </c>
      <c r="J9" s="6" t="s">
        <v>195</v>
      </c>
      <c r="K9" s="6" t="s">
        <v>197</v>
      </c>
      <c r="L9" s="6" t="s">
        <v>195</v>
      </c>
      <c r="M9" s="6" t="s">
        <v>197</v>
      </c>
      <c r="N9" s="6" t="s">
        <v>195</v>
      </c>
      <c r="O9" s="6" t="s">
        <v>197</v>
      </c>
      <c r="P9" s="6" t="s">
        <v>195</v>
      </c>
      <c r="Q9" s="6" t="s">
        <v>197</v>
      </c>
      <c r="R9" s="6" t="s">
        <v>195</v>
      </c>
      <c r="S9" s="6" t="s">
        <v>197</v>
      </c>
      <c r="T9" s="6" t="s">
        <v>195</v>
      </c>
      <c r="U9" s="6" t="s">
        <v>197</v>
      </c>
      <c r="V9" s="6" t="s">
        <v>195</v>
      </c>
      <c r="W9" s="6" t="s">
        <v>197</v>
      </c>
      <c r="X9" s="6" t="s">
        <v>195</v>
      </c>
      <c r="Y9" s="6" t="s">
        <v>197</v>
      </c>
    </row>
    <row r="10" spans="1:25">
      <c r="A10" s="1">
        <v>1949</v>
      </c>
      <c r="B10" s="37">
        <v>72</v>
      </c>
      <c r="C10" s="37">
        <v>59</v>
      </c>
      <c r="D10" s="37">
        <v>8</v>
      </c>
      <c r="E10" s="37">
        <v>11</v>
      </c>
      <c r="F10" s="37">
        <v>10</v>
      </c>
      <c r="G10" s="37">
        <v>5</v>
      </c>
      <c r="H10" s="37">
        <v>7</v>
      </c>
      <c r="I10" s="37">
        <v>9</v>
      </c>
      <c r="J10" s="37">
        <v>3</v>
      </c>
      <c r="K10" s="37">
        <v>6</v>
      </c>
      <c r="L10" s="37">
        <v>18</v>
      </c>
      <c r="M10" s="37">
        <v>10</v>
      </c>
      <c r="N10" s="37">
        <v>1</v>
      </c>
      <c r="O10" s="37">
        <v>0</v>
      </c>
      <c r="P10" s="37">
        <v>9</v>
      </c>
      <c r="Q10" s="37">
        <v>4</v>
      </c>
      <c r="R10" s="37">
        <v>7</v>
      </c>
      <c r="S10" s="37">
        <v>5</v>
      </c>
      <c r="T10" s="37">
        <v>1</v>
      </c>
      <c r="U10" s="37">
        <v>1</v>
      </c>
      <c r="V10" s="37">
        <v>7</v>
      </c>
      <c r="W10" s="37">
        <v>3</v>
      </c>
      <c r="X10" s="37">
        <v>1</v>
      </c>
      <c r="Y10" s="37">
        <v>5</v>
      </c>
    </row>
    <row r="11" spans="1:25">
      <c r="A11" s="1" t="s">
        <v>402</v>
      </c>
      <c r="B11" s="37" t="s">
        <v>135</v>
      </c>
      <c r="C11" s="37" t="s">
        <v>135</v>
      </c>
      <c r="D11" s="37" t="s">
        <v>135</v>
      </c>
      <c r="E11" s="37" t="s">
        <v>135</v>
      </c>
      <c r="F11" s="37" t="s">
        <v>135</v>
      </c>
      <c r="G11" s="37" t="s">
        <v>135</v>
      </c>
      <c r="H11" s="37" t="s">
        <v>135</v>
      </c>
      <c r="I11" s="37" t="s">
        <v>135</v>
      </c>
      <c r="J11" s="37" t="s">
        <v>135</v>
      </c>
      <c r="K11" s="37" t="s">
        <v>135</v>
      </c>
      <c r="L11" s="37" t="s">
        <v>135</v>
      </c>
      <c r="M11" s="37" t="s">
        <v>135</v>
      </c>
      <c r="N11" s="37" t="s">
        <v>135</v>
      </c>
      <c r="O11" s="37" t="s">
        <v>135</v>
      </c>
      <c r="P11" s="37" t="s">
        <v>135</v>
      </c>
      <c r="Q11" s="37" t="s">
        <v>135</v>
      </c>
      <c r="R11" s="37" t="s">
        <v>135</v>
      </c>
      <c r="S11" s="37" t="s">
        <v>135</v>
      </c>
      <c r="T11" s="37" t="s">
        <v>135</v>
      </c>
      <c r="U11" s="37" t="s">
        <v>135</v>
      </c>
      <c r="V11" s="37" t="s">
        <v>135</v>
      </c>
      <c r="W11" s="37" t="s">
        <v>135</v>
      </c>
      <c r="X11" s="37" t="s">
        <v>135</v>
      </c>
      <c r="Y11" s="37" t="s">
        <v>135</v>
      </c>
    </row>
    <row r="12" spans="1:25">
      <c r="A12" s="1">
        <v>1950</v>
      </c>
      <c r="B12" s="37">
        <v>52</v>
      </c>
      <c r="C12" s="37">
        <v>53</v>
      </c>
      <c r="D12" s="37">
        <v>8</v>
      </c>
      <c r="E12" s="37">
        <v>9</v>
      </c>
      <c r="F12" s="37">
        <v>6</v>
      </c>
      <c r="G12" s="37">
        <v>8</v>
      </c>
      <c r="H12" s="37">
        <v>5</v>
      </c>
      <c r="I12" s="37">
        <v>5</v>
      </c>
      <c r="J12" s="37">
        <v>2</v>
      </c>
      <c r="K12" s="37">
        <v>5</v>
      </c>
      <c r="L12" s="37">
        <v>11</v>
      </c>
      <c r="M12" s="37">
        <v>12</v>
      </c>
      <c r="N12" s="37">
        <v>0</v>
      </c>
      <c r="O12" s="37">
        <v>0</v>
      </c>
      <c r="P12" s="37">
        <v>7</v>
      </c>
      <c r="Q12" s="37">
        <v>4</v>
      </c>
      <c r="R12" s="37">
        <v>4</v>
      </c>
      <c r="S12" s="37">
        <v>5</v>
      </c>
      <c r="T12" s="37">
        <v>4</v>
      </c>
      <c r="U12" s="37">
        <v>1</v>
      </c>
      <c r="V12" s="37">
        <v>5</v>
      </c>
      <c r="W12" s="37">
        <v>4</v>
      </c>
      <c r="X12" s="37">
        <v>0</v>
      </c>
      <c r="Y12" s="37">
        <v>0</v>
      </c>
    </row>
    <row r="13" spans="1:25">
      <c r="A13" s="1">
        <v>1951</v>
      </c>
      <c r="B13" s="37">
        <v>56</v>
      </c>
      <c r="C13" s="37">
        <v>58</v>
      </c>
      <c r="D13" s="37">
        <v>13</v>
      </c>
      <c r="E13" s="37">
        <v>12</v>
      </c>
      <c r="F13" s="37">
        <v>7</v>
      </c>
      <c r="G13" s="37">
        <v>6</v>
      </c>
      <c r="H13" s="37">
        <v>9</v>
      </c>
      <c r="I13" s="37">
        <v>11</v>
      </c>
      <c r="J13" s="37">
        <v>6</v>
      </c>
      <c r="K13" s="37">
        <v>9</v>
      </c>
      <c r="L13" s="37">
        <v>9</v>
      </c>
      <c r="M13" s="37">
        <v>6</v>
      </c>
      <c r="N13" s="37">
        <v>0</v>
      </c>
      <c r="O13" s="37">
        <v>0</v>
      </c>
      <c r="P13" s="37">
        <v>3</v>
      </c>
      <c r="Q13" s="37">
        <v>3</v>
      </c>
      <c r="R13" s="37">
        <v>4</v>
      </c>
      <c r="S13" s="37">
        <v>3</v>
      </c>
      <c r="T13" s="37">
        <v>2</v>
      </c>
      <c r="U13" s="37">
        <v>3</v>
      </c>
      <c r="V13" s="37">
        <v>2</v>
      </c>
      <c r="W13" s="37">
        <v>3</v>
      </c>
      <c r="X13" s="37">
        <v>1</v>
      </c>
      <c r="Y13" s="37">
        <v>2</v>
      </c>
    </row>
    <row r="14" spans="1:25">
      <c r="A14" s="1">
        <v>1952</v>
      </c>
      <c r="B14" s="37">
        <v>60</v>
      </c>
      <c r="C14" s="37">
        <v>72</v>
      </c>
      <c r="D14" s="37">
        <v>4</v>
      </c>
      <c r="E14" s="37">
        <v>13</v>
      </c>
      <c r="F14" s="37">
        <v>7</v>
      </c>
      <c r="G14" s="37">
        <v>8</v>
      </c>
      <c r="H14" s="37">
        <v>7</v>
      </c>
      <c r="I14" s="37">
        <v>4</v>
      </c>
      <c r="J14" s="37">
        <v>8</v>
      </c>
      <c r="K14" s="37">
        <v>6</v>
      </c>
      <c r="L14" s="37">
        <v>8</v>
      </c>
      <c r="M14" s="37">
        <v>12</v>
      </c>
      <c r="N14" s="37">
        <v>2</v>
      </c>
      <c r="O14" s="37">
        <v>0</v>
      </c>
      <c r="P14" s="37">
        <v>8</v>
      </c>
      <c r="Q14" s="37">
        <v>6</v>
      </c>
      <c r="R14" s="37">
        <v>9</v>
      </c>
      <c r="S14" s="37">
        <v>7</v>
      </c>
      <c r="T14" s="37">
        <v>3</v>
      </c>
      <c r="U14" s="37">
        <v>6</v>
      </c>
      <c r="V14" s="37">
        <v>2</v>
      </c>
      <c r="W14" s="37">
        <v>5</v>
      </c>
      <c r="X14" s="37">
        <v>2</v>
      </c>
      <c r="Y14" s="37">
        <v>5</v>
      </c>
    </row>
    <row r="15" spans="1:25">
      <c r="A15" s="1">
        <v>1953</v>
      </c>
      <c r="B15" s="37">
        <v>61</v>
      </c>
      <c r="C15" s="37">
        <v>76</v>
      </c>
      <c r="D15" s="37">
        <v>9</v>
      </c>
      <c r="E15" s="37">
        <v>13</v>
      </c>
      <c r="F15" s="37">
        <v>6</v>
      </c>
      <c r="G15" s="37">
        <v>12</v>
      </c>
      <c r="H15" s="37">
        <v>3</v>
      </c>
      <c r="I15" s="37">
        <v>9</v>
      </c>
      <c r="J15" s="37">
        <v>7</v>
      </c>
      <c r="K15" s="37">
        <v>7</v>
      </c>
      <c r="L15" s="37">
        <v>7</v>
      </c>
      <c r="M15" s="37">
        <v>15</v>
      </c>
      <c r="N15" s="37">
        <v>1</v>
      </c>
      <c r="O15" s="37">
        <v>2</v>
      </c>
      <c r="P15" s="37">
        <v>6</v>
      </c>
      <c r="Q15" s="37">
        <v>5</v>
      </c>
      <c r="R15" s="37">
        <v>8</v>
      </c>
      <c r="S15" s="37">
        <v>5</v>
      </c>
      <c r="T15" s="37">
        <v>3</v>
      </c>
      <c r="U15" s="37">
        <v>3</v>
      </c>
      <c r="V15" s="37">
        <v>6</v>
      </c>
      <c r="W15" s="37">
        <v>3</v>
      </c>
      <c r="X15" s="37">
        <v>5</v>
      </c>
      <c r="Y15" s="37">
        <v>2</v>
      </c>
    </row>
    <row r="16" spans="1:25">
      <c r="A16" s="1">
        <v>1954</v>
      </c>
      <c r="B16" s="37">
        <v>57</v>
      </c>
      <c r="C16" s="37">
        <v>70</v>
      </c>
      <c r="D16" s="37">
        <v>5</v>
      </c>
      <c r="E16" s="37">
        <v>12</v>
      </c>
      <c r="F16" s="37">
        <v>6</v>
      </c>
      <c r="G16" s="37">
        <v>7</v>
      </c>
      <c r="H16" s="37">
        <v>6</v>
      </c>
      <c r="I16" s="37">
        <v>8</v>
      </c>
      <c r="J16" s="37">
        <v>5</v>
      </c>
      <c r="K16" s="37">
        <v>7</v>
      </c>
      <c r="L16" s="37">
        <v>9</v>
      </c>
      <c r="M16" s="37">
        <v>16</v>
      </c>
      <c r="N16" s="37">
        <v>2</v>
      </c>
      <c r="O16" s="37">
        <v>0</v>
      </c>
      <c r="P16" s="37">
        <v>8</v>
      </c>
      <c r="Q16" s="37">
        <v>9</v>
      </c>
      <c r="R16" s="37">
        <v>7</v>
      </c>
      <c r="S16" s="37">
        <v>4</v>
      </c>
      <c r="T16" s="37">
        <v>2</v>
      </c>
      <c r="U16" s="37">
        <v>2</v>
      </c>
      <c r="V16" s="37">
        <v>4</v>
      </c>
      <c r="W16" s="37">
        <v>2</v>
      </c>
      <c r="X16" s="37">
        <v>3</v>
      </c>
      <c r="Y16" s="37">
        <v>3</v>
      </c>
    </row>
    <row r="17" spans="1:25">
      <c r="A17" s="1" t="s">
        <v>373</v>
      </c>
      <c r="B17" s="44">
        <v>57.2</v>
      </c>
      <c r="C17" s="44">
        <v>65.8</v>
      </c>
      <c r="D17" s="44">
        <v>7.8</v>
      </c>
      <c r="E17" s="44">
        <v>11.8</v>
      </c>
      <c r="F17" s="44">
        <v>6.4</v>
      </c>
      <c r="G17" s="44">
        <v>8.1999999999999993</v>
      </c>
      <c r="H17" s="44">
        <v>6</v>
      </c>
      <c r="I17" s="44">
        <v>7.4</v>
      </c>
      <c r="J17" s="44">
        <v>5.6</v>
      </c>
      <c r="K17" s="44">
        <v>6.8</v>
      </c>
      <c r="L17" s="44">
        <v>8.8000000000000007</v>
      </c>
      <c r="M17" s="44">
        <v>12.2</v>
      </c>
      <c r="N17" s="44">
        <v>1</v>
      </c>
      <c r="O17" s="44">
        <v>0.4</v>
      </c>
      <c r="P17" s="44">
        <v>6.4</v>
      </c>
      <c r="Q17" s="44">
        <v>5.4</v>
      </c>
      <c r="R17" s="44">
        <v>6.4</v>
      </c>
      <c r="S17" s="44">
        <v>4.8</v>
      </c>
      <c r="T17" s="44">
        <v>2.8</v>
      </c>
      <c r="U17" s="44">
        <v>3</v>
      </c>
      <c r="V17" s="44">
        <v>3.8</v>
      </c>
      <c r="W17" s="44">
        <v>3.4</v>
      </c>
      <c r="X17" s="44">
        <v>2.2000000000000002</v>
      </c>
      <c r="Y17" s="44">
        <v>2.4</v>
      </c>
    </row>
    <row r="18" spans="1:25">
      <c r="A18" s="1">
        <v>1955</v>
      </c>
      <c r="B18" s="37">
        <v>53</v>
      </c>
      <c r="C18" s="37">
        <v>72</v>
      </c>
      <c r="D18" s="37">
        <v>12</v>
      </c>
      <c r="E18" s="37">
        <v>16</v>
      </c>
      <c r="F18" s="37">
        <v>7</v>
      </c>
      <c r="G18" s="37">
        <v>12</v>
      </c>
      <c r="H18" s="37">
        <v>6</v>
      </c>
      <c r="I18" s="37">
        <v>8</v>
      </c>
      <c r="J18" s="37">
        <v>4</v>
      </c>
      <c r="K18" s="37">
        <v>4</v>
      </c>
      <c r="L18" s="37">
        <v>6</v>
      </c>
      <c r="M18" s="37">
        <v>14</v>
      </c>
      <c r="N18" s="37">
        <v>1</v>
      </c>
      <c r="O18" s="37">
        <v>0</v>
      </c>
      <c r="P18" s="37">
        <v>3</v>
      </c>
      <c r="Q18" s="37">
        <v>5</v>
      </c>
      <c r="R18" s="37">
        <v>5</v>
      </c>
      <c r="S18" s="37">
        <v>5</v>
      </c>
      <c r="T18" s="37">
        <v>2</v>
      </c>
      <c r="U18" s="37">
        <v>1</v>
      </c>
      <c r="V18" s="37">
        <v>2</v>
      </c>
      <c r="W18" s="37">
        <v>6</v>
      </c>
      <c r="X18" s="37">
        <v>5</v>
      </c>
      <c r="Y18" s="37">
        <v>1</v>
      </c>
    </row>
    <row r="19" spans="1:25">
      <c r="A19" s="1">
        <v>1956</v>
      </c>
      <c r="B19" s="37">
        <v>60</v>
      </c>
      <c r="C19" s="37">
        <v>73</v>
      </c>
      <c r="D19" s="37">
        <v>9</v>
      </c>
      <c r="E19" s="37">
        <v>13</v>
      </c>
      <c r="F19" s="37">
        <v>8</v>
      </c>
      <c r="G19" s="37">
        <v>10</v>
      </c>
      <c r="H19" s="37">
        <v>9</v>
      </c>
      <c r="I19" s="37">
        <v>11</v>
      </c>
      <c r="J19" s="37">
        <v>0</v>
      </c>
      <c r="K19" s="37">
        <v>7</v>
      </c>
      <c r="L19" s="37">
        <v>10</v>
      </c>
      <c r="M19" s="37">
        <v>10</v>
      </c>
      <c r="N19" s="37">
        <v>0</v>
      </c>
      <c r="O19" s="37">
        <v>2</v>
      </c>
      <c r="P19" s="37">
        <v>8</v>
      </c>
      <c r="Q19" s="37">
        <v>9</v>
      </c>
      <c r="R19" s="37">
        <v>3</v>
      </c>
      <c r="S19" s="37">
        <v>3</v>
      </c>
      <c r="T19" s="37">
        <v>3</v>
      </c>
      <c r="U19" s="37">
        <v>3</v>
      </c>
      <c r="V19" s="37">
        <v>8</v>
      </c>
      <c r="W19" s="37">
        <v>4</v>
      </c>
      <c r="X19" s="37">
        <v>2</v>
      </c>
      <c r="Y19" s="37">
        <v>1</v>
      </c>
    </row>
    <row r="20" spans="1:25">
      <c r="A20" s="1">
        <v>1957</v>
      </c>
      <c r="B20" s="37">
        <v>63</v>
      </c>
      <c r="C20" s="37">
        <v>64</v>
      </c>
      <c r="D20" s="37">
        <v>12</v>
      </c>
      <c r="E20" s="37">
        <v>15</v>
      </c>
      <c r="F20" s="37">
        <v>11</v>
      </c>
      <c r="G20" s="37">
        <v>7</v>
      </c>
      <c r="H20" s="37">
        <v>8</v>
      </c>
      <c r="I20" s="37">
        <v>8</v>
      </c>
      <c r="J20" s="37">
        <v>7</v>
      </c>
      <c r="K20" s="37">
        <v>5</v>
      </c>
      <c r="L20" s="37">
        <v>8</v>
      </c>
      <c r="M20" s="37">
        <v>9</v>
      </c>
      <c r="N20" s="37">
        <v>0</v>
      </c>
      <c r="O20" s="37">
        <v>2</v>
      </c>
      <c r="P20" s="37">
        <v>6</v>
      </c>
      <c r="Q20" s="37">
        <v>7</v>
      </c>
      <c r="R20" s="37">
        <v>4</v>
      </c>
      <c r="S20" s="37">
        <v>6</v>
      </c>
      <c r="T20" s="37">
        <v>2</v>
      </c>
      <c r="U20" s="37">
        <v>2</v>
      </c>
      <c r="V20" s="37">
        <v>4</v>
      </c>
      <c r="W20" s="37">
        <v>2</v>
      </c>
      <c r="X20" s="37">
        <v>1</v>
      </c>
      <c r="Y20" s="37">
        <v>1</v>
      </c>
    </row>
    <row r="21" spans="1:25">
      <c r="A21" s="1">
        <v>1958</v>
      </c>
      <c r="B21" s="37">
        <v>57</v>
      </c>
      <c r="C21" s="37">
        <v>85</v>
      </c>
      <c r="D21" s="37">
        <v>8</v>
      </c>
      <c r="E21" s="37">
        <v>16</v>
      </c>
      <c r="F21" s="37">
        <v>5</v>
      </c>
      <c r="G21" s="37">
        <v>6</v>
      </c>
      <c r="H21" s="37">
        <v>8</v>
      </c>
      <c r="I21" s="37">
        <v>8</v>
      </c>
      <c r="J21" s="37">
        <v>10</v>
      </c>
      <c r="K21" s="37">
        <v>9</v>
      </c>
      <c r="L21" s="37">
        <v>12</v>
      </c>
      <c r="M21" s="37">
        <v>14</v>
      </c>
      <c r="N21" s="37">
        <v>0</v>
      </c>
      <c r="O21" s="37">
        <v>0</v>
      </c>
      <c r="P21" s="37">
        <v>0</v>
      </c>
      <c r="Q21" s="37">
        <v>12</v>
      </c>
      <c r="R21" s="37">
        <v>5</v>
      </c>
      <c r="S21" s="37">
        <v>10</v>
      </c>
      <c r="T21" s="37">
        <v>2</v>
      </c>
      <c r="U21" s="37">
        <v>2</v>
      </c>
      <c r="V21" s="37">
        <v>4</v>
      </c>
      <c r="W21" s="37">
        <v>5</v>
      </c>
      <c r="X21" s="37">
        <v>3</v>
      </c>
      <c r="Y21" s="37">
        <v>3</v>
      </c>
    </row>
    <row r="22" spans="1:25">
      <c r="A22" s="1">
        <v>1959</v>
      </c>
      <c r="B22" s="37">
        <v>56</v>
      </c>
      <c r="C22" s="37">
        <v>71</v>
      </c>
      <c r="D22" s="37">
        <v>6</v>
      </c>
      <c r="E22" s="37">
        <v>15</v>
      </c>
      <c r="F22" s="37">
        <v>10</v>
      </c>
      <c r="G22" s="37">
        <v>6</v>
      </c>
      <c r="H22" s="37">
        <v>9</v>
      </c>
      <c r="I22" s="37">
        <v>11</v>
      </c>
      <c r="J22" s="37">
        <v>4</v>
      </c>
      <c r="K22" s="37">
        <v>2</v>
      </c>
      <c r="L22" s="37">
        <v>8</v>
      </c>
      <c r="M22" s="37">
        <v>14</v>
      </c>
      <c r="N22" s="37">
        <v>3</v>
      </c>
      <c r="O22" s="37">
        <v>3</v>
      </c>
      <c r="P22" s="37">
        <v>4</v>
      </c>
      <c r="Q22" s="37">
        <v>7</v>
      </c>
      <c r="R22" s="37">
        <v>6</v>
      </c>
      <c r="S22" s="37">
        <v>6</v>
      </c>
      <c r="T22" s="37">
        <v>2</v>
      </c>
      <c r="U22" s="37">
        <v>2</v>
      </c>
      <c r="V22" s="37">
        <v>1</v>
      </c>
      <c r="W22" s="37">
        <v>2</v>
      </c>
      <c r="X22" s="37">
        <v>3</v>
      </c>
      <c r="Y22" s="37">
        <v>3</v>
      </c>
    </row>
    <row r="23" spans="1:25">
      <c r="A23" s="1" t="s">
        <v>374</v>
      </c>
      <c r="B23" s="44">
        <v>57.8</v>
      </c>
      <c r="C23" s="44">
        <v>73</v>
      </c>
      <c r="D23" s="44">
        <v>9.4</v>
      </c>
      <c r="E23" s="44">
        <v>15</v>
      </c>
      <c r="F23" s="44">
        <v>8.1999999999999993</v>
      </c>
      <c r="G23" s="44">
        <v>8.1999999999999993</v>
      </c>
      <c r="H23" s="44">
        <v>8</v>
      </c>
      <c r="I23" s="44">
        <v>9.1999999999999993</v>
      </c>
      <c r="J23" s="44">
        <v>5</v>
      </c>
      <c r="K23" s="44">
        <v>5.4</v>
      </c>
      <c r="L23" s="44">
        <v>8.8000000000000007</v>
      </c>
      <c r="M23" s="44">
        <v>12.2</v>
      </c>
      <c r="N23" s="44">
        <v>0.8</v>
      </c>
      <c r="O23" s="44">
        <v>1.4</v>
      </c>
      <c r="P23" s="44">
        <v>4.4000000000000004</v>
      </c>
      <c r="Q23" s="44">
        <v>7.8</v>
      </c>
      <c r="R23" s="44">
        <v>4.5999999999999996</v>
      </c>
      <c r="S23" s="44">
        <v>6</v>
      </c>
      <c r="T23" s="44">
        <v>2.2000000000000002</v>
      </c>
      <c r="U23" s="44">
        <v>2</v>
      </c>
      <c r="V23" s="44">
        <v>3.8</v>
      </c>
      <c r="W23" s="44">
        <v>3.8</v>
      </c>
      <c r="X23" s="44">
        <v>2.8</v>
      </c>
      <c r="Y23" s="44">
        <v>1.8</v>
      </c>
    </row>
    <row r="24" spans="1:25">
      <c r="A24" s="1">
        <v>1960</v>
      </c>
      <c r="B24" s="37">
        <v>51</v>
      </c>
      <c r="C24" s="37">
        <v>72</v>
      </c>
      <c r="D24" s="37">
        <v>11</v>
      </c>
      <c r="E24" s="37">
        <v>14</v>
      </c>
      <c r="F24" s="37">
        <v>5</v>
      </c>
      <c r="G24" s="37">
        <v>5</v>
      </c>
      <c r="H24" s="37">
        <v>8</v>
      </c>
      <c r="I24" s="37">
        <v>6</v>
      </c>
      <c r="J24" s="37">
        <v>4</v>
      </c>
      <c r="K24" s="37">
        <v>9</v>
      </c>
      <c r="L24" s="37">
        <v>6</v>
      </c>
      <c r="M24" s="37">
        <v>8</v>
      </c>
      <c r="N24" s="37">
        <v>0</v>
      </c>
      <c r="O24" s="37">
        <v>0</v>
      </c>
      <c r="P24" s="37">
        <v>5</v>
      </c>
      <c r="Q24" s="37">
        <v>11</v>
      </c>
      <c r="R24" s="37">
        <v>4</v>
      </c>
      <c r="S24" s="37">
        <v>8</v>
      </c>
      <c r="T24" s="37">
        <v>4</v>
      </c>
      <c r="U24" s="37">
        <v>4</v>
      </c>
      <c r="V24" s="37">
        <v>1</v>
      </c>
      <c r="W24" s="37">
        <v>5</v>
      </c>
      <c r="X24" s="37">
        <v>3</v>
      </c>
      <c r="Y24" s="37">
        <v>2</v>
      </c>
    </row>
    <row r="25" spans="1:25">
      <c r="A25" s="1">
        <v>1961</v>
      </c>
      <c r="B25" s="37">
        <v>56</v>
      </c>
      <c r="C25" s="37">
        <v>75</v>
      </c>
      <c r="D25" s="37">
        <v>10</v>
      </c>
      <c r="E25" s="37">
        <v>15</v>
      </c>
      <c r="F25" s="37">
        <v>3</v>
      </c>
      <c r="G25" s="37">
        <v>12</v>
      </c>
      <c r="H25" s="37">
        <v>9</v>
      </c>
      <c r="I25" s="37">
        <v>8</v>
      </c>
      <c r="J25" s="37">
        <v>5</v>
      </c>
      <c r="K25" s="37">
        <v>10</v>
      </c>
      <c r="L25" s="37">
        <v>9</v>
      </c>
      <c r="M25" s="37">
        <v>10</v>
      </c>
      <c r="N25" s="37">
        <v>1</v>
      </c>
      <c r="O25" s="37">
        <v>0</v>
      </c>
      <c r="P25" s="37">
        <v>6</v>
      </c>
      <c r="Q25" s="37">
        <v>5</v>
      </c>
      <c r="R25" s="37">
        <v>5</v>
      </c>
      <c r="S25" s="37">
        <v>3</v>
      </c>
      <c r="T25" s="37">
        <v>1</v>
      </c>
      <c r="U25" s="37">
        <v>4</v>
      </c>
      <c r="V25" s="37">
        <v>2</v>
      </c>
      <c r="W25" s="37">
        <v>6</v>
      </c>
      <c r="X25" s="37">
        <v>5</v>
      </c>
      <c r="Y25" s="37">
        <v>2</v>
      </c>
    </row>
    <row r="26" spans="1:25">
      <c r="A26" s="1">
        <v>1962</v>
      </c>
      <c r="B26" s="37">
        <v>79</v>
      </c>
      <c r="C26" s="37">
        <v>87</v>
      </c>
      <c r="D26" s="37">
        <v>15</v>
      </c>
      <c r="E26" s="37">
        <v>23</v>
      </c>
      <c r="F26" s="37">
        <v>12</v>
      </c>
      <c r="G26" s="37">
        <v>15</v>
      </c>
      <c r="H26" s="37">
        <v>7</v>
      </c>
      <c r="I26" s="37">
        <v>10</v>
      </c>
      <c r="J26" s="37">
        <v>8</v>
      </c>
      <c r="K26" s="37">
        <v>2</v>
      </c>
      <c r="L26" s="37">
        <v>14</v>
      </c>
      <c r="M26" s="37">
        <v>15</v>
      </c>
      <c r="N26" s="37">
        <v>2</v>
      </c>
      <c r="O26" s="37">
        <v>2</v>
      </c>
      <c r="P26" s="37">
        <v>10</v>
      </c>
      <c r="Q26" s="37">
        <v>7</v>
      </c>
      <c r="R26" s="37">
        <v>3</v>
      </c>
      <c r="S26" s="37">
        <v>5</v>
      </c>
      <c r="T26" s="37">
        <v>3</v>
      </c>
      <c r="U26" s="37">
        <v>4</v>
      </c>
      <c r="V26" s="37">
        <v>2</v>
      </c>
      <c r="W26" s="37">
        <v>4</v>
      </c>
      <c r="X26" s="37">
        <v>3</v>
      </c>
      <c r="Y26" s="37">
        <v>0</v>
      </c>
    </row>
    <row r="27" spans="1:25">
      <c r="A27" s="1">
        <v>1963</v>
      </c>
      <c r="B27" s="37">
        <v>58</v>
      </c>
      <c r="C27" s="37">
        <v>88</v>
      </c>
      <c r="D27" s="37">
        <v>14</v>
      </c>
      <c r="E27" s="37">
        <v>18</v>
      </c>
      <c r="F27" s="37">
        <v>9</v>
      </c>
      <c r="G27" s="37">
        <v>11</v>
      </c>
      <c r="H27" s="37">
        <v>7</v>
      </c>
      <c r="I27" s="37">
        <v>12</v>
      </c>
      <c r="J27" s="37">
        <v>4</v>
      </c>
      <c r="K27" s="37">
        <v>6</v>
      </c>
      <c r="L27" s="37">
        <v>4</v>
      </c>
      <c r="M27" s="37">
        <v>11</v>
      </c>
      <c r="N27" s="37">
        <v>0</v>
      </c>
      <c r="O27" s="37">
        <v>0</v>
      </c>
      <c r="P27" s="37">
        <v>2</v>
      </c>
      <c r="Q27" s="37">
        <v>10</v>
      </c>
      <c r="R27" s="37">
        <v>9</v>
      </c>
      <c r="S27" s="37">
        <v>10</v>
      </c>
      <c r="T27" s="37">
        <v>2</v>
      </c>
      <c r="U27" s="37">
        <v>3</v>
      </c>
      <c r="V27" s="37">
        <v>3</v>
      </c>
      <c r="W27" s="37">
        <v>4</v>
      </c>
      <c r="X27" s="37">
        <v>4</v>
      </c>
      <c r="Y27" s="37">
        <v>3</v>
      </c>
    </row>
    <row r="28" spans="1:25">
      <c r="A28" s="1">
        <v>1964</v>
      </c>
      <c r="B28" s="37">
        <v>70</v>
      </c>
      <c r="C28" s="37">
        <v>78</v>
      </c>
      <c r="D28" s="37">
        <v>14</v>
      </c>
      <c r="E28" s="37">
        <v>15</v>
      </c>
      <c r="F28" s="37">
        <v>10</v>
      </c>
      <c r="G28" s="37">
        <v>14</v>
      </c>
      <c r="H28" s="37">
        <v>12</v>
      </c>
      <c r="I28" s="37">
        <v>12</v>
      </c>
      <c r="J28" s="37">
        <v>6</v>
      </c>
      <c r="K28" s="37">
        <v>9</v>
      </c>
      <c r="L28" s="37">
        <v>12</v>
      </c>
      <c r="M28" s="37">
        <v>7</v>
      </c>
      <c r="N28" s="37">
        <v>1</v>
      </c>
      <c r="O28" s="37">
        <v>0</v>
      </c>
      <c r="P28" s="37">
        <v>3</v>
      </c>
      <c r="Q28" s="37">
        <v>6</v>
      </c>
      <c r="R28" s="37">
        <v>5</v>
      </c>
      <c r="S28" s="37">
        <v>5</v>
      </c>
      <c r="T28" s="37">
        <v>2</v>
      </c>
      <c r="U28" s="37">
        <v>1</v>
      </c>
      <c r="V28" s="37">
        <v>2</v>
      </c>
      <c r="W28" s="37">
        <v>7</v>
      </c>
      <c r="X28" s="37">
        <v>3</v>
      </c>
      <c r="Y28" s="37">
        <v>2</v>
      </c>
    </row>
    <row r="29" spans="1:25">
      <c r="A29" s="1" t="s">
        <v>375</v>
      </c>
      <c r="B29" s="44">
        <v>62.6</v>
      </c>
      <c r="C29" s="44">
        <v>80.2</v>
      </c>
      <c r="D29" s="44">
        <v>12.8</v>
      </c>
      <c r="E29" s="44">
        <v>17</v>
      </c>
      <c r="F29" s="44">
        <v>7.8</v>
      </c>
      <c r="G29" s="44">
        <v>11.4</v>
      </c>
      <c r="H29" s="44">
        <v>8.6</v>
      </c>
      <c r="I29" s="44">
        <v>9.6</v>
      </c>
      <c r="J29" s="44">
        <v>5.4</v>
      </c>
      <c r="K29" s="44">
        <v>7.2</v>
      </c>
      <c r="L29" s="44">
        <v>9</v>
      </c>
      <c r="M29" s="44">
        <v>10.199999999999999</v>
      </c>
      <c r="N29" s="44">
        <v>0.8</v>
      </c>
      <c r="O29" s="44">
        <v>0.4</v>
      </c>
      <c r="P29" s="44">
        <v>5.2</v>
      </c>
      <c r="Q29" s="44">
        <v>7.8</v>
      </c>
      <c r="R29" s="44">
        <v>5.2</v>
      </c>
      <c r="S29" s="44">
        <v>6.2</v>
      </c>
      <c r="T29" s="44">
        <v>2.4</v>
      </c>
      <c r="U29" s="44">
        <v>3.2</v>
      </c>
      <c r="V29" s="44">
        <v>2</v>
      </c>
      <c r="W29" s="44">
        <v>5.2</v>
      </c>
      <c r="X29" s="44">
        <v>3.6</v>
      </c>
      <c r="Y29" s="44">
        <v>1.8</v>
      </c>
    </row>
    <row r="30" spans="1:25">
      <c r="A30" s="1">
        <v>1965</v>
      </c>
      <c r="B30" s="37">
        <v>65</v>
      </c>
      <c r="C30" s="37">
        <v>91</v>
      </c>
      <c r="D30" s="37">
        <v>10</v>
      </c>
      <c r="E30" s="37">
        <v>15</v>
      </c>
      <c r="F30" s="37">
        <v>5</v>
      </c>
      <c r="G30" s="37">
        <v>13</v>
      </c>
      <c r="H30" s="37">
        <v>12</v>
      </c>
      <c r="I30" s="37">
        <v>10</v>
      </c>
      <c r="J30" s="37">
        <v>10</v>
      </c>
      <c r="K30" s="37">
        <v>5</v>
      </c>
      <c r="L30" s="37">
        <v>9</v>
      </c>
      <c r="M30" s="37">
        <v>12</v>
      </c>
      <c r="N30" s="37">
        <v>0</v>
      </c>
      <c r="O30" s="37">
        <v>1</v>
      </c>
      <c r="P30" s="37">
        <v>6</v>
      </c>
      <c r="Q30" s="37">
        <v>9</v>
      </c>
      <c r="R30" s="37">
        <v>6</v>
      </c>
      <c r="S30" s="37">
        <v>17</v>
      </c>
      <c r="T30" s="37">
        <v>0</v>
      </c>
      <c r="U30" s="37">
        <v>3</v>
      </c>
      <c r="V30" s="37">
        <v>4</v>
      </c>
      <c r="W30" s="37">
        <v>4</v>
      </c>
      <c r="X30" s="37">
        <v>3</v>
      </c>
      <c r="Y30" s="37">
        <v>2</v>
      </c>
    </row>
    <row r="31" spans="1:25">
      <c r="A31" s="1">
        <v>1966</v>
      </c>
      <c r="B31" s="37">
        <v>67</v>
      </c>
      <c r="C31" s="37">
        <v>85</v>
      </c>
      <c r="D31" s="37">
        <v>12</v>
      </c>
      <c r="E31" s="37">
        <v>14</v>
      </c>
      <c r="F31" s="37">
        <v>8</v>
      </c>
      <c r="G31" s="37">
        <v>10</v>
      </c>
      <c r="H31" s="37">
        <v>3</v>
      </c>
      <c r="I31" s="37">
        <v>8</v>
      </c>
      <c r="J31" s="37">
        <v>6</v>
      </c>
      <c r="K31" s="37">
        <v>6</v>
      </c>
      <c r="L31" s="37">
        <v>15</v>
      </c>
      <c r="M31" s="37">
        <v>12</v>
      </c>
      <c r="N31" s="37">
        <v>1</v>
      </c>
      <c r="O31" s="37">
        <v>1</v>
      </c>
      <c r="P31" s="37">
        <v>7</v>
      </c>
      <c r="Q31" s="37">
        <v>7</v>
      </c>
      <c r="R31" s="37">
        <v>6</v>
      </c>
      <c r="S31" s="37">
        <v>14</v>
      </c>
      <c r="T31" s="37">
        <v>3</v>
      </c>
      <c r="U31" s="37">
        <v>6</v>
      </c>
      <c r="V31" s="37">
        <v>3</v>
      </c>
      <c r="W31" s="37">
        <v>4</v>
      </c>
      <c r="X31" s="37">
        <v>3</v>
      </c>
      <c r="Y31" s="37">
        <v>3</v>
      </c>
    </row>
    <row r="32" spans="1:25">
      <c r="A32" s="1">
        <v>1967</v>
      </c>
      <c r="B32" s="37">
        <v>73</v>
      </c>
      <c r="C32" s="37">
        <v>85</v>
      </c>
      <c r="D32" s="37">
        <v>19</v>
      </c>
      <c r="E32" s="37">
        <v>14</v>
      </c>
      <c r="F32" s="37">
        <v>8</v>
      </c>
      <c r="G32" s="37">
        <v>6</v>
      </c>
      <c r="H32" s="37">
        <v>6</v>
      </c>
      <c r="I32" s="37">
        <v>9</v>
      </c>
      <c r="J32" s="37">
        <v>6</v>
      </c>
      <c r="K32" s="37">
        <v>6</v>
      </c>
      <c r="L32" s="37">
        <v>15</v>
      </c>
      <c r="M32" s="37">
        <v>18</v>
      </c>
      <c r="N32" s="37">
        <v>2</v>
      </c>
      <c r="O32" s="37">
        <v>1</v>
      </c>
      <c r="P32" s="37">
        <v>6</v>
      </c>
      <c r="Q32" s="37">
        <v>16</v>
      </c>
      <c r="R32" s="37">
        <v>4</v>
      </c>
      <c r="S32" s="37">
        <v>4</v>
      </c>
      <c r="T32" s="37">
        <v>2</v>
      </c>
      <c r="U32" s="37">
        <v>3</v>
      </c>
      <c r="V32" s="37">
        <v>4</v>
      </c>
      <c r="W32" s="37">
        <v>7</v>
      </c>
      <c r="X32" s="37">
        <v>1</v>
      </c>
      <c r="Y32" s="37">
        <v>1</v>
      </c>
    </row>
    <row r="33" spans="1:25">
      <c r="A33" s="1">
        <v>1968</v>
      </c>
      <c r="B33" s="37">
        <v>56</v>
      </c>
      <c r="C33" s="37">
        <v>92</v>
      </c>
      <c r="D33" s="37">
        <v>13</v>
      </c>
      <c r="E33" s="37">
        <v>18</v>
      </c>
      <c r="F33" s="37">
        <v>5</v>
      </c>
      <c r="G33" s="37">
        <v>12</v>
      </c>
      <c r="H33" s="37">
        <v>10</v>
      </c>
      <c r="I33" s="37">
        <v>4</v>
      </c>
      <c r="J33" s="37">
        <v>2</v>
      </c>
      <c r="K33" s="37">
        <v>12</v>
      </c>
      <c r="L33" s="37">
        <v>7</v>
      </c>
      <c r="M33" s="37">
        <v>13</v>
      </c>
      <c r="N33" s="37">
        <v>0</v>
      </c>
      <c r="O33" s="37">
        <v>0</v>
      </c>
      <c r="P33" s="37">
        <v>9</v>
      </c>
      <c r="Q33" s="37">
        <v>6</v>
      </c>
      <c r="R33" s="37">
        <v>4</v>
      </c>
      <c r="S33" s="37">
        <v>11</v>
      </c>
      <c r="T33" s="37">
        <v>2</v>
      </c>
      <c r="U33" s="37">
        <v>6</v>
      </c>
      <c r="V33" s="37">
        <v>3</v>
      </c>
      <c r="W33" s="37">
        <v>5</v>
      </c>
      <c r="X33" s="37">
        <v>1</v>
      </c>
      <c r="Y33" s="37">
        <v>5</v>
      </c>
    </row>
    <row r="34" spans="1:25">
      <c r="A34" s="1">
        <v>1969</v>
      </c>
      <c r="B34" s="37">
        <v>69</v>
      </c>
      <c r="C34" s="37">
        <v>99</v>
      </c>
      <c r="D34" s="37">
        <v>15</v>
      </c>
      <c r="E34" s="37">
        <v>20</v>
      </c>
      <c r="F34" s="37">
        <v>6</v>
      </c>
      <c r="G34" s="37">
        <v>6</v>
      </c>
      <c r="H34" s="37">
        <v>5</v>
      </c>
      <c r="I34" s="37">
        <v>7</v>
      </c>
      <c r="J34" s="37">
        <v>3</v>
      </c>
      <c r="K34" s="37">
        <v>6</v>
      </c>
      <c r="L34" s="37">
        <v>14</v>
      </c>
      <c r="M34" s="37">
        <v>16</v>
      </c>
      <c r="N34" s="37">
        <v>1</v>
      </c>
      <c r="O34" s="37">
        <v>1</v>
      </c>
      <c r="P34" s="37">
        <v>8</v>
      </c>
      <c r="Q34" s="37">
        <v>11</v>
      </c>
      <c r="R34" s="37">
        <v>8</v>
      </c>
      <c r="S34" s="37">
        <v>14</v>
      </c>
      <c r="T34" s="37">
        <v>4</v>
      </c>
      <c r="U34" s="37">
        <v>7</v>
      </c>
      <c r="V34" s="37">
        <v>4</v>
      </c>
      <c r="W34" s="37">
        <v>9</v>
      </c>
      <c r="X34" s="37">
        <v>1</v>
      </c>
      <c r="Y34" s="37">
        <v>2</v>
      </c>
    </row>
    <row r="35" spans="1:25">
      <c r="A35" s="1" t="s">
        <v>376</v>
      </c>
      <c r="B35" s="44">
        <v>66</v>
      </c>
      <c r="C35" s="44">
        <v>90.4</v>
      </c>
      <c r="D35" s="44">
        <v>13.8</v>
      </c>
      <c r="E35" s="44">
        <v>16.2</v>
      </c>
      <c r="F35" s="44">
        <v>6.4</v>
      </c>
      <c r="G35" s="44">
        <v>9.4</v>
      </c>
      <c r="H35" s="44">
        <v>7.2</v>
      </c>
      <c r="I35" s="44">
        <v>7.6</v>
      </c>
      <c r="J35" s="44">
        <v>5.4</v>
      </c>
      <c r="K35" s="44">
        <v>7</v>
      </c>
      <c r="L35" s="44">
        <v>12</v>
      </c>
      <c r="M35" s="44">
        <v>14.2</v>
      </c>
      <c r="N35" s="44">
        <v>0.8</v>
      </c>
      <c r="O35" s="44">
        <v>0.8</v>
      </c>
      <c r="P35" s="44">
        <v>7.2</v>
      </c>
      <c r="Q35" s="44">
        <v>9.8000000000000007</v>
      </c>
      <c r="R35" s="44">
        <v>5.6</v>
      </c>
      <c r="S35" s="44">
        <v>12</v>
      </c>
      <c r="T35" s="44">
        <v>2.8</v>
      </c>
      <c r="U35" s="44">
        <v>4.4000000000000004</v>
      </c>
      <c r="V35" s="44">
        <v>3.6</v>
      </c>
      <c r="W35" s="44">
        <v>4.8</v>
      </c>
      <c r="X35" s="44">
        <v>1.8</v>
      </c>
      <c r="Y35" s="44">
        <v>2.6</v>
      </c>
    </row>
    <row r="36" spans="1:25">
      <c r="A36" s="1">
        <v>1970</v>
      </c>
      <c r="B36" s="37">
        <v>70</v>
      </c>
      <c r="C36" s="37">
        <v>93</v>
      </c>
      <c r="D36" s="37">
        <v>17</v>
      </c>
      <c r="E36" s="37">
        <v>18</v>
      </c>
      <c r="F36" s="37">
        <v>8</v>
      </c>
      <c r="G36" s="37">
        <v>11</v>
      </c>
      <c r="H36" s="37">
        <v>11</v>
      </c>
      <c r="I36" s="37">
        <v>10</v>
      </c>
      <c r="J36" s="37">
        <v>6</v>
      </c>
      <c r="K36" s="37">
        <v>11</v>
      </c>
      <c r="L36" s="37">
        <v>7</v>
      </c>
      <c r="M36" s="37">
        <v>15</v>
      </c>
      <c r="N36" s="37">
        <v>0</v>
      </c>
      <c r="O36" s="37">
        <v>1</v>
      </c>
      <c r="P36" s="37">
        <v>6</v>
      </c>
      <c r="Q36" s="37">
        <v>12</v>
      </c>
      <c r="R36" s="37">
        <v>7</v>
      </c>
      <c r="S36" s="37">
        <v>10</v>
      </c>
      <c r="T36" s="37">
        <v>0</v>
      </c>
      <c r="U36" s="37">
        <v>2</v>
      </c>
      <c r="V36" s="37">
        <v>6</v>
      </c>
      <c r="W36" s="37">
        <v>2</v>
      </c>
      <c r="X36" s="37">
        <v>2</v>
      </c>
      <c r="Y36" s="37">
        <v>1</v>
      </c>
    </row>
    <row r="37" spans="1:25">
      <c r="A37" s="1">
        <v>1971</v>
      </c>
      <c r="B37" s="37">
        <v>77</v>
      </c>
      <c r="C37" s="37">
        <v>109</v>
      </c>
      <c r="D37" s="37">
        <v>9</v>
      </c>
      <c r="E37" s="37">
        <v>24</v>
      </c>
      <c r="F37" s="37">
        <v>6</v>
      </c>
      <c r="G37" s="37">
        <v>17</v>
      </c>
      <c r="H37" s="37">
        <v>7</v>
      </c>
      <c r="I37" s="37">
        <v>11</v>
      </c>
      <c r="J37" s="37">
        <v>11</v>
      </c>
      <c r="K37" s="37">
        <v>7</v>
      </c>
      <c r="L37" s="37">
        <v>20</v>
      </c>
      <c r="M37" s="37">
        <v>20</v>
      </c>
      <c r="N37" s="37">
        <v>1</v>
      </c>
      <c r="O37" s="37">
        <v>0</v>
      </c>
      <c r="P37" s="37">
        <v>8</v>
      </c>
      <c r="Q37" s="37">
        <v>7</v>
      </c>
      <c r="R37" s="37">
        <v>7</v>
      </c>
      <c r="S37" s="37">
        <v>14</v>
      </c>
      <c r="T37" s="37">
        <v>3</v>
      </c>
      <c r="U37" s="37">
        <v>1</v>
      </c>
      <c r="V37" s="37">
        <v>4</v>
      </c>
      <c r="W37" s="37">
        <v>7</v>
      </c>
      <c r="X37" s="37">
        <v>1</v>
      </c>
      <c r="Y37" s="37">
        <v>1</v>
      </c>
    </row>
    <row r="38" spans="1:25">
      <c r="A38" s="1">
        <v>1972</v>
      </c>
      <c r="B38" s="37">
        <v>61</v>
      </c>
      <c r="C38" s="37">
        <v>88</v>
      </c>
      <c r="D38" s="37">
        <v>12</v>
      </c>
      <c r="E38" s="37">
        <v>13</v>
      </c>
      <c r="F38" s="37">
        <v>10</v>
      </c>
      <c r="G38" s="37">
        <v>11</v>
      </c>
      <c r="H38" s="37">
        <v>14</v>
      </c>
      <c r="I38" s="37">
        <v>14</v>
      </c>
      <c r="J38" s="37">
        <v>2</v>
      </c>
      <c r="K38" s="37">
        <v>5</v>
      </c>
      <c r="L38" s="37">
        <v>7</v>
      </c>
      <c r="M38" s="37">
        <v>20</v>
      </c>
      <c r="N38" s="37">
        <v>0</v>
      </c>
      <c r="O38" s="37">
        <v>0</v>
      </c>
      <c r="P38" s="37">
        <v>5</v>
      </c>
      <c r="Q38" s="37">
        <v>8</v>
      </c>
      <c r="R38" s="37">
        <v>5</v>
      </c>
      <c r="S38" s="37">
        <v>9</v>
      </c>
      <c r="T38" s="37">
        <v>0</v>
      </c>
      <c r="U38" s="37">
        <v>1</v>
      </c>
      <c r="V38" s="37">
        <v>5</v>
      </c>
      <c r="W38" s="37">
        <v>5</v>
      </c>
      <c r="X38" s="37">
        <v>1</v>
      </c>
      <c r="Y38" s="37">
        <v>2</v>
      </c>
    </row>
    <row r="39" spans="1:25">
      <c r="A39" s="1">
        <v>1973</v>
      </c>
      <c r="B39" s="37">
        <v>73</v>
      </c>
      <c r="C39" s="37">
        <v>105</v>
      </c>
      <c r="D39" s="37">
        <v>17</v>
      </c>
      <c r="E39" s="37">
        <v>17</v>
      </c>
      <c r="F39" s="37">
        <v>13</v>
      </c>
      <c r="G39" s="37">
        <v>10</v>
      </c>
      <c r="H39" s="37">
        <v>7</v>
      </c>
      <c r="I39" s="37">
        <v>24</v>
      </c>
      <c r="J39" s="37">
        <v>11</v>
      </c>
      <c r="K39" s="37">
        <v>12</v>
      </c>
      <c r="L39" s="37">
        <v>9</v>
      </c>
      <c r="M39" s="37">
        <v>17</v>
      </c>
      <c r="N39" s="37">
        <v>0</v>
      </c>
      <c r="O39" s="37">
        <v>0</v>
      </c>
      <c r="P39" s="37">
        <v>4</v>
      </c>
      <c r="Q39" s="37">
        <v>11</v>
      </c>
      <c r="R39" s="37">
        <v>8</v>
      </c>
      <c r="S39" s="37">
        <v>8</v>
      </c>
      <c r="T39" s="37">
        <v>2</v>
      </c>
      <c r="U39" s="37">
        <v>0</v>
      </c>
      <c r="V39" s="37">
        <v>1</v>
      </c>
      <c r="W39" s="37">
        <v>3</v>
      </c>
      <c r="X39" s="37">
        <v>1</v>
      </c>
      <c r="Y39" s="37">
        <v>3</v>
      </c>
    </row>
    <row r="40" spans="1:25">
      <c r="A40" s="1">
        <v>1974</v>
      </c>
      <c r="B40" s="37">
        <v>68</v>
      </c>
      <c r="C40" s="37">
        <v>79</v>
      </c>
      <c r="D40" s="37">
        <v>15</v>
      </c>
      <c r="E40" s="37">
        <v>16</v>
      </c>
      <c r="F40" s="37">
        <v>15</v>
      </c>
      <c r="G40" s="37">
        <v>13</v>
      </c>
      <c r="H40" s="37">
        <v>5</v>
      </c>
      <c r="I40" s="37">
        <v>7</v>
      </c>
      <c r="J40" s="37">
        <v>5</v>
      </c>
      <c r="K40" s="37">
        <v>5</v>
      </c>
      <c r="L40" s="37">
        <v>9</v>
      </c>
      <c r="M40" s="37">
        <v>13</v>
      </c>
      <c r="N40" s="37">
        <v>0</v>
      </c>
      <c r="O40" s="37">
        <v>2</v>
      </c>
      <c r="P40" s="37">
        <v>3</v>
      </c>
      <c r="Q40" s="37">
        <v>5</v>
      </c>
      <c r="R40" s="37">
        <v>10</v>
      </c>
      <c r="S40" s="37">
        <v>9</v>
      </c>
      <c r="T40" s="37">
        <v>2</v>
      </c>
      <c r="U40" s="37">
        <v>1</v>
      </c>
      <c r="V40" s="37">
        <v>2</v>
      </c>
      <c r="W40" s="37">
        <v>5</v>
      </c>
      <c r="X40" s="37">
        <v>2</v>
      </c>
      <c r="Y40" s="37">
        <v>3</v>
      </c>
    </row>
    <row r="41" spans="1:25">
      <c r="A41" s="1" t="s">
        <v>377</v>
      </c>
      <c r="B41" s="44">
        <v>69.8</v>
      </c>
      <c r="C41" s="44">
        <v>94.8</v>
      </c>
      <c r="D41" s="44">
        <v>14</v>
      </c>
      <c r="E41" s="44">
        <v>17.600000000000001</v>
      </c>
      <c r="F41" s="44">
        <v>10.4</v>
      </c>
      <c r="G41" s="44">
        <v>12.4</v>
      </c>
      <c r="H41" s="44">
        <v>8.8000000000000007</v>
      </c>
      <c r="I41" s="44">
        <v>13.2</v>
      </c>
      <c r="J41" s="44">
        <v>7</v>
      </c>
      <c r="K41" s="44">
        <v>8</v>
      </c>
      <c r="L41" s="44">
        <v>10.4</v>
      </c>
      <c r="M41" s="44">
        <v>17</v>
      </c>
      <c r="N41" s="44">
        <v>0.2</v>
      </c>
      <c r="O41" s="44">
        <v>0.6</v>
      </c>
      <c r="P41" s="44">
        <v>5.2</v>
      </c>
      <c r="Q41" s="44">
        <v>8.6</v>
      </c>
      <c r="R41" s="44">
        <v>7.4</v>
      </c>
      <c r="S41" s="44">
        <v>10</v>
      </c>
      <c r="T41" s="44">
        <v>1.4</v>
      </c>
      <c r="U41" s="44">
        <v>1</v>
      </c>
      <c r="V41" s="44">
        <v>3.6</v>
      </c>
      <c r="W41" s="44">
        <v>4.4000000000000004</v>
      </c>
      <c r="X41" s="44">
        <v>1.4</v>
      </c>
      <c r="Y41" s="44">
        <v>2</v>
      </c>
    </row>
    <row r="42" spans="1:25">
      <c r="A42" s="1">
        <v>1975</v>
      </c>
      <c r="B42" s="37">
        <v>80</v>
      </c>
      <c r="C42" s="37">
        <v>99</v>
      </c>
      <c r="D42" s="37">
        <v>21</v>
      </c>
      <c r="E42" s="37">
        <v>20</v>
      </c>
      <c r="F42" s="37">
        <v>8</v>
      </c>
      <c r="G42" s="37">
        <v>16</v>
      </c>
      <c r="H42" s="37">
        <v>7</v>
      </c>
      <c r="I42" s="37">
        <v>4</v>
      </c>
      <c r="J42" s="37">
        <v>9</v>
      </c>
      <c r="K42" s="37">
        <v>14</v>
      </c>
      <c r="L42" s="37">
        <v>9</v>
      </c>
      <c r="M42" s="37">
        <v>15</v>
      </c>
      <c r="N42" s="37">
        <v>0</v>
      </c>
      <c r="O42" s="37">
        <v>2</v>
      </c>
      <c r="P42" s="37">
        <v>13</v>
      </c>
      <c r="Q42" s="37">
        <v>9</v>
      </c>
      <c r="R42" s="37">
        <v>5</v>
      </c>
      <c r="S42" s="37">
        <v>12</v>
      </c>
      <c r="T42" s="37">
        <v>0</v>
      </c>
      <c r="U42" s="37">
        <v>1</v>
      </c>
      <c r="V42" s="37">
        <v>2</v>
      </c>
      <c r="W42" s="37">
        <v>4</v>
      </c>
      <c r="X42" s="37">
        <v>6</v>
      </c>
      <c r="Y42" s="37">
        <v>2</v>
      </c>
    </row>
    <row r="43" spans="1:25">
      <c r="A43" s="1">
        <v>1976</v>
      </c>
      <c r="B43" s="37">
        <v>71</v>
      </c>
      <c r="C43" s="37">
        <v>107</v>
      </c>
      <c r="D43" s="37">
        <v>16</v>
      </c>
      <c r="E43" s="37">
        <v>16</v>
      </c>
      <c r="F43" s="37">
        <v>5</v>
      </c>
      <c r="G43" s="37">
        <v>12</v>
      </c>
      <c r="H43" s="37">
        <v>14</v>
      </c>
      <c r="I43" s="37">
        <v>15</v>
      </c>
      <c r="J43" s="37">
        <v>6</v>
      </c>
      <c r="K43" s="37">
        <v>12</v>
      </c>
      <c r="L43" s="37">
        <v>8</v>
      </c>
      <c r="M43" s="37">
        <v>12</v>
      </c>
      <c r="N43" s="37">
        <v>0</v>
      </c>
      <c r="O43" s="37">
        <v>3</v>
      </c>
      <c r="P43" s="37">
        <v>9</v>
      </c>
      <c r="Q43" s="37">
        <v>17</v>
      </c>
      <c r="R43" s="37">
        <v>4</v>
      </c>
      <c r="S43" s="37">
        <v>5</v>
      </c>
      <c r="T43" s="37">
        <v>1</v>
      </c>
      <c r="U43" s="37">
        <v>7</v>
      </c>
      <c r="V43" s="37">
        <v>5</v>
      </c>
      <c r="W43" s="37">
        <v>6</v>
      </c>
      <c r="X43" s="37">
        <v>3</v>
      </c>
      <c r="Y43" s="37">
        <v>2</v>
      </c>
    </row>
    <row r="44" spans="1:25">
      <c r="A44" s="1">
        <v>1977</v>
      </c>
      <c r="B44" s="37">
        <v>60</v>
      </c>
      <c r="C44" s="37">
        <v>88</v>
      </c>
      <c r="D44" s="37">
        <v>15</v>
      </c>
      <c r="E44" s="37">
        <v>11</v>
      </c>
      <c r="F44" s="37">
        <v>9</v>
      </c>
      <c r="G44" s="37">
        <v>13</v>
      </c>
      <c r="H44" s="37">
        <v>6</v>
      </c>
      <c r="I44" s="37">
        <v>11</v>
      </c>
      <c r="J44" s="37">
        <v>5</v>
      </c>
      <c r="K44" s="37">
        <v>11</v>
      </c>
      <c r="L44" s="37">
        <v>3</v>
      </c>
      <c r="M44" s="37">
        <v>10</v>
      </c>
      <c r="N44" s="37">
        <v>0</v>
      </c>
      <c r="O44" s="37">
        <v>0</v>
      </c>
      <c r="P44" s="37">
        <v>5</v>
      </c>
      <c r="Q44" s="37">
        <v>14</v>
      </c>
      <c r="R44" s="37">
        <v>9</v>
      </c>
      <c r="S44" s="37">
        <v>9</v>
      </c>
      <c r="T44" s="37">
        <v>1</v>
      </c>
      <c r="U44" s="37">
        <v>4</v>
      </c>
      <c r="V44" s="37">
        <v>3</v>
      </c>
      <c r="W44" s="37">
        <v>4</v>
      </c>
      <c r="X44" s="37">
        <v>4</v>
      </c>
      <c r="Y44" s="37">
        <v>1</v>
      </c>
    </row>
    <row r="45" spans="1:25">
      <c r="A45" s="1">
        <v>1978</v>
      </c>
      <c r="B45" s="37">
        <v>61</v>
      </c>
      <c r="C45" s="37">
        <v>102</v>
      </c>
      <c r="D45" s="37">
        <v>14</v>
      </c>
      <c r="E45" s="37">
        <v>19</v>
      </c>
      <c r="F45" s="37">
        <v>6</v>
      </c>
      <c r="G45" s="37">
        <v>9</v>
      </c>
      <c r="H45" s="37">
        <v>6</v>
      </c>
      <c r="I45" s="37">
        <v>13</v>
      </c>
      <c r="J45" s="37">
        <v>4</v>
      </c>
      <c r="K45" s="37">
        <v>9</v>
      </c>
      <c r="L45" s="37">
        <v>9</v>
      </c>
      <c r="M45" s="37">
        <v>21</v>
      </c>
      <c r="N45" s="37">
        <v>1</v>
      </c>
      <c r="O45" s="37">
        <v>0</v>
      </c>
      <c r="P45" s="37">
        <v>7</v>
      </c>
      <c r="Q45" s="37">
        <v>10</v>
      </c>
      <c r="R45" s="37">
        <v>7</v>
      </c>
      <c r="S45" s="37">
        <v>6</v>
      </c>
      <c r="T45" s="37">
        <v>1</v>
      </c>
      <c r="U45" s="37">
        <v>6</v>
      </c>
      <c r="V45" s="37">
        <v>5</v>
      </c>
      <c r="W45" s="37">
        <v>7</v>
      </c>
      <c r="X45" s="37">
        <v>1</v>
      </c>
      <c r="Y45" s="37">
        <v>2</v>
      </c>
    </row>
    <row r="46" spans="1:25">
      <c r="A46" s="1">
        <v>1979</v>
      </c>
      <c r="B46" s="37">
        <v>69</v>
      </c>
      <c r="C46" s="37">
        <v>104</v>
      </c>
      <c r="D46" s="37">
        <v>20</v>
      </c>
      <c r="E46" s="37">
        <v>15</v>
      </c>
      <c r="F46" s="37">
        <v>7</v>
      </c>
      <c r="G46" s="37">
        <v>13</v>
      </c>
      <c r="H46" s="37">
        <v>10</v>
      </c>
      <c r="I46" s="37">
        <v>20</v>
      </c>
      <c r="J46" s="37">
        <v>8</v>
      </c>
      <c r="K46" s="37">
        <v>11</v>
      </c>
      <c r="L46" s="37">
        <v>11</v>
      </c>
      <c r="M46" s="37">
        <v>16</v>
      </c>
      <c r="N46" s="37">
        <v>0</v>
      </c>
      <c r="O46" s="37">
        <v>0</v>
      </c>
      <c r="P46" s="37">
        <v>6</v>
      </c>
      <c r="Q46" s="37">
        <v>11</v>
      </c>
      <c r="R46" s="37">
        <v>3</v>
      </c>
      <c r="S46" s="37">
        <v>7</v>
      </c>
      <c r="T46" s="37">
        <v>1</v>
      </c>
      <c r="U46" s="37">
        <v>2</v>
      </c>
      <c r="V46" s="37">
        <v>2</v>
      </c>
      <c r="W46" s="37">
        <v>9</v>
      </c>
      <c r="X46" s="37">
        <v>1</v>
      </c>
      <c r="Y46" s="37">
        <v>0</v>
      </c>
    </row>
    <row r="47" spans="1:25">
      <c r="A47" s="1" t="s">
        <v>378</v>
      </c>
      <c r="B47" s="44">
        <v>68.2</v>
      </c>
      <c r="C47" s="44">
        <v>100</v>
      </c>
      <c r="D47" s="44">
        <v>17.2</v>
      </c>
      <c r="E47" s="44">
        <v>16.2</v>
      </c>
      <c r="F47" s="44">
        <v>7</v>
      </c>
      <c r="G47" s="44">
        <v>12.6</v>
      </c>
      <c r="H47" s="44">
        <v>8.6</v>
      </c>
      <c r="I47" s="44">
        <v>12.6</v>
      </c>
      <c r="J47" s="44">
        <v>6.4</v>
      </c>
      <c r="K47" s="44">
        <v>11.4</v>
      </c>
      <c r="L47" s="44">
        <v>8</v>
      </c>
      <c r="M47" s="44">
        <v>14.8</v>
      </c>
      <c r="N47" s="44">
        <v>0.2</v>
      </c>
      <c r="O47" s="44">
        <v>1</v>
      </c>
      <c r="P47" s="44">
        <v>8</v>
      </c>
      <c r="Q47" s="44">
        <v>12.2</v>
      </c>
      <c r="R47" s="44">
        <v>5.6</v>
      </c>
      <c r="S47" s="44">
        <v>7.8</v>
      </c>
      <c r="T47" s="44">
        <v>0.8</v>
      </c>
      <c r="U47" s="44">
        <v>4</v>
      </c>
      <c r="V47" s="44">
        <v>3.4</v>
      </c>
      <c r="W47" s="44">
        <v>6</v>
      </c>
      <c r="X47" s="44">
        <v>3</v>
      </c>
      <c r="Y47" s="44">
        <v>1.4</v>
      </c>
    </row>
    <row r="48" spans="1:25">
      <c r="A48" s="1">
        <v>1980</v>
      </c>
      <c r="B48" s="37">
        <v>87</v>
      </c>
      <c r="C48" s="37">
        <v>88</v>
      </c>
      <c r="D48" s="37">
        <v>18</v>
      </c>
      <c r="E48" s="37">
        <v>21</v>
      </c>
      <c r="F48" s="37">
        <v>6</v>
      </c>
      <c r="G48" s="37">
        <v>15</v>
      </c>
      <c r="H48" s="37">
        <v>11</v>
      </c>
      <c r="I48" s="37">
        <v>12</v>
      </c>
      <c r="J48" s="37">
        <v>7</v>
      </c>
      <c r="K48" s="37">
        <v>11</v>
      </c>
      <c r="L48" s="37">
        <v>11</v>
      </c>
      <c r="M48" s="37">
        <v>12</v>
      </c>
      <c r="N48" s="37">
        <v>0</v>
      </c>
      <c r="O48" s="37">
        <v>2</v>
      </c>
      <c r="P48" s="37">
        <v>19</v>
      </c>
      <c r="Q48" s="37">
        <v>8</v>
      </c>
      <c r="R48" s="37">
        <v>10</v>
      </c>
      <c r="S48" s="37">
        <v>5</v>
      </c>
      <c r="T48" s="37">
        <v>2</v>
      </c>
      <c r="U48" s="37">
        <v>0</v>
      </c>
      <c r="V48" s="37">
        <v>1</v>
      </c>
      <c r="W48" s="37">
        <v>2</v>
      </c>
      <c r="X48" s="37">
        <v>2</v>
      </c>
      <c r="Y48" s="37">
        <v>0</v>
      </c>
    </row>
    <row r="49" spans="1:25">
      <c r="A49" s="1">
        <v>1981</v>
      </c>
      <c r="B49" s="37">
        <v>68</v>
      </c>
      <c r="C49" s="37">
        <v>93</v>
      </c>
      <c r="D49" s="37">
        <v>13</v>
      </c>
      <c r="E49" s="37">
        <v>20</v>
      </c>
      <c r="F49" s="37">
        <v>10</v>
      </c>
      <c r="G49" s="37">
        <v>13</v>
      </c>
      <c r="H49" s="37">
        <v>6</v>
      </c>
      <c r="I49" s="37">
        <v>9</v>
      </c>
      <c r="J49" s="37">
        <v>7</v>
      </c>
      <c r="K49" s="37">
        <v>12</v>
      </c>
      <c r="L49" s="37">
        <v>15</v>
      </c>
      <c r="M49" s="37">
        <v>8</v>
      </c>
      <c r="N49" s="37">
        <v>0</v>
      </c>
      <c r="O49" s="37">
        <v>1</v>
      </c>
      <c r="P49" s="37">
        <v>11</v>
      </c>
      <c r="Q49" s="37">
        <v>10</v>
      </c>
      <c r="R49" s="37">
        <v>3</v>
      </c>
      <c r="S49" s="37">
        <v>11</v>
      </c>
      <c r="T49" s="37">
        <v>1</v>
      </c>
      <c r="U49" s="37">
        <v>1</v>
      </c>
      <c r="V49" s="37">
        <v>1</v>
      </c>
      <c r="W49" s="37">
        <v>4</v>
      </c>
      <c r="X49" s="37">
        <v>1</v>
      </c>
      <c r="Y49" s="37">
        <v>4</v>
      </c>
    </row>
    <row r="50" spans="1:25">
      <c r="A50" s="1">
        <v>1982</v>
      </c>
      <c r="B50" s="37">
        <v>80</v>
      </c>
      <c r="C50" s="37">
        <v>87</v>
      </c>
      <c r="D50" s="37">
        <v>17</v>
      </c>
      <c r="E50" s="37">
        <v>24</v>
      </c>
      <c r="F50" s="37">
        <v>13</v>
      </c>
      <c r="G50" s="37">
        <v>19</v>
      </c>
      <c r="H50" s="37">
        <v>12</v>
      </c>
      <c r="I50" s="37">
        <v>5</v>
      </c>
      <c r="J50" s="37">
        <v>5</v>
      </c>
      <c r="K50" s="37">
        <v>7</v>
      </c>
      <c r="L50" s="37">
        <v>10</v>
      </c>
      <c r="M50" s="37">
        <v>14</v>
      </c>
      <c r="N50" s="37">
        <v>0</v>
      </c>
      <c r="O50" s="37">
        <v>2</v>
      </c>
      <c r="P50" s="37">
        <v>9</v>
      </c>
      <c r="Q50" s="37">
        <v>4</v>
      </c>
      <c r="R50" s="37">
        <v>6</v>
      </c>
      <c r="S50" s="37">
        <v>6</v>
      </c>
      <c r="T50" s="37">
        <v>2</v>
      </c>
      <c r="U50" s="37">
        <v>2</v>
      </c>
      <c r="V50" s="37">
        <v>1</v>
      </c>
      <c r="W50" s="37">
        <v>2</v>
      </c>
      <c r="X50" s="37">
        <v>5</v>
      </c>
      <c r="Y50" s="37">
        <v>2</v>
      </c>
    </row>
    <row r="51" spans="1:25">
      <c r="A51" s="1">
        <v>1983</v>
      </c>
      <c r="B51" s="37">
        <v>64</v>
      </c>
      <c r="C51" s="37">
        <v>87</v>
      </c>
      <c r="D51" s="37">
        <v>19</v>
      </c>
      <c r="E51" s="37">
        <v>16</v>
      </c>
      <c r="F51" s="37">
        <v>11</v>
      </c>
      <c r="G51" s="37">
        <v>12</v>
      </c>
      <c r="H51" s="37">
        <v>6</v>
      </c>
      <c r="I51" s="37">
        <v>12</v>
      </c>
      <c r="J51" s="37">
        <v>5</v>
      </c>
      <c r="K51" s="37">
        <v>17</v>
      </c>
      <c r="L51" s="37">
        <v>8</v>
      </c>
      <c r="M51" s="37">
        <v>10</v>
      </c>
      <c r="N51" s="37">
        <v>0</v>
      </c>
      <c r="O51" s="37">
        <v>1</v>
      </c>
      <c r="P51" s="37">
        <v>8</v>
      </c>
      <c r="Q51" s="37">
        <v>8</v>
      </c>
      <c r="R51" s="37">
        <v>3</v>
      </c>
      <c r="S51" s="37">
        <v>6</v>
      </c>
      <c r="T51" s="37">
        <v>2</v>
      </c>
      <c r="U51" s="37">
        <v>1</v>
      </c>
      <c r="V51" s="37">
        <v>1</v>
      </c>
      <c r="W51" s="37">
        <v>3</v>
      </c>
      <c r="X51" s="37">
        <v>1</v>
      </c>
      <c r="Y51" s="37">
        <v>1</v>
      </c>
    </row>
    <row r="52" spans="1:25">
      <c r="A52" s="1">
        <v>1984</v>
      </c>
      <c r="B52" s="37">
        <v>81</v>
      </c>
      <c r="C52" s="37">
        <v>96</v>
      </c>
      <c r="D52" s="37">
        <v>14</v>
      </c>
      <c r="E52" s="37">
        <v>23</v>
      </c>
      <c r="F52" s="37">
        <v>13</v>
      </c>
      <c r="G52" s="37">
        <v>9</v>
      </c>
      <c r="H52" s="37">
        <v>8</v>
      </c>
      <c r="I52" s="37">
        <v>17</v>
      </c>
      <c r="J52" s="37">
        <v>2</v>
      </c>
      <c r="K52" s="37">
        <v>9</v>
      </c>
      <c r="L52" s="37">
        <v>14</v>
      </c>
      <c r="M52" s="37">
        <v>14</v>
      </c>
      <c r="N52" s="37">
        <v>1</v>
      </c>
      <c r="O52" s="37">
        <v>1</v>
      </c>
      <c r="P52" s="37">
        <v>15</v>
      </c>
      <c r="Q52" s="37">
        <v>5</v>
      </c>
      <c r="R52" s="37">
        <v>7</v>
      </c>
      <c r="S52" s="37">
        <v>4</v>
      </c>
      <c r="T52" s="37">
        <v>1</v>
      </c>
      <c r="U52" s="37">
        <v>6</v>
      </c>
      <c r="V52" s="37">
        <v>4</v>
      </c>
      <c r="W52" s="37">
        <v>1</v>
      </c>
      <c r="X52" s="37">
        <v>2</v>
      </c>
      <c r="Y52" s="37">
        <v>7</v>
      </c>
    </row>
    <row r="53" spans="1:25">
      <c r="A53" s="1" t="s">
        <v>379</v>
      </c>
      <c r="B53" s="44">
        <v>76</v>
      </c>
      <c r="C53" s="44">
        <v>90.2</v>
      </c>
      <c r="D53" s="44">
        <v>16.2</v>
      </c>
      <c r="E53" s="44">
        <v>20.8</v>
      </c>
      <c r="F53" s="44">
        <v>10.6</v>
      </c>
      <c r="G53" s="44">
        <v>13.6</v>
      </c>
      <c r="H53" s="44">
        <v>8.6</v>
      </c>
      <c r="I53" s="44">
        <v>11</v>
      </c>
      <c r="J53" s="44">
        <v>5.2</v>
      </c>
      <c r="K53" s="44">
        <v>11.2</v>
      </c>
      <c r="L53" s="44">
        <v>11.6</v>
      </c>
      <c r="M53" s="44">
        <v>11.6</v>
      </c>
      <c r="N53" s="44">
        <v>0.2</v>
      </c>
      <c r="O53" s="44">
        <v>1.4</v>
      </c>
      <c r="P53" s="44">
        <v>12.4</v>
      </c>
      <c r="Q53" s="44">
        <v>7</v>
      </c>
      <c r="R53" s="44">
        <v>5.8</v>
      </c>
      <c r="S53" s="44">
        <v>6.4</v>
      </c>
      <c r="T53" s="44">
        <v>1.6</v>
      </c>
      <c r="U53" s="44">
        <v>2</v>
      </c>
      <c r="V53" s="44">
        <v>1.6</v>
      </c>
      <c r="W53" s="44">
        <v>2.4</v>
      </c>
      <c r="X53" s="44">
        <v>2.2000000000000002</v>
      </c>
      <c r="Y53" s="44">
        <v>2.8</v>
      </c>
    </row>
    <row r="54" spans="1:25">
      <c r="A54" s="1">
        <v>1985</v>
      </c>
      <c r="B54" s="37">
        <v>73</v>
      </c>
      <c r="C54" s="37">
        <v>98</v>
      </c>
      <c r="D54" s="37">
        <v>17</v>
      </c>
      <c r="E54" s="37">
        <v>23</v>
      </c>
      <c r="F54" s="37">
        <v>14</v>
      </c>
      <c r="G54" s="37">
        <v>12</v>
      </c>
      <c r="H54" s="37">
        <v>6</v>
      </c>
      <c r="I54" s="37">
        <v>18</v>
      </c>
      <c r="J54" s="37">
        <v>7</v>
      </c>
      <c r="K54" s="37">
        <v>10</v>
      </c>
      <c r="L54" s="37">
        <v>15</v>
      </c>
      <c r="M54" s="37">
        <v>15</v>
      </c>
      <c r="N54" s="37">
        <v>0</v>
      </c>
      <c r="O54" s="37">
        <v>0</v>
      </c>
      <c r="P54" s="37">
        <v>6</v>
      </c>
      <c r="Q54" s="37">
        <v>9</v>
      </c>
      <c r="R54" s="37">
        <v>3</v>
      </c>
      <c r="S54" s="37">
        <v>8</v>
      </c>
      <c r="T54" s="37">
        <v>1</v>
      </c>
      <c r="U54" s="37">
        <v>0</v>
      </c>
      <c r="V54" s="37">
        <v>1</v>
      </c>
      <c r="W54" s="37">
        <v>1</v>
      </c>
      <c r="X54" s="37">
        <v>3</v>
      </c>
      <c r="Y54" s="37">
        <v>2</v>
      </c>
    </row>
    <row r="55" spans="1:25">
      <c r="A55" s="1">
        <v>1986</v>
      </c>
      <c r="B55" s="37">
        <v>86</v>
      </c>
      <c r="C55" s="37">
        <v>102</v>
      </c>
      <c r="D55" s="37">
        <v>20</v>
      </c>
      <c r="E55" s="37">
        <v>23</v>
      </c>
      <c r="F55" s="37">
        <v>12</v>
      </c>
      <c r="G55" s="37">
        <v>16</v>
      </c>
      <c r="H55" s="37">
        <v>12</v>
      </c>
      <c r="I55" s="37">
        <v>10</v>
      </c>
      <c r="J55" s="37">
        <v>9</v>
      </c>
      <c r="K55" s="37">
        <v>5</v>
      </c>
      <c r="L55" s="37">
        <v>8</v>
      </c>
      <c r="M55" s="37">
        <v>16</v>
      </c>
      <c r="N55" s="37">
        <v>1</v>
      </c>
      <c r="O55" s="37">
        <v>0</v>
      </c>
      <c r="P55" s="37">
        <v>10</v>
      </c>
      <c r="Q55" s="37">
        <v>13</v>
      </c>
      <c r="R55" s="37">
        <v>6</v>
      </c>
      <c r="S55" s="37">
        <v>12</v>
      </c>
      <c r="T55" s="37">
        <v>3</v>
      </c>
      <c r="U55" s="37">
        <v>2</v>
      </c>
      <c r="V55" s="37">
        <v>2</v>
      </c>
      <c r="W55" s="37">
        <v>3</v>
      </c>
      <c r="X55" s="37">
        <v>3</v>
      </c>
      <c r="Y55" s="37">
        <v>2</v>
      </c>
    </row>
    <row r="56" spans="1:25">
      <c r="A56" s="1">
        <v>1987</v>
      </c>
      <c r="B56" s="37">
        <v>82</v>
      </c>
      <c r="C56" s="37">
        <v>98</v>
      </c>
      <c r="D56" s="37">
        <v>15</v>
      </c>
      <c r="E56" s="37">
        <v>16</v>
      </c>
      <c r="F56" s="37">
        <v>12</v>
      </c>
      <c r="G56" s="37">
        <v>11</v>
      </c>
      <c r="H56" s="37">
        <v>10</v>
      </c>
      <c r="I56" s="37">
        <v>11</v>
      </c>
      <c r="J56" s="37">
        <v>4</v>
      </c>
      <c r="K56" s="37">
        <v>5</v>
      </c>
      <c r="L56" s="37">
        <v>9</v>
      </c>
      <c r="M56" s="37">
        <v>17</v>
      </c>
      <c r="N56" s="37">
        <v>3</v>
      </c>
      <c r="O56" s="37">
        <v>0</v>
      </c>
      <c r="P56" s="37">
        <v>15</v>
      </c>
      <c r="Q56" s="37">
        <v>17</v>
      </c>
      <c r="R56" s="37">
        <v>8</v>
      </c>
      <c r="S56" s="37">
        <v>8</v>
      </c>
      <c r="T56" s="37">
        <v>0</v>
      </c>
      <c r="U56" s="37">
        <v>3</v>
      </c>
      <c r="V56" s="37">
        <v>5</v>
      </c>
      <c r="W56" s="37">
        <v>8</v>
      </c>
      <c r="X56" s="37">
        <v>1</v>
      </c>
      <c r="Y56" s="37">
        <v>2</v>
      </c>
    </row>
    <row r="57" spans="1:25">
      <c r="A57" s="1">
        <v>1988</v>
      </c>
      <c r="B57" s="37">
        <v>88</v>
      </c>
      <c r="C57" s="37">
        <v>107</v>
      </c>
      <c r="D57" s="37">
        <v>21</v>
      </c>
      <c r="E57" s="37">
        <v>22</v>
      </c>
      <c r="F57" s="37">
        <v>20</v>
      </c>
      <c r="G57" s="37">
        <v>16</v>
      </c>
      <c r="H57" s="37">
        <v>6</v>
      </c>
      <c r="I57" s="37">
        <v>11</v>
      </c>
      <c r="J57" s="37">
        <v>4</v>
      </c>
      <c r="K57" s="37">
        <v>13</v>
      </c>
      <c r="L57" s="37">
        <v>12</v>
      </c>
      <c r="M57" s="37">
        <v>12</v>
      </c>
      <c r="N57" s="37">
        <v>2</v>
      </c>
      <c r="O57" s="37">
        <v>0</v>
      </c>
      <c r="P57" s="37">
        <v>8</v>
      </c>
      <c r="Q57" s="37">
        <v>14</v>
      </c>
      <c r="R57" s="37">
        <v>7</v>
      </c>
      <c r="S57" s="37">
        <v>6</v>
      </c>
      <c r="T57" s="37">
        <v>1</v>
      </c>
      <c r="U57" s="37">
        <v>4</v>
      </c>
      <c r="V57" s="37">
        <v>2</v>
      </c>
      <c r="W57" s="37">
        <v>6</v>
      </c>
      <c r="X57" s="37">
        <v>5</v>
      </c>
      <c r="Y57" s="37">
        <v>3</v>
      </c>
    </row>
    <row r="58" spans="1:25">
      <c r="A58" s="1">
        <v>1989</v>
      </c>
      <c r="B58" s="37">
        <v>79</v>
      </c>
      <c r="C58" s="37">
        <v>93</v>
      </c>
      <c r="D58" s="37">
        <v>17</v>
      </c>
      <c r="E58" s="37">
        <v>18</v>
      </c>
      <c r="F58" s="37">
        <v>12</v>
      </c>
      <c r="G58" s="37">
        <v>13</v>
      </c>
      <c r="H58" s="37">
        <v>3</v>
      </c>
      <c r="I58" s="37">
        <v>9</v>
      </c>
      <c r="J58" s="37">
        <v>6</v>
      </c>
      <c r="K58" s="37">
        <v>14</v>
      </c>
      <c r="L58" s="37">
        <v>19</v>
      </c>
      <c r="M58" s="37">
        <v>15</v>
      </c>
      <c r="N58" s="37">
        <v>3</v>
      </c>
      <c r="O58" s="37">
        <v>0</v>
      </c>
      <c r="P58" s="37">
        <v>12</v>
      </c>
      <c r="Q58" s="37">
        <v>11</v>
      </c>
      <c r="R58" s="37">
        <v>3</v>
      </c>
      <c r="S58" s="37">
        <v>6</v>
      </c>
      <c r="T58" s="37">
        <v>1</v>
      </c>
      <c r="U58" s="37">
        <v>1</v>
      </c>
      <c r="V58" s="37">
        <v>2</v>
      </c>
      <c r="W58" s="37">
        <v>4</v>
      </c>
      <c r="X58" s="37">
        <v>1</v>
      </c>
      <c r="Y58" s="37">
        <v>2</v>
      </c>
    </row>
    <row r="59" spans="1:25">
      <c r="A59" s="1" t="s">
        <v>380</v>
      </c>
      <c r="B59" s="44">
        <v>81.599999999999994</v>
      </c>
      <c r="C59" s="44">
        <v>99.6</v>
      </c>
      <c r="D59" s="44">
        <v>18</v>
      </c>
      <c r="E59" s="44">
        <v>20.399999999999999</v>
      </c>
      <c r="F59" s="44">
        <v>14</v>
      </c>
      <c r="G59" s="44">
        <v>13.6</v>
      </c>
      <c r="H59" s="44">
        <v>7.4</v>
      </c>
      <c r="I59" s="44">
        <v>11.8</v>
      </c>
      <c r="J59" s="44">
        <v>6</v>
      </c>
      <c r="K59" s="44">
        <v>9.4</v>
      </c>
      <c r="L59" s="44">
        <v>12.6</v>
      </c>
      <c r="M59" s="44">
        <v>15</v>
      </c>
      <c r="N59" s="44">
        <v>1.8</v>
      </c>
      <c r="O59" s="44">
        <v>0</v>
      </c>
      <c r="P59" s="44">
        <v>10.199999999999999</v>
      </c>
      <c r="Q59" s="44">
        <v>12.8</v>
      </c>
      <c r="R59" s="44">
        <v>5.4</v>
      </c>
      <c r="S59" s="44">
        <v>8</v>
      </c>
      <c r="T59" s="44">
        <v>1.2</v>
      </c>
      <c r="U59" s="44">
        <v>2</v>
      </c>
      <c r="V59" s="44">
        <v>2.4</v>
      </c>
      <c r="W59" s="44">
        <v>4.4000000000000004</v>
      </c>
      <c r="X59" s="44">
        <v>2.6</v>
      </c>
      <c r="Y59" s="44">
        <v>2.2000000000000002</v>
      </c>
    </row>
    <row r="60" spans="1:25">
      <c r="A60" s="1">
        <v>1990</v>
      </c>
      <c r="B60" s="37">
        <v>88</v>
      </c>
      <c r="C60" s="37">
        <v>107</v>
      </c>
      <c r="D60" s="37">
        <v>21</v>
      </c>
      <c r="E60" s="37">
        <v>21</v>
      </c>
      <c r="F60" s="37">
        <v>13</v>
      </c>
      <c r="G60" s="37">
        <v>19</v>
      </c>
      <c r="H60" s="37">
        <v>11</v>
      </c>
      <c r="I60" s="37">
        <v>12</v>
      </c>
      <c r="J60" s="37">
        <v>7</v>
      </c>
      <c r="K60" s="37">
        <v>8</v>
      </c>
      <c r="L60" s="37">
        <v>10</v>
      </c>
      <c r="M60" s="37">
        <v>17</v>
      </c>
      <c r="N60" s="37">
        <v>0</v>
      </c>
      <c r="O60" s="37">
        <v>0</v>
      </c>
      <c r="P60" s="37">
        <v>11</v>
      </c>
      <c r="Q60" s="37">
        <v>12</v>
      </c>
      <c r="R60" s="37">
        <v>7</v>
      </c>
      <c r="S60" s="37">
        <v>7</v>
      </c>
      <c r="T60" s="37">
        <v>4</v>
      </c>
      <c r="U60" s="37">
        <v>1</v>
      </c>
      <c r="V60" s="37">
        <v>2</v>
      </c>
      <c r="W60" s="37">
        <v>8</v>
      </c>
      <c r="X60" s="37">
        <v>2</v>
      </c>
      <c r="Y60" s="37">
        <v>2</v>
      </c>
    </row>
    <row r="61" spans="1:25">
      <c r="A61" s="1">
        <v>1991</v>
      </c>
      <c r="B61" s="37">
        <v>91</v>
      </c>
      <c r="C61" s="37">
        <v>96</v>
      </c>
      <c r="D61" s="37">
        <v>23</v>
      </c>
      <c r="E61" s="37">
        <v>25</v>
      </c>
      <c r="F61" s="37">
        <v>12</v>
      </c>
      <c r="G61" s="37">
        <v>15</v>
      </c>
      <c r="H61" s="37">
        <v>8</v>
      </c>
      <c r="I61" s="37">
        <v>12</v>
      </c>
      <c r="J61" s="37">
        <v>3</v>
      </c>
      <c r="K61" s="37">
        <v>8</v>
      </c>
      <c r="L61" s="37">
        <v>16</v>
      </c>
      <c r="M61" s="37">
        <v>13</v>
      </c>
      <c r="N61" s="37">
        <v>0</v>
      </c>
      <c r="O61" s="37">
        <v>1</v>
      </c>
      <c r="P61" s="37">
        <v>18</v>
      </c>
      <c r="Q61" s="37">
        <v>8</v>
      </c>
      <c r="R61" s="37">
        <v>3</v>
      </c>
      <c r="S61" s="37">
        <v>6</v>
      </c>
      <c r="T61" s="37">
        <v>2</v>
      </c>
      <c r="U61" s="37">
        <v>2</v>
      </c>
      <c r="V61" s="37">
        <v>1</v>
      </c>
      <c r="W61" s="37">
        <v>4</v>
      </c>
      <c r="X61" s="37">
        <v>5</v>
      </c>
      <c r="Y61" s="37">
        <v>2</v>
      </c>
    </row>
    <row r="62" spans="1:25">
      <c r="A62" s="1">
        <v>1992</v>
      </c>
      <c r="B62" s="37">
        <v>72</v>
      </c>
      <c r="C62" s="37">
        <v>108</v>
      </c>
      <c r="D62" s="37">
        <v>17</v>
      </c>
      <c r="E62" s="37">
        <v>20</v>
      </c>
      <c r="F62" s="37">
        <v>13</v>
      </c>
      <c r="G62" s="37">
        <v>12</v>
      </c>
      <c r="H62" s="37">
        <v>11</v>
      </c>
      <c r="I62" s="37">
        <v>10</v>
      </c>
      <c r="J62" s="37">
        <v>5</v>
      </c>
      <c r="K62" s="37">
        <v>12</v>
      </c>
      <c r="L62" s="37">
        <v>10</v>
      </c>
      <c r="M62" s="37">
        <v>22</v>
      </c>
      <c r="N62" s="37">
        <v>0</v>
      </c>
      <c r="O62" s="37">
        <v>0</v>
      </c>
      <c r="P62" s="37">
        <v>7</v>
      </c>
      <c r="Q62" s="37">
        <v>16</v>
      </c>
      <c r="R62" s="37">
        <v>5</v>
      </c>
      <c r="S62" s="37">
        <v>11</v>
      </c>
      <c r="T62" s="37">
        <v>2</v>
      </c>
      <c r="U62" s="37">
        <v>2</v>
      </c>
      <c r="V62" s="37">
        <v>1</v>
      </c>
      <c r="W62" s="37">
        <v>2</v>
      </c>
      <c r="X62" s="37">
        <v>1</v>
      </c>
      <c r="Y62" s="37">
        <v>1</v>
      </c>
    </row>
    <row r="63" spans="1:25">
      <c r="A63" s="1">
        <v>1993</v>
      </c>
      <c r="B63" s="37">
        <v>86</v>
      </c>
      <c r="C63" s="37">
        <v>92</v>
      </c>
      <c r="D63" s="37">
        <v>18</v>
      </c>
      <c r="E63" s="37">
        <v>17</v>
      </c>
      <c r="F63" s="37">
        <v>11</v>
      </c>
      <c r="G63" s="37">
        <v>13</v>
      </c>
      <c r="H63" s="37">
        <v>10</v>
      </c>
      <c r="I63" s="37">
        <v>10</v>
      </c>
      <c r="J63" s="37">
        <v>3</v>
      </c>
      <c r="K63" s="37">
        <v>13</v>
      </c>
      <c r="L63" s="37">
        <v>13</v>
      </c>
      <c r="M63" s="37">
        <v>13</v>
      </c>
      <c r="N63" s="37">
        <v>0</v>
      </c>
      <c r="O63" s="37">
        <v>0</v>
      </c>
      <c r="P63" s="37">
        <v>17</v>
      </c>
      <c r="Q63" s="37">
        <v>14</v>
      </c>
      <c r="R63" s="37">
        <v>4</v>
      </c>
      <c r="S63" s="37">
        <v>6</v>
      </c>
      <c r="T63" s="37">
        <v>1</v>
      </c>
      <c r="U63" s="37">
        <v>1</v>
      </c>
      <c r="V63" s="37">
        <v>6</v>
      </c>
      <c r="W63" s="37">
        <v>3</v>
      </c>
      <c r="X63" s="37">
        <v>3</v>
      </c>
      <c r="Y63" s="37">
        <v>2</v>
      </c>
    </row>
    <row r="64" spans="1:25">
      <c r="A64" s="1">
        <v>1994</v>
      </c>
      <c r="B64" s="37">
        <v>106</v>
      </c>
      <c r="C64" s="37">
        <v>100</v>
      </c>
      <c r="D64" s="37">
        <v>35</v>
      </c>
      <c r="E64" s="37">
        <v>9</v>
      </c>
      <c r="F64" s="37">
        <v>13</v>
      </c>
      <c r="G64" s="37">
        <v>11</v>
      </c>
      <c r="H64" s="37">
        <v>11</v>
      </c>
      <c r="I64" s="37">
        <v>10</v>
      </c>
      <c r="J64" s="37">
        <v>5</v>
      </c>
      <c r="K64" s="37">
        <v>12</v>
      </c>
      <c r="L64" s="37">
        <v>14</v>
      </c>
      <c r="M64" s="37">
        <v>18</v>
      </c>
      <c r="N64" s="37">
        <v>0</v>
      </c>
      <c r="O64" s="37">
        <v>1</v>
      </c>
      <c r="P64" s="37">
        <v>20</v>
      </c>
      <c r="Q64" s="37">
        <v>19</v>
      </c>
      <c r="R64" s="37">
        <v>4</v>
      </c>
      <c r="S64" s="37">
        <v>4</v>
      </c>
      <c r="T64" s="37">
        <v>2</v>
      </c>
      <c r="U64" s="37">
        <v>5</v>
      </c>
      <c r="V64" s="37">
        <v>1</v>
      </c>
      <c r="W64" s="37">
        <v>4</v>
      </c>
      <c r="X64" s="37">
        <v>1</v>
      </c>
      <c r="Y64" s="37">
        <v>5</v>
      </c>
    </row>
    <row r="65" spans="1:25">
      <c r="A65" s="1" t="s">
        <v>381</v>
      </c>
      <c r="B65" s="44">
        <v>88.6</v>
      </c>
      <c r="C65" s="44">
        <v>100.6</v>
      </c>
      <c r="D65" s="44">
        <v>22.8</v>
      </c>
      <c r="E65" s="44">
        <v>18.399999999999999</v>
      </c>
      <c r="F65" s="44">
        <v>12.4</v>
      </c>
      <c r="G65" s="44">
        <v>14</v>
      </c>
      <c r="H65" s="44">
        <v>10.199999999999999</v>
      </c>
      <c r="I65" s="44">
        <v>10.8</v>
      </c>
      <c r="J65" s="44">
        <v>4.5999999999999996</v>
      </c>
      <c r="K65" s="44">
        <v>10.6</v>
      </c>
      <c r="L65" s="44">
        <v>12.6</v>
      </c>
      <c r="M65" s="44">
        <v>16.600000000000001</v>
      </c>
      <c r="N65" s="44">
        <v>0</v>
      </c>
      <c r="O65" s="44">
        <v>0.4</v>
      </c>
      <c r="P65" s="44">
        <v>14.6</v>
      </c>
      <c r="Q65" s="44">
        <v>13.8</v>
      </c>
      <c r="R65" s="44">
        <v>4.5999999999999996</v>
      </c>
      <c r="S65" s="44">
        <v>6.8</v>
      </c>
      <c r="T65" s="44">
        <v>2.2000000000000002</v>
      </c>
      <c r="U65" s="44">
        <v>2.2000000000000002</v>
      </c>
      <c r="V65" s="44">
        <v>2.2000000000000002</v>
      </c>
      <c r="W65" s="44">
        <v>4.2</v>
      </c>
      <c r="X65" s="44">
        <v>2.4</v>
      </c>
      <c r="Y65" s="44">
        <v>2.4</v>
      </c>
    </row>
    <row r="66" spans="1:25">
      <c r="A66" s="1">
        <v>1995</v>
      </c>
      <c r="B66" s="37">
        <v>120</v>
      </c>
      <c r="C66" s="37">
        <v>105</v>
      </c>
      <c r="D66" s="37">
        <v>26</v>
      </c>
      <c r="E66" s="37">
        <v>24</v>
      </c>
      <c r="F66" s="37">
        <v>19</v>
      </c>
      <c r="G66" s="37">
        <v>18</v>
      </c>
      <c r="H66" s="37">
        <v>13</v>
      </c>
      <c r="I66" s="37">
        <v>16</v>
      </c>
      <c r="J66" s="37">
        <v>11</v>
      </c>
      <c r="K66" s="37">
        <v>10</v>
      </c>
      <c r="L66" s="37">
        <v>19</v>
      </c>
      <c r="M66" s="37">
        <v>9</v>
      </c>
      <c r="N66" s="37">
        <v>1</v>
      </c>
      <c r="O66" s="37">
        <v>1</v>
      </c>
      <c r="P66" s="37">
        <v>19</v>
      </c>
      <c r="Q66" s="37">
        <v>8</v>
      </c>
      <c r="R66" s="37">
        <v>4</v>
      </c>
      <c r="S66" s="37">
        <v>6</v>
      </c>
      <c r="T66" s="37">
        <v>3</v>
      </c>
      <c r="U66" s="37">
        <v>5</v>
      </c>
      <c r="V66" s="37">
        <v>1</v>
      </c>
      <c r="W66" s="37">
        <v>5</v>
      </c>
      <c r="X66" s="37">
        <v>4</v>
      </c>
      <c r="Y66" s="37">
        <v>3</v>
      </c>
    </row>
    <row r="67" spans="1:25">
      <c r="A67" s="1">
        <v>1996</v>
      </c>
      <c r="B67" s="37">
        <v>101</v>
      </c>
      <c r="C67" s="37">
        <v>129</v>
      </c>
      <c r="D67" s="37">
        <v>27</v>
      </c>
      <c r="E67" s="37">
        <v>24</v>
      </c>
      <c r="F67" s="37">
        <v>15</v>
      </c>
      <c r="G67" s="37">
        <v>24</v>
      </c>
      <c r="H67" s="37">
        <v>15</v>
      </c>
      <c r="I67" s="37">
        <v>14</v>
      </c>
      <c r="J67" s="37">
        <v>13</v>
      </c>
      <c r="K67" s="37">
        <v>12</v>
      </c>
      <c r="L67" s="37">
        <v>11</v>
      </c>
      <c r="M67" s="37">
        <v>21</v>
      </c>
      <c r="N67" s="37">
        <v>0</v>
      </c>
      <c r="O67" s="37">
        <v>1</v>
      </c>
      <c r="P67" s="37">
        <v>9</v>
      </c>
      <c r="Q67" s="37">
        <v>16</v>
      </c>
      <c r="R67" s="37">
        <v>5</v>
      </c>
      <c r="S67" s="37">
        <v>6</v>
      </c>
      <c r="T67" s="37">
        <v>1</v>
      </c>
      <c r="U67" s="37">
        <v>4</v>
      </c>
      <c r="V67" s="37">
        <v>3</v>
      </c>
      <c r="W67" s="37">
        <v>6</v>
      </c>
      <c r="X67" s="37">
        <v>2</v>
      </c>
      <c r="Y67" s="37">
        <v>1</v>
      </c>
    </row>
    <row r="68" spans="1:25">
      <c r="A68" s="1">
        <v>1997</v>
      </c>
      <c r="B68" s="37">
        <v>105</v>
      </c>
      <c r="C68" s="37">
        <v>125</v>
      </c>
      <c r="D68" s="37">
        <v>32</v>
      </c>
      <c r="E68" s="37">
        <v>19</v>
      </c>
      <c r="F68" s="37">
        <v>10</v>
      </c>
      <c r="G68" s="37">
        <v>13</v>
      </c>
      <c r="H68" s="37">
        <v>11</v>
      </c>
      <c r="I68" s="37">
        <v>9</v>
      </c>
      <c r="J68" s="37">
        <v>11</v>
      </c>
      <c r="K68" s="37">
        <v>9</v>
      </c>
      <c r="L68" s="37">
        <v>16</v>
      </c>
      <c r="M68" s="37">
        <v>26</v>
      </c>
      <c r="N68" s="37">
        <v>0</v>
      </c>
      <c r="O68" s="37">
        <v>0</v>
      </c>
      <c r="P68" s="37">
        <v>10</v>
      </c>
      <c r="Q68" s="37">
        <v>23</v>
      </c>
      <c r="R68" s="37">
        <v>10</v>
      </c>
      <c r="S68" s="37">
        <v>12</v>
      </c>
      <c r="T68" s="37">
        <v>1</v>
      </c>
      <c r="U68" s="37">
        <v>5</v>
      </c>
      <c r="V68" s="37">
        <v>2</v>
      </c>
      <c r="W68" s="37">
        <v>5</v>
      </c>
      <c r="X68" s="37">
        <v>2</v>
      </c>
      <c r="Y68" s="37">
        <v>4</v>
      </c>
    </row>
    <row r="69" spans="1:25">
      <c r="A69" s="1">
        <v>1998</v>
      </c>
      <c r="B69" s="37">
        <v>91</v>
      </c>
      <c r="C69" s="37">
        <v>117</v>
      </c>
      <c r="D69" s="37">
        <v>20</v>
      </c>
      <c r="E69" s="37">
        <v>16</v>
      </c>
      <c r="F69" s="37">
        <v>10</v>
      </c>
      <c r="G69" s="37">
        <v>16</v>
      </c>
      <c r="H69" s="37">
        <v>12</v>
      </c>
      <c r="I69" s="37">
        <v>12</v>
      </c>
      <c r="J69" s="37">
        <v>5</v>
      </c>
      <c r="K69" s="37">
        <v>8</v>
      </c>
      <c r="L69" s="37">
        <v>18</v>
      </c>
      <c r="M69" s="37">
        <v>20</v>
      </c>
      <c r="N69" s="37">
        <v>0</v>
      </c>
      <c r="O69" s="37">
        <v>2</v>
      </c>
      <c r="P69" s="37">
        <v>14</v>
      </c>
      <c r="Q69" s="37">
        <v>12</v>
      </c>
      <c r="R69" s="37">
        <v>5</v>
      </c>
      <c r="S69" s="37">
        <v>12</v>
      </c>
      <c r="T69" s="37">
        <v>2</v>
      </c>
      <c r="U69" s="37">
        <v>7</v>
      </c>
      <c r="V69" s="37">
        <v>2</v>
      </c>
      <c r="W69" s="37">
        <v>8</v>
      </c>
      <c r="X69" s="37">
        <v>3</v>
      </c>
      <c r="Y69" s="37">
        <v>4</v>
      </c>
    </row>
    <row r="70" spans="1:25">
      <c r="A70" s="1">
        <v>1999</v>
      </c>
      <c r="B70" s="37">
        <v>95</v>
      </c>
      <c r="C70" s="37">
        <v>111</v>
      </c>
      <c r="D70" s="37">
        <v>18</v>
      </c>
      <c r="E70" s="37">
        <v>19</v>
      </c>
      <c r="F70" s="37">
        <v>13</v>
      </c>
      <c r="G70" s="37">
        <v>19</v>
      </c>
      <c r="H70" s="37">
        <v>9</v>
      </c>
      <c r="I70" s="37">
        <v>18</v>
      </c>
      <c r="J70" s="37">
        <v>6</v>
      </c>
      <c r="K70" s="37">
        <v>4</v>
      </c>
      <c r="L70" s="37">
        <v>14</v>
      </c>
      <c r="M70" s="37">
        <v>19</v>
      </c>
      <c r="N70" s="37">
        <v>1</v>
      </c>
      <c r="O70" s="37">
        <v>0</v>
      </c>
      <c r="P70" s="37">
        <v>18</v>
      </c>
      <c r="Q70" s="37">
        <v>12</v>
      </c>
      <c r="R70" s="37">
        <v>7</v>
      </c>
      <c r="S70" s="37">
        <v>14</v>
      </c>
      <c r="T70" s="37">
        <v>3</v>
      </c>
      <c r="U70" s="37">
        <v>3</v>
      </c>
      <c r="V70" s="37">
        <v>3</v>
      </c>
      <c r="W70" s="37">
        <v>1</v>
      </c>
      <c r="X70" s="37">
        <v>3</v>
      </c>
      <c r="Y70" s="37">
        <v>2</v>
      </c>
    </row>
    <row r="71" spans="1:25">
      <c r="A71" s="1" t="s">
        <v>382</v>
      </c>
      <c r="B71" s="44">
        <v>102.4</v>
      </c>
      <c r="C71" s="44">
        <v>117.4</v>
      </c>
      <c r="D71" s="44">
        <v>24.6</v>
      </c>
      <c r="E71" s="44">
        <v>20.399999999999999</v>
      </c>
      <c r="F71" s="44">
        <v>13.4</v>
      </c>
      <c r="G71" s="44">
        <v>18</v>
      </c>
      <c r="H71" s="44">
        <v>12</v>
      </c>
      <c r="I71" s="44">
        <v>13.8</v>
      </c>
      <c r="J71" s="44">
        <v>9.1999999999999993</v>
      </c>
      <c r="K71" s="44">
        <v>8.6</v>
      </c>
      <c r="L71" s="44">
        <v>15.6</v>
      </c>
      <c r="M71" s="44">
        <v>19</v>
      </c>
      <c r="N71" s="44">
        <v>0.4</v>
      </c>
      <c r="O71" s="44">
        <v>0.8</v>
      </c>
      <c r="P71" s="44">
        <v>14</v>
      </c>
      <c r="Q71" s="44">
        <v>14.2</v>
      </c>
      <c r="R71" s="44">
        <v>6.2</v>
      </c>
      <c r="S71" s="44">
        <v>10</v>
      </c>
      <c r="T71" s="44">
        <v>2</v>
      </c>
      <c r="U71" s="44">
        <v>4.8</v>
      </c>
      <c r="V71" s="44">
        <v>2.2000000000000002</v>
      </c>
      <c r="W71" s="44">
        <v>5</v>
      </c>
      <c r="X71" s="44">
        <v>2.8</v>
      </c>
      <c r="Y71" s="44">
        <v>2.8</v>
      </c>
    </row>
    <row r="72" spans="1:25">
      <c r="A72" s="1">
        <v>2000</v>
      </c>
      <c r="B72" s="37">
        <v>118</v>
      </c>
      <c r="C72" s="37">
        <v>121</v>
      </c>
      <c r="D72" s="37">
        <v>20</v>
      </c>
      <c r="E72" s="37">
        <v>17</v>
      </c>
      <c r="F72" s="37">
        <v>22</v>
      </c>
      <c r="G72" s="37">
        <v>19</v>
      </c>
      <c r="H72" s="37">
        <v>15</v>
      </c>
      <c r="I72" s="37">
        <v>14</v>
      </c>
      <c r="J72" s="37">
        <v>8</v>
      </c>
      <c r="K72" s="37">
        <v>5</v>
      </c>
      <c r="L72" s="37">
        <v>14</v>
      </c>
      <c r="M72" s="37">
        <v>14</v>
      </c>
      <c r="N72" s="37">
        <v>1</v>
      </c>
      <c r="O72" s="37">
        <v>2</v>
      </c>
      <c r="P72" s="37">
        <v>21</v>
      </c>
      <c r="Q72" s="37">
        <v>20</v>
      </c>
      <c r="R72" s="37">
        <v>5</v>
      </c>
      <c r="S72" s="37">
        <v>14</v>
      </c>
      <c r="T72" s="37">
        <v>5</v>
      </c>
      <c r="U72" s="37">
        <v>3</v>
      </c>
      <c r="V72" s="37">
        <v>6</v>
      </c>
      <c r="W72" s="37">
        <v>9</v>
      </c>
      <c r="X72" s="37">
        <v>1</v>
      </c>
      <c r="Y72" s="37">
        <v>4</v>
      </c>
    </row>
    <row r="73" spans="1:25">
      <c r="A73" s="1">
        <v>2001</v>
      </c>
      <c r="B73" s="37">
        <v>108</v>
      </c>
      <c r="C73" s="37">
        <v>112</v>
      </c>
      <c r="D73" s="37">
        <v>24</v>
      </c>
      <c r="E73" s="37">
        <v>19</v>
      </c>
      <c r="F73" s="37">
        <v>21</v>
      </c>
      <c r="G73" s="37">
        <v>18</v>
      </c>
      <c r="H73" s="37">
        <v>17</v>
      </c>
      <c r="I73" s="37">
        <v>11</v>
      </c>
      <c r="J73" s="37">
        <v>5</v>
      </c>
      <c r="K73" s="37">
        <v>14</v>
      </c>
      <c r="L73" s="37">
        <v>10</v>
      </c>
      <c r="M73" s="37">
        <v>18</v>
      </c>
      <c r="N73" s="37">
        <v>2</v>
      </c>
      <c r="O73" s="37">
        <v>1</v>
      </c>
      <c r="P73" s="37">
        <v>13</v>
      </c>
      <c r="Q73" s="37">
        <v>11</v>
      </c>
      <c r="R73" s="37">
        <v>7</v>
      </c>
      <c r="S73" s="37">
        <v>7</v>
      </c>
      <c r="T73" s="37">
        <v>4</v>
      </c>
      <c r="U73" s="37">
        <v>2</v>
      </c>
      <c r="V73" s="37">
        <v>1</v>
      </c>
      <c r="W73" s="37">
        <v>3</v>
      </c>
      <c r="X73" s="37">
        <v>4</v>
      </c>
      <c r="Y73" s="37">
        <v>8</v>
      </c>
    </row>
    <row r="74" spans="1:25">
      <c r="A74" s="1">
        <v>2002</v>
      </c>
      <c r="B74" s="37">
        <v>106</v>
      </c>
      <c r="C74" s="37">
        <v>109</v>
      </c>
      <c r="D74" s="37">
        <v>25</v>
      </c>
      <c r="E74" s="37">
        <v>24</v>
      </c>
      <c r="F74" s="37">
        <v>17</v>
      </c>
      <c r="G74" s="37">
        <v>14</v>
      </c>
      <c r="H74" s="37">
        <v>17</v>
      </c>
      <c r="I74" s="37">
        <v>15</v>
      </c>
      <c r="J74" s="37">
        <v>11</v>
      </c>
      <c r="K74" s="37">
        <v>9</v>
      </c>
      <c r="L74" s="37">
        <v>10</v>
      </c>
      <c r="M74" s="37">
        <v>16</v>
      </c>
      <c r="N74" s="37">
        <v>0</v>
      </c>
      <c r="O74" s="37">
        <v>1</v>
      </c>
      <c r="P74" s="37">
        <v>15</v>
      </c>
      <c r="Q74" s="37">
        <v>13</v>
      </c>
      <c r="R74" s="37">
        <v>2</v>
      </c>
      <c r="S74" s="37">
        <v>8</v>
      </c>
      <c r="T74" s="37">
        <v>2</v>
      </c>
      <c r="U74" s="37">
        <v>1</v>
      </c>
      <c r="V74" s="37">
        <v>3</v>
      </c>
      <c r="W74" s="37">
        <v>4</v>
      </c>
      <c r="X74" s="37">
        <v>4</v>
      </c>
      <c r="Y74" s="37">
        <v>4</v>
      </c>
    </row>
    <row r="75" spans="1:25">
      <c r="A75" s="1">
        <v>2003</v>
      </c>
      <c r="B75" s="37">
        <v>114</v>
      </c>
      <c r="C75" s="37">
        <v>103</v>
      </c>
      <c r="D75" s="37">
        <v>30</v>
      </c>
      <c r="E75" s="37">
        <v>15</v>
      </c>
      <c r="F75" s="37">
        <v>20</v>
      </c>
      <c r="G75" s="37">
        <v>15</v>
      </c>
      <c r="H75" s="37">
        <v>14</v>
      </c>
      <c r="I75" s="37">
        <v>16</v>
      </c>
      <c r="J75" s="37">
        <v>9</v>
      </c>
      <c r="K75" s="37">
        <v>6</v>
      </c>
      <c r="L75" s="37">
        <v>16</v>
      </c>
      <c r="M75" s="37">
        <v>20</v>
      </c>
      <c r="N75" s="37">
        <v>2</v>
      </c>
      <c r="O75" s="37">
        <v>0</v>
      </c>
      <c r="P75" s="37">
        <v>11</v>
      </c>
      <c r="Q75" s="37">
        <v>14</v>
      </c>
      <c r="R75" s="37">
        <v>7</v>
      </c>
      <c r="S75" s="37">
        <v>6</v>
      </c>
      <c r="T75" s="37">
        <v>1</v>
      </c>
      <c r="U75" s="37">
        <v>4</v>
      </c>
      <c r="V75" s="37">
        <v>2</v>
      </c>
      <c r="W75" s="37">
        <v>3</v>
      </c>
      <c r="X75" s="37">
        <v>2</v>
      </c>
      <c r="Y75" s="37">
        <v>4</v>
      </c>
    </row>
    <row r="76" spans="1:25">
      <c r="A76" s="1">
        <v>2004</v>
      </c>
      <c r="B76" s="37">
        <v>93</v>
      </c>
      <c r="C76" s="37">
        <v>105</v>
      </c>
      <c r="D76" s="37">
        <v>15</v>
      </c>
      <c r="E76" s="37">
        <v>20</v>
      </c>
      <c r="F76" s="37">
        <v>13</v>
      </c>
      <c r="G76" s="37">
        <v>13</v>
      </c>
      <c r="H76" s="37">
        <v>12</v>
      </c>
      <c r="I76" s="37">
        <v>15</v>
      </c>
      <c r="J76" s="37">
        <v>8</v>
      </c>
      <c r="K76" s="37">
        <v>12</v>
      </c>
      <c r="L76" s="37">
        <v>11</v>
      </c>
      <c r="M76" s="37">
        <v>10</v>
      </c>
      <c r="N76" s="37">
        <v>0</v>
      </c>
      <c r="O76" s="37">
        <v>1</v>
      </c>
      <c r="P76" s="37">
        <v>13</v>
      </c>
      <c r="Q76" s="37">
        <v>14</v>
      </c>
      <c r="R76" s="37">
        <v>8</v>
      </c>
      <c r="S76" s="37">
        <v>11</v>
      </c>
      <c r="T76" s="37">
        <v>3</v>
      </c>
      <c r="U76" s="37">
        <v>1</v>
      </c>
      <c r="V76" s="37">
        <v>7</v>
      </c>
      <c r="W76" s="37">
        <v>5</v>
      </c>
      <c r="X76" s="37">
        <v>3</v>
      </c>
      <c r="Y76" s="37">
        <v>3</v>
      </c>
    </row>
    <row r="77" spans="1:25">
      <c r="A77" s="1" t="s">
        <v>383</v>
      </c>
      <c r="B77" s="44">
        <v>107.8</v>
      </c>
      <c r="C77" s="44">
        <v>110</v>
      </c>
      <c r="D77" s="44">
        <v>22.8</v>
      </c>
      <c r="E77" s="44">
        <v>19</v>
      </c>
      <c r="F77" s="44">
        <v>18.600000000000001</v>
      </c>
      <c r="G77" s="44">
        <v>15.8</v>
      </c>
      <c r="H77" s="44">
        <v>15</v>
      </c>
      <c r="I77" s="44">
        <v>14.2</v>
      </c>
      <c r="J77" s="44">
        <v>8.1999999999999993</v>
      </c>
      <c r="K77" s="44">
        <v>9.1999999999999993</v>
      </c>
      <c r="L77" s="44">
        <v>12.2</v>
      </c>
      <c r="M77" s="44">
        <v>15.6</v>
      </c>
      <c r="N77" s="44">
        <v>1</v>
      </c>
      <c r="O77" s="44">
        <v>1</v>
      </c>
      <c r="P77" s="44">
        <v>14.6</v>
      </c>
      <c r="Q77" s="44">
        <v>14.4</v>
      </c>
      <c r="R77" s="44">
        <v>5.8</v>
      </c>
      <c r="S77" s="44">
        <v>9.1999999999999993</v>
      </c>
      <c r="T77" s="44">
        <v>3</v>
      </c>
      <c r="U77" s="44">
        <v>2.2000000000000002</v>
      </c>
      <c r="V77" s="44">
        <v>3.8</v>
      </c>
      <c r="W77" s="44">
        <v>4.8</v>
      </c>
      <c r="X77" s="44">
        <v>2.8</v>
      </c>
      <c r="Y77" s="44">
        <v>4.5999999999999996</v>
      </c>
    </row>
    <row r="78" spans="1:25">
      <c r="A78" s="22">
        <v>2005</v>
      </c>
      <c r="B78" s="37">
        <v>102</v>
      </c>
      <c r="C78" s="37">
        <v>113</v>
      </c>
      <c r="D78" s="37">
        <v>17</v>
      </c>
      <c r="E78" s="37">
        <v>18</v>
      </c>
      <c r="F78" s="37">
        <v>14</v>
      </c>
      <c r="G78" s="37">
        <v>9</v>
      </c>
      <c r="H78" s="37">
        <v>10</v>
      </c>
      <c r="I78" s="37">
        <v>16</v>
      </c>
      <c r="J78" s="37">
        <v>6</v>
      </c>
      <c r="K78" s="37">
        <v>11</v>
      </c>
      <c r="L78" s="37">
        <v>16</v>
      </c>
      <c r="M78" s="37">
        <v>21</v>
      </c>
      <c r="N78" s="37">
        <v>1</v>
      </c>
      <c r="O78" s="37">
        <v>1</v>
      </c>
      <c r="P78" s="37">
        <v>22</v>
      </c>
      <c r="Q78" s="37">
        <v>15</v>
      </c>
      <c r="R78" s="37">
        <v>7</v>
      </c>
      <c r="S78" s="37">
        <v>5</v>
      </c>
      <c r="T78" s="37">
        <v>2</v>
      </c>
      <c r="U78" s="37">
        <v>9</v>
      </c>
      <c r="V78" s="37">
        <v>1</v>
      </c>
      <c r="W78" s="37">
        <v>4</v>
      </c>
      <c r="X78" s="37">
        <v>6</v>
      </c>
      <c r="Y78" s="37">
        <v>4</v>
      </c>
    </row>
    <row r="79" spans="1:25">
      <c r="A79" s="22">
        <v>2006</v>
      </c>
      <c r="B79" s="37">
        <v>115</v>
      </c>
      <c r="C79" s="37">
        <v>105</v>
      </c>
      <c r="D79" s="37">
        <v>21</v>
      </c>
      <c r="E79" s="37">
        <v>15</v>
      </c>
      <c r="F79" s="37">
        <v>15</v>
      </c>
      <c r="G79" s="37">
        <v>15</v>
      </c>
      <c r="H79" s="37">
        <v>21</v>
      </c>
      <c r="I79" s="37">
        <v>19</v>
      </c>
      <c r="J79" s="37">
        <v>4</v>
      </c>
      <c r="K79" s="37">
        <v>5</v>
      </c>
      <c r="L79" s="37">
        <v>20</v>
      </c>
      <c r="M79" s="37">
        <v>17</v>
      </c>
      <c r="N79" s="37">
        <v>0</v>
      </c>
      <c r="O79" s="37">
        <v>1</v>
      </c>
      <c r="P79" s="37">
        <v>17</v>
      </c>
      <c r="Q79" s="37">
        <v>10</v>
      </c>
      <c r="R79" s="37">
        <v>6</v>
      </c>
      <c r="S79" s="37">
        <v>9</v>
      </c>
      <c r="T79" s="37">
        <v>2</v>
      </c>
      <c r="U79" s="37">
        <v>3</v>
      </c>
      <c r="V79" s="37">
        <v>6</v>
      </c>
      <c r="W79" s="37">
        <v>9</v>
      </c>
      <c r="X79" s="37">
        <v>3</v>
      </c>
      <c r="Y79" s="37">
        <v>2</v>
      </c>
    </row>
    <row r="80" spans="1:25">
      <c r="A80" s="22">
        <v>2007</v>
      </c>
      <c r="B80" s="37">
        <v>112</v>
      </c>
      <c r="C80" s="37">
        <v>115</v>
      </c>
      <c r="D80" s="37">
        <v>12</v>
      </c>
      <c r="E80" s="37">
        <v>21</v>
      </c>
      <c r="F80" s="37">
        <v>15</v>
      </c>
      <c r="G80" s="37">
        <v>14</v>
      </c>
      <c r="H80" s="37">
        <v>16</v>
      </c>
      <c r="I80" s="37">
        <v>15</v>
      </c>
      <c r="J80" s="37">
        <v>10</v>
      </c>
      <c r="K80" s="37">
        <v>6</v>
      </c>
      <c r="L80" s="37">
        <v>26</v>
      </c>
      <c r="M80" s="37">
        <v>22</v>
      </c>
      <c r="N80" s="37">
        <v>0</v>
      </c>
      <c r="O80" s="37">
        <v>2</v>
      </c>
      <c r="P80" s="37">
        <v>21</v>
      </c>
      <c r="Q80" s="37">
        <v>18</v>
      </c>
      <c r="R80" s="37">
        <v>5</v>
      </c>
      <c r="S80" s="37">
        <v>8</v>
      </c>
      <c r="T80" s="37">
        <v>3</v>
      </c>
      <c r="U80" s="37">
        <v>2</v>
      </c>
      <c r="V80" s="37">
        <v>2</v>
      </c>
      <c r="W80" s="37">
        <v>3</v>
      </c>
      <c r="X80" s="37">
        <v>2</v>
      </c>
      <c r="Y80" s="37">
        <v>4</v>
      </c>
    </row>
    <row r="81" spans="1:25">
      <c r="A81" s="22">
        <v>2008</v>
      </c>
      <c r="B81" s="37">
        <v>101</v>
      </c>
      <c r="C81" s="37">
        <v>104</v>
      </c>
      <c r="D81" s="37">
        <v>13</v>
      </c>
      <c r="E81" s="37">
        <v>23</v>
      </c>
      <c r="F81" s="37">
        <v>13</v>
      </c>
      <c r="G81" s="37">
        <v>21</v>
      </c>
      <c r="H81" s="37">
        <v>13</v>
      </c>
      <c r="I81" s="37">
        <v>12</v>
      </c>
      <c r="J81" s="37">
        <v>8</v>
      </c>
      <c r="K81" s="37">
        <v>9</v>
      </c>
      <c r="L81" s="37">
        <v>27</v>
      </c>
      <c r="M81" s="37">
        <v>15</v>
      </c>
      <c r="N81" s="37">
        <v>0</v>
      </c>
      <c r="O81" s="37">
        <v>1</v>
      </c>
      <c r="P81" s="37">
        <v>15</v>
      </c>
      <c r="Q81" s="37">
        <v>9</v>
      </c>
      <c r="R81" s="37">
        <v>9</v>
      </c>
      <c r="S81" s="37">
        <v>10</v>
      </c>
      <c r="T81" s="37">
        <v>1</v>
      </c>
      <c r="U81" s="37">
        <v>1</v>
      </c>
      <c r="V81" s="37">
        <v>1</v>
      </c>
      <c r="W81" s="37">
        <v>3</v>
      </c>
      <c r="X81" s="37">
        <v>1</v>
      </c>
      <c r="Y81" s="37">
        <v>0</v>
      </c>
    </row>
    <row r="82" spans="1:25">
      <c r="A82" s="22">
        <v>2009</v>
      </c>
      <c r="B82" s="37">
        <v>114</v>
      </c>
      <c r="C82" s="37">
        <v>115</v>
      </c>
      <c r="D82" s="37">
        <v>30</v>
      </c>
      <c r="E82" s="37">
        <v>23</v>
      </c>
      <c r="F82" s="37">
        <v>6</v>
      </c>
      <c r="G82" s="37">
        <v>9</v>
      </c>
      <c r="H82" s="37">
        <v>12</v>
      </c>
      <c r="I82" s="37">
        <v>13</v>
      </c>
      <c r="J82" s="37">
        <v>4</v>
      </c>
      <c r="K82" s="37">
        <v>7</v>
      </c>
      <c r="L82" s="37">
        <v>27</v>
      </c>
      <c r="M82" s="37">
        <v>20</v>
      </c>
      <c r="N82" s="37">
        <v>0</v>
      </c>
      <c r="O82" s="37">
        <v>0</v>
      </c>
      <c r="P82" s="37">
        <v>20</v>
      </c>
      <c r="Q82" s="37">
        <v>20</v>
      </c>
      <c r="R82" s="37">
        <v>8</v>
      </c>
      <c r="S82" s="37">
        <v>14</v>
      </c>
      <c r="T82" s="37">
        <v>0</v>
      </c>
      <c r="U82" s="37">
        <v>3</v>
      </c>
      <c r="V82" s="37">
        <v>2</v>
      </c>
      <c r="W82" s="37">
        <v>6</v>
      </c>
      <c r="X82" s="37">
        <v>5</v>
      </c>
      <c r="Y82" s="37">
        <v>0</v>
      </c>
    </row>
    <row r="83" spans="1:25">
      <c r="A83" s="1" t="s">
        <v>560</v>
      </c>
      <c r="B83" s="44">
        <v>108.8</v>
      </c>
      <c r="C83" s="44">
        <v>110.4</v>
      </c>
      <c r="D83" s="44">
        <v>18.600000000000001</v>
      </c>
      <c r="E83" s="44">
        <v>20</v>
      </c>
      <c r="F83" s="44">
        <v>12.6</v>
      </c>
      <c r="G83" s="44">
        <v>13.6</v>
      </c>
      <c r="H83" s="44">
        <v>14.4</v>
      </c>
      <c r="I83" s="44">
        <v>15</v>
      </c>
      <c r="J83" s="44">
        <v>6.4</v>
      </c>
      <c r="K83" s="44">
        <v>7.6</v>
      </c>
      <c r="L83" s="44">
        <v>23.2</v>
      </c>
      <c r="M83" s="44">
        <v>19</v>
      </c>
      <c r="N83" s="44">
        <v>0.2</v>
      </c>
      <c r="O83" s="44">
        <v>1</v>
      </c>
      <c r="P83" s="44">
        <v>19</v>
      </c>
      <c r="Q83" s="44">
        <v>14.4</v>
      </c>
      <c r="R83" s="44">
        <v>7</v>
      </c>
      <c r="S83" s="44">
        <v>9.1999999999999993</v>
      </c>
      <c r="T83" s="44">
        <v>1.6</v>
      </c>
      <c r="U83" s="44">
        <v>3.6</v>
      </c>
      <c r="V83" s="44">
        <v>2.4</v>
      </c>
      <c r="W83" s="44">
        <v>5</v>
      </c>
      <c r="X83" s="44">
        <v>3.4</v>
      </c>
      <c r="Y83" s="44">
        <v>2</v>
      </c>
    </row>
    <row r="84" spans="1:25">
      <c r="A84" s="22">
        <v>2010</v>
      </c>
      <c r="B84" s="37">
        <v>123</v>
      </c>
      <c r="C84" s="37">
        <v>115</v>
      </c>
      <c r="D84" s="37">
        <v>29</v>
      </c>
      <c r="E84" s="37">
        <v>23</v>
      </c>
      <c r="F84" s="37">
        <v>11</v>
      </c>
      <c r="G84" s="37">
        <v>18</v>
      </c>
      <c r="H84" s="37">
        <v>17</v>
      </c>
      <c r="I84" s="37">
        <v>9</v>
      </c>
      <c r="J84" s="37">
        <v>8</v>
      </c>
      <c r="K84" s="37">
        <v>9</v>
      </c>
      <c r="L84" s="37">
        <v>26</v>
      </c>
      <c r="M84" s="37">
        <v>20</v>
      </c>
      <c r="N84" s="37">
        <v>1</v>
      </c>
      <c r="O84" s="37">
        <v>0</v>
      </c>
      <c r="P84" s="37">
        <v>18</v>
      </c>
      <c r="Q84" s="37">
        <v>16</v>
      </c>
      <c r="R84" s="37">
        <v>4</v>
      </c>
      <c r="S84" s="37">
        <v>9</v>
      </c>
      <c r="T84" s="37">
        <v>1</v>
      </c>
      <c r="U84" s="37">
        <v>5</v>
      </c>
      <c r="V84" s="37">
        <v>4</v>
      </c>
      <c r="W84" s="37">
        <v>5</v>
      </c>
      <c r="X84" s="37">
        <v>4</v>
      </c>
      <c r="Y84" s="37">
        <v>1</v>
      </c>
    </row>
    <row r="85" spans="1:25">
      <c r="A85" s="22">
        <v>2011</v>
      </c>
      <c r="B85" s="37">
        <v>122</v>
      </c>
      <c r="C85" s="37">
        <v>126</v>
      </c>
      <c r="D85" s="37">
        <v>23</v>
      </c>
      <c r="E85" s="37">
        <v>21</v>
      </c>
      <c r="F85" s="37">
        <v>15</v>
      </c>
      <c r="G85" s="37">
        <v>16</v>
      </c>
      <c r="H85" s="37">
        <v>16</v>
      </c>
      <c r="I85" s="37">
        <v>19</v>
      </c>
      <c r="J85" s="37">
        <v>6</v>
      </c>
      <c r="K85" s="37">
        <v>8</v>
      </c>
      <c r="L85" s="37">
        <v>23</v>
      </c>
      <c r="M85" s="37">
        <v>22</v>
      </c>
      <c r="N85" s="37">
        <v>0</v>
      </c>
      <c r="O85" s="37">
        <v>3</v>
      </c>
      <c r="P85" s="37">
        <v>20</v>
      </c>
      <c r="Q85" s="37">
        <v>17</v>
      </c>
      <c r="R85" s="37">
        <v>7</v>
      </c>
      <c r="S85" s="37">
        <v>8</v>
      </c>
      <c r="T85" s="37">
        <v>4</v>
      </c>
      <c r="U85" s="37">
        <v>4</v>
      </c>
      <c r="V85" s="37">
        <v>2</v>
      </c>
      <c r="W85" s="37">
        <v>5</v>
      </c>
      <c r="X85" s="37">
        <v>6</v>
      </c>
      <c r="Y85" s="37">
        <v>3</v>
      </c>
    </row>
    <row r="86" spans="1:25">
      <c r="A86" s="22">
        <v>2012</v>
      </c>
      <c r="B86" s="37">
        <v>108</v>
      </c>
      <c r="C86" s="37">
        <v>116</v>
      </c>
      <c r="D86" s="37">
        <v>27</v>
      </c>
      <c r="E86" s="37">
        <v>19</v>
      </c>
      <c r="F86" s="37">
        <v>12</v>
      </c>
      <c r="G86" s="37">
        <v>13</v>
      </c>
      <c r="H86" s="37">
        <v>13</v>
      </c>
      <c r="I86" s="37">
        <v>13</v>
      </c>
      <c r="J86" s="37">
        <v>7</v>
      </c>
      <c r="K86" s="37">
        <v>18</v>
      </c>
      <c r="L86" s="37">
        <v>13</v>
      </c>
      <c r="M86" s="37">
        <v>19</v>
      </c>
      <c r="N86" s="37">
        <v>0</v>
      </c>
      <c r="O86" s="37">
        <v>1</v>
      </c>
      <c r="P86" s="37">
        <v>21</v>
      </c>
      <c r="Q86" s="37">
        <v>17</v>
      </c>
      <c r="R86" s="37">
        <v>7</v>
      </c>
      <c r="S86" s="37">
        <v>4</v>
      </c>
      <c r="T86" s="37">
        <v>2</v>
      </c>
      <c r="U86" s="37">
        <v>5</v>
      </c>
      <c r="V86" s="37">
        <v>3</v>
      </c>
      <c r="W86" s="37">
        <v>5</v>
      </c>
      <c r="X86" s="37">
        <v>3</v>
      </c>
      <c r="Y86" s="37">
        <v>2</v>
      </c>
    </row>
    <row r="87" spans="1:25">
      <c r="A87" s="22">
        <v>2013</v>
      </c>
      <c r="B87" s="37">
        <v>123</v>
      </c>
      <c r="C87" s="37">
        <v>123</v>
      </c>
      <c r="D87" s="37">
        <v>22</v>
      </c>
      <c r="E87" s="37">
        <v>23</v>
      </c>
      <c r="F87" s="37">
        <v>18</v>
      </c>
      <c r="G87" s="37">
        <v>17</v>
      </c>
      <c r="H87" s="37">
        <v>11</v>
      </c>
      <c r="I87" s="37">
        <v>13</v>
      </c>
      <c r="J87" s="37">
        <v>5</v>
      </c>
      <c r="K87" s="37">
        <v>7</v>
      </c>
      <c r="L87" s="37">
        <v>19</v>
      </c>
      <c r="M87" s="37">
        <v>23</v>
      </c>
      <c r="N87" s="37">
        <v>1</v>
      </c>
      <c r="O87" s="37">
        <v>2</v>
      </c>
      <c r="P87" s="37">
        <v>30</v>
      </c>
      <c r="Q87" s="37">
        <v>18</v>
      </c>
      <c r="R87" s="37">
        <v>6</v>
      </c>
      <c r="S87" s="37">
        <v>6</v>
      </c>
      <c r="T87" s="37">
        <v>6</v>
      </c>
      <c r="U87" s="37">
        <v>6</v>
      </c>
      <c r="V87" s="37">
        <v>3</v>
      </c>
      <c r="W87" s="37">
        <v>6</v>
      </c>
      <c r="X87" s="37">
        <v>2</v>
      </c>
      <c r="Y87" s="37">
        <v>2</v>
      </c>
    </row>
    <row r="88" spans="1:25">
      <c r="A88" s="22">
        <v>2014</v>
      </c>
      <c r="B88" s="37">
        <v>147</v>
      </c>
      <c r="C88" s="37">
        <v>121</v>
      </c>
      <c r="D88" s="37">
        <v>29</v>
      </c>
      <c r="E88" s="37">
        <v>22</v>
      </c>
      <c r="F88" s="37">
        <v>20</v>
      </c>
      <c r="G88" s="37">
        <v>20</v>
      </c>
      <c r="H88" s="37">
        <v>20</v>
      </c>
      <c r="I88" s="37">
        <v>18</v>
      </c>
      <c r="J88" s="37">
        <v>15</v>
      </c>
      <c r="K88" s="37">
        <v>7</v>
      </c>
      <c r="L88" s="37">
        <v>30</v>
      </c>
      <c r="M88" s="37">
        <v>19</v>
      </c>
      <c r="N88" s="37">
        <v>0</v>
      </c>
      <c r="O88" s="37">
        <v>1</v>
      </c>
      <c r="P88" s="37">
        <v>19</v>
      </c>
      <c r="Q88" s="37">
        <v>13</v>
      </c>
      <c r="R88" s="37">
        <v>8</v>
      </c>
      <c r="S88" s="37">
        <v>9</v>
      </c>
      <c r="T88" s="37">
        <v>1</v>
      </c>
      <c r="U88" s="37">
        <v>5</v>
      </c>
      <c r="V88" s="37">
        <v>2</v>
      </c>
      <c r="W88" s="37">
        <v>5</v>
      </c>
      <c r="X88" s="37">
        <v>3</v>
      </c>
      <c r="Y88" s="37">
        <v>2</v>
      </c>
    </row>
    <row r="89" spans="1:25">
      <c r="A89" s="1" t="s">
        <v>828</v>
      </c>
      <c r="B89" s="44">
        <v>124.6</v>
      </c>
      <c r="C89" s="44">
        <v>120.2</v>
      </c>
      <c r="D89" s="44">
        <v>26</v>
      </c>
      <c r="E89" s="44">
        <v>21.6</v>
      </c>
      <c r="F89" s="44">
        <v>15.2</v>
      </c>
      <c r="G89" s="44">
        <v>16.8</v>
      </c>
      <c r="H89" s="44">
        <v>15.4</v>
      </c>
      <c r="I89" s="44">
        <v>14.4</v>
      </c>
      <c r="J89" s="44">
        <v>8.1999999999999993</v>
      </c>
      <c r="K89" s="44">
        <v>9.8000000000000007</v>
      </c>
      <c r="L89" s="44">
        <v>22.2</v>
      </c>
      <c r="M89" s="44">
        <v>20.6</v>
      </c>
      <c r="N89" s="44">
        <v>0.4</v>
      </c>
      <c r="O89" s="44">
        <v>1.4</v>
      </c>
      <c r="P89" s="44">
        <v>21.6</v>
      </c>
      <c r="Q89" s="44">
        <v>16.2</v>
      </c>
      <c r="R89" s="44">
        <v>6.4</v>
      </c>
      <c r="S89" s="44">
        <v>7.2</v>
      </c>
      <c r="T89" s="44">
        <v>2.8</v>
      </c>
      <c r="U89" s="44">
        <v>5</v>
      </c>
      <c r="V89" s="44">
        <v>2.8</v>
      </c>
      <c r="W89" s="44">
        <v>5.2</v>
      </c>
      <c r="X89" s="44">
        <v>3.6</v>
      </c>
      <c r="Y89" s="44">
        <v>2</v>
      </c>
    </row>
    <row r="90" spans="1:25">
      <c r="A90" s="22">
        <v>2015</v>
      </c>
      <c r="B90" s="37">
        <v>130</v>
      </c>
      <c r="C90" s="37">
        <v>122</v>
      </c>
      <c r="D90" s="37">
        <v>22</v>
      </c>
      <c r="E90" s="37">
        <v>14</v>
      </c>
      <c r="F90" s="37">
        <v>15</v>
      </c>
      <c r="G90" s="37">
        <v>19</v>
      </c>
      <c r="H90" s="37">
        <v>19</v>
      </c>
      <c r="I90" s="37">
        <v>17</v>
      </c>
      <c r="J90" s="37">
        <v>10</v>
      </c>
      <c r="K90" s="37">
        <v>5</v>
      </c>
      <c r="L90" s="37">
        <v>24</v>
      </c>
      <c r="M90" s="37">
        <v>24</v>
      </c>
      <c r="N90" s="37">
        <v>1</v>
      </c>
      <c r="O90" s="37">
        <v>4</v>
      </c>
      <c r="P90" s="37">
        <v>15</v>
      </c>
      <c r="Q90" s="37">
        <v>13</v>
      </c>
      <c r="R90" s="37">
        <v>14</v>
      </c>
      <c r="S90" s="37">
        <v>14</v>
      </c>
      <c r="T90" s="37">
        <v>2</v>
      </c>
      <c r="U90" s="37">
        <v>7</v>
      </c>
      <c r="V90" s="37">
        <v>6</v>
      </c>
      <c r="W90" s="37">
        <v>3</v>
      </c>
      <c r="X90" s="37">
        <v>2</v>
      </c>
      <c r="Y90" s="37">
        <v>2</v>
      </c>
    </row>
    <row r="91" spans="1:25">
      <c r="A91" s="22">
        <v>2016</v>
      </c>
      <c r="B91" s="37">
        <v>129</v>
      </c>
      <c r="C91" s="37">
        <v>142</v>
      </c>
      <c r="D91" s="37">
        <v>25</v>
      </c>
      <c r="E91" s="37">
        <v>21</v>
      </c>
      <c r="F91" s="37">
        <v>17</v>
      </c>
      <c r="G91" s="37">
        <v>22</v>
      </c>
      <c r="H91" s="37">
        <v>15</v>
      </c>
      <c r="I91" s="37">
        <v>18</v>
      </c>
      <c r="J91" s="37">
        <v>13</v>
      </c>
      <c r="K91" s="37">
        <v>8</v>
      </c>
      <c r="L91" s="37">
        <v>18</v>
      </c>
      <c r="M91" s="37">
        <v>18</v>
      </c>
      <c r="N91" s="37">
        <v>1</v>
      </c>
      <c r="O91" s="37">
        <v>3</v>
      </c>
      <c r="P91" s="37">
        <v>15</v>
      </c>
      <c r="Q91" s="37">
        <v>22</v>
      </c>
      <c r="R91" s="37">
        <v>13</v>
      </c>
      <c r="S91" s="37">
        <v>19</v>
      </c>
      <c r="T91" s="37">
        <v>5</v>
      </c>
      <c r="U91" s="37">
        <v>3</v>
      </c>
      <c r="V91" s="37">
        <v>3</v>
      </c>
      <c r="W91" s="37">
        <v>5</v>
      </c>
      <c r="X91" s="37">
        <v>4</v>
      </c>
      <c r="Y91" s="37">
        <v>3</v>
      </c>
    </row>
    <row r="92" spans="1:25">
      <c r="A92" s="22">
        <v>2017</v>
      </c>
      <c r="B92" s="37">
        <v>122</v>
      </c>
      <c r="C92" s="37">
        <v>127</v>
      </c>
      <c r="D92" s="37">
        <v>31</v>
      </c>
      <c r="E92" s="37">
        <v>16</v>
      </c>
      <c r="F92" s="37">
        <v>16</v>
      </c>
      <c r="G92" s="37">
        <v>18</v>
      </c>
      <c r="H92" s="37">
        <v>15</v>
      </c>
      <c r="I92" s="37">
        <v>25</v>
      </c>
      <c r="J92" s="37">
        <v>8</v>
      </c>
      <c r="K92" s="37">
        <v>5</v>
      </c>
      <c r="L92" s="37">
        <v>20</v>
      </c>
      <c r="M92" s="37">
        <v>25</v>
      </c>
      <c r="N92" s="37">
        <v>0</v>
      </c>
      <c r="O92" s="37">
        <v>0</v>
      </c>
      <c r="P92" s="37">
        <v>20</v>
      </c>
      <c r="Q92" s="37">
        <v>12</v>
      </c>
      <c r="R92" s="37">
        <v>7</v>
      </c>
      <c r="S92" s="37">
        <v>12</v>
      </c>
      <c r="T92" s="37">
        <v>2</v>
      </c>
      <c r="U92" s="37">
        <v>4</v>
      </c>
      <c r="V92" s="37">
        <v>1</v>
      </c>
      <c r="W92" s="37">
        <v>5</v>
      </c>
      <c r="X92" s="37">
        <v>2</v>
      </c>
      <c r="Y92" s="37">
        <v>5</v>
      </c>
    </row>
    <row r="93" spans="1:25">
      <c r="A93" s="22">
        <v>2018</v>
      </c>
      <c r="B93" s="37">
        <v>131</v>
      </c>
      <c r="C93" s="37">
        <v>143</v>
      </c>
      <c r="D93" s="37">
        <v>24</v>
      </c>
      <c r="E93" s="37">
        <v>24</v>
      </c>
      <c r="F93" s="37">
        <v>21</v>
      </c>
      <c r="G93" s="37">
        <v>21</v>
      </c>
      <c r="H93" s="37">
        <v>15</v>
      </c>
      <c r="I93" s="37">
        <v>18</v>
      </c>
      <c r="J93" s="37">
        <v>10</v>
      </c>
      <c r="K93" s="37">
        <v>7</v>
      </c>
      <c r="L93" s="37">
        <v>26</v>
      </c>
      <c r="M93" s="37">
        <v>24</v>
      </c>
      <c r="N93" s="37">
        <v>1</v>
      </c>
      <c r="O93" s="37">
        <v>0</v>
      </c>
      <c r="P93" s="37">
        <v>20</v>
      </c>
      <c r="Q93" s="37">
        <v>22</v>
      </c>
      <c r="R93" s="37">
        <v>6</v>
      </c>
      <c r="S93" s="37">
        <v>14</v>
      </c>
      <c r="T93" s="37">
        <v>1</v>
      </c>
      <c r="U93" s="37">
        <v>5</v>
      </c>
      <c r="V93" s="37">
        <v>5</v>
      </c>
      <c r="W93" s="37">
        <v>3</v>
      </c>
      <c r="X93" s="37">
        <v>2</v>
      </c>
      <c r="Y93" s="37">
        <v>5</v>
      </c>
    </row>
    <row r="94" spans="1:25">
      <c r="A94" s="22">
        <v>2019</v>
      </c>
      <c r="B94" s="37">
        <v>134</v>
      </c>
      <c r="C94" s="37">
        <v>129</v>
      </c>
      <c r="D94" s="37">
        <v>26</v>
      </c>
      <c r="E94" s="37">
        <v>19</v>
      </c>
      <c r="F94" s="37">
        <v>24</v>
      </c>
      <c r="G94" s="37">
        <v>18</v>
      </c>
      <c r="H94" s="37">
        <v>19</v>
      </c>
      <c r="I94" s="37">
        <v>15</v>
      </c>
      <c r="J94" s="37">
        <v>7</v>
      </c>
      <c r="K94" s="37">
        <v>8</v>
      </c>
      <c r="L94" s="37">
        <v>24</v>
      </c>
      <c r="M94" s="37">
        <v>24</v>
      </c>
      <c r="N94" s="37">
        <v>0</v>
      </c>
      <c r="O94" s="37">
        <v>1</v>
      </c>
      <c r="P94" s="37">
        <v>14</v>
      </c>
      <c r="Q94" s="37">
        <v>16</v>
      </c>
      <c r="R94" s="37">
        <v>9</v>
      </c>
      <c r="S94" s="37">
        <v>13</v>
      </c>
      <c r="T94" s="37">
        <v>6</v>
      </c>
      <c r="U94" s="37">
        <v>6</v>
      </c>
      <c r="V94" s="37">
        <v>2</v>
      </c>
      <c r="W94" s="37">
        <v>4</v>
      </c>
      <c r="X94" s="37">
        <v>3</v>
      </c>
      <c r="Y94" s="37">
        <v>5</v>
      </c>
    </row>
    <row r="95" spans="1:25">
      <c r="A95" s="1" t="s">
        <v>907</v>
      </c>
      <c r="B95" s="44">
        <v>129.19999999999999</v>
      </c>
      <c r="C95" s="44">
        <v>132.6</v>
      </c>
      <c r="D95" s="44">
        <v>25.6</v>
      </c>
      <c r="E95" s="44">
        <v>18.8</v>
      </c>
      <c r="F95" s="44">
        <v>18.600000000000001</v>
      </c>
      <c r="G95" s="44">
        <v>19.600000000000001</v>
      </c>
      <c r="H95" s="44">
        <v>16.600000000000001</v>
      </c>
      <c r="I95" s="44">
        <v>18.600000000000001</v>
      </c>
      <c r="J95" s="44">
        <v>9.6</v>
      </c>
      <c r="K95" s="44">
        <v>6.6</v>
      </c>
      <c r="L95" s="44">
        <v>22.4</v>
      </c>
      <c r="M95" s="44">
        <v>23</v>
      </c>
      <c r="N95" s="44">
        <v>0.75</v>
      </c>
      <c r="O95" s="44">
        <v>1.6</v>
      </c>
      <c r="P95" s="44">
        <v>16.8</v>
      </c>
      <c r="Q95" s="44">
        <v>17</v>
      </c>
      <c r="R95" s="44">
        <v>9.8000000000000007</v>
      </c>
      <c r="S95" s="44">
        <v>14.4</v>
      </c>
      <c r="T95" s="44">
        <v>3.2</v>
      </c>
      <c r="U95" s="44">
        <v>5</v>
      </c>
      <c r="V95" s="44">
        <v>3.4</v>
      </c>
      <c r="W95" s="44">
        <v>4</v>
      </c>
      <c r="X95" s="44">
        <v>2.6</v>
      </c>
      <c r="Y95" s="44">
        <v>4</v>
      </c>
    </row>
    <row r="96" spans="1:25">
      <c r="A96" s="22">
        <v>2020</v>
      </c>
      <c r="B96" s="37">
        <v>155</v>
      </c>
      <c r="C96" s="37">
        <v>164</v>
      </c>
      <c r="D96" s="37">
        <v>30</v>
      </c>
      <c r="E96" s="37">
        <v>32</v>
      </c>
      <c r="F96" s="37">
        <v>25</v>
      </c>
      <c r="G96" s="37">
        <v>29</v>
      </c>
      <c r="H96" s="37">
        <v>19</v>
      </c>
      <c r="I96" s="37">
        <v>20</v>
      </c>
      <c r="J96" s="37">
        <v>8</v>
      </c>
      <c r="K96" s="37">
        <v>10</v>
      </c>
      <c r="L96" s="37">
        <v>28</v>
      </c>
      <c r="M96" s="37">
        <v>22</v>
      </c>
      <c r="N96" s="37">
        <v>3</v>
      </c>
      <c r="O96" s="37">
        <v>3</v>
      </c>
      <c r="P96" s="37">
        <v>25</v>
      </c>
      <c r="Q96" s="37">
        <v>19</v>
      </c>
      <c r="R96" s="37">
        <v>6</v>
      </c>
      <c r="S96" s="37">
        <v>12</v>
      </c>
      <c r="T96" s="37">
        <v>2</v>
      </c>
      <c r="U96" s="37">
        <v>8</v>
      </c>
      <c r="V96" s="37">
        <v>7</v>
      </c>
      <c r="W96" s="37">
        <v>4</v>
      </c>
      <c r="X96" s="37">
        <v>2</v>
      </c>
      <c r="Y96" s="37">
        <v>5</v>
      </c>
    </row>
    <row r="97" spans="1:25">
      <c r="A97" s="22">
        <v>2021</v>
      </c>
      <c r="B97" s="37">
        <v>133</v>
      </c>
      <c r="C97" s="37">
        <v>138</v>
      </c>
      <c r="D97" s="37">
        <v>27</v>
      </c>
      <c r="E97" s="37">
        <v>21</v>
      </c>
      <c r="F97" s="37">
        <v>16</v>
      </c>
      <c r="G97" s="37">
        <v>15</v>
      </c>
      <c r="H97" s="37">
        <v>19</v>
      </c>
      <c r="I97" s="37">
        <v>10</v>
      </c>
      <c r="J97" s="37">
        <v>10</v>
      </c>
      <c r="K97" s="37">
        <v>12</v>
      </c>
      <c r="L97" s="37">
        <v>17</v>
      </c>
      <c r="M97" s="37">
        <v>28</v>
      </c>
      <c r="N97" s="37">
        <v>1</v>
      </c>
      <c r="O97" s="37">
        <v>2</v>
      </c>
      <c r="P97" s="37">
        <v>21</v>
      </c>
      <c r="Q97" s="37">
        <v>17</v>
      </c>
      <c r="R97" s="37">
        <v>10</v>
      </c>
      <c r="S97" s="37">
        <v>17</v>
      </c>
      <c r="T97" s="37">
        <v>4</v>
      </c>
      <c r="U97" s="37">
        <v>6</v>
      </c>
      <c r="V97" s="37">
        <v>4</v>
      </c>
      <c r="W97" s="37">
        <v>3</v>
      </c>
      <c r="X97" s="37">
        <v>4</v>
      </c>
      <c r="Y97" s="37">
        <v>7</v>
      </c>
    </row>
    <row r="98" spans="1:25">
      <c r="A98" s="22">
        <v>2022</v>
      </c>
      <c r="B98" s="37">
        <v>148</v>
      </c>
      <c r="C98" s="37">
        <v>131</v>
      </c>
      <c r="D98" s="37">
        <v>35</v>
      </c>
      <c r="E98" s="37">
        <v>22</v>
      </c>
      <c r="F98" s="37">
        <v>21</v>
      </c>
      <c r="G98" s="37">
        <v>16</v>
      </c>
      <c r="H98" s="37">
        <v>15</v>
      </c>
      <c r="I98" s="37">
        <v>17</v>
      </c>
      <c r="J98" s="37">
        <v>12</v>
      </c>
      <c r="K98" s="37">
        <v>9</v>
      </c>
      <c r="L98" s="37">
        <v>22</v>
      </c>
      <c r="M98" s="37">
        <v>30</v>
      </c>
      <c r="N98" s="37">
        <v>2</v>
      </c>
      <c r="O98" s="37">
        <v>2</v>
      </c>
      <c r="P98" s="37">
        <v>25</v>
      </c>
      <c r="Q98" s="37">
        <v>19</v>
      </c>
      <c r="R98" s="37">
        <v>10</v>
      </c>
      <c r="S98" s="37">
        <v>10</v>
      </c>
      <c r="T98" s="37">
        <v>2</v>
      </c>
      <c r="U98" s="37">
        <v>1</v>
      </c>
      <c r="V98" s="37">
        <v>3</v>
      </c>
      <c r="W98" s="37">
        <v>3</v>
      </c>
      <c r="X98" s="37">
        <v>1</v>
      </c>
      <c r="Y98" s="37">
        <v>2</v>
      </c>
    </row>
    <row r="99" spans="1:25">
      <c r="A99" s="22">
        <v>2023</v>
      </c>
      <c r="B99" s="37">
        <v>124</v>
      </c>
      <c r="C99" s="37">
        <v>146</v>
      </c>
      <c r="D99" s="37">
        <v>17</v>
      </c>
      <c r="E99" s="37">
        <v>28</v>
      </c>
      <c r="F99" s="37">
        <v>15</v>
      </c>
      <c r="G99" s="37">
        <v>13</v>
      </c>
      <c r="H99" s="37">
        <v>18</v>
      </c>
      <c r="I99" s="37">
        <v>16</v>
      </c>
      <c r="J99" s="37">
        <v>8</v>
      </c>
      <c r="K99" s="37">
        <v>15</v>
      </c>
      <c r="L99" s="37">
        <v>22</v>
      </c>
      <c r="M99" s="37">
        <v>26</v>
      </c>
      <c r="N99" s="37">
        <v>2</v>
      </c>
      <c r="O99" s="37">
        <v>2</v>
      </c>
      <c r="P99" s="37">
        <v>22</v>
      </c>
      <c r="Q99" s="37">
        <v>20</v>
      </c>
      <c r="R99" s="37">
        <v>8</v>
      </c>
      <c r="S99" s="37">
        <v>16</v>
      </c>
      <c r="T99" s="37">
        <v>6</v>
      </c>
      <c r="U99" s="37">
        <v>6</v>
      </c>
      <c r="V99" s="37">
        <v>5</v>
      </c>
      <c r="W99" s="37">
        <v>1</v>
      </c>
      <c r="X99" s="37">
        <v>1</v>
      </c>
      <c r="Y99" s="37">
        <v>3</v>
      </c>
    </row>
    <row r="100" spans="1:25">
      <c r="A100" s="22">
        <v>2024</v>
      </c>
      <c r="B100" s="37">
        <v>141</v>
      </c>
      <c r="C100" s="37">
        <v>161</v>
      </c>
      <c r="D100" s="37">
        <v>32</v>
      </c>
      <c r="E100" s="37">
        <v>30</v>
      </c>
      <c r="F100" s="37">
        <v>25</v>
      </c>
      <c r="G100" s="37">
        <v>21</v>
      </c>
      <c r="H100" s="37">
        <v>14</v>
      </c>
      <c r="I100" s="37">
        <v>16</v>
      </c>
      <c r="J100" s="37">
        <v>10</v>
      </c>
      <c r="K100" s="37">
        <v>11</v>
      </c>
      <c r="L100" s="37">
        <v>22</v>
      </c>
      <c r="M100" s="37">
        <v>31</v>
      </c>
      <c r="N100" s="37">
        <v>2</v>
      </c>
      <c r="O100" s="37">
        <v>2</v>
      </c>
      <c r="P100" s="37">
        <v>15</v>
      </c>
      <c r="Q100" s="37">
        <v>20</v>
      </c>
      <c r="R100" s="37">
        <v>10</v>
      </c>
      <c r="S100" s="37">
        <v>15</v>
      </c>
      <c r="T100" s="37">
        <v>4</v>
      </c>
      <c r="U100" s="37">
        <v>8</v>
      </c>
      <c r="V100" s="37">
        <v>5</v>
      </c>
      <c r="W100" s="37">
        <v>4</v>
      </c>
      <c r="X100" s="37">
        <v>2</v>
      </c>
      <c r="Y100" s="37">
        <v>3</v>
      </c>
    </row>
    <row r="101" spans="1:25">
      <c r="A101" s="1" t="s">
        <v>1248</v>
      </c>
      <c r="B101" s="44">
        <v>140.19999999999999</v>
      </c>
      <c r="C101" s="44">
        <v>148</v>
      </c>
      <c r="D101" s="44">
        <v>28.2</v>
      </c>
      <c r="E101" s="44">
        <v>26.6</v>
      </c>
      <c r="F101" s="44">
        <v>20.399999999999999</v>
      </c>
      <c r="G101" s="44">
        <v>18.8</v>
      </c>
      <c r="H101" s="44">
        <v>17</v>
      </c>
      <c r="I101" s="44">
        <v>15.8</v>
      </c>
      <c r="J101" s="44">
        <v>9.6</v>
      </c>
      <c r="K101" s="44">
        <v>11.4</v>
      </c>
      <c r="L101" s="44">
        <v>22.2</v>
      </c>
      <c r="M101" s="44">
        <v>27.4</v>
      </c>
      <c r="N101" s="44">
        <v>2</v>
      </c>
      <c r="O101" s="44">
        <v>2.2000000000000002</v>
      </c>
      <c r="P101" s="44">
        <v>21.6</v>
      </c>
      <c r="Q101" s="44">
        <v>19</v>
      </c>
      <c r="R101" s="44">
        <v>8.8000000000000007</v>
      </c>
      <c r="S101" s="44">
        <v>14</v>
      </c>
      <c r="T101" s="44">
        <v>3.6</v>
      </c>
      <c r="U101" s="44">
        <v>5.8</v>
      </c>
      <c r="V101" s="44">
        <v>4.8</v>
      </c>
      <c r="W101" s="44">
        <v>3</v>
      </c>
      <c r="X101" s="44">
        <v>2</v>
      </c>
      <c r="Y101" s="44">
        <v>4</v>
      </c>
    </row>
    <row r="103" spans="1:25" ht="12.75" customHeight="1">
      <c r="A103" s="32" t="s">
        <v>988</v>
      </c>
      <c r="B103" s="32"/>
    </row>
    <row r="104" spans="1:25" ht="12.75" customHeight="1">
      <c r="A104" s="32"/>
      <c r="B104" s="32"/>
    </row>
    <row r="105" spans="1:25" ht="12.75" customHeight="1">
      <c r="A105" s="36" t="s">
        <v>989</v>
      </c>
      <c r="B105" s="36"/>
    </row>
    <row r="106" spans="1:25" ht="12.75" customHeight="1">
      <c r="A106" s="1" t="s">
        <v>1177</v>
      </c>
    </row>
  </sheetData>
  <phoneticPr fontId="4" type="noConversion"/>
  <hyperlinks>
    <hyperlink ref="A4" location="Inhalt!A1" display="&lt;&lt;&lt; Inhalt" xr:uid="{F6FF5CCD-E0F1-4883-B51D-1C8DEC86F315}"/>
    <hyperlink ref="A103" location="Metadaten!A1" display="Metadaten &lt;&lt;&lt;" xr:uid="{0F15889F-C48F-45C2-BE34-D81CE11BEB29}"/>
  </hyperlinks>
  <pageMargins left="0.78740157499999996" right="0.78740157499999996" top="0.984251969" bottom="0.984251969" header="0.4921259845" footer="0.4921259845"/>
  <pageSetup paperSize="9" scale="4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pageSetUpPr fitToPage="1"/>
  </sheetPr>
  <dimension ref="A1:O160"/>
  <sheetViews>
    <sheetView zoomScaleNormal="100" workbookViewId="0">
      <pane ySplit="9" topLeftCell="A10" activePane="bottomLeft" state="frozen"/>
      <selection activeCell="A4" sqref="A4"/>
      <selection pane="bottomLeft" activeCell="A4" sqref="A4"/>
    </sheetView>
  </sheetViews>
  <sheetFormatPr baseColWidth="10" defaultColWidth="11.42578125" defaultRowHeight="12.75" customHeight="1"/>
  <cols>
    <col min="1" max="1" width="10.5703125" style="1" customWidth="1"/>
    <col min="2" max="2" width="5.5703125" style="1" bestFit="1" customWidth="1"/>
    <col min="3" max="3" width="13.42578125" style="1" bestFit="1" customWidth="1"/>
    <col min="4" max="4" width="8.5703125" style="1" bestFit="1" customWidth="1"/>
    <col min="5" max="5" width="4.5703125" style="1" bestFit="1" customWidth="1"/>
    <col min="6" max="6" width="10" style="1" bestFit="1" customWidth="1"/>
    <col min="7" max="7" width="9.42578125" style="1" bestFit="1" customWidth="1"/>
    <col min="8" max="8" width="17.5703125" style="1" bestFit="1" customWidth="1"/>
    <col min="9" max="10" width="11.42578125" style="1" bestFit="1" customWidth="1"/>
    <col min="11" max="16384" width="11.42578125" style="1"/>
  </cols>
  <sheetData>
    <row r="1" spans="1:10" ht="15.75">
      <c r="A1" s="5" t="s">
        <v>361</v>
      </c>
      <c r="B1" s="5"/>
    </row>
    <row r="2" spans="1:10" ht="12.75" customHeight="1">
      <c r="A2" s="1" t="s">
        <v>1250</v>
      </c>
    </row>
    <row r="3" spans="1:10"/>
    <row r="4" spans="1:10">
      <c r="A4" s="30" t="s">
        <v>987</v>
      </c>
      <c r="B4" s="30"/>
    </row>
    <row r="5" spans="1:10">
      <c r="A5" s="11"/>
      <c r="B5" s="11"/>
    </row>
    <row r="6" spans="1:10">
      <c r="A6" s="31" t="s">
        <v>1108</v>
      </c>
      <c r="B6" s="31"/>
    </row>
    <row r="7" spans="1:10">
      <c r="A7" s="31"/>
      <c r="B7" s="31"/>
    </row>
    <row r="8" spans="1:10" s="6" customFormat="1">
      <c r="A8" s="6" t="s">
        <v>960</v>
      </c>
      <c r="B8" s="6" t="s">
        <v>32</v>
      </c>
      <c r="C8" s="6" t="s">
        <v>79</v>
      </c>
      <c r="E8" s="6" t="s">
        <v>403</v>
      </c>
      <c r="J8" s="6" t="s">
        <v>404</v>
      </c>
    </row>
    <row r="9" spans="1:10" s="6" customFormat="1">
      <c r="C9" s="6" t="s">
        <v>24</v>
      </c>
      <c r="D9" s="6" t="s">
        <v>25</v>
      </c>
      <c r="E9" s="6" t="s">
        <v>17</v>
      </c>
      <c r="F9" s="6" t="s">
        <v>18</v>
      </c>
      <c r="G9" s="6" t="s">
        <v>19</v>
      </c>
      <c r="H9" s="6" t="s">
        <v>843</v>
      </c>
      <c r="I9" s="6" t="s">
        <v>190</v>
      </c>
      <c r="J9" s="6" t="s">
        <v>405</v>
      </c>
    </row>
    <row r="10" spans="1:10">
      <c r="A10" s="2" t="s">
        <v>407</v>
      </c>
    </row>
    <row r="11" spans="1:10">
      <c r="A11" s="1" t="s">
        <v>375</v>
      </c>
      <c r="B11" s="44">
        <v>62.6</v>
      </c>
      <c r="C11" s="44">
        <v>50.8</v>
      </c>
      <c r="D11" s="44">
        <v>11.8</v>
      </c>
      <c r="E11" s="44">
        <v>18.399999999999999</v>
      </c>
      <c r="F11" s="44">
        <v>17.600000000000001</v>
      </c>
      <c r="G11" s="44">
        <v>26.4</v>
      </c>
      <c r="H11" s="44">
        <v>0.2</v>
      </c>
      <c r="I11" s="44">
        <v>0</v>
      </c>
      <c r="J11" s="44">
        <v>65.38</v>
      </c>
    </row>
    <row r="12" spans="1:10">
      <c r="A12" s="1" t="s">
        <v>376</v>
      </c>
      <c r="B12" s="44">
        <v>65.400000000000006</v>
      </c>
      <c r="C12" s="44">
        <v>51</v>
      </c>
      <c r="D12" s="44">
        <v>14.4</v>
      </c>
      <c r="E12" s="44">
        <v>18.8</v>
      </c>
      <c r="F12" s="44">
        <v>15.6</v>
      </c>
      <c r="G12" s="44">
        <v>30.4</v>
      </c>
      <c r="H12" s="44">
        <v>0.6</v>
      </c>
      <c r="I12" s="44">
        <v>0</v>
      </c>
      <c r="J12" s="44">
        <v>67.11</v>
      </c>
    </row>
    <row r="13" spans="1:10">
      <c r="A13" s="1">
        <v>1970</v>
      </c>
      <c r="B13" s="37">
        <v>69</v>
      </c>
      <c r="C13" s="37">
        <v>53</v>
      </c>
      <c r="D13" s="37">
        <v>16</v>
      </c>
      <c r="E13" s="37">
        <v>20</v>
      </c>
      <c r="F13" s="37">
        <v>19</v>
      </c>
      <c r="G13" s="37">
        <v>29</v>
      </c>
      <c r="H13" s="37">
        <v>1</v>
      </c>
      <c r="I13" s="37">
        <v>0</v>
      </c>
      <c r="J13" s="44">
        <v>68.290410958904104</v>
      </c>
    </row>
    <row r="14" spans="1:10">
      <c r="A14" s="1">
        <v>1971</v>
      </c>
      <c r="B14" s="37">
        <v>77</v>
      </c>
      <c r="C14" s="37">
        <v>60</v>
      </c>
      <c r="D14" s="37">
        <v>17</v>
      </c>
      <c r="E14" s="37">
        <v>20</v>
      </c>
      <c r="F14" s="37">
        <v>21</v>
      </c>
      <c r="G14" s="37">
        <v>35</v>
      </c>
      <c r="H14" s="37">
        <v>1</v>
      </c>
      <c r="I14" s="37">
        <v>0</v>
      </c>
      <c r="J14" s="44">
        <v>69.063013698630144</v>
      </c>
    </row>
    <row r="15" spans="1:10">
      <c r="A15" s="1">
        <v>1972</v>
      </c>
      <c r="B15" s="37">
        <v>60</v>
      </c>
      <c r="C15" s="37">
        <v>46</v>
      </c>
      <c r="D15" s="37">
        <v>14</v>
      </c>
      <c r="E15" s="37">
        <v>17</v>
      </c>
      <c r="F15" s="37">
        <v>11</v>
      </c>
      <c r="G15" s="37">
        <v>30</v>
      </c>
      <c r="H15" s="37">
        <v>2</v>
      </c>
      <c r="I15" s="37">
        <v>0</v>
      </c>
      <c r="J15" s="44">
        <v>67.887671232876713</v>
      </c>
    </row>
    <row r="16" spans="1:10">
      <c r="A16" s="1">
        <v>1973</v>
      </c>
      <c r="B16" s="37">
        <v>72</v>
      </c>
      <c r="C16" s="37">
        <v>56</v>
      </c>
      <c r="D16" s="37">
        <v>16</v>
      </c>
      <c r="E16" s="37">
        <v>12</v>
      </c>
      <c r="F16" s="37">
        <v>17</v>
      </c>
      <c r="G16" s="37">
        <v>41</v>
      </c>
      <c r="H16" s="37">
        <v>2</v>
      </c>
      <c r="I16" s="37">
        <v>0</v>
      </c>
      <c r="J16" s="44">
        <v>75.041095890410958</v>
      </c>
    </row>
    <row r="17" spans="1:10">
      <c r="A17" s="1">
        <v>1974</v>
      </c>
      <c r="B17" s="37">
        <v>68</v>
      </c>
      <c r="C17" s="37">
        <v>49</v>
      </c>
      <c r="D17" s="37">
        <v>19</v>
      </c>
      <c r="E17" s="37">
        <v>13</v>
      </c>
      <c r="F17" s="37">
        <v>23</v>
      </c>
      <c r="G17" s="37">
        <v>27</v>
      </c>
      <c r="H17" s="37">
        <v>5</v>
      </c>
      <c r="I17" s="37">
        <v>0</v>
      </c>
      <c r="J17" s="44">
        <v>66.334246575342462</v>
      </c>
    </row>
    <row r="18" spans="1:10">
      <c r="A18" s="1" t="s">
        <v>377</v>
      </c>
      <c r="B18" s="44">
        <v>69.2</v>
      </c>
      <c r="C18" s="44">
        <v>52.8</v>
      </c>
      <c r="D18" s="44">
        <v>16.399999999999999</v>
      </c>
      <c r="E18" s="44">
        <v>16.399999999999999</v>
      </c>
      <c r="F18" s="44">
        <v>18.2</v>
      </c>
      <c r="G18" s="44">
        <v>32.4</v>
      </c>
      <c r="H18" s="44">
        <v>2.2000000000000002</v>
      </c>
      <c r="I18" s="44">
        <v>0</v>
      </c>
      <c r="J18" s="44">
        <v>69.323287671232876</v>
      </c>
    </row>
    <row r="19" spans="1:10">
      <c r="A19" s="1">
        <v>1975</v>
      </c>
      <c r="B19" s="37">
        <v>80</v>
      </c>
      <c r="C19" s="37">
        <v>61</v>
      </c>
      <c r="D19" s="37">
        <v>19</v>
      </c>
      <c r="E19" s="37">
        <v>21</v>
      </c>
      <c r="F19" s="37">
        <v>16</v>
      </c>
      <c r="G19" s="37">
        <v>43</v>
      </c>
      <c r="H19" s="37">
        <v>0</v>
      </c>
      <c r="I19" s="37">
        <v>0</v>
      </c>
      <c r="J19" s="44">
        <v>73</v>
      </c>
    </row>
    <row r="20" spans="1:10">
      <c r="A20" s="1">
        <v>1976</v>
      </c>
      <c r="B20" s="37">
        <v>71</v>
      </c>
      <c r="C20" s="37">
        <v>54</v>
      </c>
      <c r="D20" s="37">
        <v>17</v>
      </c>
      <c r="E20" s="37">
        <v>21</v>
      </c>
      <c r="F20" s="37">
        <v>12</v>
      </c>
      <c r="G20" s="37">
        <v>37</v>
      </c>
      <c r="H20" s="37">
        <v>1</v>
      </c>
      <c r="I20" s="37">
        <v>0</v>
      </c>
      <c r="J20" s="44">
        <v>71.610958904109594</v>
      </c>
    </row>
    <row r="21" spans="1:10">
      <c r="A21" s="1">
        <v>1977</v>
      </c>
      <c r="B21" s="37">
        <v>59</v>
      </c>
      <c r="C21" s="37">
        <v>43</v>
      </c>
      <c r="D21" s="37">
        <v>16</v>
      </c>
      <c r="E21" s="37">
        <v>11</v>
      </c>
      <c r="F21" s="37">
        <v>17</v>
      </c>
      <c r="G21" s="37">
        <v>29</v>
      </c>
      <c r="H21" s="37">
        <v>2</v>
      </c>
      <c r="I21" s="37">
        <v>0</v>
      </c>
      <c r="J21" s="44">
        <v>72.575342465753423</v>
      </c>
    </row>
    <row r="22" spans="1:10">
      <c r="A22" s="1">
        <v>1978</v>
      </c>
      <c r="B22" s="37">
        <v>61</v>
      </c>
      <c r="C22" s="37">
        <v>52</v>
      </c>
      <c r="D22" s="37">
        <v>9</v>
      </c>
      <c r="E22" s="37">
        <v>18</v>
      </c>
      <c r="F22" s="37">
        <v>14</v>
      </c>
      <c r="G22" s="37">
        <v>28</v>
      </c>
      <c r="H22" s="37">
        <v>1</v>
      </c>
      <c r="I22" s="37">
        <v>0</v>
      </c>
      <c r="J22" s="44">
        <v>65</v>
      </c>
    </row>
    <row r="23" spans="1:10">
      <c r="A23" s="1">
        <v>1979</v>
      </c>
      <c r="B23" s="37">
        <v>69</v>
      </c>
      <c r="C23" s="37">
        <v>44</v>
      </c>
      <c r="D23" s="37">
        <v>25</v>
      </c>
      <c r="E23" s="37">
        <v>13</v>
      </c>
      <c r="F23" s="37">
        <v>22</v>
      </c>
      <c r="G23" s="37">
        <v>33</v>
      </c>
      <c r="H23" s="37">
        <v>1</v>
      </c>
      <c r="I23" s="37">
        <v>0</v>
      </c>
      <c r="J23" s="44">
        <v>66.8</v>
      </c>
    </row>
    <row r="24" spans="1:10">
      <c r="A24" s="1" t="s">
        <v>378</v>
      </c>
      <c r="B24" s="44">
        <v>68</v>
      </c>
      <c r="C24" s="44">
        <v>50.8</v>
      </c>
      <c r="D24" s="44">
        <v>17.2</v>
      </c>
      <c r="E24" s="44">
        <v>16.8</v>
      </c>
      <c r="F24" s="44">
        <v>16.2</v>
      </c>
      <c r="G24" s="44">
        <v>34</v>
      </c>
      <c r="H24" s="44">
        <v>1</v>
      </c>
      <c r="I24" s="44">
        <v>0</v>
      </c>
      <c r="J24" s="44">
        <v>69.8</v>
      </c>
    </row>
    <row r="25" spans="1:10">
      <c r="A25" s="1">
        <v>1980</v>
      </c>
      <c r="B25" s="37">
        <v>87</v>
      </c>
      <c r="C25" s="37">
        <v>70</v>
      </c>
      <c r="D25" s="37">
        <v>17</v>
      </c>
      <c r="E25" s="37">
        <v>16</v>
      </c>
      <c r="F25" s="37">
        <v>30</v>
      </c>
      <c r="G25" s="37">
        <v>39</v>
      </c>
      <c r="H25" s="37">
        <v>2</v>
      </c>
      <c r="I25" s="37">
        <v>0</v>
      </c>
      <c r="J25" s="44">
        <v>72.61369863013698</v>
      </c>
    </row>
    <row r="26" spans="1:10">
      <c r="A26" s="1">
        <v>1981</v>
      </c>
      <c r="B26" s="37">
        <v>68</v>
      </c>
      <c r="C26" s="37">
        <v>52</v>
      </c>
      <c r="D26" s="37">
        <v>16</v>
      </c>
      <c r="E26" s="37">
        <v>9</v>
      </c>
      <c r="F26" s="37">
        <v>19</v>
      </c>
      <c r="G26" s="37">
        <v>36</v>
      </c>
      <c r="H26" s="37">
        <v>4</v>
      </c>
      <c r="I26" s="37">
        <v>0</v>
      </c>
      <c r="J26" s="44">
        <v>69.147945205479445</v>
      </c>
    </row>
    <row r="27" spans="1:10">
      <c r="A27" s="1">
        <v>1982</v>
      </c>
      <c r="B27" s="37">
        <v>80</v>
      </c>
      <c r="C27" s="37">
        <v>63</v>
      </c>
      <c r="D27" s="37">
        <v>17</v>
      </c>
      <c r="E27" s="37">
        <v>15</v>
      </c>
      <c r="F27" s="37">
        <v>17</v>
      </c>
      <c r="G27" s="37">
        <v>48</v>
      </c>
      <c r="H27" s="37">
        <v>0</v>
      </c>
      <c r="I27" s="37">
        <v>0</v>
      </c>
      <c r="J27" s="44">
        <v>73.641095890410952</v>
      </c>
    </row>
    <row r="28" spans="1:10">
      <c r="A28" s="1">
        <v>1983</v>
      </c>
      <c r="B28" s="37">
        <v>64</v>
      </c>
      <c r="C28" s="37">
        <v>54</v>
      </c>
      <c r="D28" s="37">
        <v>10</v>
      </c>
      <c r="E28" s="37">
        <v>15</v>
      </c>
      <c r="F28" s="37">
        <v>17</v>
      </c>
      <c r="G28" s="37">
        <v>32</v>
      </c>
      <c r="H28" s="37">
        <v>0</v>
      </c>
      <c r="I28" s="37">
        <v>0</v>
      </c>
      <c r="J28" s="44">
        <v>74.564383561643837</v>
      </c>
    </row>
    <row r="29" spans="1:10">
      <c r="A29" s="1">
        <v>1984</v>
      </c>
      <c r="B29" s="37">
        <v>81</v>
      </c>
      <c r="C29" s="37">
        <v>71</v>
      </c>
      <c r="D29" s="37">
        <v>10</v>
      </c>
      <c r="E29" s="37">
        <v>17</v>
      </c>
      <c r="F29" s="37">
        <v>24</v>
      </c>
      <c r="G29" s="37">
        <v>39</v>
      </c>
      <c r="H29" s="37">
        <v>1</v>
      </c>
      <c r="I29" s="37">
        <v>0</v>
      </c>
      <c r="J29" s="44">
        <v>73.901369863013699</v>
      </c>
    </row>
    <row r="30" spans="1:10">
      <c r="A30" s="1" t="s">
        <v>379</v>
      </c>
      <c r="B30" s="44">
        <v>76</v>
      </c>
      <c r="C30" s="44">
        <v>62</v>
      </c>
      <c r="D30" s="44">
        <v>14</v>
      </c>
      <c r="E30" s="44">
        <v>14.4</v>
      </c>
      <c r="F30" s="44">
        <v>21.4</v>
      </c>
      <c r="G30" s="44">
        <v>38.799999999999997</v>
      </c>
      <c r="H30" s="44">
        <v>1.4</v>
      </c>
      <c r="I30" s="44">
        <v>0</v>
      </c>
      <c r="J30" s="44">
        <v>72.77</v>
      </c>
    </row>
    <row r="31" spans="1:10">
      <c r="A31" s="1">
        <v>1985</v>
      </c>
      <c r="B31" s="37">
        <v>73</v>
      </c>
      <c r="C31" s="37">
        <v>60</v>
      </c>
      <c r="D31" s="37">
        <v>13</v>
      </c>
      <c r="E31" s="37">
        <v>9</v>
      </c>
      <c r="F31" s="37">
        <v>20</v>
      </c>
      <c r="G31" s="37">
        <v>43</v>
      </c>
      <c r="H31" s="37">
        <v>1</v>
      </c>
      <c r="I31" s="37">
        <v>0</v>
      </c>
      <c r="J31" s="44">
        <v>74.824657534246569</v>
      </c>
    </row>
    <row r="32" spans="1:10">
      <c r="A32" s="1">
        <v>1986</v>
      </c>
      <c r="B32" s="37">
        <v>86</v>
      </c>
      <c r="C32" s="37">
        <v>70</v>
      </c>
      <c r="D32" s="37">
        <v>16</v>
      </c>
      <c r="E32" s="37">
        <v>21</v>
      </c>
      <c r="F32" s="37">
        <v>15</v>
      </c>
      <c r="G32" s="37">
        <v>46</v>
      </c>
      <c r="H32" s="37">
        <v>4</v>
      </c>
      <c r="I32" s="37">
        <v>0</v>
      </c>
      <c r="J32" s="44">
        <v>76.9945205479452</v>
      </c>
    </row>
    <row r="33" spans="1:10">
      <c r="A33" s="1">
        <v>1987</v>
      </c>
      <c r="B33" s="37">
        <v>82</v>
      </c>
      <c r="C33" s="37">
        <v>64</v>
      </c>
      <c r="D33" s="37">
        <v>18</v>
      </c>
      <c r="E33" s="37">
        <v>22</v>
      </c>
      <c r="F33" s="37">
        <v>15</v>
      </c>
      <c r="G33" s="37">
        <v>44</v>
      </c>
      <c r="H33" s="37">
        <v>1</v>
      </c>
      <c r="I33" s="37">
        <v>0</v>
      </c>
      <c r="J33" s="44">
        <v>73.9945205479452</v>
      </c>
    </row>
    <row r="34" spans="1:10">
      <c r="A34" s="1">
        <v>1988</v>
      </c>
      <c r="B34" s="37">
        <v>88</v>
      </c>
      <c r="C34" s="37">
        <v>66</v>
      </c>
      <c r="D34" s="37">
        <v>22</v>
      </c>
      <c r="E34" s="37">
        <v>17</v>
      </c>
      <c r="F34" s="37">
        <v>26</v>
      </c>
      <c r="G34" s="37">
        <v>45</v>
      </c>
      <c r="H34" s="37">
        <v>0</v>
      </c>
      <c r="I34" s="37">
        <v>0</v>
      </c>
      <c r="J34" s="44">
        <v>74.400000000000006</v>
      </c>
    </row>
    <row r="35" spans="1:10">
      <c r="A35" s="1">
        <v>1989</v>
      </c>
      <c r="B35" s="37">
        <v>79</v>
      </c>
      <c r="C35" s="37">
        <v>60</v>
      </c>
      <c r="D35" s="37">
        <v>19</v>
      </c>
      <c r="E35" s="37">
        <v>13</v>
      </c>
      <c r="F35" s="37">
        <v>18</v>
      </c>
      <c r="G35" s="37">
        <v>46</v>
      </c>
      <c r="H35" s="37">
        <v>2</v>
      </c>
      <c r="I35" s="37">
        <v>0</v>
      </c>
      <c r="J35" s="44">
        <v>74.413698630136992</v>
      </c>
    </row>
    <row r="36" spans="1:10">
      <c r="A36" s="1" t="s">
        <v>380</v>
      </c>
      <c r="B36" s="44">
        <v>81.599999999999994</v>
      </c>
      <c r="C36" s="44">
        <v>64</v>
      </c>
      <c r="D36" s="44">
        <v>17.600000000000001</v>
      </c>
      <c r="E36" s="44">
        <v>16.399999999999999</v>
      </c>
      <c r="F36" s="44">
        <v>18.8</v>
      </c>
      <c r="G36" s="44">
        <v>44.8</v>
      </c>
      <c r="H36" s="44">
        <v>1.6</v>
      </c>
      <c r="I36" s="44">
        <v>0</v>
      </c>
      <c r="J36" s="44">
        <v>74.930000000000007</v>
      </c>
    </row>
    <row r="37" spans="1:10">
      <c r="A37" s="1">
        <v>1990</v>
      </c>
      <c r="B37" s="37">
        <v>88</v>
      </c>
      <c r="C37" s="37">
        <v>71</v>
      </c>
      <c r="D37" s="37">
        <v>17</v>
      </c>
      <c r="E37" s="37">
        <v>21</v>
      </c>
      <c r="F37" s="37">
        <v>16</v>
      </c>
      <c r="G37" s="37">
        <v>49</v>
      </c>
      <c r="H37" s="37">
        <v>2</v>
      </c>
      <c r="I37" s="37">
        <v>0</v>
      </c>
      <c r="J37" s="44">
        <v>74.06</v>
      </c>
    </row>
    <row r="38" spans="1:10">
      <c r="A38" s="1">
        <v>1991</v>
      </c>
      <c r="B38" s="37">
        <v>91</v>
      </c>
      <c r="C38" s="37">
        <v>64</v>
      </c>
      <c r="D38" s="37">
        <v>27</v>
      </c>
      <c r="E38" s="37">
        <v>23</v>
      </c>
      <c r="F38" s="37">
        <v>22</v>
      </c>
      <c r="G38" s="37">
        <v>44</v>
      </c>
      <c r="H38" s="37">
        <v>2</v>
      </c>
      <c r="I38" s="37">
        <v>0</v>
      </c>
      <c r="J38" s="44">
        <v>73.62</v>
      </c>
    </row>
    <row r="39" spans="1:10">
      <c r="A39" s="1">
        <v>1992</v>
      </c>
      <c r="B39" s="37">
        <v>72</v>
      </c>
      <c r="C39" s="37">
        <v>58</v>
      </c>
      <c r="D39" s="37">
        <v>14</v>
      </c>
      <c r="E39" s="37">
        <v>11</v>
      </c>
      <c r="F39" s="37">
        <v>28</v>
      </c>
      <c r="G39" s="37">
        <v>33</v>
      </c>
      <c r="H39" s="37">
        <v>0</v>
      </c>
      <c r="I39" s="37">
        <v>0</v>
      </c>
      <c r="J39" s="44">
        <v>72.14</v>
      </c>
    </row>
    <row r="40" spans="1:10">
      <c r="A40" s="1">
        <v>1993</v>
      </c>
      <c r="B40" s="37">
        <v>86</v>
      </c>
      <c r="C40" s="37">
        <v>67</v>
      </c>
      <c r="D40" s="37">
        <v>19</v>
      </c>
      <c r="E40" s="37">
        <v>17</v>
      </c>
      <c r="F40" s="37">
        <v>20</v>
      </c>
      <c r="G40" s="37">
        <v>46</v>
      </c>
      <c r="H40" s="37">
        <v>3</v>
      </c>
      <c r="I40" s="37">
        <v>0</v>
      </c>
      <c r="J40" s="44">
        <v>73.86</v>
      </c>
    </row>
    <row r="41" spans="1:10">
      <c r="A41" s="1">
        <v>1994</v>
      </c>
      <c r="B41" s="37">
        <v>106</v>
      </c>
      <c r="C41" s="37">
        <v>80</v>
      </c>
      <c r="D41" s="37">
        <v>26</v>
      </c>
      <c r="E41" s="37">
        <v>11</v>
      </c>
      <c r="F41" s="37">
        <v>22</v>
      </c>
      <c r="G41" s="37">
        <v>71</v>
      </c>
      <c r="H41" s="37">
        <v>2</v>
      </c>
      <c r="I41" s="37">
        <v>0</v>
      </c>
      <c r="J41" s="44">
        <v>79.510000000000005</v>
      </c>
    </row>
    <row r="42" spans="1:10">
      <c r="A42" s="1" t="s">
        <v>381</v>
      </c>
      <c r="B42" s="44">
        <v>88.6</v>
      </c>
      <c r="C42" s="44">
        <v>68</v>
      </c>
      <c r="D42" s="44">
        <v>20.6</v>
      </c>
      <c r="E42" s="44">
        <v>16.600000000000001</v>
      </c>
      <c r="F42" s="44">
        <v>21.6</v>
      </c>
      <c r="G42" s="44">
        <v>48.6</v>
      </c>
      <c r="H42" s="44">
        <v>1.8</v>
      </c>
      <c r="I42" s="44">
        <v>0</v>
      </c>
      <c r="J42" s="44">
        <v>74.64</v>
      </c>
    </row>
    <row r="43" spans="1:10">
      <c r="A43" s="1">
        <v>1995</v>
      </c>
      <c r="B43" s="37">
        <v>120</v>
      </c>
      <c r="C43" s="37">
        <v>84</v>
      </c>
      <c r="D43" s="37">
        <v>36</v>
      </c>
      <c r="E43" s="37">
        <v>13</v>
      </c>
      <c r="F43" s="37">
        <v>36</v>
      </c>
      <c r="G43" s="37">
        <v>69</v>
      </c>
      <c r="H43" s="37">
        <v>2</v>
      </c>
      <c r="I43" s="37">
        <v>0</v>
      </c>
      <c r="J43" s="44">
        <v>77.5</v>
      </c>
    </row>
    <row r="44" spans="1:10">
      <c r="A44" s="1">
        <v>1996</v>
      </c>
      <c r="B44" s="37">
        <v>101</v>
      </c>
      <c r="C44" s="37">
        <v>76</v>
      </c>
      <c r="D44" s="37">
        <v>25</v>
      </c>
      <c r="E44" s="37">
        <v>21</v>
      </c>
      <c r="F44" s="37">
        <v>20</v>
      </c>
      <c r="G44" s="37">
        <v>55</v>
      </c>
      <c r="H44" s="37">
        <v>5</v>
      </c>
      <c r="I44" s="37">
        <v>0</v>
      </c>
      <c r="J44" s="44">
        <v>77.849999999999994</v>
      </c>
    </row>
    <row r="45" spans="1:10">
      <c r="A45" s="1">
        <v>1997</v>
      </c>
      <c r="B45" s="37">
        <v>105</v>
      </c>
      <c r="C45" s="37">
        <v>79</v>
      </c>
      <c r="D45" s="37">
        <v>26</v>
      </c>
      <c r="E45" s="37">
        <v>17</v>
      </c>
      <c r="F45" s="37">
        <v>27</v>
      </c>
      <c r="G45" s="37">
        <v>56</v>
      </c>
      <c r="H45" s="37">
        <v>5</v>
      </c>
      <c r="I45" s="37">
        <v>0</v>
      </c>
      <c r="J45" s="44">
        <v>74.64</v>
      </c>
    </row>
    <row r="46" spans="1:10">
      <c r="A46" s="1">
        <v>1998</v>
      </c>
      <c r="B46" s="37">
        <v>91</v>
      </c>
      <c r="C46" s="37">
        <v>68</v>
      </c>
      <c r="D46" s="37">
        <v>23</v>
      </c>
      <c r="E46" s="37">
        <v>21</v>
      </c>
      <c r="F46" s="37">
        <v>22</v>
      </c>
      <c r="G46" s="37">
        <v>41</v>
      </c>
      <c r="H46" s="37">
        <v>7</v>
      </c>
      <c r="I46" s="37">
        <v>0</v>
      </c>
      <c r="J46" s="44">
        <v>75.069999999999993</v>
      </c>
    </row>
    <row r="47" spans="1:10">
      <c r="A47" s="1">
        <v>1999</v>
      </c>
      <c r="B47" s="37">
        <v>97</v>
      </c>
      <c r="C47" s="37">
        <v>68</v>
      </c>
      <c r="D47" s="37">
        <v>27</v>
      </c>
      <c r="E47" s="37">
        <v>15</v>
      </c>
      <c r="F47" s="37">
        <v>16</v>
      </c>
      <c r="G47" s="37">
        <v>58</v>
      </c>
      <c r="H47" s="37">
        <v>6</v>
      </c>
      <c r="I47" s="37">
        <v>0</v>
      </c>
      <c r="J47" s="44">
        <v>79.8</v>
      </c>
    </row>
    <row r="48" spans="1:10">
      <c r="A48" s="1" t="s">
        <v>382</v>
      </c>
      <c r="B48" s="44">
        <v>102.8</v>
      </c>
      <c r="C48" s="44">
        <v>75</v>
      </c>
      <c r="D48" s="44">
        <v>27.4</v>
      </c>
      <c r="E48" s="44">
        <v>17.399999999999999</v>
      </c>
      <c r="F48" s="44">
        <v>24.2</v>
      </c>
      <c r="G48" s="44">
        <v>55.8</v>
      </c>
      <c r="H48" s="44">
        <v>5</v>
      </c>
      <c r="I48" s="44">
        <v>0</v>
      </c>
      <c r="J48" s="44">
        <v>76.97</v>
      </c>
    </row>
    <row r="49" spans="1:10">
      <c r="A49" s="1">
        <v>2000</v>
      </c>
      <c r="B49" s="37">
        <v>118</v>
      </c>
      <c r="C49" s="37">
        <v>98</v>
      </c>
      <c r="D49" s="37">
        <v>20</v>
      </c>
      <c r="E49" s="37">
        <v>28</v>
      </c>
      <c r="F49" s="37">
        <v>27</v>
      </c>
      <c r="G49" s="37">
        <v>60</v>
      </c>
      <c r="H49" s="37">
        <v>3</v>
      </c>
      <c r="I49" s="37">
        <v>0</v>
      </c>
      <c r="J49" s="44">
        <v>76.2</v>
      </c>
    </row>
    <row r="50" spans="1:10">
      <c r="A50" s="1">
        <v>2001</v>
      </c>
      <c r="B50" s="37">
        <v>108</v>
      </c>
      <c r="C50" s="37">
        <v>88</v>
      </c>
      <c r="D50" s="37">
        <v>20</v>
      </c>
      <c r="E50" s="37">
        <v>16</v>
      </c>
      <c r="F50" s="37">
        <v>22</v>
      </c>
      <c r="G50" s="37">
        <v>64</v>
      </c>
      <c r="H50" s="37">
        <v>6</v>
      </c>
      <c r="I50" s="37">
        <v>0</v>
      </c>
      <c r="J50" s="44">
        <v>78.900000000000006</v>
      </c>
    </row>
    <row r="51" spans="1:10">
      <c r="A51" s="1">
        <v>2002</v>
      </c>
      <c r="B51" s="37">
        <v>106</v>
      </c>
      <c r="C51" s="37">
        <v>77</v>
      </c>
      <c r="D51" s="37">
        <v>29</v>
      </c>
      <c r="E51" s="37">
        <v>22</v>
      </c>
      <c r="F51" s="37">
        <v>22</v>
      </c>
      <c r="G51" s="37">
        <v>57</v>
      </c>
      <c r="H51" s="37">
        <v>5</v>
      </c>
      <c r="I51" s="37">
        <v>0</v>
      </c>
      <c r="J51" s="44">
        <v>76.25</v>
      </c>
    </row>
    <row r="52" spans="1:10">
      <c r="A52" s="1">
        <v>2003</v>
      </c>
      <c r="B52" s="37">
        <v>114</v>
      </c>
      <c r="C52" s="37">
        <v>87</v>
      </c>
      <c r="D52" s="37">
        <v>27</v>
      </c>
      <c r="E52" s="37">
        <v>19</v>
      </c>
      <c r="F52" s="37">
        <v>23</v>
      </c>
      <c r="G52" s="37">
        <v>64</v>
      </c>
      <c r="H52" s="37">
        <v>8</v>
      </c>
      <c r="I52" s="37">
        <v>0</v>
      </c>
      <c r="J52" s="44">
        <v>76.33</v>
      </c>
    </row>
    <row r="53" spans="1:10">
      <c r="A53" s="1">
        <v>2004</v>
      </c>
      <c r="B53" s="37">
        <v>93</v>
      </c>
      <c r="C53" s="37">
        <v>75</v>
      </c>
      <c r="D53" s="37">
        <v>18</v>
      </c>
      <c r="E53" s="37">
        <v>14</v>
      </c>
      <c r="F53" s="37">
        <v>19</v>
      </c>
      <c r="G53" s="37">
        <v>54</v>
      </c>
      <c r="H53" s="37">
        <v>6</v>
      </c>
      <c r="I53" s="37">
        <v>0</v>
      </c>
      <c r="J53" s="44">
        <v>77.260000000000005</v>
      </c>
    </row>
    <row r="54" spans="1:10">
      <c r="A54" s="1" t="s">
        <v>383</v>
      </c>
      <c r="B54" s="44">
        <v>107.8</v>
      </c>
      <c r="C54" s="44">
        <v>85</v>
      </c>
      <c r="D54" s="44">
        <v>22.8</v>
      </c>
      <c r="E54" s="44">
        <v>19.8</v>
      </c>
      <c r="F54" s="44">
        <v>22.6</v>
      </c>
      <c r="G54" s="44">
        <v>59.8</v>
      </c>
      <c r="H54" s="44">
        <v>5.6</v>
      </c>
      <c r="I54" s="44">
        <v>0</v>
      </c>
      <c r="J54" s="44">
        <v>76.989999999999995</v>
      </c>
    </row>
    <row r="55" spans="1:10">
      <c r="A55" s="22">
        <v>2005</v>
      </c>
      <c r="B55" s="37">
        <v>102</v>
      </c>
      <c r="C55" s="37">
        <v>85</v>
      </c>
      <c r="D55" s="37">
        <v>17</v>
      </c>
      <c r="E55" s="37">
        <v>15</v>
      </c>
      <c r="F55" s="37">
        <v>21</v>
      </c>
      <c r="G55" s="37">
        <v>60</v>
      </c>
      <c r="H55" s="37">
        <v>6</v>
      </c>
      <c r="I55" s="37">
        <v>0</v>
      </c>
      <c r="J55" s="44">
        <v>79.430000000000007</v>
      </c>
    </row>
    <row r="56" spans="1:10">
      <c r="A56" s="22">
        <v>2006</v>
      </c>
      <c r="B56" s="37">
        <v>115</v>
      </c>
      <c r="C56" s="37">
        <v>86</v>
      </c>
      <c r="D56" s="37">
        <v>29</v>
      </c>
      <c r="E56" s="37">
        <v>18</v>
      </c>
      <c r="F56" s="37">
        <v>20</v>
      </c>
      <c r="G56" s="37">
        <v>72</v>
      </c>
      <c r="H56" s="37">
        <v>5</v>
      </c>
      <c r="I56" s="37">
        <v>0</v>
      </c>
      <c r="J56" s="44">
        <v>79.790000000000006</v>
      </c>
    </row>
    <row r="57" spans="1:10">
      <c r="A57" s="22">
        <v>2007</v>
      </c>
      <c r="B57" s="37">
        <v>112</v>
      </c>
      <c r="C57" s="37">
        <v>95</v>
      </c>
      <c r="D57" s="37">
        <v>17</v>
      </c>
      <c r="E57" s="37">
        <v>12</v>
      </c>
      <c r="F57" s="37">
        <v>33</v>
      </c>
      <c r="G57" s="37">
        <v>59</v>
      </c>
      <c r="H57" s="37">
        <v>8</v>
      </c>
      <c r="I57" s="37">
        <v>0</v>
      </c>
      <c r="J57" s="44">
        <v>79.41</v>
      </c>
    </row>
    <row r="58" spans="1:10">
      <c r="A58" s="22">
        <v>2008</v>
      </c>
      <c r="B58" s="37">
        <v>101</v>
      </c>
      <c r="C58" s="37">
        <v>81</v>
      </c>
      <c r="D58" s="37">
        <v>20</v>
      </c>
      <c r="E58" s="37">
        <v>8</v>
      </c>
      <c r="F58" s="37">
        <v>28</v>
      </c>
      <c r="G58" s="37">
        <v>54</v>
      </c>
      <c r="H58" s="37">
        <v>11</v>
      </c>
      <c r="I58" s="37">
        <v>0</v>
      </c>
      <c r="J58" s="44">
        <v>80.09</v>
      </c>
    </row>
    <row r="59" spans="1:10">
      <c r="A59" s="22">
        <v>2009</v>
      </c>
      <c r="B59" s="37">
        <v>114</v>
      </c>
      <c r="C59" s="37">
        <v>83</v>
      </c>
      <c r="D59" s="37">
        <v>31</v>
      </c>
      <c r="E59" s="37">
        <v>19</v>
      </c>
      <c r="F59" s="37">
        <v>26</v>
      </c>
      <c r="G59" s="37">
        <v>63</v>
      </c>
      <c r="H59" s="37">
        <v>6</v>
      </c>
      <c r="I59" s="37">
        <v>0</v>
      </c>
      <c r="J59" s="44">
        <v>77.662052391252118</v>
      </c>
    </row>
    <row r="60" spans="1:10">
      <c r="A60" s="1" t="s">
        <v>560</v>
      </c>
      <c r="B60" s="44">
        <v>108.8</v>
      </c>
      <c r="C60" s="44">
        <v>86</v>
      </c>
      <c r="D60" s="44">
        <v>22.8</v>
      </c>
      <c r="E60" s="44">
        <v>14.4</v>
      </c>
      <c r="F60" s="44">
        <v>25.6</v>
      </c>
      <c r="G60" s="44">
        <v>61.6</v>
      </c>
      <c r="H60" s="44">
        <v>7.2</v>
      </c>
      <c r="I60" s="44">
        <v>0</v>
      </c>
      <c r="J60" s="44">
        <v>79.276410478250426</v>
      </c>
    </row>
    <row r="61" spans="1:10">
      <c r="A61" s="22">
        <v>2010</v>
      </c>
      <c r="B61" s="37">
        <v>123</v>
      </c>
      <c r="C61" s="37">
        <v>101</v>
      </c>
      <c r="D61" s="37">
        <v>22</v>
      </c>
      <c r="E61" s="37">
        <v>21</v>
      </c>
      <c r="F61" s="37">
        <v>20</v>
      </c>
      <c r="G61" s="37">
        <v>71</v>
      </c>
      <c r="H61" s="37">
        <v>11</v>
      </c>
      <c r="I61" s="37">
        <v>0</v>
      </c>
      <c r="J61" s="44">
        <v>81.15812451275194</v>
      </c>
    </row>
    <row r="62" spans="1:10">
      <c r="A62" s="22">
        <v>2011</v>
      </c>
      <c r="B62" s="37">
        <v>122</v>
      </c>
      <c r="C62" s="37">
        <v>97</v>
      </c>
      <c r="D62" s="37">
        <v>25</v>
      </c>
      <c r="E62" s="37">
        <v>20</v>
      </c>
      <c r="F62" s="37">
        <v>29</v>
      </c>
      <c r="G62" s="37">
        <v>66</v>
      </c>
      <c r="H62" s="37">
        <v>7</v>
      </c>
      <c r="I62" s="37">
        <v>0</v>
      </c>
      <c r="J62" s="44">
        <v>79.713114754098356</v>
      </c>
    </row>
    <row r="63" spans="1:10">
      <c r="A63" s="22">
        <v>2012</v>
      </c>
      <c r="B63" s="37">
        <v>108</v>
      </c>
      <c r="C63" s="37">
        <v>84</v>
      </c>
      <c r="D63" s="37">
        <v>24</v>
      </c>
      <c r="E63" s="37">
        <v>12</v>
      </c>
      <c r="F63" s="37">
        <v>26</v>
      </c>
      <c r="G63" s="37">
        <v>59</v>
      </c>
      <c r="H63" s="37">
        <v>11</v>
      </c>
      <c r="I63" s="37">
        <v>0</v>
      </c>
      <c r="J63" s="44">
        <v>77.453703703703709</v>
      </c>
    </row>
    <row r="64" spans="1:10">
      <c r="A64" s="22">
        <v>2013</v>
      </c>
      <c r="B64" s="37">
        <v>123</v>
      </c>
      <c r="C64" s="37">
        <v>95</v>
      </c>
      <c r="D64" s="37">
        <v>28</v>
      </c>
      <c r="E64" s="37">
        <v>21</v>
      </c>
      <c r="F64" s="37">
        <v>31</v>
      </c>
      <c r="G64" s="37">
        <v>54</v>
      </c>
      <c r="H64" s="37">
        <v>17</v>
      </c>
      <c r="I64" s="37">
        <v>0</v>
      </c>
      <c r="J64" s="44">
        <v>76.88</v>
      </c>
    </row>
    <row r="65" spans="1:10">
      <c r="A65" s="22">
        <v>2014</v>
      </c>
      <c r="B65" s="37">
        <v>147</v>
      </c>
      <c r="C65" s="37">
        <v>116</v>
      </c>
      <c r="D65" s="37">
        <v>31</v>
      </c>
      <c r="E65" s="37">
        <v>21</v>
      </c>
      <c r="F65" s="37">
        <v>30</v>
      </c>
      <c r="G65" s="37">
        <v>84</v>
      </c>
      <c r="H65" s="37">
        <v>12</v>
      </c>
      <c r="I65" s="37">
        <v>0</v>
      </c>
      <c r="J65" s="44">
        <v>80.430000000000007</v>
      </c>
    </row>
    <row r="66" spans="1:10">
      <c r="A66" s="1" t="s">
        <v>828</v>
      </c>
      <c r="B66" s="44">
        <v>124.6</v>
      </c>
      <c r="C66" s="44">
        <v>98.6</v>
      </c>
      <c r="D66" s="44">
        <v>26</v>
      </c>
      <c r="E66" s="44">
        <v>19</v>
      </c>
      <c r="F66" s="44">
        <v>27.2</v>
      </c>
      <c r="G66" s="44">
        <v>66.8</v>
      </c>
      <c r="H66" s="44">
        <v>11.6</v>
      </c>
      <c r="I66" s="44">
        <v>0</v>
      </c>
      <c r="J66" s="44">
        <v>79.126988594110799</v>
      </c>
    </row>
    <row r="67" spans="1:10">
      <c r="A67" s="22">
        <v>2015</v>
      </c>
      <c r="B67" s="37">
        <v>130</v>
      </c>
      <c r="C67" s="37">
        <v>104</v>
      </c>
      <c r="D67" s="37">
        <v>26</v>
      </c>
      <c r="E67" s="37">
        <v>12</v>
      </c>
      <c r="F67" s="37">
        <v>35</v>
      </c>
      <c r="G67" s="37">
        <v>74</v>
      </c>
      <c r="H67" s="37">
        <v>9</v>
      </c>
      <c r="I67" s="37">
        <v>0</v>
      </c>
      <c r="J67" s="44">
        <v>79.67</v>
      </c>
    </row>
    <row r="68" spans="1:10">
      <c r="A68" s="22">
        <v>2016</v>
      </c>
      <c r="B68" s="37">
        <v>129</v>
      </c>
      <c r="C68" s="37">
        <v>108</v>
      </c>
      <c r="D68" s="37">
        <v>21</v>
      </c>
      <c r="E68" s="37">
        <v>17</v>
      </c>
      <c r="F68" s="37">
        <v>32</v>
      </c>
      <c r="G68" s="37">
        <v>66</v>
      </c>
      <c r="H68" s="37">
        <v>14</v>
      </c>
      <c r="I68" s="37">
        <v>0</v>
      </c>
      <c r="J68" s="44">
        <v>76.290000000000006</v>
      </c>
    </row>
    <row r="69" spans="1:10">
      <c r="A69" s="22">
        <v>2017</v>
      </c>
      <c r="B69" s="37">
        <v>122</v>
      </c>
      <c r="C69" s="37">
        <v>96</v>
      </c>
      <c r="D69" s="37">
        <v>26</v>
      </c>
      <c r="E69" s="37">
        <v>16</v>
      </c>
      <c r="F69" s="37">
        <v>30</v>
      </c>
      <c r="G69" s="37">
        <v>63</v>
      </c>
      <c r="H69" s="37">
        <v>13</v>
      </c>
      <c r="I69" s="37">
        <v>0</v>
      </c>
      <c r="J69" s="44">
        <v>80.3</v>
      </c>
    </row>
    <row r="70" spans="1:10">
      <c r="A70" s="22">
        <v>2018</v>
      </c>
      <c r="B70" s="37">
        <v>131</v>
      </c>
      <c r="C70" s="37">
        <v>106</v>
      </c>
      <c r="D70" s="37">
        <v>25</v>
      </c>
      <c r="E70" s="37">
        <v>23</v>
      </c>
      <c r="F70" s="37">
        <v>22</v>
      </c>
      <c r="G70" s="37">
        <v>75</v>
      </c>
      <c r="H70" s="37">
        <v>11</v>
      </c>
      <c r="I70" s="37">
        <v>0</v>
      </c>
      <c r="J70" s="44">
        <v>82.1</v>
      </c>
    </row>
    <row r="71" spans="1:10">
      <c r="A71" s="22">
        <v>2019</v>
      </c>
      <c r="B71" s="37">
        <v>134</v>
      </c>
      <c r="C71" s="37">
        <v>103</v>
      </c>
      <c r="D71" s="37">
        <v>31</v>
      </c>
      <c r="E71" s="37">
        <v>19</v>
      </c>
      <c r="F71" s="37">
        <v>29</v>
      </c>
      <c r="G71" s="37">
        <v>74</v>
      </c>
      <c r="H71" s="37">
        <v>12</v>
      </c>
      <c r="I71" s="37">
        <v>0</v>
      </c>
      <c r="J71" s="44">
        <v>81</v>
      </c>
    </row>
    <row r="72" spans="1:10">
      <c r="A72" s="1" t="s">
        <v>907</v>
      </c>
      <c r="B72" s="44">
        <v>129.19999999999999</v>
      </c>
      <c r="C72" s="44">
        <v>103.4</v>
      </c>
      <c r="D72" s="44">
        <v>25.8</v>
      </c>
      <c r="E72" s="44">
        <v>17.399999999999999</v>
      </c>
      <c r="F72" s="44">
        <v>29.6</v>
      </c>
      <c r="G72" s="44">
        <v>70.400000000000006</v>
      </c>
      <c r="H72" s="44">
        <v>11.8</v>
      </c>
      <c r="I72" s="44">
        <v>0</v>
      </c>
      <c r="J72" s="44">
        <v>79.87</v>
      </c>
    </row>
    <row r="73" spans="1:10">
      <c r="A73" s="1">
        <v>2020</v>
      </c>
      <c r="B73" s="37">
        <v>155</v>
      </c>
      <c r="C73" s="37">
        <v>118</v>
      </c>
      <c r="D73" s="37">
        <v>37</v>
      </c>
      <c r="E73" s="37">
        <v>25</v>
      </c>
      <c r="F73" s="37">
        <v>41</v>
      </c>
      <c r="G73" s="37">
        <v>76</v>
      </c>
      <c r="H73" s="37">
        <v>13</v>
      </c>
      <c r="I73" s="37">
        <v>0</v>
      </c>
      <c r="J73" s="44">
        <v>79.53</v>
      </c>
    </row>
    <row r="74" spans="1:10">
      <c r="A74" s="1">
        <v>2021</v>
      </c>
      <c r="B74" s="37">
        <v>133</v>
      </c>
      <c r="C74" s="37">
        <v>114</v>
      </c>
      <c r="D74" s="37">
        <v>19</v>
      </c>
      <c r="E74" s="37">
        <v>14</v>
      </c>
      <c r="F74" s="37">
        <v>32</v>
      </c>
      <c r="G74" s="37">
        <v>70</v>
      </c>
      <c r="H74" s="37">
        <v>17</v>
      </c>
      <c r="I74" s="37">
        <v>0</v>
      </c>
      <c r="J74" s="44">
        <v>81.53</v>
      </c>
    </row>
    <row r="75" spans="1:10">
      <c r="A75" s="1">
        <v>2022</v>
      </c>
      <c r="B75" s="37">
        <v>148</v>
      </c>
      <c r="C75" s="37">
        <v>118</v>
      </c>
      <c r="D75" s="37">
        <v>30</v>
      </c>
      <c r="E75" s="37">
        <v>16</v>
      </c>
      <c r="F75" s="37">
        <v>36</v>
      </c>
      <c r="G75" s="37">
        <v>79</v>
      </c>
      <c r="H75" s="37">
        <v>17</v>
      </c>
      <c r="I75" s="37">
        <v>0</v>
      </c>
      <c r="J75" s="44">
        <v>81.08</v>
      </c>
    </row>
    <row r="76" spans="1:10">
      <c r="A76" s="1">
        <v>2023</v>
      </c>
      <c r="B76" s="37">
        <v>124</v>
      </c>
      <c r="C76" s="37">
        <v>95</v>
      </c>
      <c r="D76" s="37">
        <v>29</v>
      </c>
      <c r="E76" s="37">
        <v>15</v>
      </c>
      <c r="F76" s="37">
        <v>32</v>
      </c>
      <c r="G76" s="37">
        <v>61</v>
      </c>
      <c r="H76" s="37">
        <v>16</v>
      </c>
      <c r="I76" s="37">
        <v>0</v>
      </c>
      <c r="J76" s="44">
        <v>79.75</v>
      </c>
    </row>
    <row r="77" spans="1:10">
      <c r="A77" s="1">
        <v>2024</v>
      </c>
      <c r="B77" s="37">
        <v>141</v>
      </c>
      <c r="C77" s="37">
        <v>108</v>
      </c>
      <c r="D77" s="37">
        <v>33</v>
      </c>
      <c r="E77" s="37">
        <v>12</v>
      </c>
      <c r="F77" s="37">
        <v>33</v>
      </c>
      <c r="G77" s="37">
        <v>77</v>
      </c>
      <c r="H77" s="37">
        <v>19</v>
      </c>
      <c r="I77" s="37">
        <v>0</v>
      </c>
      <c r="J77" s="44">
        <v>80.17</v>
      </c>
    </row>
    <row r="78" spans="1:10">
      <c r="A78" s="1" t="s">
        <v>1248</v>
      </c>
      <c r="B78" s="44">
        <v>140.19999999999999</v>
      </c>
      <c r="C78" s="44">
        <v>110.6</v>
      </c>
      <c r="D78" s="44">
        <v>29.6</v>
      </c>
      <c r="E78" s="44">
        <v>16.399999999999999</v>
      </c>
      <c r="F78" s="44">
        <v>34.799999999999997</v>
      </c>
      <c r="G78" s="44">
        <v>72.599999999999994</v>
      </c>
      <c r="H78" s="44">
        <v>16.399999999999999</v>
      </c>
      <c r="I78" s="37">
        <v>0</v>
      </c>
      <c r="J78" s="44">
        <v>80.412000000000006</v>
      </c>
    </row>
    <row r="79" spans="1:10">
      <c r="A79" s="2" t="s">
        <v>406</v>
      </c>
    </row>
    <row r="80" spans="1:10">
      <c r="A80" s="1" t="s">
        <v>375</v>
      </c>
      <c r="B80" s="44">
        <v>79.8</v>
      </c>
      <c r="C80" s="44">
        <v>67.599999999999994</v>
      </c>
      <c r="D80" s="44">
        <v>12.2</v>
      </c>
      <c r="E80" s="44">
        <v>23</v>
      </c>
      <c r="F80" s="44">
        <v>40.4</v>
      </c>
      <c r="G80" s="44">
        <v>16.2</v>
      </c>
      <c r="H80" s="44">
        <v>0.2</v>
      </c>
      <c r="I80" s="44">
        <v>0</v>
      </c>
      <c r="J80" s="44">
        <v>62.23</v>
      </c>
    </row>
    <row r="81" spans="1:10">
      <c r="A81" s="1" t="s">
        <v>376</v>
      </c>
      <c r="B81" s="44">
        <v>90</v>
      </c>
      <c r="C81" s="44">
        <v>76</v>
      </c>
      <c r="D81" s="44">
        <v>14</v>
      </c>
      <c r="E81" s="44">
        <v>22.4</v>
      </c>
      <c r="F81" s="44">
        <v>49</v>
      </c>
      <c r="G81" s="44">
        <v>16.8</v>
      </c>
      <c r="H81" s="44">
        <v>1.8</v>
      </c>
      <c r="I81" s="44">
        <v>0</v>
      </c>
      <c r="J81" s="44">
        <v>61.17</v>
      </c>
    </row>
    <row r="82" spans="1:10">
      <c r="A82" s="1">
        <v>1970</v>
      </c>
      <c r="B82" s="37">
        <v>93</v>
      </c>
      <c r="C82" s="37">
        <v>81</v>
      </c>
      <c r="D82" s="37">
        <v>12</v>
      </c>
      <c r="E82" s="37">
        <v>28</v>
      </c>
      <c r="F82" s="37">
        <v>48</v>
      </c>
      <c r="G82" s="37">
        <v>16</v>
      </c>
      <c r="H82" s="37">
        <v>1</v>
      </c>
      <c r="I82" s="37">
        <v>0</v>
      </c>
      <c r="J82" s="44">
        <v>61.786301369863011</v>
      </c>
    </row>
    <row r="83" spans="1:10">
      <c r="A83" s="1">
        <v>1971</v>
      </c>
      <c r="B83" s="37">
        <v>107</v>
      </c>
      <c r="C83" s="37">
        <v>90</v>
      </c>
      <c r="D83" s="37">
        <v>17</v>
      </c>
      <c r="E83" s="37">
        <v>30</v>
      </c>
      <c r="F83" s="37">
        <v>56</v>
      </c>
      <c r="G83" s="37">
        <v>18</v>
      </c>
      <c r="H83" s="37">
        <v>3</v>
      </c>
      <c r="I83" s="37">
        <v>0</v>
      </c>
      <c r="J83" s="44">
        <v>61.978082191780821</v>
      </c>
    </row>
    <row r="84" spans="1:10">
      <c r="A84" s="1">
        <v>1972</v>
      </c>
      <c r="B84" s="37">
        <v>88</v>
      </c>
      <c r="C84" s="37">
        <v>70</v>
      </c>
      <c r="D84" s="37">
        <v>18</v>
      </c>
      <c r="E84" s="37">
        <v>18</v>
      </c>
      <c r="F84" s="37">
        <v>48</v>
      </c>
      <c r="G84" s="37">
        <v>19</v>
      </c>
      <c r="H84" s="37">
        <v>3</v>
      </c>
      <c r="I84" s="37">
        <v>0</v>
      </c>
      <c r="J84" s="44">
        <v>62.076712328767123</v>
      </c>
    </row>
    <row r="85" spans="1:10">
      <c r="A85" s="1">
        <v>1973</v>
      </c>
      <c r="B85" s="37">
        <v>102</v>
      </c>
      <c r="C85" s="37">
        <v>90</v>
      </c>
      <c r="D85" s="37">
        <v>12</v>
      </c>
      <c r="E85" s="37">
        <v>25</v>
      </c>
      <c r="F85" s="37">
        <v>59</v>
      </c>
      <c r="G85" s="37">
        <v>16</v>
      </c>
      <c r="H85" s="37">
        <v>2</v>
      </c>
      <c r="I85" s="37">
        <v>0</v>
      </c>
      <c r="J85" s="44">
        <v>60.591780821917808</v>
      </c>
    </row>
    <row r="86" spans="1:10">
      <c r="A86" s="1">
        <v>1974</v>
      </c>
      <c r="B86" s="37">
        <v>79</v>
      </c>
      <c r="C86" s="37">
        <v>57</v>
      </c>
      <c r="D86" s="37">
        <v>22</v>
      </c>
      <c r="E86" s="37">
        <v>18</v>
      </c>
      <c r="F86" s="37">
        <v>48</v>
      </c>
      <c r="G86" s="37">
        <v>11</v>
      </c>
      <c r="H86" s="37">
        <v>2</v>
      </c>
      <c r="I86" s="37">
        <v>0</v>
      </c>
      <c r="J86" s="44">
        <v>62.032876712328765</v>
      </c>
    </row>
    <row r="87" spans="1:10">
      <c r="A87" s="1" t="s">
        <v>377</v>
      </c>
      <c r="B87" s="44">
        <v>94</v>
      </c>
      <c r="C87" s="44">
        <v>77.8</v>
      </c>
      <c r="D87" s="44">
        <v>16.2</v>
      </c>
      <c r="E87" s="44">
        <v>23.4</v>
      </c>
      <c r="F87" s="44">
        <v>52.6</v>
      </c>
      <c r="G87" s="44">
        <v>15.8</v>
      </c>
      <c r="H87" s="44">
        <v>2.2000000000000002</v>
      </c>
      <c r="I87" s="44">
        <v>0</v>
      </c>
      <c r="J87" s="44">
        <v>61.69</v>
      </c>
    </row>
    <row r="88" spans="1:10">
      <c r="A88" s="1">
        <v>1975</v>
      </c>
      <c r="B88" s="37">
        <v>97</v>
      </c>
      <c r="C88" s="37">
        <v>78</v>
      </c>
      <c r="D88" s="37">
        <v>19</v>
      </c>
      <c r="E88" s="37">
        <v>18</v>
      </c>
      <c r="F88" s="37">
        <v>54</v>
      </c>
      <c r="G88" s="37">
        <v>21</v>
      </c>
      <c r="H88" s="37">
        <v>3</v>
      </c>
      <c r="I88" s="37">
        <v>1</v>
      </c>
      <c r="J88" s="44">
        <v>64.991780821917814</v>
      </c>
    </row>
    <row r="89" spans="1:10">
      <c r="A89" s="1">
        <v>1976</v>
      </c>
      <c r="B89" s="37">
        <v>106</v>
      </c>
      <c r="C89" s="37">
        <v>80</v>
      </c>
      <c r="D89" s="37">
        <v>26</v>
      </c>
      <c r="E89" s="37">
        <v>26</v>
      </c>
      <c r="F89" s="37">
        <v>57</v>
      </c>
      <c r="G89" s="37">
        <v>21</v>
      </c>
      <c r="H89" s="37">
        <v>1</v>
      </c>
      <c r="I89" s="37">
        <v>1</v>
      </c>
      <c r="J89" s="44">
        <v>64.30410958904109</v>
      </c>
    </row>
    <row r="90" spans="1:10">
      <c r="A90" s="1">
        <v>1977</v>
      </c>
      <c r="B90" s="37">
        <v>88</v>
      </c>
      <c r="C90" s="37">
        <v>68</v>
      </c>
      <c r="D90" s="37">
        <v>20</v>
      </c>
      <c r="E90" s="37">
        <v>19</v>
      </c>
      <c r="F90" s="37">
        <v>51</v>
      </c>
      <c r="G90" s="37">
        <v>15</v>
      </c>
      <c r="H90" s="37">
        <v>3</v>
      </c>
      <c r="I90" s="37">
        <v>0</v>
      </c>
      <c r="J90" s="44">
        <v>65.353424657534248</v>
      </c>
    </row>
    <row r="91" spans="1:10">
      <c r="A91" s="1">
        <v>1978</v>
      </c>
      <c r="B91" s="37">
        <v>102</v>
      </c>
      <c r="C91" s="37">
        <v>81</v>
      </c>
      <c r="D91" s="37">
        <v>21</v>
      </c>
      <c r="E91" s="37">
        <v>22</v>
      </c>
      <c r="F91" s="37">
        <v>66</v>
      </c>
      <c r="G91" s="37">
        <v>12</v>
      </c>
      <c r="H91" s="37">
        <v>2</v>
      </c>
      <c r="I91" s="37">
        <v>0</v>
      </c>
      <c r="J91" s="44">
        <v>64.498630136986307</v>
      </c>
    </row>
    <row r="92" spans="1:10">
      <c r="A92" s="1">
        <v>1979</v>
      </c>
      <c r="B92" s="37">
        <v>104</v>
      </c>
      <c r="C92" s="37">
        <v>81</v>
      </c>
      <c r="D92" s="37">
        <v>23</v>
      </c>
      <c r="E92" s="37">
        <v>21</v>
      </c>
      <c r="F92" s="37">
        <v>70</v>
      </c>
      <c r="G92" s="37">
        <v>11</v>
      </c>
      <c r="H92" s="37">
        <v>2</v>
      </c>
      <c r="I92" s="37">
        <v>0</v>
      </c>
      <c r="J92" s="44">
        <v>64.038356164383558</v>
      </c>
    </row>
    <row r="93" spans="1:10">
      <c r="A93" s="1" t="s">
        <v>378</v>
      </c>
      <c r="B93" s="44">
        <v>99.4</v>
      </c>
      <c r="C93" s="44">
        <v>77.599999999999994</v>
      </c>
      <c r="D93" s="44">
        <v>21.8</v>
      </c>
      <c r="E93" s="44">
        <v>21.2</v>
      </c>
      <c r="F93" s="44">
        <v>59.6</v>
      </c>
      <c r="G93" s="44">
        <v>16</v>
      </c>
      <c r="H93" s="44">
        <v>2.2000000000000002</v>
      </c>
      <c r="I93" s="44">
        <v>0.4</v>
      </c>
      <c r="J93" s="44">
        <v>64.64</v>
      </c>
    </row>
    <row r="94" spans="1:10">
      <c r="A94" s="1">
        <v>1980</v>
      </c>
      <c r="B94" s="37">
        <v>88</v>
      </c>
      <c r="C94" s="37">
        <v>65</v>
      </c>
      <c r="D94" s="37">
        <v>23</v>
      </c>
      <c r="E94" s="37">
        <v>21</v>
      </c>
      <c r="F94" s="37">
        <v>51</v>
      </c>
      <c r="G94" s="37">
        <v>15</v>
      </c>
      <c r="H94" s="37">
        <v>1</v>
      </c>
      <c r="I94" s="37">
        <v>0</v>
      </c>
      <c r="J94" s="44">
        <v>61.893150684931506</v>
      </c>
    </row>
    <row r="95" spans="1:10">
      <c r="A95" s="1">
        <v>1981</v>
      </c>
      <c r="B95" s="37">
        <v>93</v>
      </c>
      <c r="C95" s="37">
        <v>68</v>
      </c>
      <c r="D95" s="37">
        <v>25</v>
      </c>
      <c r="E95" s="37">
        <v>19</v>
      </c>
      <c r="F95" s="37">
        <v>61</v>
      </c>
      <c r="G95" s="37">
        <v>12</v>
      </c>
      <c r="H95" s="37">
        <v>1</v>
      </c>
      <c r="I95" s="37">
        <v>0</v>
      </c>
      <c r="J95" s="44">
        <v>63.583561643835615</v>
      </c>
    </row>
    <row r="96" spans="1:10">
      <c r="A96" s="1">
        <v>1982</v>
      </c>
      <c r="B96" s="37">
        <v>87</v>
      </c>
      <c r="C96" s="37">
        <v>67</v>
      </c>
      <c r="D96" s="37">
        <v>20</v>
      </c>
      <c r="E96" s="37">
        <v>20</v>
      </c>
      <c r="F96" s="37">
        <v>54</v>
      </c>
      <c r="G96" s="37">
        <v>12</v>
      </c>
      <c r="H96" s="37">
        <v>1</v>
      </c>
      <c r="I96" s="37">
        <v>0</v>
      </c>
      <c r="J96" s="44">
        <v>63.350684931506848</v>
      </c>
    </row>
    <row r="97" spans="1:15">
      <c r="A97" s="1">
        <v>1983</v>
      </c>
      <c r="B97" s="37">
        <v>87</v>
      </c>
      <c r="C97" s="37">
        <v>70</v>
      </c>
      <c r="D97" s="37">
        <v>17</v>
      </c>
      <c r="E97" s="37">
        <v>16</v>
      </c>
      <c r="F97" s="37">
        <v>52</v>
      </c>
      <c r="G97" s="37">
        <v>18</v>
      </c>
      <c r="H97" s="37">
        <v>1</v>
      </c>
      <c r="I97" s="37">
        <v>0</v>
      </c>
      <c r="J97" s="44">
        <v>65.424657534246577</v>
      </c>
    </row>
    <row r="98" spans="1:15">
      <c r="A98" s="1">
        <v>1984</v>
      </c>
      <c r="B98" s="37">
        <v>96</v>
      </c>
      <c r="C98" s="37">
        <v>69</v>
      </c>
      <c r="D98" s="37">
        <v>27</v>
      </c>
      <c r="E98" s="37">
        <v>15</v>
      </c>
      <c r="F98" s="37">
        <v>61</v>
      </c>
      <c r="G98" s="37">
        <v>16</v>
      </c>
      <c r="H98" s="37">
        <v>4</v>
      </c>
      <c r="I98" s="37">
        <v>0</v>
      </c>
      <c r="J98" s="44">
        <v>68.101369863013701</v>
      </c>
      <c r="O98" s="1" t="s">
        <v>812</v>
      </c>
    </row>
    <row r="99" spans="1:15">
      <c r="A99" s="1" t="s">
        <v>379</v>
      </c>
      <c r="B99" s="44">
        <v>90.2</v>
      </c>
      <c r="C99" s="44">
        <v>67.8</v>
      </c>
      <c r="D99" s="44">
        <v>22.4</v>
      </c>
      <c r="E99" s="44">
        <v>18.2</v>
      </c>
      <c r="F99" s="44">
        <v>55.8</v>
      </c>
      <c r="G99" s="44">
        <v>14.6</v>
      </c>
      <c r="H99" s="44">
        <v>1.6</v>
      </c>
      <c r="I99" s="44">
        <v>0</v>
      </c>
      <c r="J99" s="44">
        <v>64.47</v>
      </c>
    </row>
    <row r="100" spans="1:15">
      <c r="A100" s="1">
        <v>1985</v>
      </c>
      <c r="B100" s="37">
        <v>98</v>
      </c>
      <c r="C100" s="37">
        <v>66</v>
      </c>
      <c r="D100" s="37">
        <v>32</v>
      </c>
      <c r="E100" s="37">
        <v>20</v>
      </c>
      <c r="F100" s="37">
        <v>58</v>
      </c>
      <c r="G100" s="37">
        <v>15</v>
      </c>
      <c r="H100" s="37">
        <v>5</v>
      </c>
      <c r="I100" s="37">
        <v>0</v>
      </c>
      <c r="J100" s="44">
        <v>64.465753424657535</v>
      </c>
    </row>
    <row r="101" spans="1:15">
      <c r="A101" s="1">
        <v>1986</v>
      </c>
      <c r="B101" s="37">
        <v>102</v>
      </c>
      <c r="C101" s="37">
        <v>78</v>
      </c>
      <c r="D101" s="37">
        <v>24</v>
      </c>
      <c r="E101" s="37">
        <v>13</v>
      </c>
      <c r="F101" s="37">
        <v>72</v>
      </c>
      <c r="G101" s="37">
        <v>14</v>
      </c>
      <c r="H101" s="37">
        <v>3</v>
      </c>
      <c r="I101" s="37">
        <v>0</v>
      </c>
      <c r="J101" s="44">
        <v>71.323287671232876</v>
      </c>
    </row>
    <row r="102" spans="1:15">
      <c r="A102" s="1">
        <v>1987</v>
      </c>
      <c r="B102" s="37">
        <v>98</v>
      </c>
      <c r="C102" s="37">
        <v>81</v>
      </c>
      <c r="D102" s="37">
        <v>17</v>
      </c>
      <c r="E102" s="37">
        <v>22</v>
      </c>
      <c r="F102" s="37">
        <v>63</v>
      </c>
      <c r="G102" s="37">
        <v>11</v>
      </c>
      <c r="H102" s="37">
        <v>2</v>
      </c>
      <c r="I102" s="37">
        <v>0</v>
      </c>
      <c r="J102" s="44">
        <v>66.887671232876713</v>
      </c>
    </row>
    <row r="103" spans="1:15">
      <c r="A103" s="1">
        <v>1988</v>
      </c>
      <c r="B103" s="37">
        <v>107</v>
      </c>
      <c r="C103" s="37">
        <v>82</v>
      </c>
      <c r="D103" s="37">
        <v>25</v>
      </c>
      <c r="E103" s="37">
        <v>22</v>
      </c>
      <c r="F103" s="37">
        <v>66</v>
      </c>
      <c r="G103" s="37">
        <v>17</v>
      </c>
      <c r="H103" s="37">
        <v>2</v>
      </c>
      <c r="I103" s="37">
        <v>0</v>
      </c>
      <c r="J103" s="44">
        <v>63.745205479452054</v>
      </c>
    </row>
    <row r="104" spans="1:15">
      <c r="A104" s="1">
        <v>1989</v>
      </c>
      <c r="B104" s="37">
        <v>93</v>
      </c>
      <c r="C104" s="37">
        <v>80</v>
      </c>
      <c r="D104" s="37">
        <v>13</v>
      </c>
      <c r="E104" s="37">
        <v>20</v>
      </c>
      <c r="F104" s="37">
        <v>62</v>
      </c>
      <c r="G104" s="37">
        <v>10</v>
      </c>
      <c r="H104" s="37">
        <v>1</v>
      </c>
      <c r="I104" s="37">
        <v>0</v>
      </c>
      <c r="J104" s="44">
        <v>68.887671232876713</v>
      </c>
    </row>
    <row r="105" spans="1:15">
      <c r="A105" s="1" t="s">
        <v>380</v>
      </c>
      <c r="B105" s="44">
        <v>99.6</v>
      </c>
      <c r="C105" s="44">
        <v>77.400000000000006</v>
      </c>
      <c r="D105" s="44">
        <v>22.2</v>
      </c>
      <c r="E105" s="44">
        <v>19.399999999999999</v>
      </c>
      <c r="F105" s="44">
        <v>64.2</v>
      </c>
      <c r="G105" s="44">
        <v>13.4</v>
      </c>
      <c r="H105" s="44">
        <v>2.6</v>
      </c>
      <c r="I105" s="44">
        <v>0</v>
      </c>
      <c r="J105" s="44">
        <v>67.06</v>
      </c>
    </row>
    <row r="106" spans="1:15">
      <c r="A106" s="1">
        <v>1990</v>
      </c>
      <c r="B106" s="37">
        <v>107</v>
      </c>
      <c r="C106" s="37">
        <v>80</v>
      </c>
      <c r="D106" s="37">
        <v>27</v>
      </c>
      <c r="E106" s="37">
        <v>26</v>
      </c>
      <c r="F106" s="37">
        <v>62</v>
      </c>
      <c r="G106" s="37">
        <v>16</v>
      </c>
      <c r="H106" s="37">
        <v>3</v>
      </c>
      <c r="I106" s="37">
        <v>0</v>
      </c>
      <c r="J106" s="44">
        <v>69.510000000000005</v>
      </c>
    </row>
    <row r="107" spans="1:15">
      <c r="A107" s="1">
        <v>1991</v>
      </c>
      <c r="B107" s="37">
        <v>96</v>
      </c>
      <c r="C107" s="37">
        <v>80</v>
      </c>
      <c r="D107" s="37">
        <v>16</v>
      </c>
      <c r="E107" s="37">
        <v>7</v>
      </c>
      <c r="F107" s="37">
        <v>68</v>
      </c>
      <c r="G107" s="37">
        <v>17</v>
      </c>
      <c r="H107" s="37">
        <v>4</v>
      </c>
      <c r="I107" s="37">
        <v>0</v>
      </c>
      <c r="J107" s="44">
        <v>69.5</v>
      </c>
    </row>
    <row r="108" spans="1:15">
      <c r="A108" s="1">
        <v>1992</v>
      </c>
      <c r="B108" s="37">
        <v>108</v>
      </c>
      <c r="C108" s="37">
        <v>75</v>
      </c>
      <c r="D108" s="37">
        <v>33</v>
      </c>
      <c r="E108" s="37">
        <v>15</v>
      </c>
      <c r="F108" s="37">
        <v>78</v>
      </c>
      <c r="G108" s="37">
        <v>8</v>
      </c>
      <c r="H108" s="37">
        <v>7</v>
      </c>
      <c r="I108" s="37">
        <v>0</v>
      </c>
      <c r="J108" s="44">
        <v>66.319999999999993</v>
      </c>
    </row>
    <row r="109" spans="1:15">
      <c r="A109" s="1">
        <v>1993</v>
      </c>
      <c r="B109" s="37">
        <v>92</v>
      </c>
      <c r="C109" s="37">
        <v>70</v>
      </c>
      <c r="D109" s="37">
        <v>22</v>
      </c>
      <c r="E109" s="37">
        <v>23</v>
      </c>
      <c r="F109" s="37">
        <v>52</v>
      </c>
      <c r="G109" s="37">
        <v>14</v>
      </c>
      <c r="H109" s="37">
        <v>3</v>
      </c>
      <c r="I109" s="37">
        <v>0</v>
      </c>
      <c r="J109" s="44">
        <v>69.94</v>
      </c>
    </row>
    <row r="110" spans="1:15">
      <c r="A110" s="1">
        <v>1994</v>
      </c>
      <c r="B110" s="37">
        <v>100</v>
      </c>
      <c r="C110" s="37">
        <v>71</v>
      </c>
      <c r="D110" s="37">
        <v>29</v>
      </c>
      <c r="E110" s="37">
        <v>14</v>
      </c>
      <c r="F110" s="37">
        <v>69</v>
      </c>
      <c r="G110" s="37">
        <v>11</v>
      </c>
      <c r="H110" s="37">
        <v>6</v>
      </c>
      <c r="I110" s="37">
        <v>0</v>
      </c>
      <c r="J110" s="44">
        <v>66.5</v>
      </c>
    </row>
    <row r="111" spans="1:15">
      <c r="A111" s="1" t="s">
        <v>381</v>
      </c>
      <c r="B111" s="44">
        <v>100.6</v>
      </c>
      <c r="C111" s="44">
        <v>75.2</v>
      </c>
      <c r="D111" s="44">
        <v>25.4</v>
      </c>
      <c r="E111" s="44">
        <v>17</v>
      </c>
      <c r="F111" s="44">
        <v>65.8</v>
      </c>
      <c r="G111" s="44">
        <v>13.2</v>
      </c>
      <c r="H111" s="44">
        <v>4.5999999999999996</v>
      </c>
      <c r="I111" s="44">
        <v>0</v>
      </c>
      <c r="J111" s="44">
        <v>68.349999999999994</v>
      </c>
    </row>
    <row r="112" spans="1:15">
      <c r="A112" s="1">
        <v>1995</v>
      </c>
      <c r="B112" s="37">
        <v>105</v>
      </c>
      <c r="C112" s="37">
        <v>71</v>
      </c>
      <c r="D112" s="37">
        <v>34</v>
      </c>
      <c r="E112" s="37">
        <v>19</v>
      </c>
      <c r="F112" s="37">
        <v>68</v>
      </c>
      <c r="G112" s="37">
        <v>13</v>
      </c>
      <c r="H112" s="37">
        <v>5</v>
      </c>
      <c r="I112" s="37">
        <v>0</v>
      </c>
      <c r="J112" s="44">
        <v>65.52</v>
      </c>
    </row>
    <row r="113" spans="1:10">
      <c r="A113" s="1">
        <v>1996</v>
      </c>
      <c r="B113" s="37">
        <v>129</v>
      </c>
      <c r="C113" s="37">
        <v>79</v>
      </c>
      <c r="D113" s="37">
        <v>50</v>
      </c>
      <c r="E113" s="37">
        <v>24</v>
      </c>
      <c r="F113" s="37">
        <v>73</v>
      </c>
      <c r="G113" s="37">
        <v>18</v>
      </c>
      <c r="H113" s="37">
        <v>14</v>
      </c>
      <c r="I113" s="37">
        <v>0</v>
      </c>
      <c r="J113" s="44">
        <v>66.510000000000005</v>
      </c>
    </row>
    <row r="114" spans="1:10">
      <c r="A114" s="1">
        <v>1997</v>
      </c>
      <c r="B114" s="37">
        <v>125</v>
      </c>
      <c r="C114" s="37">
        <v>94</v>
      </c>
      <c r="D114" s="37">
        <v>31</v>
      </c>
      <c r="E114" s="37">
        <v>33</v>
      </c>
      <c r="F114" s="37">
        <v>68</v>
      </c>
      <c r="G114" s="37">
        <v>17</v>
      </c>
      <c r="H114" s="37">
        <v>7</v>
      </c>
      <c r="I114" s="37">
        <v>0</v>
      </c>
      <c r="J114" s="44">
        <v>66.61</v>
      </c>
    </row>
    <row r="115" spans="1:10">
      <c r="A115" s="1">
        <v>1998</v>
      </c>
      <c r="B115" s="37">
        <v>117</v>
      </c>
      <c r="C115" s="37">
        <v>88</v>
      </c>
      <c r="D115" s="37">
        <v>29</v>
      </c>
      <c r="E115" s="37">
        <v>21</v>
      </c>
      <c r="F115" s="37">
        <v>66</v>
      </c>
      <c r="G115" s="37">
        <v>24</v>
      </c>
      <c r="H115" s="37">
        <v>6</v>
      </c>
      <c r="I115" s="37">
        <v>0</v>
      </c>
      <c r="J115" s="44">
        <v>68.27</v>
      </c>
    </row>
    <row r="116" spans="1:10">
      <c r="A116" s="1">
        <v>1999</v>
      </c>
      <c r="B116" s="37">
        <v>111</v>
      </c>
      <c r="C116" s="37">
        <v>76</v>
      </c>
      <c r="D116" s="37">
        <v>35</v>
      </c>
      <c r="E116" s="37">
        <v>17</v>
      </c>
      <c r="F116" s="37">
        <v>63</v>
      </c>
      <c r="G116" s="37">
        <v>24</v>
      </c>
      <c r="H116" s="37">
        <v>7</v>
      </c>
      <c r="I116" s="37">
        <v>0</v>
      </c>
      <c r="J116" s="44">
        <v>70.599999999999994</v>
      </c>
    </row>
    <row r="117" spans="1:10">
      <c r="A117" s="1" t="s">
        <v>382</v>
      </c>
      <c r="B117" s="44">
        <v>117.4</v>
      </c>
      <c r="C117" s="44">
        <v>81.599999999999994</v>
      </c>
      <c r="D117" s="44">
        <v>35.799999999999997</v>
      </c>
      <c r="E117" s="44">
        <v>22.8</v>
      </c>
      <c r="F117" s="44">
        <v>67.599999999999994</v>
      </c>
      <c r="G117" s="44">
        <v>19.2</v>
      </c>
      <c r="H117" s="44">
        <v>7.8</v>
      </c>
      <c r="I117" s="44">
        <v>0</v>
      </c>
      <c r="J117" s="44">
        <v>67.5</v>
      </c>
    </row>
    <row r="118" spans="1:10">
      <c r="A118" s="1">
        <v>2000</v>
      </c>
      <c r="B118" s="37">
        <v>121</v>
      </c>
      <c r="C118" s="37">
        <v>91</v>
      </c>
      <c r="D118" s="37">
        <v>30</v>
      </c>
      <c r="E118" s="37">
        <v>21</v>
      </c>
      <c r="F118" s="37">
        <v>76</v>
      </c>
      <c r="G118" s="37">
        <v>17</v>
      </c>
      <c r="H118" s="37">
        <v>7</v>
      </c>
      <c r="I118" s="37">
        <v>0</v>
      </c>
      <c r="J118" s="44">
        <v>67.7</v>
      </c>
    </row>
    <row r="119" spans="1:10">
      <c r="A119" s="1">
        <v>2001</v>
      </c>
      <c r="B119" s="37">
        <v>112</v>
      </c>
      <c r="C119" s="37">
        <v>76</v>
      </c>
      <c r="D119" s="37">
        <v>35</v>
      </c>
      <c r="E119" s="37">
        <v>23</v>
      </c>
      <c r="F119" s="37">
        <v>61</v>
      </c>
      <c r="G119" s="37">
        <v>19</v>
      </c>
      <c r="H119" s="37">
        <v>9</v>
      </c>
      <c r="I119" s="37">
        <v>0</v>
      </c>
      <c r="J119" s="44">
        <v>69.099999999999994</v>
      </c>
    </row>
    <row r="120" spans="1:10">
      <c r="A120" s="1">
        <v>2002</v>
      </c>
      <c r="B120" s="37">
        <v>109</v>
      </c>
      <c r="C120" s="37">
        <v>83</v>
      </c>
      <c r="D120" s="37">
        <v>26</v>
      </c>
      <c r="E120" s="37">
        <v>15</v>
      </c>
      <c r="F120" s="37">
        <v>69</v>
      </c>
      <c r="G120" s="37">
        <v>17</v>
      </c>
      <c r="H120" s="37">
        <v>8</v>
      </c>
      <c r="I120" s="37">
        <v>0</v>
      </c>
      <c r="J120" s="44">
        <v>70.180000000000007</v>
      </c>
    </row>
    <row r="121" spans="1:10">
      <c r="A121" s="1">
        <v>2003</v>
      </c>
      <c r="B121" s="37">
        <v>103</v>
      </c>
      <c r="C121" s="37">
        <v>75</v>
      </c>
      <c r="D121" s="37">
        <v>28</v>
      </c>
      <c r="E121" s="37">
        <v>15</v>
      </c>
      <c r="F121" s="37">
        <v>68</v>
      </c>
      <c r="G121" s="37">
        <v>11</v>
      </c>
      <c r="H121" s="37">
        <v>9</v>
      </c>
      <c r="I121" s="37">
        <v>0</v>
      </c>
      <c r="J121" s="44">
        <v>72.11</v>
      </c>
    </row>
    <row r="122" spans="1:10">
      <c r="A122" s="1">
        <v>2004</v>
      </c>
      <c r="B122" s="37">
        <v>105</v>
      </c>
      <c r="C122" s="37">
        <v>71</v>
      </c>
      <c r="D122" s="37">
        <v>34</v>
      </c>
      <c r="E122" s="37">
        <v>15</v>
      </c>
      <c r="F122" s="37">
        <v>69</v>
      </c>
      <c r="G122" s="37">
        <v>14</v>
      </c>
      <c r="H122" s="37">
        <v>7</v>
      </c>
      <c r="I122" s="37">
        <v>0</v>
      </c>
      <c r="J122" s="44">
        <v>70.459999999999994</v>
      </c>
    </row>
    <row r="123" spans="1:10">
      <c r="A123" s="1" t="s">
        <v>383</v>
      </c>
      <c r="B123" s="44">
        <v>110</v>
      </c>
      <c r="C123" s="44">
        <v>79.2</v>
      </c>
      <c r="D123" s="44">
        <v>30.6</v>
      </c>
      <c r="E123" s="44">
        <v>17.8</v>
      </c>
      <c r="F123" s="44">
        <v>68.599999999999994</v>
      </c>
      <c r="G123" s="44">
        <v>15.6</v>
      </c>
      <c r="H123" s="44">
        <v>8</v>
      </c>
      <c r="I123" s="44">
        <v>0</v>
      </c>
      <c r="J123" s="44">
        <v>69.91</v>
      </c>
    </row>
    <row r="124" spans="1:10">
      <c r="A124" s="1">
        <v>2005</v>
      </c>
      <c r="B124" s="37">
        <v>113</v>
      </c>
      <c r="C124" s="37">
        <v>83</v>
      </c>
      <c r="D124" s="37">
        <v>30</v>
      </c>
      <c r="E124" s="37">
        <v>19</v>
      </c>
      <c r="F124" s="37">
        <v>77</v>
      </c>
      <c r="G124" s="37">
        <v>12</v>
      </c>
      <c r="H124" s="37">
        <v>5</v>
      </c>
      <c r="I124" s="37">
        <v>0</v>
      </c>
      <c r="J124" s="44">
        <v>68.37</v>
      </c>
    </row>
    <row r="125" spans="1:10">
      <c r="A125" s="1">
        <v>2006</v>
      </c>
      <c r="B125" s="37">
        <v>105</v>
      </c>
      <c r="C125" s="37">
        <v>71</v>
      </c>
      <c r="D125" s="37">
        <v>34</v>
      </c>
      <c r="E125" s="37">
        <v>13</v>
      </c>
      <c r="F125" s="37">
        <v>68</v>
      </c>
      <c r="G125" s="37">
        <v>15</v>
      </c>
      <c r="H125" s="37">
        <v>9</v>
      </c>
      <c r="I125" s="37">
        <v>0</v>
      </c>
      <c r="J125" s="44">
        <v>70.28</v>
      </c>
    </row>
    <row r="126" spans="1:10">
      <c r="A126" s="1">
        <v>2007</v>
      </c>
      <c r="B126" s="37">
        <v>115</v>
      </c>
      <c r="C126" s="37">
        <v>77</v>
      </c>
      <c r="D126" s="37">
        <v>38</v>
      </c>
      <c r="E126" s="37">
        <v>10</v>
      </c>
      <c r="F126" s="37">
        <v>82</v>
      </c>
      <c r="G126" s="37">
        <v>16</v>
      </c>
      <c r="H126" s="37">
        <v>7</v>
      </c>
      <c r="I126" s="37">
        <v>0</v>
      </c>
      <c r="J126" s="44">
        <v>74.260000000000005</v>
      </c>
    </row>
    <row r="127" spans="1:10">
      <c r="A127" s="1">
        <v>2008</v>
      </c>
      <c r="B127" s="37">
        <v>104</v>
      </c>
      <c r="C127" s="37">
        <v>60</v>
      </c>
      <c r="D127" s="37">
        <v>44</v>
      </c>
      <c r="E127" s="37">
        <v>13</v>
      </c>
      <c r="F127" s="37">
        <v>71</v>
      </c>
      <c r="G127" s="37">
        <v>13</v>
      </c>
      <c r="H127" s="37">
        <v>7</v>
      </c>
      <c r="I127" s="37">
        <v>0</v>
      </c>
      <c r="J127" s="44">
        <v>72.709999999999994</v>
      </c>
    </row>
    <row r="128" spans="1:10">
      <c r="A128" s="1">
        <v>2009</v>
      </c>
      <c r="B128" s="37">
        <v>115</v>
      </c>
      <c r="C128" s="37">
        <v>80</v>
      </c>
      <c r="D128" s="37">
        <v>35</v>
      </c>
      <c r="E128" s="37">
        <v>9</v>
      </c>
      <c r="F128" s="37">
        <v>69</v>
      </c>
      <c r="G128" s="37">
        <v>24</v>
      </c>
      <c r="H128" s="37" t="s">
        <v>547</v>
      </c>
      <c r="I128" s="37">
        <v>0</v>
      </c>
      <c r="J128" s="44">
        <v>72.384586063132815</v>
      </c>
    </row>
    <row r="129" spans="1:14">
      <c r="A129" s="1" t="s">
        <v>560</v>
      </c>
      <c r="B129" s="44">
        <v>110.4</v>
      </c>
      <c r="C129" s="44">
        <v>74.2</v>
      </c>
      <c r="D129" s="44">
        <v>36.200000000000003</v>
      </c>
      <c r="E129" s="44">
        <v>12.8</v>
      </c>
      <c r="F129" s="44">
        <v>73.400000000000006</v>
      </c>
      <c r="G129" s="44">
        <v>16.2</v>
      </c>
      <c r="H129" s="44">
        <v>5.6</v>
      </c>
      <c r="I129" s="44">
        <v>0</v>
      </c>
      <c r="J129" s="44">
        <v>71.60091721262657</v>
      </c>
    </row>
    <row r="130" spans="1:14">
      <c r="A130" s="1">
        <v>2010</v>
      </c>
      <c r="B130" s="37">
        <v>115</v>
      </c>
      <c r="C130" s="37">
        <v>74</v>
      </c>
      <c r="D130" s="37">
        <v>41</v>
      </c>
      <c r="E130" s="37">
        <v>20</v>
      </c>
      <c r="F130" s="37">
        <v>63</v>
      </c>
      <c r="G130" s="37">
        <v>20</v>
      </c>
      <c r="H130" s="37">
        <v>12</v>
      </c>
      <c r="I130" s="37">
        <v>0</v>
      </c>
      <c r="J130" s="44">
        <v>70.43752233472307</v>
      </c>
    </row>
    <row r="131" spans="1:14">
      <c r="A131" s="1">
        <v>2011</v>
      </c>
      <c r="B131" s="37">
        <v>126</v>
      </c>
      <c r="C131" s="37">
        <v>83</v>
      </c>
      <c r="D131" s="37">
        <v>43</v>
      </c>
      <c r="E131" s="37">
        <v>17</v>
      </c>
      <c r="F131" s="37">
        <v>85</v>
      </c>
      <c r="G131" s="37">
        <v>12</v>
      </c>
      <c r="H131" s="37">
        <v>12</v>
      </c>
      <c r="I131" s="37">
        <v>0</v>
      </c>
      <c r="J131" s="44">
        <v>72.357142857142861</v>
      </c>
    </row>
    <row r="132" spans="1:14">
      <c r="A132" s="1">
        <v>2012</v>
      </c>
      <c r="B132" s="37">
        <v>116</v>
      </c>
      <c r="C132" s="37">
        <v>79</v>
      </c>
      <c r="D132" s="37">
        <v>37</v>
      </c>
      <c r="E132" s="37">
        <v>18</v>
      </c>
      <c r="F132" s="37">
        <v>72</v>
      </c>
      <c r="G132" s="37">
        <v>15</v>
      </c>
      <c r="H132" s="37">
        <v>11</v>
      </c>
      <c r="I132" s="37">
        <v>0</v>
      </c>
      <c r="J132" s="44">
        <v>72.017241379310349</v>
      </c>
    </row>
    <row r="133" spans="1:14">
      <c r="A133" s="1">
        <v>2013</v>
      </c>
      <c r="B133" s="37">
        <v>123</v>
      </c>
      <c r="C133" s="37">
        <v>87</v>
      </c>
      <c r="D133" s="37">
        <v>36</v>
      </c>
      <c r="E133" s="37">
        <v>17</v>
      </c>
      <c r="F133" s="37">
        <v>71</v>
      </c>
      <c r="G133" s="37">
        <v>22</v>
      </c>
      <c r="H133" s="37">
        <v>13</v>
      </c>
      <c r="I133" s="37">
        <v>0</v>
      </c>
      <c r="J133" s="44">
        <v>74.760000000000005</v>
      </c>
    </row>
    <row r="134" spans="1:14">
      <c r="A134" s="1">
        <v>2014</v>
      </c>
      <c r="B134" s="37">
        <v>121</v>
      </c>
      <c r="C134" s="37">
        <v>80</v>
      </c>
      <c r="D134" s="37">
        <v>41</v>
      </c>
      <c r="E134" s="37">
        <v>17</v>
      </c>
      <c r="F134" s="37">
        <v>71</v>
      </c>
      <c r="G134" s="37">
        <v>24</v>
      </c>
      <c r="H134" s="37">
        <v>9</v>
      </c>
      <c r="I134" s="37">
        <v>0</v>
      </c>
      <c r="J134" s="44">
        <v>73.489999999999995</v>
      </c>
    </row>
    <row r="135" spans="1:14">
      <c r="A135" s="1" t="s">
        <v>828</v>
      </c>
      <c r="B135" s="44">
        <v>120.2</v>
      </c>
      <c r="C135" s="44">
        <v>80.599999999999994</v>
      </c>
      <c r="D135" s="44">
        <v>39.6</v>
      </c>
      <c r="E135" s="44">
        <v>17.8</v>
      </c>
      <c r="F135" s="44">
        <v>72.400000000000006</v>
      </c>
      <c r="G135" s="44">
        <v>18.600000000000001</v>
      </c>
      <c r="H135" s="44">
        <v>11.4</v>
      </c>
      <c r="I135" s="44">
        <v>0</v>
      </c>
      <c r="J135" s="44">
        <v>72.61238131423525</v>
      </c>
    </row>
    <row r="136" spans="1:14">
      <c r="A136" s="1">
        <v>2015</v>
      </c>
      <c r="B136" s="37">
        <v>122</v>
      </c>
      <c r="C136" s="37">
        <v>88</v>
      </c>
      <c r="D136" s="37">
        <v>34</v>
      </c>
      <c r="E136" s="37">
        <v>20</v>
      </c>
      <c r="F136" s="37">
        <v>74</v>
      </c>
      <c r="G136" s="37">
        <v>21</v>
      </c>
      <c r="H136" s="37">
        <v>7</v>
      </c>
      <c r="I136" s="37">
        <v>0</v>
      </c>
      <c r="J136" s="44">
        <v>73.48</v>
      </c>
    </row>
    <row r="137" spans="1:14">
      <c r="A137" s="1">
        <v>2016</v>
      </c>
      <c r="B137" s="37">
        <v>142</v>
      </c>
      <c r="C137" s="37">
        <v>104</v>
      </c>
      <c r="D137" s="37">
        <v>38</v>
      </c>
      <c r="E137" s="37">
        <v>16</v>
      </c>
      <c r="F137" s="37">
        <v>80</v>
      </c>
      <c r="G137" s="37">
        <v>32</v>
      </c>
      <c r="H137" s="37">
        <v>14</v>
      </c>
      <c r="I137" s="37">
        <v>0</v>
      </c>
      <c r="J137" s="44">
        <v>75.45</v>
      </c>
    </row>
    <row r="138" spans="1:14">
      <c r="A138" s="1">
        <v>2017</v>
      </c>
      <c r="B138" s="37">
        <v>127</v>
      </c>
      <c r="C138" s="37">
        <v>102</v>
      </c>
      <c r="D138" s="37">
        <v>25</v>
      </c>
      <c r="E138" s="37">
        <v>17</v>
      </c>
      <c r="F138" s="37">
        <v>73</v>
      </c>
      <c r="G138" s="37">
        <v>25</v>
      </c>
      <c r="H138" s="37">
        <v>12</v>
      </c>
      <c r="I138" s="37">
        <v>0</v>
      </c>
      <c r="J138" s="44">
        <v>71.5</v>
      </c>
    </row>
    <row r="139" spans="1:14">
      <c r="A139" s="1">
        <v>2018</v>
      </c>
      <c r="B139" s="37">
        <v>143</v>
      </c>
      <c r="C139" s="37">
        <v>99</v>
      </c>
      <c r="D139" s="37">
        <v>44</v>
      </c>
      <c r="E139" s="37">
        <v>20</v>
      </c>
      <c r="F139" s="37">
        <v>86</v>
      </c>
      <c r="G139" s="37">
        <v>19</v>
      </c>
      <c r="H139" s="37">
        <v>18</v>
      </c>
      <c r="I139" s="37">
        <v>0</v>
      </c>
      <c r="J139" s="44">
        <v>73.8</v>
      </c>
    </row>
    <row r="140" spans="1:14">
      <c r="A140" s="1">
        <v>2019</v>
      </c>
      <c r="B140" s="37">
        <v>129</v>
      </c>
      <c r="C140" s="37">
        <v>96</v>
      </c>
      <c r="D140" s="37">
        <v>33</v>
      </c>
      <c r="E140" s="37">
        <v>15</v>
      </c>
      <c r="F140" s="37">
        <v>76</v>
      </c>
      <c r="G140" s="37">
        <v>22</v>
      </c>
      <c r="H140" s="37">
        <v>16</v>
      </c>
      <c r="I140" s="37">
        <v>0</v>
      </c>
      <c r="J140" s="44">
        <v>75.599999999999994</v>
      </c>
    </row>
    <row r="141" spans="1:14">
      <c r="A141" s="1" t="s">
        <v>907</v>
      </c>
      <c r="B141" s="44">
        <v>132.6</v>
      </c>
      <c r="C141" s="44">
        <v>97.8</v>
      </c>
      <c r="D141" s="44">
        <v>34.799999999999997</v>
      </c>
      <c r="E141" s="44">
        <v>17.600000000000001</v>
      </c>
      <c r="F141" s="44">
        <v>77.8</v>
      </c>
      <c r="G141" s="44">
        <v>23.8</v>
      </c>
      <c r="H141" s="44">
        <v>13.4</v>
      </c>
      <c r="I141" s="44">
        <v>0</v>
      </c>
      <c r="J141" s="44">
        <v>73.97</v>
      </c>
    </row>
    <row r="142" spans="1:14">
      <c r="A142" s="1">
        <v>2020</v>
      </c>
      <c r="B142" s="37">
        <v>164</v>
      </c>
      <c r="C142" s="37">
        <v>114</v>
      </c>
      <c r="D142" s="37">
        <v>50</v>
      </c>
      <c r="E142" s="37">
        <v>20</v>
      </c>
      <c r="F142" s="37">
        <v>100</v>
      </c>
      <c r="G142" s="37">
        <v>29</v>
      </c>
      <c r="H142" s="37">
        <v>15</v>
      </c>
      <c r="I142" s="37">
        <v>0</v>
      </c>
      <c r="J142" s="44">
        <v>76.25</v>
      </c>
      <c r="N142" s="1" t="s">
        <v>812</v>
      </c>
    </row>
    <row r="143" spans="1:14">
      <c r="A143" s="1">
        <v>2021</v>
      </c>
      <c r="B143" s="37">
        <v>138</v>
      </c>
      <c r="C143" s="37">
        <v>92</v>
      </c>
      <c r="D143" s="37">
        <v>46</v>
      </c>
      <c r="E143" s="37">
        <v>19</v>
      </c>
      <c r="F143" s="37">
        <v>86</v>
      </c>
      <c r="G143" s="37">
        <v>15</v>
      </c>
      <c r="H143" s="37">
        <v>18</v>
      </c>
      <c r="I143" s="37">
        <v>0</v>
      </c>
      <c r="J143" s="44">
        <v>72.819999999999993</v>
      </c>
    </row>
    <row r="144" spans="1:14">
      <c r="A144" s="1">
        <v>2022</v>
      </c>
      <c r="B144" s="37">
        <v>131</v>
      </c>
      <c r="C144" s="37">
        <v>86</v>
      </c>
      <c r="D144" s="37">
        <v>45</v>
      </c>
      <c r="E144" s="37">
        <v>18</v>
      </c>
      <c r="F144" s="37">
        <v>70</v>
      </c>
      <c r="G144" s="37">
        <v>16</v>
      </c>
      <c r="H144" s="37">
        <v>27</v>
      </c>
      <c r="I144" s="37">
        <v>0</v>
      </c>
      <c r="J144" s="44">
        <v>73.73</v>
      </c>
    </row>
    <row r="145" spans="1:14">
      <c r="A145" s="1">
        <v>2023</v>
      </c>
      <c r="B145" s="37">
        <v>146</v>
      </c>
      <c r="C145" s="37">
        <v>101</v>
      </c>
      <c r="D145" s="37">
        <v>45</v>
      </c>
      <c r="E145" s="37">
        <v>19</v>
      </c>
      <c r="F145" s="37">
        <v>82</v>
      </c>
      <c r="G145" s="37">
        <v>24</v>
      </c>
      <c r="H145" s="37">
        <v>21</v>
      </c>
      <c r="I145" s="37">
        <v>0</v>
      </c>
      <c r="J145" s="44">
        <v>73.36</v>
      </c>
    </row>
    <row r="146" spans="1:14">
      <c r="A146" s="1">
        <v>2024</v>
      </c>
      <c r="B146" s="37">
        <v>161</v>
      </c>
      <c r="C146" s="37">
        <v>112</v>
      </c>
      <c r="D146" s="37">
        <v>49</v>
      </c>
      <c r="E146" s="37">
        <v>19</v>
      </c>
      <c r="F146" s="37">
        <v>103</v>
      </c>
      <c r="G146" s="37">
        <v>21</v>
      </c>
      <c r="H146" s="37">
        <v>18</v>
      </c>
      <c r="I146" s="37">
        <v>0</v>
      </c>
      <c r="J146" s="44">
        <v>75.989999999999995</v>
      </c>
    </row>
    <row r="147" spans="1:14">
      <c r="A147" s="1" t="s">
        <v>1248</v>
      </c>
      <c r="B147" s="44">
        <v>148</v>
      </c>
      <c r="C147" s="44">
        <v>101</v>
      </c>
      <c r="D147" s="44">
        <v>47</v>
      </c>
      <c r="E147" s="44">
        <v>19</v>
      </c>
      <c r="F147" s="44">
        <v>88.2</v>
      </c>
      <c r="G147" s="44">
        <v>21</v>
      </c>
      <c r="H147" s="44">
        <v>19.8</v>
      </c>
      <c r="I147" s="44">
        <v>0</v>
      </c>
      <c r="J147" s="44">
        <v>74.430000000000007</v>
      </c>
    </row>
    <row r="148" spans="1:14"/>
    <row r="149" spans="1:14" ht="12.75" customHeight="1">
      <c r="A149" s="32" t="s">
        <v>988</v>
      </c>
      <c r="B149" s="32"/>
    </row>
    <row r="150" spans="1:14" ht="12.75" customHeight="1">
      <c r="A150" s="32"/>
      <c r="B150" s="32"/>
    </row>
    <row r="151" spans="1:14" ht="12.75" customHeight="1">
      <c r="A151" s="36" t="s">
        <v>989</v>
      </c>
      <c r="B151" s="36"/>
    </row>
    <row r="152" spans="1:14" ht="12.75" customHeight="1">
      <c r="A152" s="1" t="s">
        <v>1177</v>
      </c>
    </row>
    <row r="154" spans="1:14" s="2" customFormat="1" ht="12.75" customHeight="1">
      <c r="A154" s="2" t="s">
        <v>15</v>
      </c>
    </row>
    <row r="155" spans="1:14" ht="12.75" customHeight="1">
      <c r="A155" s="1" t="s">
        <v>876</v>
      </c>
    </row>
    <row r="156" spans="1:14" ht="12.75" customHeight="1">
      <c r="A156" s="1" t="s">
        <v>877</v>
      </c>
    </row>
    <row r="157" spans="1:14" ht="12.75" customHeight="1">
      <c r="A157" s="1" t="s">
        <v>878</v>
      </c>
    </row>
    <row r="159" spans="1:14" ht="12.75" customHeight="1">
      <c r="H159" s="1" t="s">
        <v>812</v>
      </c>
    </row>
    <row r="160" spans="1:14" ht="12.75" customHeight="1">
      <c r="N160" s="1" t="s">
        <v>812</v>
      </c>
    </row>
  </sheetData>
  <phoneticPr fontId="4" type="noConversion"/>
  <hyperlinks>
    <hyperlink ref="A4" location="Inhalt!A1" display="&lt;&lt;&lt; Inhalt" xr:uid="{E84A1A37-4870-44C6-98DB-ABF0974E97FD}"/>
    <hyperlink ref="A149" location="Metadaten!A1" display="Metadaten &lt;&lt;&lt;" xr:uid="{8002EC42-C387-40F3-9CE0-47E854ED0020}"/>
  </hyperlinks>
  <pageMargins left="0.78740157499999996" right="0.78740157499999996" top="0.984251969" bottom="0.984251969" header="0.4921259845" footer="0.4921259845"/>
  <pageSetup paperSize="9" scale="38" orientation="portrait" r:id="rId1"/>
  <headerFooter alignWithMargins="0"/>
  <ignoredErrors>
    <ignoredError sqref="H128"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T75"/>
  <sheetViews>
    <sheetView zoomScaleNormal="100" workbookViewId="0">
      <pane ySplit="10" topLeftCell="A11" activePane="bottomLeft" state="frozen"/>
      <selection pane="bottomLeft" activeCell="A4" sqref="A4"/>
    </sheetView>
  </sheetViews>
  <sheetFormatPr baseColWidth="10" defaultColWidth="10.5703125" defaultRowHeight="12.75" customHeight="1"/>
  <cols>
    <col min="1" max="1" width="10.5703125" style="1" customWidth="1"/>
    <col min="2" max="2" width="6.42578125" style="1" bestFit="1" customWidth="1"/>
    <col min="3" max="3" width="7.5703125" style="1" customWidth="1"/>
    <col min="4" max="4" width="26.5703125" style="1" bestFit="1" customWidth="1"/>
    <col min="5" max="5" width="16.5703125" style="1" bestFit="1" customWidth="1"/>
    <col min="6" max="6" width="22.42578125" style="1" bestFit="1" customWidth="1"/>
    <col min="7" max="7" width="59.42578125" style="1" customWidth="1"/>
    <col min="8" max="8" width="59.5703125" style="1" customWidth="1"/>
    <col min="9" max="9" width="47.5703125" style="1" bestFit="1" customWidth="1"/>
    <col min="10" max="10" width="61.42578125" style="1" bestFit="1" customWidth="1"/>
    <col min="11" max="11" width="26.5703125" style="1" bestFit="1" customWidth="1"/>
    <col min="12" max="12" width="8.42578125" style="1" bestFit="1" customWidth="1"/>
    <col min="13" max="13" width="10.5703125" style="1" bestFit="1" customWidth="1"/>
    <col min="14" max="14" width="8.42578125" style="1" customWidth="1"/>
    <col min="15" max="15" width="61.42578125" style="1" bestFit="1" customWidth="1"/>
    <col min="16" max="16" width="26.5703125" style="1" bestFit="1" customWidth="1"/>
    <col min="17" max="17" width="24.42578125" style="1" bestFit="1" customWidth="1"/>
    <col min="18" max="18" width="27" style="1" bestFit="1" customWidth="1"/>
    <col min="19" max="19" width="41.42578125" style="1" bestFit="1" customWidth="1"/>
    <col min="20" max="20" width="49.5703125" style="1" bestFit="1" customWidth="1"/>
    <col min="21" max="40" width="11.5703125" style="1" customWidth="1"/>
    <col min="41" max="16384" width="10.5703125" style="1"/>
  </cols>
  <sheetData>
    <row r="1" spans="1:20" ht="15.75">
      <c r="A1" s="5" t="s">
        <v>408</v>
      </c>
      <c r="B1" s="5"/>
    </row>
    <row r="2" spans="1:20" ht="12.75" customHeight="1">
      <c r="A2" s="1" t="s">
        <v>1200</v>
      </c>
    </row>
    <row r="3" spans="1:20"/>
    <row r="4" spans="1:20">
      <c r="A4" s="30" t="s">
        <v>987</v>
      </c>
      <c r="B4" s="30"/>
    </row>
    <row r="5" spans="1:20">
      <c r="A5" s="11"/>
      <c r="B5" s="11"/>
    </row>
    <row r="6" spans="1:20">
      <c r="A6" s="31" t="s">
        <v>1112</v>
      </c>
      <c r="B6" s="31"/>
    </row>
    <row r="7" spans="1:20">
      <c r="A7" s="31"/>
      <c r="B7" s="31"/>
    </row>
    <row r="8" spans="1:20" s="6" customFormat="1">
      <c r="A8" s="6" t="s">
        <v>960</v>
      </c>
      <c r="B8" s="6" t="s">
        <v>32</v>
      </c>
      <c r="C8" s="6" t="s">
        <v>606</v>
      </c>
      <c r="N8" s="6" t="s">
        <v>559</v>
      </c>
    </row>
    <row r="9" spans="1:20" s="6" customFormat="1">
      <c r="D9" s="6" t="s">
        <v>558</v>
      </c>
      <c r="E9" s="6" t="s">
        <v>409</v>
      </c>
      <c r="F9" s="6" t="s">
        <v>548</v>
      </c>
      <c r="G9" s="6" t="s">
        <v>1111</v>
      </c>
      <c r="H9" s="6" t="s">
        <v>1110</v>
      </c>
      <c r="I9" s="6" t="s">
        <v>549</v>
      </c>
      <c r="J9" s="6" t="s">
        <v>1173</v>
      </c>
      <c r="K9" s="6" t="s">
        <v>410</v>
      </c>
      <c r="L9" s="6" t="s">
        <v>411</v>
      </c>
      <c r="M9" s="6" t="s">
        <v>412</v>
      </c>
      <c r="O9" s="6" t="s">
        <v>1173</v>
      </c>
      <c r="P9" s="6" t="s">
        <v>410</v>
      </c>
      <c r="Q9" s="6" t="s">
        <v>603</v>
      </c>
      <c r="R9" s="6" t="s">
        <v>604</v>
      </c>
      <c r="S9" s="6" t="s">
        <v>605</v>
      </c>
      <c r="T9" s="6" t="s">
        <v>727</v>
      </c>
    </row>
    <row r="10" spans="1:20">
      <c r="A10" s="1" t="s">
        <v>1201</v>
      </c>
      <c r="B10" s="37">
        <f>SUM(B11:B65)</f>
        <v>15133</v>
      </c>
      <c r="C10" s="37">
        <f>SUM(C11:C65)</f>
        <v>8854</v>
      </c>
      <c r="D10" s="37">
        <f>SUM(D11:D65)</f>
        <v>445</v>
      </c>
      <c r="E10" s="37">
        <f>SUM(E11:E65)</f>
        <v>822</v>
      </c>
      <c r="F10" s="37">
        <f>SUM(F11:F65)</f>
        <v>896</v>
      </c>
      <c r="G10" s="37">
        <f t="shared" ref="G10:T10" si="0">SUM(G11:G65)</f>
        <v>562</v>
      </c>
      <c r="H10" s="37">
        <f t="shared" si="0"/>
        <v>504</v>
      </c>
      <c r="I10" s="37">
        <f t="shared" si="0"/>
        <v>2790</v>
      </c>
      <c r="J10" s="37">
        <f t="shared" si="0"/>
        <v>1853</v>
      </c>
      <c r="K10" s="37">
        <f t="shared" si="0"/>
        <v>838</v>
      </c>
      <c r="L10" s="37">
        <f t="shared" si="0"/>
        <v>71</v>
      </c>
      <c r="M10" s="37">
        <f t="shared" si="0"/>
        <v>73</v>
      </c>
      <c r="N10" s="37">
        <f t="shared" si="0"/>
        <v>6279</v>
      </c>
      <c r="O10" s="37">
        <f t="shared" si="0"/>
        <v>859</v>
      </c>
      <c r="P10" s="37">
        <f t="shared" si="0"/>
        <v>5349</v>
      </c>
      <c r="Q10" s="37">
        <f t="shared" si="0"/>
        <v>27</v>
      </c>
      <c r="R10" s="37">
        <f t="shared" si="0"/>
        <v>32</v>
      </c>
      <c r="S10" s="37">
        <f t="shared" si="0"/>
        <v>9</v>
      </c>
      <c r="T10" s="37">
        <f t="shared" si="0"/>
        <v>3</v>
      </c>
    </row>
    <row r="11" spans="1:20">
      <c r="A11" s="1">
        <v>1970</v>
      </c>
      <c r="B11" s="37">
        <v>104</v>
      </c>
      <c r="C11" s="37">
        <v>104</v>
      </c>
      <c r="D11" s="37" t="s">
        <v>144</v>
      </c>
      <c r="E11" s="37">
        <v>52</v>
      </c>
      <c r="F11" s="37">
        <v>52</v>
      </c>
      <c r="G11" s="37" t="s">
        <v>144</v>
      </c>
      <c r="H11" s="37" t="s">
        <v>144</v>
      </c>
      <c r="I11" s="37" t="s">
        <v>144</v>
      </c>
      <c r="J11" s="37" t="s">
        <v>144</v>
      </c>
      <c r="K11" s="37" t="s">
        <v>144</v>
      </c>
      <c r="L11" s="37" t="s">
        <v>135</v>
      </c>
      <c r="M11" s="37" t="s">
        <v>135</v>
      </c>
      <c r="N11" s="37" t="s">
        <v>144</v>
      </c>
      <c r="O11" s="37" t="s">
        <v>144</v>
      </c>
      <c r="P11" s="37" t="s">
        <v>144</v>
      </c>
      <c r="Q11" s="37" t="s">
        <v>135</v>
      </c>
      <c r="R11" s="37" t="s">
        <v>135</v>
      </c>
      <c r="S11" s="37" t="s">
        <v>135</v>
      </c>
      <c r="T11" s="37" t="s">
        <v>135</v>
      </c>
    </row>
    <row r="12" spans="1:20">
      <c r="A12" s="1">
        <v>1971</v>
      </c>
      <c r="B12" s="37">
        <v>92</v>
      </c>
      <c r="C12" s="37">
        <v>92</v>
      </c>
      <c r="D12" s="37" t="s">
        <v>144</v>
      </c>
      <c r="E12" s="37">
        <v>61</v>
      </c>
      <c r="F12" s="37">
        <v>31</v>
      </c>
      <c r="G12" s="37" t="s">
        <v>144</v>
      </c>
      <c r="H12" s="37" t="s">
        <v>144</v>
      </c>
      <c r="I12" s="37" t="s">
        <v>144</v>
      </c>
      <c r="J12" s="37" t="s">
        <v>144</v>
      </c>
      <c r="K12" s="37" t="s">
        <v>144</v>
      </c>
      <c r="L12" s="37" t="s">
        <v>135</v>
      </c>
      <c r="M12" s="37" t="s">
        <v>135</v>
      </c>
      <c r="N12" s="37" t="s">
        <v>144</v>
      </c>
      <c r="O12" s="37" t="s">
        <v>144</v>
      </c>
      <c r="P12" s="37" t="s">
        <v>144</v>
      </c>
      <c r="Q12" s="37" t="s">
        <v>135</v>
      </c>
      <c r="R12" s="37" t="s">
        <v>135</v>
      </c>
      <c r="S12" s="37" t="s">
        <v>135</v>
      </c>
      <c r="T12" s="37" t="s">
        <v>135</v>
      </c>
    </row>
    <row r="13" spans="1:20">
      <c r="A13" s="1">
        <v>1972</v>
      </c>
      <c r="B13" s="37">
        <v>65</v>
      </c>
      <c r="C13" s="37">
        <v>65</v>
      </c>
      <c r="D13" s="37" t="s">
        <v>144</v>
      </c>
      <c r="E13" s="37">
        <v>50</v>
      </c>
      <c r="F13" s="37">
        <v>15</v>
      </c>
      <c r="G13" s="37" t="s">
        <v>144</v>
      </c>
      <c r="H13" s="37" t="s">
        <v>144</v>
      </c>
      <c r="I13" s="37" t="s">
        <v>144</v>
      </c>
      <c r="J13" s="37" t="s">
        <v>144</v>
      </c>
      <c r="K13" s="37" t="s">
        <v>144</v>
      </c>
      <c r="L13" s="37" t="s">
        <v>135</v>
      </c>
      <c r="M13" s="37" t="s">
        <v>135</v>
      </c>
      <c r="N13" s="37" t="s">
        <v>144</v>
      </c>
      <c r="O13" s="37" t="s">
        <v>144</v>
      </c>
      <c r="P13" s="37" t="s">
        <v>144</v>
      </c>
      <c r="Q13" s="37" t="s">
        <v>135</v>
      </c>
      <c r="R13" s="37" t="s">
        <v>135</v>
      </c>
      <c r="S13" s="37" t="s">
        <v>135</v>
      </c>
      <c r="T13" s="37" t="s">
        <v>135</v>
      </c>
    </row>
    <row r="14" spans="1:20">
      <c r="A14" s="1">
        <v>1973</v>
      </c>
      <c r="B14" s="37">
        <v>62</v>
      </c>
      <c r="C14" s="37">
        <v>62</v>
      </c>
      <c r="D14" s="37" t="s">
        <v>144</v>
      </c>
      <c r="E14" s="37">
        <v>49</v>
      </c>
      <c r="F14" s="37">
        <v>13</v>
      </c>
      <c r="G14" s="37" t="s">
        <v>144</v>
      </c>
      <c r="H14" s="37" t="s">
        <v>144</v>
      </c>
      <c r="I14" s="37" t="s">
        <v>144</v>
      </c>
      <c r="J14" s="37" t="s">
        <v>144</v>
      </c>
      <c r="K14" s="37" t="s">
        <v>144</v>
      </c>
      <c r="L14" s="37" t="s">
        <v>135</v>
      </c>
      <c r="M14" s="37" t="s">
        <v>135</v>
      </c>
      <c r="N14" s="37" t="s">
        <v>144</v>
      </c>
      <c r="O14" s="37" t="s">
        <v>144</v>
      </c>
      <c r="P14" s="37" t="s">
        <v>144</v>
      </c>
      <c r="Q14" s="37" t="s">
        <v>135</v>
      </c>
      <c r="R14" s="37" t="s">
        <v>135</v>
      </c>
      <c r="S14" s="37" t="s">
        <v>135</v>
      </c>
      <c r="T14" s="37" t="s">
        <v>135</v>
      </c>
    </row>
    <row r="15" spans="1:20">
      <c r="A15" s="1">
        <v>1974</v>
      </c>
      <c r="B15" s="37">
        <v>76</v>
      </c>
      <c r="C15" s="37">
        <v>76</v>
      </c>
      <c r="D15" s="37">
        <v>15</v>
      </c>
      <c r="E15" s="37">
        <v>50</v>
      </c>
      <c r="F15" s="37">
        <v>11</v>
      </c>
      <c r="G15" s="37" t="s">
        <v>144</v>
      </c>
      <c r="H15" s="37" t="s">
        <v>144</v>
      </c>
      <c r="I15" s="37" t="s">
        <v>144</v>
      </c>
      <c r="J15" s="37" t="s">
        <v>144</v>
      </c>
      <c r="K15" s="37" t="s">
        <v>144</v>
      </c>
      <c r="L15" s="37" t="s">
        <v>135</v>
      </c>
      <c r="M15" s="37" t="s">
        <v>135</v>
      </c>
      <c r="N15" s="37" t="s">
        <v>144</v>
      </c>
      <c r="O15" s="37" t="s">
        <v>144</v>
      </c>
      <c r="P15" s="37" t="s">
        <v>144</v>
      </c>
      <c r="Q15" s="37" t="s">
        <v>135</v>
      </c>
      <c r="R15" s="37" t="s">
        <v>135</v>
      </c>
      <c r="S15" s="37" t="s">
        <v>135</v>
      </c>
      <c r="T15" s="37" t="s">
        <v>135</v>
      </c>
    </row>
    <row r="16" spans="1:20">
      <c r="A16" s="1">
        <v>1975</v>
      </c>
      <c r="B16" s="37">
        <v>343</v>
      </c>
      <c r="C16" s="37">
        <v>343</v>
      </c>
      <c r="D16" s="37">
        <v>271</v>
      </c>
      <c r="E16" s="37">
        <v>56</v>
      </c>
      <c r="F16" s="37">
        <v>16</v>
      </c>
      <c r="G16" s="37" t="s">
        <v>144</v>
      </c>
      <c r="H16" s="37" t="s">
        <v>144</v>
      </c>
      <c r="I16" s="37" t="s">
        <v>144</v>
      </c>
      <c r="J16" s="37" t="s">
        <v>144</v>
      </c>
      <c r="K16" s="37" t="s">
        <v>144</v>
      </c>
      <c r="L16" s="37" t="s">
        <v>135</v>
      </c>
      <c r="M16" s="37" t="s">
        <v>135</v>
      </c>
      <c r="N16" s="37" t="s">
        <v>144</v>
      </c>
      <c r="O16" s="37" t="s">
        <v>144</v>
      </c>
      <c r="P16" s="37" t="s">
        <v>144</v>
      </c>
      <c r="Q16" s="37" t="s">
        <v>135</v>
      </c>
      <c r="R16" s="37" t="s">
        <v>135</v>
      </c>
      <c r="S16" s="37" t="s">
        <v>135</v>
      </c>
      <c r="T16" s="37" t="s">
        <v>135</v>
      </c>
    </row>
    <row r="17" spans="1:20">
      <c r="A17" s="1">
        <v>1976</v>
      </c>
      <c r="B17" s="37">
        <v>154</v>
      </c>
      <c r="C17" s="37">
        <v>154</v>
      </c>
      <c r="D17" s="37">
        <v>78</v>
      </c>
      <c r="E17" s="37">
        <v>62</v>
      </c>
      <c r="F17" s="37">
        <v>14</v>
      </c>
      <c r="G17" s="37" t="s">
        <v>144</v>
      </c>
      <c r="H17" s="37" t="s">
        <v>144</v>
      </c>
      <c r="I17" s="37" t="s">
        <v>144</v>
      </c>
      <c r="J17" s="37" t="s">
        <v>144</v>
      </c>
      <c r="K17" s="37" t="s">
        <v>144</v>
      </c>
      <c r="L17" s="37" t="s">
        <v>135</v>
      </c>
      <c r="M17" s="37" t="s">
        <v>135</v>
      </c>
      <c r="N17" s="37" t="s">
        <v>144</v>
      </c>
      <c r="O17" s="37" t="s">
        <v>144</v>
      </c>
      <c r="P17" s="37" t="s">
        <v>144</v>
      </c>
      <c r="Q17" s="37" t="s">
        <v>135</v>
      </c>
      <c r="R17" s="37" t="s">
        <v>135</v>
      </c>
      <c r="S17" s="37" t="s">
        <v>135</v>
      </c>
      <c r="T17" s="37" t="s">
        <v>135</v>
      </c>
    </row>
    <row r="18" spans="1:20">
      <c r="A18" s="1">
        <v>1977</v>
      </c>
      <c r="B18" s="37">
        <v>85</v>
      </c>
      <c r="C18" s="37">
        <v>85</v>
      </c>
      <c r="D18" s="37">
        <v>20</v>
      </c>
      <c r="E18" s="37">
        <v>47</v>
      </c>
      <c r="F18" s="37">
        <v>18</v>
      </c>
      <c r="G18" s="37" t="s">
        <v>144</v>
      </c>
      <c r="H18" s="37" t="s">
        <v>144</v>
      </c>
      <c r="I18" s="37" t="s">
        <v>144</v>
      </c>
      <c r="J18" s="37" t="s">
        <v>144</v>
      </c>
      <c r="K18" s="37" t="s">
        <v>144</v>
      </c>
      <c r="L18" s="37" t="s">
        <v>135</v>
      </c>
      <c r="M18" s="37" t="s">
        <v>135</v>
      </c>
      <c r="N18" s="37" t="s">
        <v>144</v>
      </c>
      <c r="O18" s="37" t="s">
        <v>144</v>
      </c>
      <c r="P18" s="37" t="s">
        <v>144</v>
      </c>
      <c r="Q18" s="37" t="s">
        <v>135</v>
      </c>
      <c r="R18" s="37" t="s">
        <v>135</v>
      </c>
      <c r="S18" s="37" t="s">
        <v>135</v>
      </c>
      <c r="T18" s="37" t="s">
        <v>135</v>
      </c>
    </row>
    <row r="19" spans="1:20">
      <c r="A19" s="1">
        <v>1978</v>
      </c>
      <c r="B19" s="37">
        <v>80</v>
      </c>
      <c r="C19" s="37">
        <v>80</v>
      </c>
      <c r="D19" s="37">
        <v>11</v>
      </c>
      <c r="E19" s="37">
        <v>51</v>
      </c>
      <c r="F19" s="37">
        <v>18</v>
      </c>
      <c r="G19" s="37" t="s">
        <v>144</v>
      </c>
      <c r="H19" s="37" t="s">
        <v>144</v>
      </c>
      <c r="I19" s="37" t="s">
        <v>144</v>
      </c>
      <c r="J19" s="37" t="s">
        <v>144</v>
      </c>
      <c r="K19" s="37" t="s">
        <v>144</v>
      </c>
      <c r="L19" s="37" t="s">
        <v>135</v>
      </c>
      <c r="M19" s="37" t="s">
        <v>135</v>
      </c>
      <c r="N19" s="37" t="s">
        <v>144</v>
      </c>
      <c r="O19" s="37" t="s">
        <v>144</v>
      </c>
      <c r="P19" s="37" t="s">
        <v>144</v>
      </c>
      <c r="Q19" s="37" t="s">
        <v>135</v>
      </c>
      <c r="R19" s="37" t="s">
        <v>135</v>
      </c>
      <c r="S19" s="37" t="s">
        <v>135</v>
      </c>
      <c r="T19" s="37" t="s">
        <v>135</v>
      </c>
    </row>
    <row r="20" spans="1:20">
      <c r="A20" s="1">
        <v>1979</v>
      </c>
      <c r="B20" s="37">
        <v>92</v>
      </c>
      <c r="C20" s="37">
        <v>92</v>
      </c>
      <c r="D20" s="37">
        <v>23</v>
      </c>
      <c r="E20" s="37">
        <v>55</v>
      </c>
      <c r="F20" s="37">
        <v>14</v>
      </c>
      <c r="G20" s="37" t="s">
        <v>144</v>
      </c>
      <c r="H20" s="37" t="s">
        <v>144</v>
      </c>
      <c r="I20" s="37" t="s">
        <v>144</v>
      </c>
      <c r="J20" s="37" t="s">
        <v>144</v>
      </c>
      <c r="K20" s="37" t="s">
        <v>144</v>
      </c>
      <c r="L20" s="37" t="s">
        <v>135</v>
      </c>
      <c r="M20" s="37" t="s">
        <v>135</v>
      </c>
      <c r="N20" s="37" t="s">
        <v>144</v>
      </c>
      <c r="O20" s="37" t="s">
        <v>144</v>
      </c>
      <c r="P20" s="37" t="s">
        <v>144</v>
      </c>
      <c r="Q20" s="37" t="s">
        <v>135</v>
      </c>
      <c r="R20" s="37" t="s">
        <v>135</v>
      </c>
      <c r="S20" s="37" t="s">
        <v>135</v>
      </c>
      <c r="T20" s="37" t="s">
        <v>135</v>
      </c>
    </row>
    <row r="21" spans="1:20">
      <c r="A21" s="1">
        <v>1980</v>
      </c>
      <c r="B21" s="37">
        <v>84</v>
      </c>
      <c r="C21" s="37">
        <v>84</v>
      </c>
      <c r="D21" s="37">
        <v>6</v>
      </c>
      <c r="E21" s="37">
        <v>56</v>
      </c>
      <c r="F21" s="37">
        <v>22</v>
      </c>
      <c r="G21" s="37" t="s">
        <v>144</v>
      </c>
      <c r="H21" s="37" t="s">
        <v>144</v>
      </c>
      <c r="I21" s="37" t="s">
        <v>144</v>
      </c>
      <c r="J21" s="37" t="s">
        <v>144</v>
      </c>
      <c r="K21" s="37" t="s">
        <v>144</v>
      </c>
      <c r="L21" s="37" t="s">
        <v>135</v>
      </c>
      <c r="M21" s="37" t="s">
        <v>135</v>
      </c>
      <c r="N21" s="37" t="s">
        <v>144</v>
      </c>
      <c r="O21" s="37" t="s">
        <v>144</v>
      </c>
      <c r="P21" s="37" t="s">
        <v>144</v>
      </c>
      <c r="Q21" s="37" t="s">
        <v>135</v>
      </c>
      <c r="R21" s="37" t="s">
        <v>135</v>
      </c>
      <c r="S21" s="37" t="s">
        <v>135</v>
      </c>
      <c r="T21" s="37" t="s">
        <v>135</v>
      </c>
    </row>
    <row r="22" spans="1:20">
      <c r="A22" s="1">
        <v>1981</v>
      </c>
      <c r="B22" s="37">
        <v>94</v>
      </c>
      <c r="C22" s="37">
        <v>94</v>
      </c>
      <c r="D22" s="37">
        <v>2</v>
      </c>
      <c r="E22" s="37">
        <v>59</v>
      </c>
      <c r="F22" s="37">
        <v>33</v>
      </c>
      <c r="G22" s="37" t="s">
        <v>144</v>
      </c>
      <c r="H22" s="37" t="s">
        <v>144</v>
      </c>
      <c r="I22" s="37" t="s">
        <v>144</v>
      </c>
      <c r="J22" s="37" t="s">
        <v>144</v>
      </c>
      <c r="K22" s="37" t="s">
        <v>144</v>
      </c>
      <c r="L22" s="37" t="s">
        <v>135</v>
      </c>
      <c r="M22" s="37" t="s">
        <v>135</v>
      </c>
      <c r="N22" s="37" t="s">
        <v>144</v>
      </c>
      <c r="O22" s="37" t="s">
        <v>144</v>
      </c>
      <c r="P22" s="37" t="s">
        <v>144</v>
      </c>
      <c r="Q22" s="37" t="s">
        <v>135</v>
      </c>
      <c r="R22" s="37" t="s">
        <v>135</v>
      </c>
      <c r="S22" s="37" t="s">
        <v>135</v>
      </c>
      <c r="T22" s="37" t="s">
        <v>135</v>
      </c>
    </row>
    <row r="23" spans="1:20">
      <c r="A23" s="1">
        <v>1982</v>
      </c>
      <c r="B23" s="37">
        <v>101</v>
      </c>
      <c r="C23" s="37">
        <v>101</v>
      </c>
      <c r="D23" s="37">
        <v>5</v>
      </c>
      <c r="E23" s="37">
        <v>51</v>
      </c>
      <c r="F23" s="37">
        <v>45</v>
      </c>
      <c r="G23" s="37" t="s">
        <v>144</v>
      </c>
      <c r="H23" s="37" t="s">
        <v>144</v>
      </c>
      <c r="I23" s="37" t="s">
        <v>144</v>
      </c>
      <c r="J23" s="37" t="s">
        <v>144</v>
      </c>
      <c r="K23" s="37" t="s">
        <v>144</v>
      </c>
      <c r="L23" s="37" t="s">
        <v>135</v>
      </c>
      <c r="M23" s="37" t="s">
        <v>135</v>
      </c>
      <c r="N23" s="37" t="s">
        <v>144</v>
      </c>
      <c r="O23" s="37" t="s">
        <v>144</v>
      </c>
      <c r="P23" s="37" t="s">
        <v>144</v>
      </c>
      <c r="Q23" s="37" t="s">
        <v>135</v>
      </c>
      <c r="R23" s="37" t="s">
        <v>135</v>
      </c>
      <c r="S23" s="37" t="s">
        <v>135</v>
      </c>
      <c r="T23" s="37" t="s">
        <v>135</v>
      </c>
    </row>
    <row r="24" spans="1:20">
      <c r="A24" s="1">
        <v>1983</v>
      </c>
      <c r="B24" s="37">
        <v>107</v>
      </c>
      <c r="C24" s="37">
        <v>107</v>
      </c>
      <c r="D24" s="37">
        <v>1</v>
      </c>
      <c r="E24" s="37">
        <v>62</v>
      </c>
      <c r="F24" s="37">
        <v>44</v>
      </c>
      <c r="G24" s="37" t="s">
        <v>144</v>
      </c>
      <c r="H24" s="37" t="s">
        <v>144</v>
      </c>
      <c r="I24" s="37" t="s">
        <v>144</v>
      </c>
      <c r="J24" s="37" t="s">
        <v>144</v>
      </c>
      <c r="K24" s="37" t="s">
        <v>144</v>
      </c>
      <c r="L24" s="37" t="s">
        <v>135</v>
      </c>
      <c r="M24" s="37" t="s">
        <v>135</v>
      </c>
      <c r="N24" s="37" t="s">
        <v>144</v>
      </c>
      <c r="O24" s="37" t="s">
        <v>144</v>
      </c>
      <c r="P24" s="37" t="s">
        <v>144</v>
      </c>
      <c r="Q24" s="37" t="s">
        <v>135</v>
      </c>
      <c r="R24" s="37" t="s">
        <v>135</v>
      </c>
      <c r="S24" s="37" t="s">
        <v>135</v>
      </c>
      <c r="T24" s="37" t="s">
        <v>135</v>
      </c>
    </row>
    <row r="25" spans="1:20">
      <c r="A25" s="1">
        <v>1984</v>
      </c>
      <c r="B25" s="37">
        <v>100</v>
      </c>
      <c r="C25" s="37">
        <v>100</v>
      </c>
      <c r="D25" s="37">
        <v>2</v>
      </c>
      <c r="E25" s="37">
        <v>61</v>
      </c>
      <c r="F25" s="37">
        <v>37</v>
      </c>
      <c r="G25" s="37" t="s">
        <v>144</v>
      </c>
      <c r="H25" s="37" t="s">
        <v>144</v>
      </c>
      <c r="I25" s="37" t="s">
        <v>144</v>
      </c>
      <c r="J25" s="37" t="s">
        <v>144</v>
      </c>
      <c r="K25" s="37" t="s">
        <v>144</v>
      </c>
      <c r="L25" s="37" t="s">
        <v>135</v>
      </c>
      <c r="M25" s="37" t="s">
        <v>135</v>
      </c>
      <c r="N25" s="37" t="s">
        <v>144</v>
      </c>
      <c r="O25" s="37" t="s">
        <v>144</v>
      </c>
      <c r="P25" s="37" t="s">
        <v>144</v>
      </c>
      <c r="Q25" s="37" t="s">
        <v>135</v>
      </c>
      <c r="R25" s="37" t="s">
        <v>135</v>
      </c>
      <c r="S25" s="37" t="s">
        <v>135</v>
      </c>
      <c r="T25" s="37" t="s">
        <v>135</v>
      </c>
    </row>
    <row r="26" spans="1:20">
      <c r="A26" s="1">
        <v>1985</v>
      </c>
      <c r="B26" s="37">
        <v>47</v>
      </c>
      <c r="C26" s="37">
        <v>47</v>
      </c>
      <c r="D26" s="37">
        <v>0</v>
      </c>
      <c r="E26" s="37" t="s">
        <v>144</v>
      </c>
      <c r="F26" s="37">
        <v>47</v>
      </c>
      <c r="G26" s="37" t="s">
        <v>144</v>
      </c>
      <c r="H26" s="37" t="s">
        <v>144</v>
      </c>
      <c r="I26" s="37" t="s">
        <v>144</v>
      </c>
      <c r="J26" s="37" t="s">
        <v>144</v>
      </c>
      <c r="K26" s="37" t="s">
        <v>144</v>
      </c>
      <c r="L26" s="37" t="s">
        <v>135</v>
      </c>
      <c r="M26" s="37" t="s">
        <v>135</v>
      </c>
      <c r="N26" s="37" t="s">
        <v>144</v>
      </c>
      <c r="O26" s="37" t="s">
        <v>144</v>
      </c>
      <c r="P26" s="37" t="s">
        <v>144</v>
      </c>
      <c r="Q26" s="37" t="s">
        <v>135</v>
      </c>
      <c r="R26" s="37" t="s">
        <v>135</v>
      </c>
      <c r="S26" s="37" t="s">
        <v>135</v>
      </c>
      <c r="T26" s="37" t="s">
        <v>135</v>
      </c>
    </row>
    <row r="27" spans="1:20">
      <c r="A27" s="1">
        <v>1986</v>
      </c>
      <c r="B27" s="37">
        <v>25</v>
      </c>
      <c r="C27" s="37">
        <v>25</v>
      </c>
      <c r="D27" s="37">
        <v>0</v>
      </c>
      <c r="E27" s="37" t="s">
        <v>144</v>
      </c>
      <c r="F27" s="37">
        <v>25</v>
      </c>
      <c r="G27" s="37" t="s">
        <v>144</v>
      </c>
      <c r="H27" s="37" t="s">
        <v>144</v>
      </c>
      <c r="I27" s="37" t="s">
        <v>144</v>
      </c>
      <c r="J27" s="37" t="s">
        <v>144</v>
      </c>
      <c r="K27" s="37" t="s">
        <v>144</v>
      </c>
      <c r="L27" s="37" t="s">
        <v>135</v>
      </c>
      <c r="M27" s="37" t="s">
        <v>135</v>
      </c>
      <c r="N27" s="37" t="s">
        <v>144</v>
      </c>
      <c r="O27" s="37" t="s">
        <v>144</v>
      </c>
      <c r="P27" s="37" t="s">
        <v>144</v>
      </c>
      <c r="Q27" s="37" t="s">
        <v>135</v>
      </c>
      <c r="R27" s="37" t="s">
        <v>135</v>
      </c>
      <c r="S27" s="37" t="s">
        <v>135</v>
      </c>
      <c r="T27" s="37" t="s">
        <v>135</v>
      </c>
    </row>
    <row r="28" spans="1:20">
      <c r="A28" s="1">
        <v>1987</v>
      </c>
      <c r="B28" s="37">
        <v>365</v>
      </c>
      <c r="C28" s="37">
        <v>365</v>
      </c>
      <c r="D28" s="37">
        <v>1</v>
      </c>
      <c r="E28" s="37" t="s">
        <v>144</v>
      </c>
      <c r="F28" s="37">
        <v>1</v>
      </c>
      <c r="G28" s="37">
        <v>1</v>
      </c>
      <c r="H28" s="37" t="s">
        <v>144</v>
      </c>
      <c r="I28" s="37" t="s">
        <v>144</v>
      </c>
      <c r="J28" s="37">
        <v>362</v>
      </c>
      <c r="K28" s="37" t="s">
        <v>144</v>
      </c>
      <c r="L28" s="37" t="s">
        <v>135</v>
      </c>
      <c r="M28" s="37" t="s">
        <v>135</v>
      </c>
      <c r="N28" s="37" t="s">
        <v>144</v>
      </c>
      <c r="O28" s="37" t="s">
        <v>144</v>
      </c>
      <c r="P28" s="37" t="s">
        <v>144</v>
      </c>
      <c r="Q28" s="37" t="s">
        <v>135</v>
      </c>
      <c r="R28" s="37" t="s">
        <v>135</v>
      </c>
      <c r="S28" s="37" t="s">
        <v>135</v>
      </c>
      <c r="T28" s="37" t="s">
        <v>135</v>
      </c>
    </row>
    <row r="29" spans="1:20">
      <c r="A29" s="1">
        <v>1988</v>
      </c>
      <c r="B29" s="37">
        <v>121</v>
      </c>
      <c r="C29" s="37">
        <v>121</v>
      </c>
      <c r="D29" s="37">
        <v>2</v>
      </c>
      <c r="E29" s="37" t="s">
        <v>144</v>
      </c>
      <c r="F29" s="37">
        <v>12</v>
      </c>
      <c r="G29" s="37">
        <v>6</v>
      </c>
      <c r="H29" s="37" t="s">
        <v>144</v>
      </c>
      <c r="I29" s="37" t="s">
        <v>144</v>
      </c>
      <c r="J29" s="37">
        <v>101</v>
      </c>
      <c r="K29" s="37" t="s">
        <v>144</v>
      </c>
      <c r="L29" s="37" t="s">
        <v>135</v>
      </c>
      <c r="M29" s="37" t="s">
        <v>135</v>
      </c>
      <c r="N29" s="37" t="s">
        <v>144</v>
      </c>
      <c r="O29" s="37" t="s">
        <v>144</v>
      </c>
      <c r="P29" s="37" t="s">
        <v>144</v>
      </c>
      <c r="Q29" s="37" t="s">
        <v>135</v>
      </c>
      <c r="R29" s="37" t="s">
        <v>135</v>
      </c>
      <c r="S29" s="37" t="s">
        <v>135</v>
      </c>
      <c r="T29" s="37" t="s">
        <v>135</v>
      </c>
    </row>
    <row r="30" spans="1:20">
      <c r="A30" s="1">
        <v>1989</v>
      </c>
      <c r="B30" s="37">
        <v>86</v>
      </c>
      <c r="C30" s="37">
        <v>86</v>
      </c>
      <c r="D30" s="37">
        <v>3</v>
      </c>
      <c r="E30" s="37" t="s">
        <v>144</v>
      </c>
      <c r="F30" s="37">
        <v>8</v>
      </c>
      <c r="G30" s="37">
        <v>15</v>
      </c>
      <c r="H30" s="37" t="s">
        <v>144</v>
      </c>
      <c r="I30" s="37" t="s">
        <v>144</v>
      </c>
      <c r="J30" s="37">
        <v>60</v>
      </c>
      <c r="K30" s="37" t="s">
        <v>144</v>
      </c>
      <c r="L30" s="37" t="s">
        <v>135</v>
      </c>
      <c r="M30" s="37" t="s">
        <v>135</v>
      </c>
      <c r="N30" s="37" t="s">
        <v>144</v>
      </c>
      <c r="O30" s="37" t="s">
        <v>144</v>
      </c>
      <c r="P30" s="37" t="s">
        <v>144</v>
      </c>
      <c r="Q30" s="37" t="s">
        <v>135</v>
      </c>
      <c r="R30" s="37" t="s">
        <v>135</v>
      </c>
      <c r="S30" s="37" t="s">
        <v>135</v>
      </c>
      <c r="T30" s="37" t="s">
        <v>135</v>
      </c>
    </row>
    <row r="31" spans="1:20">
      <c r="A31" s="1">
        <v>1990</v>
      </c>
      <c r="B31" s="37">
        <v>85</v>
      </c>
      <c r="C31" s="37">
        <v>85</v>
      </c>
      <c r="D31" s="37">
        <v>3</v>
      </c>
      <c r="E31" s="37" t="s">
        <v>144</v>
      </c>
      <c r="F31" s="37">
        <v>12</v>
      </c>
      <c r="G31" s="37">
        <v>15</v>
      </c>
      <c r="H31" s="37" t="s">
        <v>144</v>
      </c>
      <c r="I31" s="37" t="s">
        <v>144</v>
      </c>
      <c r="J31" s="37">
        <v>55</v>
      </c>
      <c r="K31" s="37" t="s">
        <v>144</v>
      </c>
      <c r="L31" s="37" t="s">
        <v>135</v>
      </c>
      <c r="M31" s="37" t="s">
        <v>135</v>
      </c>
      <c r="N31" s="37" t="s">
        <v>144</v>
      </c>
      <c r="O31" s="37" t="s">
        <v>144</v>
      </c>
      <c r="P31" s="37" t="s">
        <v>144</v>
      </c>
      <c r="Q31" s="37" t="s">
        <v>135</v>
      </c>
      <c r="R31" s="37" t="s">
        <v>135</v>
      </c>
      <c r="S31" s="37" t="s">
        <v>135</v>
      </c>
      <c r="T31" s="37" t="s">
        <v>135</v>
      </c>
    </row>
    <row r="32" spans="1:20">
      <c r="A32" s="1">
        <v>1991</v>
      </c>
      <c r="B32" s="37">
        <v>66</v>
      </c>
      <c r="C32" s="37">
        <v>66</v>
      </c>
      <c r="D32" s="37">
        <v>2</v>
      </c>
      <c r="E32" s="37" t="s">
        <v>144</v>
      </c>
      <c r="F32" s="37">
        <v>14</v>
      </c>
      <c r="G32" s="37">
        <v>16</v>
      </c>
      <c r="H32" s="37" t="s">
        <v>144</v>
      </c>
      <c r="I32" s="37" t="s">
        <v>144</v>
      </c>
      <c r="J32" s="37">
        <v>34</v>
      </c>
      <c r="K32" s="37" t="s">
        <v>144</v>
      </c>
      <c r="L32" s="37" t="s">
        <v>135</v>
      </c>
      <c r="M32" s="37" t="s">
        <v>135</v>
      </c>
      <c r="N32" s="37" t="s">
        <v>144</v>
      </c>
      <c r="O32" s="37" t="s">
        <v>144</v>
      </c>
      <c r="P32" s="37" t="s">
        <v>144</v>
      </c>
      <c r="Q32" s="37" t="s">
        <v>135</v>
      </c>
      <c r="R32" s="37" t="s">
        <v>135</v>
      </c>
      <c r="S32" s="37" t="s">
        <v>135</v>
      </c>
      <c r="T32" s="37" t="s">
        <v>135</v>
      </c>
    </row>
    <row r="33" spans="1:20">
      <c r="A33" s="1">
        <v>1992</v>
      </c>
      <c r="B33" s="37">
        <v>55</v>
      </c>
      <c r="C33" s="37">
        <v>55</v>
      </c>
      <c r="D33" s="37">
        <v>0</v>
      </c>
      <c r="E33" s="37" t="s">
        <v>144</v>
      </c>
      <c r="F33" s="37">
        <v>6</v>
      </c>
      <c r="G33" s="37">
        <v>14</v>
      </c>
      <c r="H33" s="37" t="s">
        <v>144</v>
      </c>
      <c r="I33" s="37" t="s">
        <v>144</v>
      </c>
      <c r="J33" s="37">
        <v>35</v>
      </c>
      <c r="K33" s="37" t="s">
        <v>144</v>
      </c>
      <c r="L33" s="37" t="s">
        <v>135</v>
      </c>
      <c r="M33" s="37" t="s">
        <v>135</v>
      </c>
      <c r="N33" s="37" t="s">
        <v>144</v>
      </c>
      <c r="O33" s="37" t="s">
        <v>144</v>
      </c>
      <c r="P33" s="37" t="s">
        <v>144</v>
      </c>
      <c r="Q33" s="37" t="s">
        <v>135</v>
      </c>
      <c r="R33" s="37" t="s">
        <v>135</v>
      </c>
      <c r="S33" s="37" t="s">
        <v>135</v>
      </c>
      <c r="T33" s="37" t="s">
        <v>135</v>
      </c>
    </row>
    <row r="34" spans="1:20">
      <c r="A34" s="1">
        <v>1993</v>
      </c>
      <c r="B34" s="37">
        <v>65</v>
      </c>
      <c r="C34" s="37">
        <v>65</v>
      </c>
      <c r="D34" s="37">
        <v>0</v>
      </c>
      <c r="E34" s="37" t="s">
        <v>144</v>
      </c>
      <c r="F34" s="37">
        <v>7</v>
      </c>
      <c r="G34" s="37">
        <v>13</v>
      </c>
      <c r="H34" s="37" t="s">
        <v>144</v>
      </c>
      <c r="I34" s="37" t="s">
        <v>144</v>
      </c>
      <c r="J34" s="37">
        <v>45</v>
      </c>
      <c r="K34" s="37" t="s">
        <v>144</v>
      </c>
      <c r="L34" s="37" t="s">
        <v>135</v>
      </c>
      <c r="M34" s="37" t="s">
        <v>135</v>
      </c>
      <c r="N34" s="37" t="s">
        <v>144</v>
      </c>
      <c r="O34" s="37" t="s">
        <v>144</v>
      </c>
      <c r="P34" s="37" t="s">
        <v>144</v>
      </c>
      <c r="Q34" s="37" t="s">
        <v>135</v>
      </c>
      <c r="R34" s="37" t="s">
        <v>135</v>
      </c>
      <c r="S34" s="37" t="s">
        <v>135</v>
      </c>
      <c r="T34" s="37" t="s">
        <v>135</v>
      </c>
    </row>
    <row r="35" spans="1:20">
      <c r="A35" s="1">
        <v>1994</v>
      </c>
      <c r="B35" s="37">
        <v>69</v>
      </c>
      <c r="C35" s="37">
        <v>69</v>
      </c>
      <c r="D35" s="37">
        <v>0</v>
      </c>
      <c r="E35" s="37" t="s">
        <v>144</v>
      </c>
      <c r="F35" s="37">
        <v>6</v>
      </c>
      <c r="G35" s="37">
        <v>14</v>
      </c>
      <c r="H35" s="37" t="s">
        <v>144</v>
      </c>
      <c r="I35" s="37" t="s">
        <v>144</v>
      </c>
      <c r="J35" s="37">
        <v>49</v>
      </c>
      <c r="K35" s="37" t="s">
        <v>144</v>
      </c>
      <c r="L35" s="37" t="s">
        <v>135</v>
      </c>
      <c r="M35" s="37" t="s">
        <v>135</v>
      </c>
      <c r="N35" s="37" t="s">
        <v>144</v>
      </c>
      <c r="O35" s="37" t="s">
        <v>144</v>
      </c>
      <c r="P35" s="37" t="s">
        <v>144</v>
      </c>
      <c r="Q35" s="37" t="s">
        <v>135</v>
      </c>
      <c r="R35" s="37" t="s">
        <v>135</v>
      </c>
      <c r="S35" s="37" t="s">
        <v>135</v>
      </c>
      <c r="T35" s="37" t="s">
        <v>135</v>
      </c>
    </row>
    <row r="36" spans="1:20">
      <c r="A36" s="1">
        <v>1995</v>
      </c>
      <c r="B36" s="37">
        <v>58</v>
      </c>
      <c r="C36" s="37">
        <v>58</v>
      </c>
      <c r="D36" s="37">
        <v>0</v>
      </c>
      <c r="E36" s="37" t="s">
        <v>144</v>
      </c>
      <c r="F36" s="37">
        <v>4</v>
      </c>
      <c r="G36" s="37">
        <v>9</v>
      </c>
      <c r="H36" s="37" t="s">
        <v>144</v>
      </c>
      <c r="I36" s="37" t="s">
        <v>144</v>
      </c>
      <c r="J36" s="37">
        <v>39</v>
      </c>
      <c r="K36" s="37" t="s">
        <v>144</v>
      </c>
      <c r="L36" s="37">
        <v>1</v>
      </c>
      <c r="M36" s="37">
        <v>5</v>
      </c>
      <c r="N36" s="37" t="s">
        <v>144</v>
      </c>
      <c r="O36" s="37" t="s">
        <v>144</v>
      </c>
      <c r="P36" s="37" t="s">
        <v>144</v>
      </c>
      <c r="Q36" s="37" t="s">
        <v>135</v>
      </c>
      <c r="R36" s="37" t="s">
        <v>135</v>
      </c>
      <c r="S36" s="37" t="s">
        <v>135</v>
      </c>
      <c r="T36" s="37" t="s">
        <v>135</v>
      </c>
    </row>
    <row r="37" spans="1:20">
      <c r="A37" s="1">
        <v>1996</v>
      </c>
      <c r="B37" s="37">
        <v>838</v>
      </c>
      <c r="C37" s="37">
        <v>637</v>
      </c>
      <c r="D37" s="37">
        <v>0</v>
      </c>
      <c r="E37" s="37" t="s">
        <v>144</v>
      </c>
      <c r="F37" s="37">
        <v>8</v>
      </c>
      <c r="G37" s="37">
        <v>21</v>
      </c>
      <c r="H37" s="37">
        <v>73</v>
      </c>
      <c r="I37" s="37" t="s">
        <v>144</v>
      </c>
      <c r="J37" s="37">
        <v>523</v>
      </c>
      <c r="K37" s="37" t="s">
        <v>144</v>
      </c>
      <c r="L37" s="37">
        <v>6</v>
      </c>
      <c r="M37" s="37">
        <v>6</v>
      </c>
      <c r="N37" s="37">
        <v>201</v>
      </c>
      <c r="O37" s="37">
        <v>201</v>
      </c>
      <c r="P37" s="37" t="s">
        <v>144</v>
      </c>
      <c r="Q37" s="37" t="s">
        <v>135</v>
      </c>
      <c r="R37" s="37" t="s">
        <v>135</v>
      </c>
      <c r="S37" s="37" t="s">
        <v>135</v>
      </c>
      <c r="T37" s="37" t="s">
        <v>135</v>
      </c>
    </row>
    <row r="38" spans="1:20">
      <c r="A38" s="1">
        <v>1997</v>
      </c>
      <c r="B38" s="37">
        <v>2896</v>
      </c>
      <c r="C38" s="37">
        <v>1129</v>
      </c>
      <c r="D38" s="37">
        <v>0</v>
      </c>
      <c r="E38" s="37" t="s">
        <v>144</v>
      </c>
      <c r="F38" s="37">
        <v>5</v>
      </c>
      <c r="G38" s="37">
        <v>17</v>
      </c>
      <c r="H38" s="37">
        <v>87</v>
      </c>
      <c r="I38" s="37" t="s">
        <v>144</v>
      </c>
      <c r="J38" s="37">
        <v>550</v>
      </c>
      <c r="K38" s="37">
        <v>458</v>
      </c>
      <c r="L38" s="37">
        <v>2</v>
      </c>
      <c r="M38" s="37">
        <v>10</v>
      </c>
      <c r="N38" s="37">
        <v>1767</v>
      </c>
      <c r="O38" s="37">
        <v>658</v>
      </c>
      <c r="P38" s="37">
        <v>1109</v>
      </c>
      <c r="Q38" s="37" t="s">
        <v>135</v>
      </c>
      <c r="R38" s="37" t="s">
        <v>135</v>
      </c>
      <c r="S38" s="37" t="s">
        <v>135</v>
      </c>
      <c r="T38" s="37" t="s">
        <v>135</v>
      </c>
    </row>
    <row r="39" spans="1:20">
      <c r="A39" s="1">
        <v>1998</v>
      </c>
      <c r="B39" s="37">
        <v>1057</v>
      </c>
      <c r="C39" s="37">
        <v>196</v>
      </c>
      <c r="D39" s="37">
        <v>0</v>
      </c>
      <c r="E39" s="37" t="s">
        <v>144</v>
      </c>
      <c r="F39" s="37">
        <v>17</v>
      </c>
      <c r="G39" s="37">
        <v>20</v>
      </c>
      <c r="H39" s="37">
        <v>26</v>
      </c>
      <c r="I39" s="37" t="s">
        <v>144</v>
      </c>
      <c r="J39" s="37" t="s">
        <v>144</v>
      </c>
      <c r="K39" s="37">
        <v>117</v>
      </c>
      <c r="L39" s="37">
        <v>4</v>
      </c>
      <c r="M39" s="37">
        <v>12</v>
      </c>
      <c r="N39" s="37">
        <v>861</v>
      </c>
      <c r="O39" s="37" t="s">
        <v>144</v>
      </c>
      <c r="P39" s="37">
        <v>861</v>
      </c>
      <c r="Q39" s="37" t="s">
        <v>135</v>
      </c>
      <c r="R39" s="37" t="s">
        <v>135</v>
      </c>
      <c r="S39" s="37" t="s">
        <v>135</v>
      </c>
      <c r="T39" s="37" t="s">
        <v>135</v>
      </c>
    </row>
    <row r="40" spans="1:20">
      <c r="A40" s="1">
        <v>1999</v>
      </c>
      <c r="B40" s="37">
        <v>806</v>
      </c>
      <c r="C40" s="37">
        <v>156</v>
      </c>
      <c r="D40" s="37">
        <v>0</v>
      </c>
      <c r="E40" s="37" t="s">
        <v>144</v>
      </c>
      <c r="F40" s="37">
        <v>12</v>
      </c>
      <c r="G40" s="37">
        <v>14</v>
      </c>
      <c r="H40" s="37">
        <v>24</v>
      </c>
      <c r="I40" s="37" t="s">
        <v>144</v>
      </c>
      <c r="J40" s="37" t="s">
        <v>144</v>
      </c>
      <c r="K40" s="37">
        <v>99</v>
      </c>
      <c r="L40" s="37">
        <v>6</v>
      </c>
      <c r="M40" s="37">
        <v>1</v>
      </c>
      <c r="N40" s="37">
        <v>650</v>
      </c>
      <c r="O40" s="37" t="s">
        <v>144</v>
      </c>
      <c r="P40" s="37">
        <v>650</v>
      </c>
      <c r="Q40" s="37" t="s">
        <v>135</v>
      </c>
      <c r="R40" s="37" t="s">
        <v>135</v>
      </c>
      <c r="S40" s="37" t="s">
        <v>135</v>
      </c>
      <c r="T40" s="37" t="s">
        <v>135</v>
      </c>
    </row>
    <row r="41" spans="1:20">
      <c r="A41" s="1">
        <v>2000</v>
      </c>
      <c r="B41" s="37">
        <v>396</v>
      </c>
      <c r="C41" s="37">
        <v>117</v>
      </c>
      <c r="D41" s="37">
        <v>0</v>
      </c>
      <c r="E41" s="37" t="s">
        <v>144</v>
      </c>
      <c r="F41" s="37">
        <v>2</v>
      </c>
      <c r="G41" s="37">
        <v>13</v>
      </c>
      <c r="H41" s="37">
        <v>20</v>
      </c>
      <c r="I41" s="37">
        <v>43</v>
      </c>
      <c r="J41" s="37" t="s">
        <v>144</v>
      </c>
      <c r="K41" s="37">
        <v>30</v>
      </c>
      <c r="L41" s="37">
        <v>2</v>
      </c>
      <c r="M41" s="37">
        <v>7</v>
      </c>
      <c r="N41" s="37">
        <v>279</v>
      </c>
      <c r="O41" s="37" t="s">
        <v>144</v>
      </c>
      <c r="P41" s="37">
        <v>279</v>
      </c>
      <c r="Q41" s="37" t="s">
        <v>135</v>
      </c>
      <c r="R41" s="37" t="s">
        <v>135</v>
      </c>
      <c r="S41" s="37" t="s">
        <v>135</v>
      </c>
      <c r="T41" s="37" t="s">
        <v>135</v>
      </c>
    </row>
    <row r="42" spans="1:20">
      <c r="A42" s="1">
        <v>2001</v>
      </c>
      <c r="B42" s="37">
        <v>627</v>
      </c>
      <c r="C42" s="37">
        <v>397</v>
      </c>
      <c r="D42" s="37">
        <v>0</v>
      </c>
      <c r="E42" s="37" t="s">
        <v>144</v>
      </c>
      <c r="F42" s="37">
        <v>17</v>
      </c>
      <c r="G42" s="37">
        <v>14</v>
      </c>
      <c r="H42" s="37">
        <v>16</v>
      </c>
      <c r="I42" s="37">
        <v>302</v>
      </c>
      <c r="J42" s="37" t="s">
        <v>144</v>
      </c>
      <c r="K42" s="37">
        <v>35</v>
      </c>
      <c r="L42" s="37">
        <v>0</v>
      </c>
      <c r="M42" s="37">
        <v>13</v>
      </c>
      <c r="N42" s="37">
        <v>230</v>
      </c>
      <c r="O42" s="37" t="s">
        <v>144</v>
      </c>
      <c r="P42" s="37">
        <v>230</v>
      </c>
      <c r="Q42" s="37" t="s">
        <v>135</v>
      </c>
      <c r="R42" s="37" t="s">
        <v>135</v>
      </c>
      <c r="S42" s="37" t="s">
        <v>135</v>
      </c>
      <c r="T42" s="37" t="s">
        <v>135</v>
      </c>
    </row>
    <row r="43" spans="1:20">
      <c r="A43" s="1">
        <v>2002</v>
      </c>
      <c r="B43" s="37">
        <v>410</v>
      </c>
      <c r="C43" s="37">
        <v>202</v>
      </c>
      <c r="D43" s="37">
        <v>0</v>
      </c>
      <c r="E43" s="37" t="s">
        <v>144</v>
      </c>
      <c r="F43" s="37">
        <v>13</v>
      </c>
      <c r="G43" s="37">
        <v>11</v>
      </c>
      <c r="H43" s="37">
        <v>13</v>
      </c>
      <c r="I43" s="37">
        <v>135</v>
      </c>
      <c r="J43" s="37" t="s">
        <v>144</v>
      </c>
      <c r="K43" s="37">
        <v>16</v>
      </c>
      <c r="L43" s="37">
        <v>5</v>
      </c>
      <c r="M43" s="37">
        <v>9</v>
      </c>
      <c r="N43" s="37">
        <v>208</v>
      </c>
      <c r="O43" s="37" t="s">
        <v>144</v>
      </c>
      <c r="P43" s="37">
        <v>208</v>
      </c>
      <c r="Q43" s="37" t="s">
        <v>135</v>
      </c>
      <c r="R43" s="37" t="s">
        <v>135</v>
      </c>
      <c r="S43" s="37" t="s">
        <v>135</v>
      </c>
      <c r="T43" s="37" t="s">
        <v>135</v>
      </c>
    </row>
    <row r="44" spans="1:20">
      <c r="A44" s="1">
        <v>2003</v>
      </c>
      <c r="B44" s="37">
        <v>435</v>
      </c>
      <c r="C44" s="37">
        <v>178</v>
      </c>
      <c r="D44" s="37">
        <v>0</v>
      </c>
      <c r="E44" s="37" t="s">
        <v>144</v>
      </c>
      <c r="F44" s="37">
        <v>14</v>
      </c>
      <c r="G44" s="37">
        <v>18</v>
      </c>
      <c r="H44" s="37">
        <v>16</v>
      </c>
      <c r="I44" s="37">
        <v>116</v>
      </c>
      <c r="J44" s="37" t="s">
        <v>144</v>
      </c>
      <c r="K44" s="37">
        <v>12</v>
      </c>
      <c r="L44" s="37">
        <v>1</v>
      </c>
      <c r="M44" s="37">
        <v>1</v>
      </c>
      <c r="N44" s="37">
        <v>257</v>
      </c>
      <c r="O44" s="37" t="s">
        <v>144</v>
      </c>
      <c r="P44" s="37">
        <v>253</v>
      </c>
      <c r="Q44" s="37">
        <v>0</v>
      </c>
      <c r="R44" s="37">
        <v>4</v>
      </c>
      <c r="S44" s="37" t="s">
        <v>135</v>
      </c>
      <c r="T44" s="37" t="s">
        <v>135</v>
      </c>
    </row>
    <row r="45" spans="1:20">
      <c r="A45" s="1">
        <v>2004</v>
      </c>
      <c r="B45" s="37">
        <v>425</v>
      </c>
      <c r="C45" s="37">
        <v>166</v>
      </c>
      <c r="D45" s="37">
        <v>0</v>
      </c>
      <c r="E45" s="37" t="s">
        <v>144</v>
      </c>
      <c r="F45" s="37">
        <v>0</v>
      </c>
      <c r="G45" s="37">
        <v>19</v>
      </c>
      <c r="H45" s="37">
        <v>18</v>
      </c>
      <c r="I45" s="37">
        <v>111</v>
      </c>
      <c r="J45" s="37" t="s">
        <v>144</v>
      </c>
      <c r="K45" s="37">
        <v>6</v>
      </c>
      <c r="L45" s="37">
        <v>8</v>
      </c>
      <c r="M45" s="37">
        <v>4</v>
      </c>
      <c r="N45" s="37">
        <v>259</v>
      </c>
      <c r="O45" s="37" t="s">
        <v>144</v>
      </c>
      <c r="P45" s="37">
        <v>251</v>
      </c>
      <c r="Q45" s="37">
        <v>5</v>
      </c>
      <c r="R45" s="37">
        <v>3</v>
      </c>
      <c r="S45" s="37" t="s">
        <v>135</v>
      </c>
      <c r="T45" s="37" t="s">
        <v>135</v>
      </c>
    </row>
    <row r="46" spans="1:20">
      <c r="A46" s="1">
        <v>2005</v>
      </c>
      <c r="B46" s="37">
        <v>364</v>
      </c>
      <c r="C46" s="37">
        <v>153</v>
      </c>
      <c r="D46" s="37">
        <v>0</v>
      </c>
      <c r="E46" s="37" t="s">
        <v>144</v>
      </c>
      <c r="F46" s="37">
        <v>0</v>
      </c>
      <c r="G46" s="37">
        <v>17</v>
      </c>
      <c r="H46" s="37">
        <v>12</v>
      </c>
      <c r="I46" s="37">
        <v>103</v>
      </c>
      <c r="J46" s="37" t="s">
        <v>144</v>
      </c>
      <c r="K46" s="37">
        <v>18</v>
      </c>
      <c r="L46" s="37">
        <v>1</v>
      </c>
      <c r="M46" s="37">
        <v>2</v>
      </c>
      <c r="N46" s="37">
        <v>211</v>
      </c>
      <c r="O46" s="37" t="s">
        <v>144</v>
      </c>
      <c r="P46" s="37">
        <v>206</v>
      </c>
      <c r="Q46" s="37">
        <v>1</v>
      </c>
      <c r="R46" s="37">
        <v>4</v>
      </c>
      <c r="S46" s="37" t="s">
        <v>135</v>
      </c>
      <c r="T46" s="37" t="s">
        <v>135</v>
      </c>
    </row>
    <row r="47" spans="1:20">
      <c r="A47" s="1">
        <v>2006</v>
      </c>
      <c r="B47" s="37">
        <v>359</v>
      </c>
      <c r="C47" s="37">
        <v>166</v>
      </c>
      <c r="D47" s="37">
        <v>0</v>
      </c>
      <c r="E47" s="37" t="s">
        <v>144</v>
      </c>
      <c r="F47" s="37">
        <v>12</v>
      </c>
      <c r="G47" s="37">
        <v>22</v>
      </c>
      <c r="H47" s="37">
        <v>11</v>
      </c>
      <c r="I47" s="37">
        <v>111</v>
      </c>
      <c r="J47" s="37" t="s">
        <v>144</v>
      </c>
      <c r="K47" s="37">
        <v>6</v>
      </c>
      <c r="L47" s="37">
        <v>4</v>
      </c>
      <c r="M47" s="37">
        <v>0</v>
      </c>
      <c r="N47" s="37">
        <v>193</v>
      </c>
      <c r="O47" s="37" t="s">
        <v>144</v>
      </c>
      <c r="P47" s="37">
        <v>190</v>
      </c>
      <c r="Q47" s="37">
        <v>0</v>
      </c>
      <c r="R47" s="37">
        <v>3</v>
      </c>
      <c r="S47" s="37" t="s">
        <v>135</v>
      </c>
      <c r="T47" s="37" t="s">
        <v>135</v>
      </c>
    </row>
    <row r="48" spans="1:20">
      <c r="A48" s="1">
        <v>2007</v>
      </c>
      <c r="B48" s="37">
        <v>333</v>
      </c>
      <c r="C48" s="37">
        <v>208</v>
      </c>
      <c r="D48" s="37">
        <v>0</v>
      </c>
      <c r="E48" s="37" t="s">
        <v>144</v>
      </c>
      <c r="F48" s="37">
        <v>8</v>
      </c>
      <c r="G48" s="37">
        <v>22</v>
      </c>
      <c r="H48" s="37">
        <v>23</v>
      </c>
      <c r="I48" s="37">
        <v>138</v>
      </c>
      <c r="J48" s="37" t="s">
        <v>144</v>
      </c>
      <c r="K48" s="37">
        <v>11</v>
      </c>
      <c r="L48" s="37">
        <v>4</v>
      </c>
      <c r="M48" s="37">
        <v>2</v>
      </c>
      <c r="N48" s="37">
        <v>125</v>
      </c>
      <c r="O48" s="37" t="s">
        <v>144</v>
      </c>
      <c r="P48" s="37">
        <v>124</v>
      </c>
      <c r="Q48" s="37">
        <v>1</v>
      </c>
      <c r="R48" s="37">
        <v>0</v>
      </c>
      <c r="S48" s="37" t="s">
        <v>135</v>
      </c>
      <c r="T48" s="37" t="s">
        <v>135</v>
      </c>
    </row>
    <row r="49" spans="1:20">
      <c r="A49" s="1">
        <v>2008</v>
      </c>
      <c r="B49" s="37">
        <v>420</v>
      </c>
      <c r="C49" s="37">
        <v>250</v>
      </c>
      <c r="D49" s="37">
        <v>0</v>
      </c>
      <c r="E49" s="37" t="s">
        <v>144</v>
      </c>
      <c r="F49" s="37">
        <v>0</v>
      </c>
      <c r="G49" s="37">
        <v>28</v>
      </c>
      <c r="H49" s="37">
        <v>20</v>
      </c>
      <c r="I49" s="37">
        <v>197</v>
      </c>
      <c r="J49" s="37" t="s">
        <v>144</v>
      </c>
      <c r="K49" s="37">
        <v>2</v>
      </c>
      <c r="L49" s="37">
        <v>3</v>
      </c>
      <c r="M49" s="37">
        <v>0</v>
      </c>
      <c r="N49" s="37">
        <v>170</v>
      </c>
      <c r="O49" s="37" t="s">
        <v>144</v>
      </c>
      <c r="P49" s="37">
        <v>164</v>
      </c>
      <c r="Q49" s="37">
        <v>1</v>
      </c>
      <c r="R49" s="37">
        <v>5</v>
      </c>
      <c r="S49" s="37" t="s">
        <v>135</v>
      </c>
      <c r="T49" s="37" t="s">
        <v>135</v>
      </c>
    </row>
    <row r="50" spans="1:20">
      <c r="A50" s="1">
        <v>2009</v>
      </c>
      <c r="B50" s="37">
        <v>221</v>
      </c>
      <c r="C50" s="37">
        <v>103</v>
      </c>
      <c r="D50" s="37">
        <v>0</v>
      </c>
      <c r="E50" s="37" t="s">
        <v>144</v>
      </c>
      <c r="F50" s="37">
        <v>8</v>
      </c>
      <c r="G50" s="37">
        <v>7</v>
      </c>
      <c r="H50" s="37">
        <v>5</v>
      </c>
      <c r="I50" s="37">
        <v>76</v>
      </c>
      <c r="J50" s="37" t="s">
        <v>144</v>
      </c>
      <c r="K50" s="37">
        <v>5</v>
      </c>
      <c r="L50" s="37">
        <v>2</v>
      </c>
      <c r="M50" s="37">
        <v>0</v>
      </c>
      <c r="N50" s="37">
        <v>118</v>
      </c>
      <c r="O50" s="37" t="s">
        <v>144</v>
      </c>
      <c r="P50" s="37">
        <v>118</v>
      </c>
      <c r="Q50" s="37">
        <v>0</v>
      </c>
      <c r="R50" s="37">
        <v>0</v>
      </c>
      <c r="S50" s="37" t="s">
        <v>135</v>
      </c>
      <c r="T50" s="37" t="s">
        <v>135</v>
      </c>
    </row>
    <row r="51" spans="1:20">
      <c r="A51" s="1">
        <v>2010</v>
      </c>
      <c r="B51" s="37">
        <v>222</v>
      </c>
      <c r="C51" s="37">
        <v>95</v>
      </c>
      <c r="D51" s="37">
        <v>0</v>
      </c>
      <c r="E51" s="37" t="s">
        <v>144</v>
      </c>
      <c r="F51" s="37">
        <v>2</v>
      </c>
      <c r="G51" s="37">
        <v>10</v>
      </c>
      <c r="H51" s="37">
        <v>8</v>
      </c>
      <c r="I51" s="37">
        <v>64</v>
      </c>
      <c r="J51" s="37" t="s">
        <v>144</v>
      </c>
      <c r="K51" s="37">
        <v>5</v>
      </c>
      <c r="L51" s="37">
        <v>5</v>
      </c>
      <c r="M51" s="37">
        <v>1</v>
      </c>
      <c r="N51" s="37">
        <v>127</v>
      </c>
      <c r="O51" s="37" t="s">
        <v>144</v>
      </c>
      <c r="P51" s="37">
        <v>114</v>
      </c>
      <c r="Q51" s="37">
        <v>2</v>
      </c>
      <c r="R51" s="37">
        <v>3</v>
      </c>
      <c r="S51" s="37">
        <v>8</v>
      </c>
      <c r="T51" s="37">
        <v>0</v>
      </c>
    </row>
    <row r="52" spans="1:20">
      <c r="A52" s="1">
        <v>2011</v>
      </c>
      <c r="B52" s="37">
        <v>172</v>
      </c>
      <c r="C52" s="37">
        <v>117</v>
      </c>
      <c r="D52" s="37">
        <v>0</v>
      </c>
      <c r="E52" s="37" t="s">
        <v>144</v>
      </c>
      <c r="F52" s="37">
        <v>0</v>
      </c>
      <c r="G52" s="37">
        <v>20</v>
      </c>
      <c r="H52" s="37">
        <v>15</v>
      </c>
      <c r="I52" s="37">
        <v>78</v>
      </c>
      <c r="J52" s="37" t="s">
        <v>144</v>
      </c>
      <c r="K52" s="37">
        <v>1</v>
      </c>
      <c r="L52" s="37">
        <v>3</v>
      </c>
      <c r="M52" s="37">
        <v>0</v>
      </c>
      <c r="N52" s="37">
        <v>55</v>
      </c>
      <c r="O52" s="37" t="s">
        <v>144</v>
      </c>
      <c r="P52" s="37">
        <v>44</v>
      </c>
      <c r="Q52" s="37">
        <v>4</v>
      </c>
      <c r="R52" s="37">
        <v>3</v>
      </c>
      <c r="S52" s="37">
        <v>1</v>
      </c>
      <c r="T52" s="37">
        <v>3</v>
      </c>
    </row>
    <row r="53" spans="1:20">
      <c r="A53" s="1">
        <v>2012</v>
      </c>
      <c r="B53" s="37">
        <v>175</v>
      </c>
      <c r="C53" s="37">
        <v>119</v>
      </c>
      <c r="D53" s="37">
        <v>0</v>
      </c>
      <c r="E53" s="37" t="s">
        <v>144</v>
      </c>
      <c r="F53" s="37">
        <v>1</v>
      </c>
      <c r="G53" s="37">
        <v>14</v>
      </c>
      <c r="H53" s="37">
        <v>8</v>
      </c>
      <c r="I53" s="37">
        <v>93</v>
      </c>
      <c r="J53" s="37" t="s">
        <v>144</v>
      </c>
      <c r="K53" s="37">
        <v>1</v>
      </c>
      <c r="L53" s="37">
        <v>2</v>
      </c>
      <c r="M53" s="37">
        <v>0</v>
      </c>
      <c r="N53" s="37">
        <v>56</v>
      </c>
      <c r="O53" s="37" t="s">
        <v>144</v>
      </c>
      <c r="P53" s="37">
        <v>54</v>
      </c>
      <c r="Q53" s="37">
        <v>0</v>
      </c>
      <c r="R53" s="37">
        <v>2</v>
      </c>
      <c r="S53" s="37">
        <v>0</v>
      </c>
      <c r="T53" s="37">
        <v>0</v>
      </c>
    </row>
    <row r="54" spans="1:20">
      <c r="A54" s="1">
        <v>2013</v>
      </c>
      <c r="B54" s="37">
        <v>170</v>
      </c>
      <c r="C54" s="37">
        <v>114</v>
      </c>
      <c r="D54" s="37">
        <v>0</v>
      </c>
      <c r="E54" s="37" t="s">
        <v>144</v>
      </c>
      <c r="F54" s="37">
        <v>3</v>
      </c>
      <c r="G54" s="37">
        <v>10</v>
      </c>
      <c r="H54" s="37">
        <v>8</v>
      </c>
      <c r="I54" s="37">
        <v>91</v>
      </c>
      <c r="J54" s="37" t="s">
        <v>144</v>
      </c>
      <c r="K54" s="37">
        <v>0</v>
      </c>
      <c r="L54" s="37">
        <v>2</v>
      </c>
      <c r="M54" s="37">
        <v>0</v>
      </c>
      <c r="N54" s="37">
        <v>56</v>
      </c>
      <c r="O54" s="37" t="s">
        <v>144</v>
      </c>
      <c r="P54" s="37">
        <v>50</v>
      </c>
      <c r="Q54" s="37">
        <v>3</v>
      </c>
      <c r="R54" s="37">
        <v>3</v>
      </c>
      <c r="S54" s="37">
        <v>0</v>
      </c>
      <c r="T54" s="37">
        <v>0</v>
      </c>
    </row>
    <row r="55" spans="1:20">
      <c r="A55" s="1">
        <v>2014</v>
      </c>
      <c r="B55" s="37">
        <v>232</v>
      </c>
      <c r="C55" s="37">
        <v>178</v>
      </c>
      <c r="D55" s="37">
        <v>0</v>
      </c>
      <c r="E55" s="37" t="s">
        <v>144</v>
      </c>
      <c r="F55" s="37">
        <v>14</v>
      </c>
      <c r="G55" s="37">
        <v>17</v>
      </c>
      <c r="H55" s="37">
        <v>6</v>
      </c>
      <c r="I55" s="37">
        <v>137</v>
      </c>
      <c r="J55" s="37" t="s">
        <v>144</v>
      </c>
      <c r="K55" s="37">
        <v>3</v>
      </c>
      <c r="L55" s="37">
        <v>1</v>
      </c>
      <c r="M55" s="37">
        <v>0</v>
      </c>
      <c r="N55" s="37">
        <v>54</v>
      </c>
      <c r="O55" s="37" t="s">
        <v>144</v>
      </c>
      <c r="P55" s="37">
        <v>51</v>
      </c>
      <c r="Q55" s="37">
        <v>1</v>
      </c>
      <c r="R55" s="37">
        <v>2</v>
      </c>
      <c r="S55" s="37">
        <v>0</v>
      </c>
      <c r="T55" s="37">
        <v>0</v>
      </c>
    </row>
    <row r="56" spans="1:20">
      <c r="A56" s="1">
        <v>2015</v>
      </c>
      <c r="B56" s="37">
        <v>160</v>
      </c>
      <c r="C56" s="37">
        <v>112</v>
      </c>
      <c r="D56" s="37">
        <v>0</v>
      </c>
      <c r="E56" s="37" t="s">
        <v>144</v>
      </c>
      <c r="F56" s="37">
        <v>19</v>
      </c>
      <c r="G56" s="37">
        <v>15</v>
      </c>
      <c r="H56" s="37">
        <v>8</v>
      </c>
      <c r="I56" s="37">
        <v>68</v>
      </c>
      <c r="J56" s="37" t="s">
        <v>144</v>
      </c>
      <c r="K56" s="37">
        <v>2</v>
      </c>
      <c r="L56" s="37">
        <v>0</v>
      </c>
      <c r="M56" s="37">
        <v>0</v>
      </c>
      <c r="N56" s="37">
        <v>48</v>
      </c>
      <c r="O56" s="37" t="s">
        <v>144</v>
      </c>
      <c r="P56" s="37">
        <v>47</v>
      </c>
      <c r="Q56" s="37">
        <v>1</v>
      </c>
      <c r="R56" s="37">
        <v>0</v>
      </c>
      <c r="S56" s="37">
        <v>0</v>
      </c>
      <c r="T56" s="37">
        <v>0</v>
      </c>
    </row>
    <row r="57" spans="1:20">
      <c r="A57" s="1">
        <v>2016</v>
      </c>
      <c r="B57" s="37">
        <v>229</v>
      </c>
      <c r="C57" s="37">
        <v>171</v>
      </c>
      <c r="D57" s="37">
        <v>0</v>
      </c>
      <c r="E57" s="37" t="s">
        <v>144</v>
      </c>
      <c r="F57" s="37">
        <v>16</v>
      </c>
      <c r="G57" s="37">
        <v>12</v>
      </c>
      <c r="H57" s="37">
        <v>8</v>
      </c>
      <c r="I57" s="37">
        <v>131</v>
      </c>
      <c r="J57" s="37" t="s">
        <v>144</v>
      </c>
      <c r="K57" s="37">
        <v>4</v>
      </c>
      <c r="L57" s="37">
        <v>0</v>
      </c>
      <c r="M57" s="37">
        <v>0</v>
      </c>
      <c r="N57" s="37">
        <v>58</v>
      </c>
      <c r="O57" s="37" t="s">
        <v>144</v>
      </c>
      <c r="P57" s="37">
        <v>55</v>
      </c>
      <c r="Q57" s="37">
        <v>3</v>
      </c>
      <c r="R57" s="37">
        <v>0</v>
      </c>
      <c r="S57" s="37" t="s">
        <v>909</v>
      </c>
      <c r="T57" s="37">
        <v>0</v>
      </c>
    </row>
    <row r="58" spans="1:20">
      <c r="A58" s="1">
        <v>2017</v>
      </c>
      <c r="B58" s="37">
        <v>184</v>
      </c>
      <c r="C58" s="37">
        <v>147</v>
      </c>
      <c r="D58" s="37">
        <v>0</v>
      </c>
      <c r="E58" s="37" t="s">
        <v>144</v>
      </c>
      <c r="F58" s="37">
        <v>5</v>
      </c>
      <c r="G58" s="37">
        <v>9</v>
      </c>
      <c r="H58" s="37">
        <v>8</v>
      </c>
      <c r="I58" s="37">
        <v>123</v>
      </c>
      <c r="J58" s="37" t="s">
        <v>144</v>
      </c>
      <c r="K58" s="37">
        <v>0</v>
      </c>
      <c r="L58" s="37">
        <v>2</v>
      </c>
      <c r="M58" s="37">
        <v>0</v>
      </c>
      <c r="N58" s="37">
        <v>37</v>
      </c>
      <c r="O58" s="37" t="s">
        <v>144</v>
      </c>
      <c r="P58" s="37">
        <v>34</v>
      </c>
      <c r="Q58" s="37">
        <v>3</v>
      </c>
      <c r="R58" s="37">
        <v>0</v>
      </c>
      <c r="S58" s="37" t="s">
        <v>909</v>
      </c>
      <c r="T58" s="37" t="s">
        <v>909</v>
      </c>
    </row>
    <row r="59" spans="1:20">
      <c r="A59" s="1">
        <v>2018</v>
      </c>
      <c r="B59" s="37">
        <v>161</v>
      </c>
      <c r="C59" s="37">
        <v>139</v>
      </c>
      <c r="D59" s="37">
        <v>0</v>
      </c>
      <c r="E59" s="37" t="s">
        <v>144</v>
      </c>
      <c r="F59" s="37">
        <v>19</v>
      </c>
      <c r="G59" s="37">
        <v>10</v>
      </c>
      <c r="H59" s="37">
        <v>11</v>
      </c>
      <c r="I59" s="37">
        <v>97</v>
      </c>
      <c r="J59" s="37" t="s">
        <v>144</v>
      </c>
      <c r="K59" s="37">
        <v>1</v>
      </c>
      <c r="L59" s="37">
        <v>1</v>
      </c>
      <c r="M59" s="37">
        <v>0</v>
      </c>
      <c r="N59" s="37">
        <v>22</v>
      </c>
      <c r="O59" s="37" t="s">
        <v>144</v>
      </c>
      <c r="P59" s="37">
        <v>22</v>
      </c>
      <c r="Q59" s="37">
        <v>0</v>
      </c>
      <c r="R59" s="37">
        <v>0</v>
      </c>
      <c r="S59" s="37" t="s">
        <v>909</v>
      </c>
      <c r="T59" s="37" t="s">
        <v>909</v>
      </c>
    </row>
    <row r="60" spans="1:20">
      <c r="A60" s="1">
        <v>2019</v>
      </c>
      <c r="B60" s="37">
        <v>139</v>
      </c>
      <c r="C60" s="37">
        <v>112</v>
      </c>
      <c r="D60" s="37">
        <v>0</v>
      </c>
      <c r="E60" s="37" t="s">
        <v>144</v>
      </c>
      <c r="F60" s="37">
        <v>16</v>
      </c>
      <c r="G60" s="37">
        <v>10</v>
      </c>
      <c r="H60" s="37">
        <v>7</v>
      </c>
      <c r="I60" s="37">
        <v>74</v>
      </c>
      <c r="J60" s="37" t="s">
        <v>144</v>
      </c>
      <c r="K60" s="37">
        <v>3</v>
      </c>
      <c r="L60" s="37">
        <v>2</v>
      </c>
      <c r="M60" s="37">
        <v>0</v>
      </c>
      <c r="N60" s="37">
        <v>27</v>
      </c>
      <c r="O60" s="37" t="s">
        <v>144</v>
      </c>
      <c r="P60" s="37">
        <v>27</v>
      </c>
      <c r="Q60" s="37">
        <v>0</v>
      </c>
      <c r="R60" s="37">
        <v>0</v>
      </c>
      <c r="S60" s="37" t="s">
        <v>909</v>
      </c>
      <c r="T60" s="37" t="s">
        <v>909</v>
      </c>
    </row>
    <row r="61" spans="1:20">
      <c r="A61" s="1">
        <v>2020</v>
      </c>
      <c r="B61" s="37">
        <v>145</v>
      </c>
      <c r="C61" s="37">
        <v>114</v>
      </c>
      <c r="D61" s="37">
        <v>0</v>
      </c>
      <c r="E61" s="37" t="s">
        <v>144</v>
      </c>
      <c r="F61" s="37">
        <v>16</v>
      </c>
      <c r="G61" s="37">
        <v>17</v>
      </c>
      <c r="H61" s="37">
        <v>8</v>
      </c>
      <c r="I61" s="37">
        <v>72</v>
      </c>
      <c r="J61" s="37" t="s">
        <v>144</v>
      </c>
      <c r="K61" s="37">
        <v>0</v>
      </c>
      <c r="L61" s="37">
        <v>1</v>
      </c>
      <c r="M61" s="37">
        <v>0</v>
      </c>
      <c r="N61" s="37">
        <v>31</v>
      </c>
      <c r="O61" s="37" t="s">
        <v>144</v>
      </c>
      <c r="P61" s="37">
        <v>29</v>
      </c>
      <c r="Q61" s="37">
        <v>2</v>
      </c>
      <c r="R61" s="37">
        <v>0</v>
      </c>
      <c r="S61" s="37" t="s">
        <v>909</v>
      </c>
      <c r="T61" s="37" t="s">
        <v>909</v>
      </c>
    </row>
    <row r="62" spans="1:20">
      <c r="A62" s="1">
        <v>2021</v>
      </c>
      <c r="B62" s="37">
        <v>201</v>
      </c>
      <c r="C62" s="37">
        <v>163</v>
      </c>
      <c r="D62" s="37">
        <v>0</v>
      </c>
      <c r="E62" s="37" t="s">
        <v>144</v>
      </c>
      <c r="F62" s="37">
        <v>19</v>
      </c>
      <c r="G62" s="37">
        <v>17</v>
      </c>
      <c r="H62" s="37">
        <v>10</v>
      </c>
      <c r="I62" s="37">
        <v>115</v>
      </c>
      <c r="J62" s="37" t="s">
        <v>144</v>
      </c>
      <c r="K62" s="37">
        <v>1</v>
      </c>
      <c r="L62" s="37">
        <v>1</v>
      </c>
      <c r="M62" s="37">
        <v>0</v>
      </c>
      <c r="N62" s="37">
        <v>38</v>
      </c>
      <c r="O62" s="37" t="s">
        <v>144</v>
      </c>
      <c r="P62" s="37">
        <v>38</v>
      </c>
      <c r="Q62" s="37">
        <v>0</v>
      </c>
      <c r="R62" s="37">
        <v>0</v>
      </c>
      <c r="S62" s="37" t="s">
        <v>909</v>
      </c>
      <c r="T62" s="37" t="s">
        <v>909</v>
      </c>
    </row>
    <row r="63" spans="1:20">
      <c r="A63" s="1">
        <v>2022</v>
      </c>
      <c r="B63" s="37">
        <v>184</v>
      </c>
      <c r="C63" s="37">
        <v>163</v>
      </c>
      <c r="D63" s="37">
        <v>0</v>
      </c>
      <c r="E63" s="37">
        <v>0</v>
      </c>
      <c r="F63" s="37">
        <v>35</v>
      </c>
      <c r="G63" s="37">
        <v>18</v>
      </c>
      <c r="H63" s="37">
        <v>9</v>
      </c>
      <c r="I63" s="37">
        <v>100</v>
      </c>
      <c r="J63" s="37" t="s">
        <v>144</v>
      </c>
      <c r="K63" s="37">
        <v>1</v>
      </c>
      <c r="L63" s="37">
        <v>0</v>
      </c>
      <c r="M63" s="37">
        <v>0</v>
      </c>
      <c r="N63" s="37">
        <v>21</v>
      </c>
      <c r="O63" s="37" t="s">
        <v>144</v>
      </c>
      <c r="P63" s="37">
        <v>21</v>
      </c>
      <c r="Q63" s="37">
        <v>0</v>
      </c>
      <c r="R63" s="37">
        <v>0</v>
      </c>
      <c r="S63" s="37" t="s">
        <v>909</v>
      </c>
      <c r="T63" s="37" t="s">
        <v>909</v>
      </c>
    </row>
    <row r="64" spans="1:20">
      <c r="A64" s="1">
        <v>2023</v>
      </c>
      <c r="B64" s="37">
        <v>239</v>
      </c>
      <c r="C64" s="37">
        <v>189</v>
      </c>
      <c r="D64" s="37">
        <v>0</v>
      </c>
      <c r="E64" s="37">
        <v>0</v>
      </c>
      <c r="F64" s="37">
        <v>44</v>
      </c>
      <c r="G64" s="37">
        <v>18</v>
      </c>
      <c r="H64" s="37">
        <v>10</v>
      </c>
      <c r="I64" s="37">
        <v>116</v>
      </c>
      <c r="J64" s="37" t="s">
        <v>144</v>
      </c>
      <c r="K64" s="37">
        <v>0</v>
      </c>
      <c r="L64" s="37">
        <v>1</v>
      </c>
      <c r="M64" s="37">
        <v>0</v>
      </c>
      <c r="N64" s="37">
        <v>50</v>
      </c>
      <c r="O64" s="37" t="s">
        <v>144</v>
      </c>
      <c r="P64" s="37">
        <v>50</v>
      </c>
      <c r="Q64" s="37">
        <v>0</v>
      </c>
      <c r="R64" s="37">
        <v>0</v>
      </c>
      <c r="S64" s="37" t="s">
        <v>909</v>
      </c>
      <c r="T64" s="37" t="s">
        <v>909</v>
      </c>
    </row>
    <row r="65" spans="1:20">
      <c r="A65" s="1">
        <v>2024</v>
      </c>
      <c r="B65" s="37">
        <v>252</v>
      </c>
      <c r="C65" s="37">
        <v>182</v>
      </c>
      <c r="D65" s="37">
        <v>0</v>
      </c>
      <c r="E65" s="37">
        <v>0</v>
      </c>
      <c r="F65" s="37">
        <v>46</v>
      </c>
      <c r="G65" s="37">
        <v>19</v>
      </c>
      <c r="H65" s="37">
        <v>16</v>
      </c>
      <c r="I65" s="37">
        <v>99</v>
      </c>
      <c r="J65" s="37" t="s">
        <v>144</v>
      </c>
      <c r="K65" s="37">
        <v>1</v>
      </c>
      <c r="L65" s="37">
        <v>1</v>
      </c>
      <c r="M65" s="37">
        <v>0</v>
      </c>
      <c r="N65" s="37">
        <v>70</v>
      </c>
      <c r="O65" s="37" t="s">
        <v>144</v>
      </c>
      <c r="P65" s="37">
        <v>70</v>
      </c>
      <c r="Q65" s="37">
        <v>0</v>
      </c>
      <c r="R65" s="37">
        <v>0</v>
      </c>
      <c r="S65" s="37" t="s">
        <v>909</v>
      </c>
      <c r="T65" s="37" t="s">
        <v>909</v>
      </c>
    </row>
    <row r="66" spans="1:20">
      <c r="B66" s="37"/>
      <c r="C66" s="37"/>
      <c r="D66" s="37"/>
      <c r="E66" s="37"/>
      <c r="F66" s="37"/>
      <c r="G66" s="37"/>
      <c r="H66" s="37"/>
      <c r="I66" s="37"/>
      <c r="J66" s="37"/>
      <c r="K66" s="37"/>
      <c r="L66" s="37"/>
      <c r="M66" s="37"/>
      <c r="N66" s="37"/>
      <c r="O66" s="37"/>
      <c r="P66" s="37"/>
      <c r="Q66" s="37"/>
      <c r="R66" s="37"/>
      <c r="S66" s="37"/>
      <c r="T66" s="37"/>
    </row>
    <row r="67" spans="1:20" ht="12.75" customHeight="1">
      <c r="A67" s="32" t="s">
        <v>988</v>
      </c>
      <c r="B67" s="32"/>
      <c r="C67" s="38"/>
      <c r="I67" s="51"/>
      <c r="N67" s="38"/>
    </row>
    <row r="68" spans="1:20" ht="12.75" customHeight="1">
      <c r="A68" s="32"/>
      <c r="B68" s="32"/>
    </row>
    <row r="69" spans="1:20" ht="12.75" customHeight="1">
      <c r="A69" s="36" t="s">
        <v>989</v>
      </c>
      <c r="B69" s="36"/>
    </row>
    <row r="70" spans="1:20" ht="12.75" customHeight="1">
      <c r="A70" s="1" t="s">
        <v>413</v>
      </c>
    </row>
    <row r="72" spans="1:20" s="2" customFormat="1" ht="12.75" customHeight="1">
      <c r="A72" s="2" t="s">
        <v>15</v>
      </c>
    </row>
    <row r="73" spans="1:20" ht="12.75" customHeight="1">
      <c r="A73" s="1" t="s">
        <v>962</v>
      </c>
    </row>
    <row r="74" spans="1:20" ht="12.75" customHeight="1">
      <c r="A74" s="1" t="s">
        <v>963</v>
      </c>
    </row>
    <row r="75" spans="1:20" ht="12.75" customHeight="1">
      <c r="A75" s="1" t="s">
        <v>964</v>
      </c>
    </row>
  </sheetData>
  <phoneticPr fontId="4" type="noConversion"/>
  <hyperlinks>
    <hyperlink ref="A4" location="Inhalt!A1" display="&lt;&lt;&lt; Inhalt" xr:uid="{E7E70823-37BB-49C6-AE20-DA13203A9519}"/>
    <hyperlink ref="A67" location="Metadaten!A1" display="Metadaten &lt;&lt;&lt;" xr:uid="{521C615B-7877-49C4-81B0-70E256C5AF09}"/>
  </hyperlinks>
  <pageMargins left="0.78740157499999996" right="0.78740157499999996" top="0.984251969" bottom="0.984251969" header="0.4921259845" footer="0.4921259845"/>
  <pageSetup paperSize="9" scale="3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85"/>
  <sheetViews>
    <sheetView workbookViewId="0">
      <pane ySplit="9" topLeftCell="A10" activePane="bottomLeft" state="frozen"/>
      <selection pane="bottomLeft" activeCell="A4" sqref="A4"/>
    </sheetView>
  </sheetViews>
  <sheetFormatPr baseColWidth="10" defaultColWidth="11.42578125" defaultRowHeight="12.75" customHeight="1"/>
  <cols>
    <col min="1" max="1" width="6.5703125" style="1" customWidth="1"/>
    <col min="2" max="7" width="14.42578125" style="1" customWidth="1"/>
    <col min="8" max="16384" width="11.42578125" style="1"/>
  </cols>
  <sheetData>
    <row r="1" spans="1:7" ht="15.75">
      <c r="A1" s="5" t="s">
        <v>414</v>
      </c>
      <c r="B1" s="5"/>
    </row>
    <row r="2" spans="1:7" ht="12.75" customHeight="1">
      <c r="A2" s="1" t="s">
        <v>1210</v>
      </c>
    </row>
    <row r="3" spans="1:7"/>
    <row r="4" spans="1:7">
      <c r="A4" s="66" t="s">
        <v>987</v>
      </c>
      <c r="B4" s="66"/>
    </row>
    <row r="5" spans="1:7">
      <c r="A5" s="11"/>
      <c r="B5" s="11"/>
    </row>
    <row r="6" spans="1:7">
      <c r="A6" s="67" t="s">
        <v>1114</v>
      </c>
      <c r="B6" s="67"/>
    </row>
    <row r="7" spans="1:7">
      <c r="A7" s="67"/>
      <c r="B7" s="67"/>
    </row>
    <row r="8" spans="1:7">
      <c r="A8" s="6" t="s">
        <v>4</v>
      </c>
      <c r="B8" s="9" t="s">
        <v>1188</v>
      </c>
    </row>
    <row r="9" spans="1:7" s="6" customFormat="1">
      <c r="B9" s="6" t="s">
        <v>32</v>
      </c>
      <c r="C9" s="6" t="s">
        <v>415</v>
      </c>
      <c r="D9" s="6" t="s">
        <v>416</v>
      </c>
      <c r="E9" s="6" t="s">
        <v>417</v>
      </c>
      <c r="F9" s="6" t="s">
        <v>418</v>
      </c>
      <c r="G9" s="6" t="s">
        <v>419</v>
      </c>
    </row>
    <row r="10" spans="1:7">
      <c r="A10" s="1">
        <v>1950</v>
      </c>
      <c r="B10" s="37">
        <v>2935</v>
      </c>
      <c r="C10" s="37">
        <v>2733</v>
      </c>
      <c r="D10" s="37">
        <v>1</v>
      </c>
      <c r="E10" s="37">
        <v>9</v>
      </c>
      <c r="F10" s="37">
        <v>192</v>
      </c>
      <c r="G10" s="37">
        <v>0</v>
      </c>
    </row>
    <row r="11" spans="1:7">
      <c r="A11" s="1">
        <v>1951</v>
      </c>
      <c r="B11" s="37">
        <v>2932</v>
      </c>
      <c r="C11" s="37">
        <v>2708</v>
      </c>
      <c r="D11" s="37">
        <v>5</v>
      </c>
      <c r="E11" s="37">
        <v>14</v>
      </c>
      <c r="F11" s="37">
        <v>205</v>
      </c>
      <c r="G11" s="37">
        <v>0</v>
      </c>
    </row>
    <row r="12" spans="1:7">
      <c r="A12" s="1">
        <v>1952</v>
      </c>
      <c r="B12" s="37">
        <v>2970</v>
      </c>
      <c r="C12" s="37">
        <v>2735</v>
      </c>
      <c r="D12" s="37">
        <v>2</v>
      </c>
      <c r="E12" s="37">
        <v>17</v>
      </c>
      <c r="F12" s="37">
        <v>216</v>
      </c>
      <c r="G12" s="37">
        <v>0</v>
      </c>
    </row>
    <row r="13" spans="1:7">
      <c r="A13" s="1">
        <v>1953</v>
      </c>
      <c r="B13" s="37">
        <v>2960</v>
      </c>
      <c r="C13" s="37">
        <v>2738</v>
      </c>
      <c r="D13" s="37">
        <v>6</v>
      </c>
      <c r="E13" s="37">
        <v>19</v>
      </c>
      <c r="F13" s="37">
        <v>197</v>
      </c>
      <c r="G13" s="37">
        <v>0</v>
      </c>
    </row>
    <row r="14" spans="1:7">
      <c r="A14" s="1">
        <v>1954</v>
      </c>
      <c r="B14" s="37">
        <v>2775</v>
      </c>
      <c r="C14" s="37">
        <v>2557</v>
      </c>
      <c r="D14" s="37">
        <v>7</v>
      </c>
      <c r="E14" s="37">
        <v>20</v>
      </c>
      <c r="F14" s="37">
        <v>191</v>
      </c>
      <c r="G14" s="37">
        <v>0</v>
      </c>
    </row>
    <row r="15" spans="1:7">
      <c r="A15" s="1">
        <v>1955</v>
      </c>
      <c r="B15" s="37">
        <v>2767</v>
      </c>
      <c r="C15" s="37">
        <v>2551</v>
      </c>
      <c r="D15" s="37">
        <v>7</v>
      </c>
      <c r="E15" s="37">
        <v>21</v>
      </c>
      <c r="F15" s="37">
        <v>188</v>
      </c>
      <c r="G15" s="37">
        <v>0</v>
      </c>
    </row>
    <row r="16" spans="1:7">
      <c r="A16" s="1">
        <v>1956</v>
      </c>
      <c r="B16" s="37">
        <v>2840</v>
      </c>
      <c r="C16" s="37">
        <v>2608</v>
      </c>
      <c r="D16" s="37">
        <v>11</v>
      </c>
      <c r="E16" s="37">
        <v>24</v>
      </c>
      <c r="F16" s="37">
        <v>197</v>
      </c>
      <c r="G16" s="37">
        <v>0</v>
      </c>
    </row>
    <row r="17" spans="1:7">
      <c r="A17" s="1">
        <v>1957</v>
      </c>
      <c r="B17" s="37">
        <v>2667</v>
      </c>
      <c r="C17" s="37">
        <v>2477</v>
      </c>
      <c r="D17" s="37">
        <v>12</v>
      </c>
      <c r="E17" s="37">
        <v>21</v>
      </c>
      <c r="F17" s="37">
        <v>156</v>
      </c>
      <c r="G17" s="37">
        <v>1</v>
      </c>
    </row>
    <row r="18" spans="1:7">
      <c r="A18" s="1">
        <v>1958</v>
      </c>
      <c r="B18" s="37">
        <v>2678</v>
      </c>
      <c r="C18" s="37">
        <v>2528</v>
      </c>
      <c r="D18" s="37">
        <v>16</v>
      </c>
      <c r="E18" s="37">
        <v>20</v>
      </c>
      <c r="F18" s="37">
        <v>113</v>
      </c>
      <c r="G18" s="37">
        <v>1</v>
      </c>
    </row>
    <row r="19" spans="1:7">
      <c r="A19" s="1">
        <v>1959</v>
      </c>
      <c r="B19" s="37">
        <v>2816</v>
      </c>
      <c r="C19" s="37">
        <v>2644</v>
      </c>
      <c r="D19" s="37">
        <v>8</v>
      </c>
      <c r="E19" s="37">
        <v>31</v>
      </c>
      <c r="F19" s="37">
        <v>132</v>
      </c>
      <c r="G19" s="37">
        <v>1</v>
      </c>
    </row>
    <row r="20" spans="1:7">
      <c r="A20" s="1">
        <v>1960</v>
      </c>
      <c r="B20" s="37">
        <v>2776</v>
      </c>
      <c r="C20" s="37">
        <v>2594</v>
      </c>
      <c r="D20" s="37">
        <v>5</v>
      </c>
      <c r="E20" s="37">
        <v>25</v>
      </c>
      <c r="F20" s="37">
        <v>151</v>
      </c>
      <c r="G20" s="37">
        <v>1</v>
      </c>
    </row>
    <row r="21" spans="1:7">
      <c r="A21" s="1">
        <v>1961</v>
      </c>
      <c r="B21" s="37">
        <v>2770</v>
      </c>
      <c r="C21" s="37">
        <v>2570</v>
      </c>
      <c r="D21" s="37">
        <v>8</v>
      </c>
      <c r="E21" s="37">
        <v>24</v>
      </c>
      <c r="F21" s="37">
        <v>166</v>
      </c>
      <c r="G21" s="37">
        <v>2</v>
      </c>
    </row>
    <row r="22" spans="1:7">
      <c r="A22" s="1">
        <v>1962</v>
      </c>
      <c r="B22" s="37">
        <v>2732</v>
      </c>
      <c r="C22" s="37">
        <v>2546</v>
      </c>
      <c r="D22" s="37">
        <v>5</v>
      </c>
      <c r="E22" s="37">
        <v>27</v>
      </c>
      <c r="F22" s="37">
        <v>153</v>
      </c>
      <c r="G22" s="37">
        <v>1</v>
      </c>
    </row>
    <row r="23" spans="1:7">
      <c r="A23" s="1">
        <v>1963</v>
      </c>
      <c r="B23" s="37">
        <v>2832</v>
      </c>
      <c r="C23" s="37">
        <v>2646</v>
      </c>
      <c r="D23" s="37">
        <v>6</v>
      </c>
      <c r="E23" s="37">
        <v>24</v>
      </c>
      <c r="F23" s="37">
        <v>155</v>
      </c>
      <c r="G23" s="37">
        <v>1</v>
      </c>
    </row>
    <row r="24" spans="1:7">
      <c r="A24" s="1">
        <v>1964</v>
      </c>
      <c r="B24" s="37">
        <v>2835</v>
      </c>
      <c r="C24" s="37">
        <v>2644</v>
      </c>
      <c r="D24" s="37">
        <v>5</v>
      </c>
      <c r="E24" s="37">
        <v>25</v>
      </c>
      <c r="F24" s="37">
        <v>159</v>
      </c>
      <c r="G24" s="37">
        <v>2</v>
      </c>
    </row>
    <row r="25" spans="1:7">
      <c r="A25" s="1">
        <v>1965</v>
      </c>
      <c r="B25" s="37">
        <v>2834</v>
      </c>
      <c r="C25" s="37">
        <v>2667</v>
      </c>
      <c r="D25" s="37">
        <v>5</v>
      </c>
      <c r="E25" s="37">
        <v>22</v>
      </c>
      <c r="F25" s="37">
        <v>139</v>
      </c>
      <c r="G25" s="37">
        <v>1</v>
      </c>
    </row>
    <row r="26" spans="1:7">
      <c r="A26" s="1">
        <v>1966</v>
      </c>
      <c r="B26" s="37">
        <v>2851</v>
      </c>
      <c r="C26" s="37">
        <v>2679</v>
      </c>
      <c r="D26" s="37">
        <v>6</v>
      </c>
      <c r="E26" s="37">
        <v>25</v>
      </c>
      <c r="F26" s="37">
        <v>137</v>
      </c>
      <c r="G26" s="37">
        <v>4</v>
      </c>
    </row>
    <row r="27" spans="1:7">
      <c r="A27" s="1">
        <v>1967</v>
      </c>
      <c r="B27" s="37">
        <v>2873</v>
      </c>
      <c r="C27" s="37">
        <v>2699</v>
      </c>
      <c r="D27" s="37">
        <v>4</v>
      </c>
      <c r="E27" s="37">
        <v>22</v>
      </c>
      <c r="F27" s="37">
        <v>143</v>
      </c>
      <c r="G27" s="37">
        <v>5</v>
      </c>
    </row>
    <row r="28" spans="1:7">
      <c r="A28" s="1">
        <v>1968</v>
      </c>
      <c r="B28" s="37">
        <v>2916</v>
      </c>
      <c r="C28" s="37">
        <v>2693</v>
      </c>
      <c r="D28" s="37">
        <v>8</v>
      </c>
      <c r="E28" s="37">
        <v>23</v>
      </c>
      <c r="F28" s="37">
        <v>187</v>
      </c>
      <c r="G28" s="37">
        <v>5</v>
      </c>
    </row>
    <row r="29" spans="1:7">
      <c r="A29" s="1">
        <v>1969</v>
      </c>
      <c r="B29" s="37">
        <v>2996</v>
      </c>
      <c r="C29" s="37">
        <v>2755</v>
      </c>
      <c r="D29" s="37">
        <v>9</v>
      </c>
      <c r="E29" s="37">
        <v>28</v>
      </c>
      <c r="F29" s="37">
        <v>199</v>
      </c>
      <c r="G29" s="37">
        <v>5</v>
      </c>
    </row>
    <row r="30" spans="1:7">
      <c r="A30" s="1">
        <v>1970</v>
      </c>
      <c r="B30" s="37">
        <v>3002</v>
      </c>
      <c r="C30" s="37">
        <v>2758</v>
      </c>
      <c r="D30" s="37">
        <v>13</v>
      </c>
      <c r="E30" s="37">
        <v>25</v>
      </c>
      <c r="F30" s="37">
        <v>199</v>
      </c>
      <c r="G30" s="37">
        <v>7</v>
      </c>
    </row>
    <row r="31" spans="1:7">
      <c r="A31" s="1">
        <v>1971</v>
      </c>
      <c r="B31" s="37">
        <v>3022</v>
      </c>
      <c r="C31" s="37">
        <v>2775</v>
      </c>
      <c r="D31" s="37">
        <v>17</v>
      </c>
      <c r="E31" s="37">
        <v>20</v>
      </c>
      <c r="F31" s="37">
        <v>203</v>
      </c>
      <c r="G31" s="37">
        <v>7</v>
      </c>
    </row>
    <row r="32" spans="1:7">
      <c r="A32" s="1">
        <v>1972</v>
      </c>
      <c r="B32" s="37">
        <v>3056</v>
      </c>
      <c r="C32" s="37">
        <v>2816</v>
      </c>
      <c r="D32" s="37">
        <v>18</v>
      </c>
      <c r="E32" s="37">
        <v>23</v>
      </c>
      <c r="F32" s="37">
        <v>185</v>
      </c>
      <c r="G32" s="37">
        <v>14</v>
      </c>
    </row>
    <row r="33" spans="1:7">
      <c r="A33" s="1">
        <v>1973</v>
      </c>
      <c r="B33" s="37">
        <v>3060</v>
      </c>
      <c r="C33" s="37">
        <v>2807</v>
      </c>
      <c r="D33" s="37">
        <v>20</v>
      </c>
      <c r="E33" s="37">
        <v>25</v>
      </c>
      <c r="F33" s="37">
        <v>196</v>
      </c>
      <c r="G33" s="37">
        <v>12</v>
      </c>
    </row>
    <row r="34" spans="1:7">
      <c r="A34" s="1">
        <v>1974</v>
      </c>
      <c r="B34" s="37">
        <v>3057</v>
      </c>
      <c r="C34" s="37">
        <v>2821</v>
      </c>
      <c r="D34" s="37">
        <v>21</v>
      </c>
      <c r="E34" s="37">
        <v>24</v>
      </c>
      <c r="F34" s="37">
        <v>181</v>
      </c>
      <c r="G34" s="37">
        <v>10</v>
      </c>
    </row>
    <row r="35" spans="1:7">
      <c r="A35" s="1">
        <v>1977</v>
      </c>
      <c r="B35" s="37">
        <v>3078</v>
      </c>
      <c r="C35" s="37">
        <v>2822</v>
      </c>
      <c r="D35" s="37">
        <v>31</v>
      </c>
      <c r="E35" s="37">
        <v>31</v>
      </c>
      <c r="F35" s="37">
        <v>182</v>
      </c>
      <c r="G35" s="37">
        <v>12</v>
      </c>
    </row>
    <row r="36" spans="1:7">
      <c r="A36" s="1">
        <v>1980</v>
      </c>
      <c r="B36" s="37">
        <v>3056</v>
      </c>
      <c r="C36" s="37">
        <v>2818</v>
      </c>
      <c r="D36" s="37">
        <v>23</v>
      </c>
      <c r="E36" s="37">
        <v>35</v>
      </c>
      <c r="F36" s="37">
        <v>164</v>
      </c>
      <c r="G36" s="37">
        <v>16</v>
      </c>
    </row>
    <row r="37" spans="1:7">
      <c r="A37" s="1">
        <v>1983</v>
      </c>
      <c r="B37" s="37">
        <v>3042</v>
      </c>
      <c r="C37" s="37">
        <v>2792</v>
      </c>
      <c r="D37" s="37">
        <v>17</v>
      </c>
      <c r="E37" s="37">
        <v>32</v>
      </c>
      <c r="F37" s="37">
        <v>186</v>
      </c>
      <c r="G37" s="37">
        <v>15</v>
      </c>
    </row>
    <row r="38" spans="1:7">
      <c r="A38" s="1">
        <v>1986</v>
      </c>
      <c r="B38" s="37">
        <v>2915</v>
      </c>
      <c r="C38" s="37">
        <v>2674</v>
      </c>
      <c r="D38" s="37">
        <v>18</v>
      </c>
      <c r="E38" s="37">
        <v>32</v>
      </c>
      <c r="F38" s="37">
        <v>178</v>
      </c>
      <c r="G38" s="37">
        <v>13</v>
      </c>
    </row>
    <row r="39" spans="1:7">
      <c r="A39" s="22">
        <v>1993</v>
      </c>
      <c r="B39" s="37">
        <v>2692</v>
      </c>
      <c r="C39" s="37">
        <v>2483</v>
      </c>
      <c r="D39" s="37">
        <v>18</v>
      </c>
      <c r="E39" s="37">
        <v>16</v>
      </c>
      <c r="F39" s="37">
        <v>158</v>
      </c>
      <c r="G39" s="37">
        <v>17</v>
      </c>
    </row>
    <row r="40" spans="1:7">
      <c r="A40" s="22">
        <v>1994</v>
      </c>
      <c r="B40" s="37">
        <v>2658</v>
      </c>
      <c r="C40" s="37">
        <v>2453</v>
      </c>
      <c r="D40" s="37">
        <v>22</v>
      </c>
      <c r="E40" s="37">
        <v>17</v>
      </c>
      <c r="F40" s="37">
        <v>146</v>
      </c>
      <c r="G40" s="37">
        <v>20</v>
      </c>
    </row>
    <row r="41" spans="1:7">
      <c r="A41" s="22">
        <v>1995</v>
      </c>
      <c r="B41" s="37">
        <v>2622</v>
      </c>
      <c r="C41" s="37">
        <v>2436</v>
      </c>
      <c r="D41" s="37">
        <v>16</v>
      </c>
      <c r="E41" s="37">
        <v>15</v>
      </c>
      <c r="F41" s="37">
        <v>137</v>
      </c>
      <c r="G41" s="37">
        <v>18</v>
      </c>
    </row>
    <row r="42" spans="1:7">
      <c r="A42" s="22">
        <v>1996</v>
      </c>
      <c r="B42" s="37">
        <v>2560</v>
      </c>
      <c r="C42" s="37">
        <v>2358</v>
      </c>
      <c r="D42" s="37">
        <v>19</v>
      </c>
      <c r="E42" s="37">
        <v>22</v>
      </c>
      <c r="F42" s="37">
        <v>136</v>
      </c>
      <c r="G42" s="37">
        <v>25</v>
      </c>
    </row>
    <row r="43" spans="1:7">
      <c r="A43" s="22">
        <v>1997</v>
      </c>
      <c r="B43" s="37">
        <v>2573</v>
      </c>
      <c r="C43" s="37">
        <v>2363</v>
      </c>
      <c r="D43" s="37">
        <v>27</v>
      </c>
      <c r="E43" s="37">
        <v>20</v>
      </c>
      <c r="F43" s="37">
        <v>135</v>
      </c>
      <c r="G43" s="37">
        <v>28</v>
      </c>
    </row>
    <row r="44" spans="1:7">
      <c r="A44" s="22">
        <v>1998</v>
      </c>
      <c r="B44" s="37">
        <v>2438</v>
      </c>
      <c r="C44" s="37">
        <v>2218</v>
      </c>
      <c r="D44" s="37">
        <v>31</v>
      </c>
      <c r="E44" s="37">
        <v>20</v>
      </c>
      <c r="F44" s="37">
        <v>140</v>
      </c>
      <c r="G44" s="37">
        <v>29</v>
      </c>
    </row>
    <row r="45" spans="1:7">
      <c r="A45" s="22">
        <v>1999</v>
      </c>
      <c r="B45" s="37">
        <v>2472</v>
      </c>
      <c r="C45" s="37">
        <v>2231</v>
      </c>
      <c r="D45" s="37">
        <v>34</v>
      </c>
      <c r="E45" s="37">
        <v>19</v>
      </c>
      <c r="F45" s="37">
        <v>157</v>
      </c>
      <c r="G45" s="37">
        <v>31</v>
      </c>
    </row>
    <row r="46" spans="1:7">
      <c r="A46" s="22">
        <v>2000</v>
      </c>
      <c r="B46" s="37">
        <v>2545</v>
      </c>
      <c r="C46" s="37">
        <v>2301</v>
      </c>
      <c r="D46" s="37">
        <v>41</v>
      </c>
      <c r="E46" s="37">
        <v>20</v>
      </c>
      <c r="F46" s="37">
        <v>154</v>
      </c>
      <c r="G46" s="37">
        <v>29</v>
      </c>
    </row>
    <row r="47" spans="1:7">
      <c r="A47" s="22">
        <v>2001</v>
      </c>
      <c r="B47" s="37">
        <v>2515</v>
      </c>
      <c r="C47" s="37">
        <v>2270</v>
      </c>
      <c r="D47" s="37">
        <v>41</v>
      </c>
      <c r="E47" s="37">
        <v>20</v>
      </c>
      <c r="F47" s="37">
        <v>157</v>
      </c>
      <c r="G47" s="37">
        <v>27</v>
      </c>
    </row>
    <row r="48" spans="1:7">
      <c r="A48" s="22">
        <v>2002</v>
      </c>
      <c r="B48" s="37">
        <v>2517</v>
      </c>
      <c r="C48" s="37">
        <v>2272</v>
      </c>
      <c r="D48" s="37">
        <v>44</v>
      </c>
      <c r="E48" s="37">
        <v>21</v>
      </c>
      <c r="F48" s="37">
        <v>158</v>
      </c>
      <c r="G48" s="37">
        <v>22</v>
      </c>
    </row>
    <row r="49" spans="1:7">
      <c r="A49" s="22">
        <v>2003</v>
      </c>
      <c r="B49" s="37">
        <v>2560</v>
      </c>
      <c r="C49" s="37">
        <v>2291</v>
      </c>
      <c r="D49" s="37">
        <v>47</v>
      </c>
      <c r="E49" s="37">
        <v>23</v>
      </c>
      <c r="F49" s="37">
        <v>169</v>
      </c>
      <c r="G49" s="37">
        <v>30</v>
      </c>
    </row>
    <row r="50" spans="1:7">
      <c r="A50" s="22">
        <v>2004</v>
      </c>
      <c r="B50" s="37">
        <v>2592</v>
      </c>
      <c r="C50" s="37">
        <v>2313</v>
      </c>
      <c r="D50" s="37">
        <v>51</v>
      </c>
      <c r="E50" s="37">
        <v>23</v>
      </c>
      <c r="F50" s="37">
        <v>175</v>
      </c>
      <c r="G50" s="37">
        <v>30</v>
      </c>
    </row>
    <row r="51" spans="1:7">
      <c r="A51" s="22">
        <v>2005</v>
      </c>
      <c r="B51" s="37">
        <v>2626</v>
      </c>
      <c r="C51" s="37">
        <v>2346</v>
      </c>
      <c r="D51" s="37">
        <v>48</v>
      </c>
      <c r="E51" s="37">
        <v>28</v>
      </c>
      <c r="F51" s="37">
        <v>176</v>
      </c>
      <c r="G51" s="37">
        <v>28</v>
      </c>
    </row>
    <row r="52" spans="1:7">
      <c r="A52" s="22">
        <v>2006</v>
      </c>
      <c r="B52" s="37">
        <v>2649</v>
      </c>
      <c r="C52" s="37">
        <v>2350</v>
      </c>
      <c r="D52" s="37">
        <v>51</v>
      </c>
      <c r="E52" s="37">
        <v>28</v>
      </c>
      <c r="F52" s="37">
        <v>190</v>
      </c>
      <c r="G52" s="37">
        <v>30</v>
      </c>
    </row>
    <row r="53" spans="1:7">
      <c r="A53" s="22">
        <v>2007</v>
      </c>
      <c r="B53" s="37">
        <v>2710</v>
      </c>
      <c r="C53" s="37">
        <v>2399</v>
      </c>
      <c r="D53" s="37">
        <v>56</v>
      </c>
      <c r="E53" s="37">
        <v>26</v>
      </c>
      <c r="F53" s="37">
        <v>200</v>
      </c>
      <c r="G53" s="37">
        <v>29</v>
      </c>
    </row>
    <row r="54" spans="1:7">
      <c r="A54" s="22">
        <v>2008</v>
      </c>
      <c r="B54" s="37">
        <v>2723</v>
      </c>
      <c r="C54" s="37">
        <v>2406</v>
      </c>
      <c r="D54" s="37">
        <v>59</v>
      </c>
      <c r="E54" s="37">
        <v>24</v>
      </c>
      <c r="F54" s="37">
        <v>204</v>
      </c>
      <c r="G54" s="37">
        <v>30</v>
      </c>
    </row>
    <row r="55" spans="1:7">
      <c r="A55" s="22">
        <v>2009</v>
      </c>
      <c r="B55" s="37">
        <v>2737</v>
      </c>
      <c r="C55" s="37">
        <v>2413</v>
      </c>
      <c r="D55" s="37">
        <v>63</v>
      </c>
      <c r="E55" s="37">
        <v>25</v>
      </c>
      <c r="F55" s="37">
        <v>205</v>
      </c>
      <c r="G55" s="37">
        <v>31</v>
      </c>
    </row>
    <row r="56" spans="1:7">
      <c r="A56" s="22">
        <v>2010</v>
      </c>
      <c r="B56" s="37">
        <v>2776</v>
      </c>
      <c r="C56" s="37">
        <v>2453</v>
      </c>
      <c r="D56" s="37">
        <v>60</v>
      </c>
      <c r="E56" s="37">
        <v>23</v>
      </c>
      <c r="F56" s="37">
        <v>213</v>
      </c>
      <c r="G56" s="37">
        <v>27</v>
      </c>
    </row>
    <row r="57" spans="1:7">
      <c r="A57" s="22">
        <v>2011</v>
      </c>
      <c r="B57" s="37">
        <v>2797</v>
      </c>
      <c r="C57" s="37">
        <v>2451</v>
      </c>
      <c r="D57" s="37">
        <v>69</v>
      </c>
      <c r="E57" s="37">
        <v>24</v>
      </c>
      <c r="F57" s="37">
        <v>225</v>
      </c>
      <c r="G57" s="37">
        <v>28</v>
      </c>
    </row>
    <row r="58" spans="1:7">
      <c r="A58" s="22">
        <v>2012</v>
      </c>
      <c r="B58" s="37">
        <v>2816</v>
      </c>
      <c r="C58" s="37">
        <v>2468</v>
      </c>
      <c r="D58" s="37">
        <v>64</v>
      </c>
      <c r="E58" s="37">
        <v>24</v>
      </c>
      <c r="F58" s="37">
        <v>234</v>
      </c>
      <c r="G58" s="37">
        <v>26</v>
      </c>
    </row>
    <row r="59" spans="1:7">
      <c r="A59" s="22">
        <v>2013</v>
      </c>
      <c r="B59" s="37">
        <v>2871</v>
      </c>
      <c r="C59" s="37">
        <v>2510</v>
      </c>
      <c r="D59" s="37">
        <v>75</v>
      </c>
      <c r="E59" s="37">
        <v>26</v>
      </c>
      <c r="F59" s="37">
        <v>233</v>
      </c>
      <c r="G59" s="37">
        <v>27</v>
      </c>
    </row>
    <row r="60" spans="1:7">
      <c r="A60" s="22">
        <v>2014</v>
      </c>
      <c r="B60" s="37">
        <v>2890</v>
      </c>
      <c r="C60" s="37">
        <v>2521</v>
      </c>
      <c r="D60" s="37">
        <v>81</v>
      </c>
      <c r="E60" s="37">
        <v>26</v>
      </c>
      <c r="F60" s="37">
        <v>236</v>
      </c>
      <c r="G60" s="37">
        <v>26</v>
      </c>
    </row>
    <row r="61" spans="1:7">
      <c r="A61" s="22">
        <v>2015</v>
      </c>
      <c r="B61" s="37">
        <v>2933</v>
      </c>
      <c r="C61" s="37">
        <v>2542</v>
      </c>
      <c r="D61" s="37">
        <v>98</v>
      </c>
      <c r="E61" s="37">
        <v>25</v>
      </c>
      <c r="F61" s="37">
        <v>241</v>
      </c>
      <c r="G61" s="37">
        <v>27</v>
      </c>
    </row>
    <row r="62" spans="1:7">
      <c r="A62" s="22">
        <v>2016</v>
      </c>
      <c r="B62" s="37">
        <v>3150</v>
      </c>
      <c r="C62" s="37">
        <v>2649</v>
      </c>
      <c r="D62" s="37">
        <v>123</v>
      </c>
      <c r="E62" s="37">
        <v>39</v>
      </c>
      <c r="F62" s="37">
        <v>298</v>
      </c>
      <c r="G62" s="37">
        <v>41</v>
      </c>
    </row>
    <row r="63" spans="1:7">
      <c r="A63" s="22">
        <v>2017</v>
      </c>
      <c r="B63" s="37">
        <v>3171</v>
      </c>
      <c r="C63" s="37">
        <v>2638</v>
      </c>
      <c r="D63" s="37">
        <v>122</v>
      </c>
      <c r="E63" s="37">
        <v>45</v>
      </c>
      <c r="F63" s="37">
        <v>323</v>
      </c>
      <c r="G63" s="37">
        <v>43</v>
      </c>
    </row>
    <row r="64" spans="1:7">
      <c r="A64" s="22">
        <v>2018</v>
      </c>
      <c r="B64" s="37">
        <v>3188</v>
      </c>
      <c r="C64" s="37">
        <v>2652</v>
      </c>
      <c r="D64" s="37">
        <v>132</v>
      </c>
      <c r="E64" s="37">
        <v>46</v>
      </c>
      <c r="F64" s="37">
        <v>315</v>
      </c>
      <c r="G64" s="37">
        <v>43</v>
      </c>
    </row>
    <row r="65" spans="1:8">
      <c r="A65" s="22">
        <v>2019</v>
      </c>
      <c r="B65" s="37">
        <v>3218</v>
      </c>
      <c r="C65" s="37">
        <v>2680</v>
      </c>
      <c r="D65" s="37">
        <v>138</v>
      </c>
      <c r="E65" s="37">
        <v>47</v>
      </c>
      <c r="F65" s="37">
        <v>312</v>
      </c>
      <c r="G65" s="37">
        <v>41</v>
      </c>
    </row>
    <row r="66" spans="1:8">
      <c r="A66" s="22">
        <v>2020</v>
      </c>
      <c r="B66" s="37">
        <v>3230</v>
      </c>
      <c r="C66" s="37">
        <v>2698</v>
      </c>
      <c r="D66" s="37">
        <v>128</v>
      </c>
      <c r="E66" s="37">
        <v>45</v>
      </c>
      <c r="F66" s="37">
        <v>318</v>
      </c>
      <c r="G66" s="37">
        <v>41</v>
      </c>
    </row>
    <row r="67" spans="1:8">
      <c r="A67" s="22">
        <v>2021</v>
      </c>
      <c r="B67" s="37">
        <v>3274</v>
      </c>
      <c r="C67" s="37">
        <v>2724</v>
      </c>
      <c r="D67" s="37">
        <v>137</v>
      </c>
      <c r="E67" s="37">
        <v>47</v>
      </c>
      <c r="F67" s="37">
        <v>325</v>
      </c>
      <c r="G67" s="37">
        <v>41</v>
      </c>
    </row>
    <row r="68" spans="1:8">
      <c r="A68" s="22">
        <v>2022</v>
      </c>
      <c r="B68" s="37">
        <v>3310</v>
      </c>
      <c r="C68" s="37">
        <v>2749</v>
      </c>
      <c r="D68" s="37">
        <v>146</v>
      </c>
      <c r="E68" s="37">
        <v>46</v>
      </c>
      <c r="F68" s="37">
        <v>324</v>
      </c>
      <c r="G68" s="37">
        <v>45</v>
      </c>
    </row>
    <row r="69" spans="1:8">
      <c r="A69" s="22">
        <v>2023</v>
      </c>
      <c r="B69" s="37">
        <v>3365</v>
      </c>
      <c r="C69" s="37">
        <v>2785</v>
      </c>
      <c r="D69" s="37">
        <v>147</v>
      </c>
      <c r="E69" s="37">
        <v>48</v>
      </c>
      <c r="F69" s="37">
        <v>342</v>
      </c>
      <c r="G69" s="37">
        <v>43</v>
      </c>
    </row>
    <row r="70" spans="1:8">
      <c r="A70" s="22">
        <v>2024</v>
      </c>
      <c r="B70" s="37">
        <v>3411</v>
      </c>
      <c r="C70" s="37">
        <v>2817</v>
      </c>
      <c r="D70" s="37">
        <v>154</v>
      </c>
      <c r="E70" s="37">
        <v>46</v>
      </c>
      <c r="F70" s="37">
        <v>352</v>
      </c>
      <c r="G70" s="37">
        <v>42</v>
      </c>
      <c r="H70" s="38"/>
    </row>
    <row r="71" spans="1:8">
      <c r="B71" s="51"/>
      <c r="C71" s="52"/>
      <c r="D71" s="51"/>
      <c r="E71" s="51"/>
      <c r="F71" s="51"/>
      <c r="G71" s="51"/>
    </row>
    <row r="72" spans="1:8" ht="12.75" customHeight="1">
      <c r="A72" s="68" t="s">
        <v>988</v>
      </c>
      <c r="B72" s="68"/>
    </row>
    <row r="73" spans="1:8" ht="12.75" customHeight="1">
      <c r="A73" s="68"/>
      <c r="B73" s="68"/>
    </row>
    <row r="74" spans="1:8" ht="12.75" customHeight="1">
      <c r="A74" s="36" t="s">
        <v>989</v>
      </c>
      <c r="B74" s="36"/>
    </row>
    <row r="75" spans="1:8" ht="12.75" customHeight="1">
      <c r="A75" s="1" t="s">
        <v>1192</v>
      </c>
    </row>
    <row r="77" spans="1:8" s="2" customFormat="1" ht="12.75" customHeight="1">
      <c r="A77" s="2" t="s">
        <v>15</v>
      </c>
    </row>
    <row r="78" spans="1:8" ht="12.75" customHeight="1">
      <c r="A78" s="1" t="s">
        <v>1174</v>
      </c>
    </row>
    <row r="79" spans="1:8" ht="12.75" customHeight="1">
      <c r="A79" s="1" t="s">
        <v>644</v>
      </c>
    </row>
    <row r="80" spans="1:8" ht="12.75" customHeight="1">
      <c r="A80" s="1" t="s">
        <v>645</v>
      </c>
    </row>
    <row r="81" spans="1:1" ht="12.75" customHeight="1">
      <c r="A81" s="1" t="s">
        <v>1212</v>
      </c>
    </row>
    <row r="82" spans="1:1" ht="12.75" customHeight="1">
      <c r="A82" s="1" t="s">
        <v>1189</v>
      </c>
    </row>
    <row r="83" spans="1:1" ht="12.75" customHeight="1">
      <c r="A83" s="1" t="s">
        <v>1190</v>
      </c>
    </row>
    <row r="84" spans="1:1" ht="12.75" customHeight="1">
      <c r="A84" s="1" t="s">
        <v>646</v>
      </c>
    </row>
    <row r="85" spans="1:1" ht="12.75" customHeight="1">
      <c r="A85" s="1" t="s">
        <v>630</v>
      </c>
    </row>
  </sheetData>
  <phoneticPr fontId="0" type="noConversion"/>
  <hyperlinks>
    <hyperlink ref="A4" location="Inhalt!A1" display="&lt;&lt;&lt; Inhalt" xr:uid="{68394A84-503B-43F1-9F9E-7A5118F121DC}"/>
    <hyperlink ref="A72" location="Metadaten!A1" display="Metadaten &lt;&lt;&lt;" xr:uid="{C71D9EE1-316D-4DAB-A558-A20318ED5FB0}"/>
  </hyperlinks>
  <pageMargins left="0.78740157499999996" right="0.78740157499999996" top="0.984251969" bottom="0.984251969" header="0.4921259845" footer="0.4921259845"/>
  <pageSetup paperSize="9" scale="6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L109"/>
  <sheetViews>
    <sheetView zoomScaleNormal="100" workbookViewId="0">
      <pane ySplit="10" topLeftCell="A11" activePane="bottomLeft" state="frozen"/>
      <selection pane="bottomLeft" activeCell="A4" sqref="A4"/>
    </sheetView>
  </sheetViews>
  <sheetFormatPr baseColWidth="10" defaultColWidth="11.42578125" defaultRowHeight="12.75" customHeight="1"/>
  <cols>
    <col min="1" max="1" width="6.42578125" style="1" customWidth="1"/>
    <col min="2" max="2" width="9" style="1" bestFit="1" customWidth="1"/>
    <col min="3" max="3" width="17.5703125" style="1" bestFit="1" customWidth="1"/>
    <col min="4" max="4" width="8.42578125" style="1" bestFit="1" customWidth="1"/>
    <col min="5" max="5" width="9" style="1" bestFit="1" customWidth="1"/>
    <col min="6" max="6" width="10.5703125" style="1" bestFit="1" customWidth="1"/>
    <col min="7" max="7" width="7.5703125" style="1" bestFit="1" customWidth="1"/>
    <col min="8" max="8" width="9.42578125" style="1" bestFit="1" customWidth="1"/>
    <col min="9" max="9" width="11.42578125" style="1" bestFit="1" customWidth="1"/>
    <col min="10" max="10" width="5.42578125" style="1" bestFit="1" customWidth="1"/>
    <col min="11" max="11" width="5.5703125" style="1" bestFit="1" customWidth="1"/>
    <col min="12" max="12" width="7.5703125" style="1" bestFit="1" customWidth="1"/>
    <col min="13" max="13" width="7.5703125" style="1" customWidth="1"/>
    <col min="14" max="14" width="9.5703125" style="1" bestFit="1" customWidth="1"/>
    <col min="15" max="15" width="5.42578125" style="1" bestFit="1" customWidth="1"/>
    <col min="16" max="16" width="9.5703125" style="1" bestFit="1" customWidth="1"/>
    <col min="17" max="17" width="7.42578125" style="1" bestFit="1" customWidth="1"/>
    <col min="18" max="19" width="10.5703125" style="1" bestFit="1" customWidth="1"/>
    <col min="20" max="21" width="9.42578125" style="1" bestFit="1" customWidth="1"/>
    <col min="22" max="22" width="5.42578125" style="1" bestFit="1" customWidth="1"/>
    <col min="23" max="23" width="7.5703125" style="1" bestFit="1" customWidth="1"/>
    <col min="24" max="24" width="8.5703125" style="1" bestFit="1" customWidth="1"/>
    <col min="25" max="25" width="7.5703125" style="1" bestFit="1" customWidth="1"/>
    <col min="26" max="26" width="9" style="1" bestFit="1" customWidth="1"/>
    <col min="27" max="27" width="7.42578125" style="1" bestFit="1" customWidth="1"/>
    <col min="28" max="28" width="9.42578125" style="1" bestFit="1" customWidth="1"/>
    <col min="29" max="29" width="7.42578125" style="1" bestFit="1" customWidth="1"/>
    <col min="30" max="30" width="9.42578125" style="1" bestFit="1" customWidth="1"/>
    <col min="31" max="31" width="5.5703125" style="1" bestFit="1" customWidth="1"/>
    <col min="32" max="32" width="6.5703125" style="1" bestFit="1" customWidth="1"/>
    <col min="33" max="33" width="18.5703125" style="1" bestFit="1" customWidth="1"/>
    <col min="34" max="34" width="6.42578125" style="1" bestFit="1" customWidth="1"/>
    <col min="35" max="35" width="6.85546875" style="1" bestFit="1" customWidth="1"/>
    <col min="36" max="16384" width="11.42578125" style="1"/>
  </cols>
  <sheetData>
    <row r="1" spans="1:35" ht="15.75">
      <c r="A1" s="5" t="s">
        <v>420</v>
      </c>
      <c r="B1" s="5"/>
    </row>
    <row r="2" spans="1:35" ht="12.75" customHeight="1">
      <c r="A2" s="1" t="s">
        <v>1203</v>
      </c>
    </row>
    <row r="3" spans="1:35"/>
    <row r="4" spans="1:35">
      <c r="A4" s="66" t="s">
        <v>987</v>
      </c>
      <c r="B4" s="66"/>
    </row>
    <row r="5" spans="1:35">
      <c r="A5" s="11"/>
      <c r="B5" s="11"/>
    </row>
    <row r="6" spans="1:35">
      <c r="A6" s="67" t="s">
        <v>1116</v>
      </c>
      <c r="B6" s="67"/>
    </row>
    <row r="7" spans="1:35">
      <c r="A7" s="67"/>
      <c r="B7" s="67"/>
    </row>
    <row r="8" spans="1:35">
      <c r="A8" s="6" t="s">
        <v>4</v>
      </c>
      <c r="B8" s="9" t="s">
        <v>1188</v>
      </c>
    </row>
    <row r="9" spans="1:35" s="6" customFormat="1">
      <c r="B9" s="6" t="s">
        <v>421</v>
      </c>
    </row>
    <row r="10" spans="1:35" s="6" customFormat="1">
      <c r="B10" s="6" t="s">
        <v>43</v>
      </c>
      <c r="C10" s="6" t="s">
        <v>844</v>
      </c>
      <c r="D10" s="6" t="s">
        <v>47</v>
      </c>
      <c r="E10" s="6" t="s">
        <v>51</v>
      </c>
      <c r="F10" s="6" t="s">
        <v>52</v>
      </c>
      <c r="G10" s="6" t="s">
        <v>57</v>
      </c>
      <c r="H10" s="6" t="s">
        <v>58</v>
      </c>
      <c r="I10" s="6" t="s">
        <v>59</v>
      </c>
      <c r="J10" s="6" t="s">
        <v>67</v>
      </c>
      <c r="K10" s="6" t="s">
        <v>70</v>
      </c>
      <c r="L10" s="6" t="s">
        <v>80</v>
      </c>
      <c r="M10" s="6" t="s">
        <v>82</v>
      </c>
      <c r="N10" s="6" t="s">
        <v>84</v>
      </c>
      <c r="O10" s="6" t="s">
        <v>85</v>
      </c>
      <c r="P10" s="6" t="s">
        <v>842</v>
      </c>
      <c r="Q10" s="6" t="s">
        <v>422</v>
      </c>
      <c r="R10" s="6" t="s">
        <v>423</v>
      </c>
      <c r="S10" s="6" t="s">
        <v>91</v>
      </c>
      <c r="T10" s="6" t="s">
        <v>93</v>
      </c>
      <c r="U10" s="6" t="s">
        <v>94</v>
      </c>
      <c r="V10" s="6" t="s">
        <v>100</v>
      </c>
      <c r="W10" s="6" t="s">
        <v>101</v>
      </c>
      <c r="X10" s="6" t="s">
        <v>227</v>
      </c>
      <c r="Y10" s="6" t="s">
        <v>103</v>
      </c>
      <c r="Z10" s="6" t="s">
        <v>104</v>
      </c>
      <c r="AA10" s="6" t="s">
        <v>105</v>
      </c>
      <c r="AB10" s="6" t="s">
        <v>108</v>
      </c>
      <c r="AC10" s="6" t="s">
        <v>110</v>
      </c>
      <c r="AD10" s="6" t="s">
        <v>544</v>
      </c>
      <c r="AE10" s="6" t="s">
        <v>118</v>
      </c>
      <c r="AF10" s="6" t="s">
        <v>120</v>
      </c>
      <c r="AG10" s="6" t="s">
        <v>1138</v>
      </c>
      <c r="AH10" s="6" t="s">
        <v>232</v>
      </c>
      <c r="AI10" s="6" t="s">
        <v>32</v>
      </c>
    </row>
    <row r="11" spans="1:35">
      <c r="A11" s="1">
        <v>1950</v>
      </c>
      <c r="B11" s="37">
        <v>13</v>
      </c>
      <c r="C11" s="37" t="s">
        <v>135</v>
      </c>
      <c r="D11" s="37" t="s">
        <v>135</v>
      </c>
      <c r="E11" s="37">
        <v>0</v>
      </c>
      <c r="F11" s="37">
        <v>146</v>
      </c>
      <c r="G11" s="37">
        <v>0</v>
      </c>
      <c r="H11" s="37">
        <v>96</v>
      </c>
      <c r="I11" s="37">
        <v>0</v>
      </c>
      <c r="J11" s="37">
        <v>0</v>
      </c>
      <c r="K11" s="37">
        <v>15</v>
      </c>
      <c r="L11" s="37" t="s">
        <v>135</v>
      </c>
      <c r="M11" s="37" t="s">
        <v>135</v>
      </c>
      <c r="N11" s="37">
        <v>0</v>
      </c>
      <c r="O11" s="37">
        <v>0</v>
      </c>
      <c r="P11" s="37" t="s">
        <v>135</v>
      </c>
      <c r="Q11" s="37">
        <v>0</v>
      </c>
      <c r="R11" s="37" t="s">
        <v>135</v>
      </c>
      <c r="S11" s="37">
        <v>0</v>
      </c>
      <c r="T11" s="37">
        <v>0</v>
      </c>
      <c r="U11" s="37">
        <v>630</v>
      </c>
      <c r="V11" s="37">
        <v>0</v>
      </c>
      <c r="W11" s="37">
        <v>3</v>
      </c>
      <c r="X11" s="37">
        <v>0</v>
      </c>
      <c r="Y11" s="37" t="s">
        <v>135</v>
      </c>
      <c r="Z11" s="37">
        <v>4</v>
      </c>
      <c r="AA11" s="37">
        <v>1772</v>
      </c>
      <c r="AB11" s="37" t="s">
        <v>135</v>
      </c>
      <c r="AC11" s="37">
        <v>7</v>
      </c>
      <c r="AD11" s="37" t="s">
        <v>135</v>
      </c>
      <c r="AE11" s="37">
        <v>0</v>
      </c>
      <c r="AF11" s="37">
        <v>0</v>
      </c>
      <c r="AG11" s="37">
        <v>47</v>
      </c>
      <c r="AH11" s="37">
        <v>0</v>
      </c>
      <c r="AI11" s="37">
        <v>2733</v>
      </c>
    </row>
    <row r="12" spans="1:35">
      <c r="A12" s="22">
        <v>1951</v>
      </c>
      <c r="B12" s="37">
        <v>16</v>
      </c>
      <c r="C12" s="37" t="s">
        <v>135</v>
      </c>
      <c r="D12" s="37" t="s">
        <v>135</v>
      </c>
      <c r="E12" s="37">
        <v>0</v>
      </c>
      <c r="F12" s="37">
        <v>148</v>
      </c>
      <c r="G12" s="37">
        <v>0</v>
      </c>
      <c r="H12" s="37">
        <v>84</v>
      </c>
      <c r="I12" s="37">
        <v>0</v>
      </c>
      <c r="J12" s="37">
        <v>1</v>
      </c>
      <c r="K12" s="37">
        <v>12</v>
      </c>
      <c r="L12" s="37" t="s">
        <v>135</v>
      </c>
      <c r="M12" s="37" t="s">
        <v>135</v>
      </c>
      <c r="N12" s="37">
        <v>0</v>
      </c>
      <c r="O12" s="37">
        <v>0</v>
      </c>
      <c r="P12" s="37" t="s">
        <v>135</v>
      </c>
      <c r="Q12" s="37">
        <v>0</v>
      </c>
      <c r="R12" s="37" t="s">
        <v>135</v>
      </c>
      <c r="S12" s="37">
        <v>3</v>
      </c>
      <c r="T12" s="37">
        <v>0</v>
      </c>
      <c r="U12" s="37">
        <v>641</v>
      </c>
      <c r="V12" s="37">
        <v>0</v>
      </c>
      <c r="W12" s="37">
        <v>2</v>
      </c>
      <c r="X12" s="37">
        <v>0</v>
      </c>
      <c r="Y12" s="37" t="s">
        <v>135</v>
      </c>
      <c r="Z12" s="37">
        <v>3</v>
      </c>
      <c r="AA12" s="37">
        <v>1772</v>
      </c>
      <c r="AB12" s="37" t="s">
        <v>135</v>
      </c>
      <c r="AC12" s="37">
        <v>9</v>
      </c>
      <c r="AD12" s="37" t="s">
        <v>135</v>
      </c>
      <c r="AE12" s="37">
        <v>0</v>
      </c>
      <c r="AF12" s="37">
        <v>0</v>
      </c>
      <c r="AG12" s="37">
        <v>17</v>
      </c>
      <c r="AH12" s="37">
        <v>0</v>
      </c>
      <c r="AI12" s="37">
        <v>2708</v>
      </c>
    </row>
    <row r="13" spans="1:35">
      <c r="A13" s="1">
        <v>1952</v>
      </c>
      <c r="B13" s="37">
        <v>16</v>
      </c>
      <c r="C13" s="37" t="s">
        <v>135</v>
      </c>
      <c r="D13" s="37" t="s">
        <v>135</v>
      </c>
      <c r="E13" s="37">
        <v>0</v>
      </c>
      <c r="F13" s="37">
        <v>162</v>
      </c>
      <c r="G13" s="37">
        <v>0</v>
      </c>
      <c r="H13" s="37">
        <v>81</v>
      </c>
      <c r="I13" s="37">
        <v>0</v>
      </c>
      <c r="J13" s="37">
        <v>0</v>
      </c>
      <c r="K13" s="37">
        <v>12</v>
      </c>
      <c r="L13" s="37" t="s">
        <v>135</v>
      </c>
      <c r="M13" s="37" t="s">
        <v>135</v>
      </c>
      <c r="N13" s="37">
        <v>0</v>
      </c>
      <c r="O13" s="37">
        <v>0</v>
      </c>
      <c r="P13" s="37" t="s">
        <v>135</v>
      </c>
      <c r="Q13" s="37">
        <v>0</v>
      </c>
      <c r="R13" s="37" t="s">
        <v>135</v>
      </c>
      <c r="S13" s="37">
        <v>2</v>
      </c>
      <c r="T13" s="37">
        <v>0</v>
      </c>
      <c r="U13" s="37">
        <v>659</v>
      </c>
      <c r="V13" s="37">
        <v>0</v>
      </c>
      <c r="W13" s="37">
        <v>2</v>
      </c>
      <c r="X13" s="37">
        <v>0</v>
      </c>
      <c r="Y13" s="37" t="s">
        <v>135</v>
      </c>
      <c r="Z13" s="37">
        <v>3</v>
      </c>
      <c r="AA13" s="37">
        <v>1772</v>
      </c>
      <c r="AB13" s="37" t="s">
        <v>135</v>
      </c>
      <c r="AC13" s="37">
        <v>7</v>
      </c>
      <c r="AD13" s="37" t="s">
        <v>135</v>
      </c>
      <c r="AE13" s="37">
        <v>0</v>
      </c>
      <c r="AF13" s="37">
        <v>0</v>
      </c>
      <c r="AG13" s="37">
        <v>19</v>
      </c>
      <c r="AH13" s="37">
        <v>0</v>
      </c>
      <c r="AI13" s="37">
        <v>2735</v>
      </c>
    </row>
    <row r="14" spans="1:35">
      <c r="A14" s="22">
        <v>1953</v>
      </c>
      <c r="B14" s="37">
        <v>15</v>
      </c>
      <c r="C14" s="37" t="s">
        <v>135</v>
      </c>
      <c r="D14" s="37" t="s">
        <v>135</v>
      </c>
      <c r="E14" s="37">
        <v>0</v>
      </c>
      <c r="F14" s="37">
        <v>157</v>
      </c>
      <c r="G14" s="37">
        <v>0</v>
      </c>
      <c r="H14" s="37">
        <v>80</v>
      </c>
      <c r="I14" s="37">
        <v>0</v>
      </c>
      <c r="J14" s="37">
        <v>1</v>
      </c>
      <c r="K14" s="37">
        <v>13</v>
      </c>
      <c r="L14" s="37" t="s">
        <v>135</v>
      </c>
      <c r="M14" s="37" t="s">
        <v>135</v>
      </c>
      <c r="N14" s="37">
        <v>0</v>
      </c>
      <c r="O14" s="37">
        <v>0</v>
      </c>
      <c r="P14" s="37" t="s">
        <v>135</v>
      </c>
      <c r="Q14" s="37">
        <v>0</v>
      </c>
      <c r="R14" s="37" t="s">
        <v>135</v>
      </c>
      <c r="S14" s="37">
        <v>2</v>
      </c>
      <c r="T14" s="37">
        <v>0</v>
      </c>
      <c r="U14" s="37">
        <v>666</v>
      </c>
      <c r="V14" s="37">
        <v>0</v>
      </c>
      <c r="W14" s="37">
        <v>3</v>
      </c>
      <c r="X14" s="37">
        <v>0</v>
      </c>
      <c r="Y14" s="37" t="s">
        <v>135</v>
      </c>
      <c r="Z14" s="37">
        <v>4</v>
      </c>
      <c r="AA14" s="37">
        <v>1772</v>
      </c>
      <c r="AB14" s="37" t="s">
        <v>135</v>
      </c>
      <c r="AC14" s="37">
        <v>7</v>
      </c>
      <c r="AD14" s="37" t="s">
        <v>135</v>
      </c>
      <c r="AE14" s="37">
        <v>0</v>
      </c>
      <c r="AF14" s="37">
        <v>0</v>
      </c>
      <c r="AG14" s="37">
        <v>18</v>
      </c>
      <c r="AH14" s="37">
        <v>0</v>
      </c>
      <c r="AI14" s="37">
        <v>2738</v>
      </c>
    </row>
    <row r="15" spans="1:35">
      <c r="A15" s="1">
        <v>1954</v>
      </c>
      <c r="B15" s="37">
        <v>14</v>
      </c>
      <c r="C15" s="37" t="s">
        <v>135</v>
      </c>
      <c r="D15" s="37" t="s">
        <v>135</v>
      </c>
      <c r="E15" s="37">
        <v>0</v>
      </c>
      <c r="F15" s="37">
        <v>166</v>
      </c>
      <c r="G15" s="37">
        <v>0</v>
      </c>
      <c r="H15" s="37">
        <v>78</v>
      </c>
      <c r="I15" s="37">
        <v>0</v>
      </c>
      <c r="J15" s="37">
        <v>1</v>
      </c>
      <c r="K15" s="37">
        <v>13</v>
      </c>
      <c r="L15" s="37" t="s">
        <v>135</v>
      </c>
      <c r="M15" s="37" t="s">
        <v>135</v>
      </c>
      <c r="N15" s="37">
        <v>0</v>
      </c>
      <c r="O15" s="37">
        <v>0</v>
      </c>
      <c r="P15" s="37" t="s">
        <v>135</v>
      </c>
      <c r="Q15" s="37">
        <v>0</v>
      </c>
      <c r="R15" s="37" t="s">
        <v>135</v>
      </c>
      <c r="S15" s="37">
        <v>2</v>
      </c>
      <c r="T15" s="37">
        <v>0</v>
      </c>
      <c r="U15" s="37">
        <v>646</v>
      </c>
      <c r="V15" s="37">
        <v>0</v>
      </c>
      <c r="W15" s="37">
        <v>3</v>
      </c>
      <c r="X15" s="37">
        <v>0</v>
      </c>
      <c r="Y15" s="37" t="s">
        <v>135</v>
      </c>
      <c r="Z15" s="37">
        <v>5</v>
      </c>
      <c r="AA15" s="37">
        <v>1600</v>
      </c>
      <c r="AB15" s="37" t="s">
        <v>135</v>
      </c>
      <c r="AC15" s="37">
        <v>6</v>
      </c>
      <c r="AD15" s="37" t="s">
        <v>135</v>
      </c>
      <c r="AE15" s="37">
        <v>0</v>
      </c>
      <c r="AF15" s="37">
        <v>0</v>
      </c>
      <c r="AG15" s="37">
        <v>23</v>
      </c>
      <c r="AH15" s="37">
        <v>0</v>
      </c>
      <c r="AI15" s="37">
        <v>2557</v>
      </c>
    </row>
    <row r="16" spans="1:35">
      <c r="A16" s="22">
        <v>1955</v>
      </c>
      <c r="B16" s="37">
        <v>11</v>
      </c>
      <c r="C16" s="37" t="s">
        <v>135</v>
      </c>
      <c r="D16" s="37" t="s">
        <v>135</v>
      </c>
      <c r="E16" s="37">
        <v>0</v>
      </c>
      <c r="F16" s="37">
        <v>171</v>
      </c>
      <c r="G16" s="37">
        <v>0</v>
      </c>
      <c r="H16" s="37">
        <v>70</v>
      </c>
      <c r="I16" s="37">
        <v>0</v>
      </c>
      <c r="J16" s="37">
        <v>1</v>
      </c>
      <c r="K16" s="37">
        <v>13</v>
      </c>
      <c r="L16" s="37" t="s">
        <v>135</v>
      </c>
      <c r="M16" s="37" t="s">
        <v>135</v>
      </c>
      <c r="N16" s="37">
        <v>0</v>
      </c>
      <c r="O16" s="37">
        <v>0</v>
      </c>
      <c r="P16" s="37" t="s">
        <v>135</v>
      </c>
      <c r="Q16" s="37">
        <v>0</v>
      </c>
      <c r="R16" s="37" t="s">
        <v>135</v>
      </c>
      <c r="S16" s="37">
        <v>0</v>
      </c>
      <c r="T16" s="37">
        <v>0</v>
      </c>
      <c r="U16" s="37">
        <v>648</v>
      </c>
      <c r="V16" s="37">
        <v>0</v>
      </c>
      <c r="W16" s="37">
        <v>3</v>
      </c>
      <c r="X16" s="37">
        <v>0</v>
      </c>
      <c r="Y16" s="37" t="s">
        <v>135</v>
      </c>
      <c r="Z16" s="37">
        <v>5</v>
      </c>
      <c r="AA16" s="37">
        <v>1600</v>
      </c>
      <c r="AB16" s="37" t="s">
        <v>135</v>
      </c>
      <c r="AC16" s="37">
        <v>7</v>
      </c>
      <c r="AD16" s="37" t="s">
        <v>135</v>
      </c>
      <c r="AE16" s="37">
        <v>0</v>
      </c>
      <c r="AF16" s="37">
        <v>0</v>
      </c>
      <c r="AG16" s="37">
        <v>22</v>
      </c>
      <c r="AH16" s="37">
        <v>0</v>
      </c>
      <c r="AI16" s="37">
        <v>2551</v>
      </c>
    </row>
    <row r="17" spans="1:35">
      <c r="A17" s="1">
        <v>1956</v>
      </c>
      <c r="B17" s="37">
        <v>11</v>
      </c>
      <c r="C17" s="37" t="s">
        <v>135</v>
      </c>
      <c r="D17" s="37" t="s">
        <v>135</v>
      </c>
      <c r="E17" s="37">
        <v>0</v>
      </c>
      <c r="F17" s="37">
        <v>166</v>
      </c>
      <c r="G17" s="37">
        <v>0</v>
      </c>
      <c r="H17" s="37">
        <v>65</v>
      </c>
      <c r="I17" s="37">
        <v>0</v>
      </c>
      <c r="J17" s="37">
        <v>1</v>
      </c>
      <c r="K17" s="37">
        <v>17</v>
      </c>
      <c r="L17" s="37" t="s">
        <v>135</v>
      </c>
      <c r="M17" s="37" t="s">
        <v>135</v>
      </c>
      <c r="N17" s="37">
        <v>0</v>
      </c>
      <c r="O17" s="37">
        <v>0</v>
      </c>
      <c r="P17" s="37" t="s">
        <v>135</v>
      </c>
      <c r="Q17" s="37">
        <v>0</v>
      </c>
      <c r="R17" s="37" t="s">
        <v>135</v>
      </c>
      <c r="S17" s="37">
        <v>3</v>
      </c>
      <c r="T17" s="37">
        <v>0</v>
      </c>
      <c r="U17" s="37">
        <v>647</v>
      </c>
      <c r="V17" s="37">
        <v>0</v>
      </c>
      <c r="W17" s="37">
        <v>2</v>
      </c>
      <c r="X17" s="37">
        <v>0</v>
      </c>
      <c r="Y17" s="37" t="s">
        <v>135</v>
      </c>
      <c r="Z17" s="37">
        <v>5</v>
      </c>
      <c r="AA17" s="37">
        <v>1650</v>
      </c>
      <c r="AB17" s="37" t="s">
        <v>135</v>
      </c>
      <c r="AC17" s="37">
        <v>10</v>
      </c>
      <c r="AD17" s="37" t="s">
        <v>135</v>
      </c>
      <c r="AE17" s="37">
        <v>0</v>
      </c>
      <c r="AF17" s="37">
        <v>0</v>
      </c>
      <c r="AG17" s="37">
        <v>31</v>
      </c>
      <c r="AH17" s="37">
        <v>0</v>
      </c>
      <c r="AI17" s="37">
        <v>2608</v>
      </c>
    </row>
    <row r="18" spans="1:35">
      <c r="A18" s="22">
        <v>1957</v>
      </c>
      <c r="B18" s="37">
        <v>5</v>
      </c>
      <c r="C18" s="37" t="s">
        <v>135</v>
      </c>
      <c r="D18" s="37" t="s">
        <v>135</v>
      </c>
      <c r="E18" s="37">
        <v>0</v>
      </c>
      <c r="F18" s="37">
        <v>160</v>
      </c>
      <c r="G18" s="37">
        <v>0</v>
      </c>
      <c r="H18" s="37">
        <v>53</v>
      </c>
      <c r="I18" s="37">
        <v>0</v>
      </c>
      <c r="J18" s="37">
        <v>1</v>
      </c>
      <c r="K18" s="37">
        <v>16</v>
      </c>
      <c r="L18" s="37" t="s">
        <v>135</v>
      </c>
      <c r="M18" s="37" t="s">
        <v>135</v>
      </c>
      <c r="N18" s="37">
        <v>0</v>
      </c>
      <c r="O18" s="37">
        <v>0</v>
      </c>
      <c r="P18" s="37" t="s">
        <v>135</v>
      </c>
      <c r="Q18" s="37">
        <v>0</v>
      </c>
      <c r="R18" s="37" t="s">
        <v>135</v>
      </c>
      <c r="S18" s="37">
        <v>3</v>
      </c>
      <c r="T18" s="37">
        <v>1</v>
      </c>
      <c r="U18" s="37">
        <v>633</v>
      </c>
      <c r="V18" s="37">
        <v>0</v>
      </c>
      <c r="W18" s="37">
        <v>3</v>
      </c>
      <c r="X18" s="37">
        <v>0</v>
      </c>
      <c r="Y18" s="37" t="s">
        <v>135</v>
      </c>
      <c r="Z18" s="37">
        <v>5</v>
      </c>
      <c r="AA18" s="37">
        <v>1550</v>
      </c>
      <c r="AB18" s="37" t="s">
        <v>135</v>
      </c>
      <c r="AC18" s="37">
        <v>11</v>
      </c>
      <c r="AD18" s="37" t="s">
        <v>135</v>
      </c>
      <c r="AE18" s="37">
        <v>0</v>
      </c>
      <c r="AF18" s="37">
        <v>0</v>
      </c>
      <c r="AG18" s="37">
        <v>36</v>
      </c>
      <c r="AH18" s="37">
        <v>0</v>
      </c>
      <c r="AI18" s="37">
        <v>2477</v>
      </c>
    </row>
    <row r="19" spans="1:35">
      <c r="A19" s="1">
        <v>1958</v>
      </c>
      <c r="B19" s="37">
        <v>4</v>
      </c>
      <c r="C19" s="37" t="s">
        <v>135</v>
      </c>
      <c r="D19" s="37" t="s">
        <v>135</v>
      </c>
      <c r="E19" s="37">
        <v>0</v>
      </c>
      <c r="F19" s="37">
        <v>150</v>
      </c>
      <c r="G19" s="37">
        <v>0</v>
      </c>
      <c r="H19" s="37">
        <v>36</v>
      </c>
      <c r="I19" s="37">
        <v>0</v>
      </c>
      <c r="J19" s="37">
        <v>0</v>
      </c>
      <c r="K19" s="37">
        <v>17</v>
      </c>
      <c r="L19" s="37" t="s">
        <v>135</v>
      </c>
      <c r="M19" s="37" t="s">
        <v>135</v>
      </c>
      <c r="N19" s="37">
        <v>0</v>
      </c>
      <c r="O19" s="37">
        <v>0</v>
      </c>
      <c r="P19" s="37" t="s">
        <v>135</v>
      </c>
      <c r="Q19" s="37">
        <v>1</v>
      </c>
      <c r="R19" s="37" t="s">
        <v>135</v>
      </c>
      <c r="S19" s="37">
        <v>3</v>
      </c>
      <c r="T19" s="37">
        <v>0</v>
      </c>
      <c r="U19" s="37">
        <v>586</v>
      </c>
      <c r="V19" s="37">
        <v>0</v>
      </c>
      <c r="W19" s="37">
        <v>3</v>
      </c>
      <c r="X19" s="37">
        <v>0</v>
      </c>
      <c r="Y19" s="37" t="s">
        <v>135</v>
      </c>
      <c r="Z19" s="37">
        <v>5</v>
      </c>
      <c r="AA19" s="37">
        <v>1700</v>
      </c>
      <c r="AB19" s="37" t="s">
        <v>135</v>
      </c>
      <c r="AC19" s="37">
        <v>11</v>
      </c>
      <c r="AD19" s="37" t="s">
        <v>135</v>
      </c>
      <c r="AE19" s="37">
        <v>0</v>
      </c>
      <c r="AF19" s="37">
        <v>0</v>
      </c>
      <c r="AG19" s="37">
        <v>12</v>
      </c>
      <c r="AH19" s="37">
        <v>0</v>
      </c>
      <c r="AI19" s="37">
        <v>2528</v>
      </c>
    </row>
    <row r="20" spans="1:35">
      <c r="A20" s="22">
        <v>1959</v>
      </c>
      <c r="B20" s="37">
        <v>9</v>
      </c>
      <c r="C20" s="37" t="s">
        <v>135</v>
      </c>
      <c r="D20" s="37" t="s">
        <v>135</v>
      </c>
      <c r="E20" s="37">
        <v>0</v>
      </c>
      <c r="F20" s="37">
        <v>163</v>
      </c>
      <c r="G20" s="37">
        <v>0</v>
      </c>
      <c r="H20" s="37">
        <v>47</v>
      </c>
      <c r="I20" s="37">
        <v>0</v>
      </c>
      <c r="J20" s="37">
        <v>0</v>
      </c>
      <c r="K20" s="37">
        <v>15</v>
      </c>
      <c r="L20" s="37" t="s">
        <v>135</v>
      </c>
      <c r="M20" s="37" t="s">
        <v>135</v>
      </c>
      <c r="N20" s="37">
        <v>0</v>
      </c>
      <c r="O20" s="37">
        <v>0</v>
      </c>
      <c r="P20" s="37" t="s">
        <v>135</v>
      </c>
      <c r="Q20" s="37">
        <v>1</v>
      </c>
      <c r="R20" s="37" t="s">
        <v>135</v>
      </c>
      <c r="S20" s="37">
        <v>6</v>
      </c>
      <c r="T20" s="37">
        <v>0</v>
      </c>
      <c r="U20" s="37">
        <v>647</v>
      </c>
      <c r="V20" s="37">
        <v>0</v>
      </c>
      <c r="W20" s="37">
        <v>3</v>
      </c>
      <c r="X20" s="37">
        <v>0</v>
      </c>
      <c r="Y20" s="37" t="s">
        <v>135</v>
      </c>
      <c r="Z20" s="37">
        <v>4</v>
      </c>
      <c r="AA20" s="37">
        <v>1700</v>
      </c>
      <c r="AB20" s="37" t="s">
        <v>135</v>
      </c>
      <c r="AC20" s="37">
        <v>10</v>
      </c>
      <c r="AD20" s="37" t="s">
        <v>135</v>
      </c>
      <c r="AE20" s="37">
        <v>0</v>
      </c>
      <c r="AF20" s="37">
        <v>0</v>
      </c>
      <c r="AG20" s="37">
        <v>39</v>
      </c>
      <c r="AH20" s="37">
        <v>0</v>
      </c>
      <c r="AI20" s="37">
        <v>2644</v>
      </c>
    </row>
    <row r="21" spans="1:35">
      <c r="A21" s="1">
        <v>1960</v>
      </c>
      <c r="B21" s="37">
        <v>7</v>
      </c>
      <c r="C21" s="37" t="s">
        <v>135</v>
      </c>
      <c r="D21" s="37" t="s">
        <v>135</v>
      </c>
      <c r="E21" s="37">
        <v>0</v>
      </c>
      <c r="F21" s="37">
        <v>166</v>
      </c>
      <c r="G21" s="37">
        <v>0</v>
      </c>
      <c r="H21" s="37">
        <v>56</v>
      </c>
      <c r="I21" s="37">
        <v>0</v>
      </c>
      <c r="J21" s="37">
        <v>0</v>
      </c>
      <c r="K21" s="37">
        <v>14</v>
      </c>
      <c r="L21" s="37" t="s">
        <v>135</v>
      </c>
      <c r="M21" s="37" t="s">
        <v>135</v>
      </c>
      <c r="N21" s="37">
        <v>0</v>
      </c>
      <c r="O21" s="37">
        <v>0</v>
      </c>
      <c r="P21" s="37" t="s">
        <v>135</v>
      </c>
      <c r="Q21" s="37">
        <v>1</v>
      </c>
      <c r="R21" s="37" t="s">
        <v>135</v>
      </c>
      <c r="S21" s="37">
        <v>6</v>
      </c>
      <c r="T21" s="37">
        <v>0</v>
      </c>
      <c r="U21" s="37">
        <v>649</v>
      </c>
      <c r="V21" s="37">
        <v>0</v>
      </c>
      <c r="W21" s="37">
        <v>3</v>
      </c>
      <c r="X21" s="37">
        <v>0</v>
      </c>
      <c r="Y21" s="37" t="s">
        <v>135</v>
      </c>
      <c r="Z21" s="37">
        <v>5</v>
      </c>
      <c r="AA21" s="37">
        <v>1650</v>
      </c>
      <c r="AB21" s="37" t="s">
        <v>135</v>
      </c>
      <c r="AC21" s="37">
        <v>10</v>
      </c>
      <c r="AD21" s="37" t="s">
        <v>135</v>
      </c>
      <c r="AE21" s="37">
        <v>0</v>
      </c>
      <c r="AF21" s="37">
        <v>0</v>
      </c>
      <c r="AG21" s="37">
        <v>27</v>
      </c>
      <c r="AH21" s="37">
        <v>0</v>
      </c>
      <c r="AI21" s="37">
        <v>2594</v>
      </c>
    </row>
    <row r="22" spans="1:35">
      <c r="A22" s="22">
        <v>1961</v>
      </c>
      <c r="B22" s="37">
        <v>5</v>
      </c>
      <c r="C22" s="37" t="s">
        <v>135</v>
      </c>
      <c r="D22" s="37" t="s">
        <v>135</v>
      </c>
      <c r="E22" s="37">
        <v>0</v>
      </c>
      <c r="F22" s="37">
        <v>165</v>
      </c>
      <c r="G22" s="37">
        <v>0</v>
      </c>
      <c r="H22" s="37">
        <v>37</v>
      </c>
      <c r="I22" s="37">
        <v>0</v>
      </c>
      <c r="J22" s="37">
        <v>0</v>
      </c>
      <c r="K22" s="37">
        <v>13</v>
      </c>
      <c r="L22" s="37" t="s">
        <v>135</v>
      </c>
      <c r="M22" s="37" t="s">
        <v>135</v>
      </c>
      <c r="N22" s="37">
        <v>0</v>
      </c>
      <c r="O22" s="37">
        <v>0</v>
      </c>
      <c r="P22" s="37" t="s">
        <v>135</v>
      </c>
      <c r="Q22" s="37">
        <v>2</v>
      </c>
      <c r="R22" s="37" t="s">
        <v>135</v>
      </c>
      <c r="S22" s="37">
        <v>6</v>
      </c>
      <c r="T22" s="37">
        <v>0</v>
      </c>
      <c r="U22" s="37">
        <v>653</v>
      </c>
      <c r="V22" s="37">
        <v>0</v>
      </c>
      <c r="W22" s="37">
        <v>3</v>
      </c>
      <c r="X22" s="37">
        <v>0</v>
      </c>
      <c r="Y22" s="37" t="s">
        <v>135</v>
      </c>
      <c r="Z22" s="37">
        <v>6</v>
      </c>
      <c r="AA22" s="37">
        <v>1650</v>
      </c>
      <c r="AB22" s="37" t="s">
        <v>135</v>
      </c>
      <c r="AC22" s="37">
        <v>12</v>
      </c>
      <c r="AD22" s="37" t="s">
        <v>135</v>
      </c>
      <c r="AE22" s="37">
        <v>0</v>
      </c>
      <c r="AF22" s="37">
        <v>0</v>
      </c>
      <c r="AG22" s="37">
        <v>18</v>
      </c>
      <c r="AH22" s="37">
        <v>0</v>
      </c>
      <c r="AI22" s="37">
        <v>2570</v>
      </c>
    </row>
    <row r="23" spans="1:35">
      <c r="A23" s="1">
        <v>1962</v>
      </c>
      <c r="B23" s="37">
        <v>5</v>
      </c>
      <c r="C23" s="37" t="s">
        <v>135</v>
      </c>
      <c r="D23" s="37" t="s">
        <v>135</v>
      </c>
      <c r="E23" s="37">
        <v>0</v>
      </c>
      <c r="F23" s="37">
        <v>167</v>
      </c>
      <c r="G23" s="37">
        <v>0</v>
      </c>
      <c r="H23" s="37">
        <v>56</v>
      </c>
      <c r="I23" s="37">
        <v>0</v>
      </c>
      <c r="J23" s="37">
        <v>0</v>
      </c>
      <c r="K23" s="37">
        <v>13</v>
      </c>
      <c r="L23" s="37" t="s">
        <v>135</v>
      </c>
      <c r="M23" s="37" t="s">
        <v>135</v>
      </c>
      <c r="N23" s="37">
        <v>0</v>
      </c>
      <c r="O23" s="37">
        <v>0</v>
      </c>
      <c r="P23" s="37" t="s">
        <v>135</v>
      </c>
      <c r="Q23" s="37">
        <v>2</v>
      </c>
      <c r="R23" s="37" t="s">
        <v>135</v>
      </c>
      <c r="S23" s="37">
        <v>3</v>
      </c>
      <c r="T23" s="37">
        <v>0</v>
      </c>
      <c r="U23" s="37">
        <v>605</v>
      </c>
      <c r="V23" s="37">
        <v>0</v>
      </c>
      <c r="W23" s="37">
        <v>3</v>
      </c>
      <c r="X23" s="37">
        <v>0</v>
      </c>
      <c r="Y23" s="37" t="s">
        <v>135</v>
      </c>
      <c r="Z23" s="37">
        <v>8</v>
      </c>
      <c r="AA23" s="37">
        <v>1650</v>
      </c>
      <c r="AB23" s="37" t="s">
        <v>135</v>
      </c>
      <c r="AC23" s="37">
        <v>16</v>
      </c>
      <c r="AD23" s="37" t="s">
        <v>135</v>
      </c>
      <c r="AE23" s="37">
        <v>0</v>
      </c>
      <c r="AF23" s="37">
        <v>0</v>
      </c>
      <c r="AG23" s="37">
        <v>18</v>
      </c>
      <c r="AH23" s="37">
        <v>0</v>
      </c>
      <c r="AI23" s="37">
        <v>2546</v>
      </c>
    </row>
    <row r="24" spans="1:35">
      <c r="A24" s="22">
        <v>1963</v>
      </c>
      <c r="B24" s="37">
        <v>14</v>
      </c>
      <c r="C24" s="37" t="s">
        <v>135</v>
      </c>
      <c r="D24" s="37" t="s">
        <v>135</v>
      </c>
      <c r="E24" s="37">
        <v>0</v>
      </c>
      <c r="F24" s="37">
        <v>159</v>
      </c>
      <c r="G24" s="37">
        <v>0</v>
      </c>
      <c r="H24" s="37">
        <v>60</v>
      </c>
      <c r="I24" s="37">
        <v>0</v>
      </c>
      <c r="J24" s="37">
        <v>2</v>
      </c>
      <c r="K24" s="37">
        <v>14</v>
      </c>
      <c r="L24" s="37" t="s">
        <v>135</v>
      </c>
      <c r="M24" s="37" t="s">
        <v>135</v>
      </c>
      <c r="N24" s="37">
        <v>0</v>
      </c>
      <c r="O24" s="37">
        <v>0</v>
      </c>
      <c r="P24" s="37" t="s">
        <v>135</v>
      </c>
      <c r="Q24" s="37">
        <v>0</v>
      </c>
      <c r="R24" s="37" t="s">
        <v>135</v>
      </c>
      <c r="S24" s="37">
        <v>3</v>
      </c>
      <c r="T24" s="37">
        <v>0</v>
      </c>
      <c r="U24" s="37">
        <v>575</v>
      </c>
      <c r="V24" s="37">
        <v>0</v>
      </c>
      <c r="W24" s="37">
        <v>2</v>
      </c>
      <c r="X24" s="37">
        <v>0</v>
      </c>
      <c r="Y24" s="37" t="s">
        <v>135</v>
      </c>
      <c r="Z24" s="37">
        <v>7</v>
      </c>
      <c r="AA24" s="37">
        <v>1780</v>
      </c>
      <c r="AB24" s="37" t="s">
        <v>135</v>
      </c>
      <c r="AC24" s="37">
        <v>17</v>
      </c>
      <c r="AD24" s="37" t="s">
        <v>135</v>
      </c>
      <c r="AE24" s="37">
        <v>0</v>
      </c>
      <c r="AF24" s="37">
        <v>0</v>
      </c>
      <c r="AG24" s="37">
        <v>13</v>
      </c>
      <c r="AH24" s="37">
        <v>0</v>
      </c>
      <c r="AI24" s="37">
        <v>2646</v>
      </c>
    </row>
    <row r="25" spans="1:35">
      <c r="A25" s="1">
        <v>1964</v>
      </c>
      <c r="B25" s="37">
        <v>5</v>
      </c>
      <c r="C25" s="37" t="s">
        <v>135</v>
      </c>
      <c r="D25" s="37" t="s">
        <v>135</v>
      </c>
      <c r="E25" s="37">
        <v>0</v>
      </c>
      <c r="F25" s="37">
        <v>167</v>
      </c>
      <c r="G25" s="37">
        <v>0</v>
      </c>
      <c r="H25" s="37">
        <v>65</v>
      </c>
      <c r="I25" s="37">
        <v>0</v>
      </c>
      <c r="J25" s="37">
        <v>3</v>
      </c>
      <c r="K25" s="37">
        <v>12</v>
      </c>
      <c r="L25" s="37" t="s">
        <v>135</v>
      </c>
      <c r="M25" s="37" t="s">
        <v>135</v>
      </c>
      <c r="N25" s="37">
        <v>0</v>
      </c>
      <c r="O25" s="37">
        <v>0</v>
      </c>
      <c r="P25" s="37" t="s">
        <v>135</v>
      </c>
      <c r="Q25" s="37">
        <v>0</v>
      </c>
      <c r="R25" s="37" t="s">
        <v>135</v>
      </c>
      <c r="S25" s="37">
        <v>3</v>
      </c>
      <c r="T25" s="37">
        <v>0</v>
      </c>
      <c r="U25" s="37">
        <v>582</v>
      </c>
      <c r="V25" s="37">
        <v>0</v>
      </c>
      <c r="W25" s="37">
        <v>2</v>
      </c>
      <c r="X25" s="37">
        <v>0</v>
      </c>
      <c r="Y25" s="37" t="s">
        <v>135</v>
      </c>
      <c r="Z25" s="37">
        <v>7</v>
      </c>
      <c r="AA25" s="37">
        <v>1766</v>
      </c>
      <c r="AB25" s="37" t="s">
        <v>135</v>
      </c>
      <c r="AC25" s="37">
        <v>18</v>
      </c>
      <c r="AD25" s="37" t="s">
        <v>135</v>
      </c>
      <c r="AE25" s="37">
        <v>0</v>
      </c>
      <c r="AF25" s="37">
        <v>0</v>
      </c>
      <c r="AG25" s="37">
        <v>14</v>
      </c>
      <c r="AH25" s="37">
        <v>0</v>
      </c>
      <c r="AI25" s="37">
        <v>2644</v>
      </c>
    </row>
    <row r="26" spans="1:35">
      <c r="A26" s="22">
        <v>1965</v>
      </c>
      <c r="B26" s="37">
        <v>6</v>
      </c>
      <c r="C26" s="37" t="s">
        <v>135</v>
      </c>
      <c r="D26" s="37" t="s">
        <v>135</v>
      </c>
      <c r="E26" s="37">
        <v>0</v>
      </c>
      <c r="F26" s="37">
        <v>172</v>
      </c>
      <c r="G26" s="37">
        <v>0</v>
      </c>
      <c r="H26" s="37">
        <v>68</v>
      </c>
      <c r="I26" s="37">
        <v>0</v>
      </c>
      <c r="J26" s="37">
        <v>3</v>
      </c>
      <c r="K26" s="37">
        <v>12</v>
      </c>
      <c r="L26" s="37" t="s">
        <v>135</v>
      </c>
      <c r="M26" s="37" t="s">
        <v>135</v>
      </c>
      <c r="N26" s="37">
        <v>0</v>
      </c>
      <c r="O26" s="37">
        <v>0</v>
      </c>
      <c r="P26" s="37" t="s">
        <v>135</v>
      </c>
      <c r="Q26" s="37">
        <v>1</v>
      </c>
      <c r="R26" s="37" t="s">
        <v>135</v>
      </c>
      <c r="S26" s="37">
        <v>3</v>
      </c>
      <c r="T26" s="37">
        <v>0</v>
      </c>
      <c r="U26" s="37">
        <v>580</v>
      </c>
      <c r="V26" s="37">
        <v>0</v>
      </c>
      <c r="W26" s="37">
        <v>2</v>
      </c>
      <c r="X26" s="37">
        <v>0</v>
      </c>
      <c r="Y26" s="37" t="s">
        <v>135</v>
      </c>
      <c r="Z26" s="37">
        <v>11</v>
      </c>
      <c r="AA26" s="37">
        <v>1776</v>
      </c>
      <c r="AB26" s="37" t="s">
        <v>135</v>
      </c>
      <c r="AC26" s="37">
        <v>18</v>
      </c>
      <c r="AD26" s="37" t="s">
        <v>135</v>
      </c>
      <c r="AE26" s="37">
        <v>0</v>
      </c>
      <c r="AF26" s="37">
        <v>0</v>
      </c>
      <c r="AG26" s="37">
        <v>15</v>
      </c>
      <c r="AH26" s="37">
        <v>0</v>
      </c>
      <c r="AI26" s="37">
        <v>2667</v>
      </c>
    </row>
    <row r="27" spans="1:35">
      <c r="A27" s="1">
        <v>1966</v>
      </c>
      <c r="B27" s="37">
        <v>5</v>
      </c>
      <c r="C27" s="37" t="s">
        <v>135</v>
      </c>
      <c r="D27" s="37" t="s">
        <v>135</v>
      </c>
      <c r="E27" s="37">
        <v>0</v>
      </c>
      <c r="F27" s="37">
        <v>170</v>
      </c>
      <c r="G27" s="37">
        <v>0</v>
      </c>
      <c r="H27" s="37">
        <v>64</v>
      </c>
      <c r="I27" s="37">
        <v>1</v>
      </c>
      <c r="J27" s="37">
        <v>4</v>
      </c>
      <c r="K27" s="37">
        <v>13</v>
      </c>
      <c r="L27" s="37" t="s">
        <v>135</v>
      </c>
      <c r="M27" s="37" t="s">
        <v>135</v>
      </c>
      <c r="N27" s="37">
        <v>0</v>
      </c>
      <c r="O27" s="37">
        <v>0</v>
      </c>
      <c r="P27" s="37" t="s">
        <v>135</v>
      </c>
      <c r="Q27" s="37">
        <v>1</v>
      </c>
      <c r="R27" s="37" t="s">
        <v>135</v>
      </c>
      <c r="S27" s="37">
        <v>3</v>
      </c>
      <c r="T27" s="37">
        <v>0</v>
      </c>
      <c r="U27" s="37">
        <v>582</v>
      </c>
      <c r="V27" s="37">
        <v>0</v>
      </c>
      <c r="W27" s="37">
        <v>0</v>
      </c>
      <c r="X27" s="37">
        <v>0</v>
      </c>
      <c r="Y27" s="37" t="s">
        <v>135</v>
      </c>
      <c r="Z27" s="37">
        <v>11</v>
      </c>
      <c r="AA27" s="37">
        <v>1787</v>
      </c>
      <c r="AB27" s="37" t="s">
        <v>135</v>
      </c>
      <c r="AC27" s="37">
        <v>22</v>
      </c>
      <c r="AD27" s="37" t="s">
        <v>135</v>
      </c>
      <c r="AE27" s="37">
        <v>0</v>
      </c>
      <c r="AF27" s="37">
        <v>0</v>
      </c>
      <c r="AG27" s="37">
        <v>16</v>
      </c>
      <c r="AH27" s="37">
        <v>0</v>
      </c>
      <c r="AI27" s="37">
        <v>2679</v>
      </c>
    </row>
    <row r="28" spans="1:35">
      <c r="A28" s="22">
        <v>1967</v>
      </c>
      <c r="B28" s="37">
        <v>5</v>
      </c>
      <c r="C28" s="37" t="s">
        <v>135</v>
      </c>
      <c r="D28" s="37" t="s">
        <v>135</v>
      </c>
      <c r="E28" s="37">
        <v>0</v>
      </c>
      <c r="F28" s="37">
        <v>160</v>
      </c>
      <c r="G28" s="37">
        <v>0</v>
      </c>
      <c r="H28" s="37">
        <v>60</v>
      </c>
      <c r="I28" s="37">
        <v>0</v>
      </c>
      <c r="J28" s="37">
        <v>3</v>
      </c>
      <c r="K28" s="37">
        <v>14</v>
      </c>
      <c r="L28" s="37" t="s">
        <v>135</v>
      </c>
      <c r="M28" s="37" t="s">
        <v>135</v>
      </c>
      <c r="N28" s="37">
        <v>0</v>
      </c>
      <c r="O28" s="37">
        <v>0</v>
      </c>
      <c r="P28" s="37" t="s">
        <v>135</v>
      </c>
      <c r="Q28" s="37">
        <v>0</v>
      </c>
      <c r="R28" s="37" t="s">
        <v>135</v>
      </c>
      <c r="S28" s="37">
        <v>3</v>
      </c>
      <c r="T28" s="37">
        <v>1</v>
      </c>
      <c r="U28" s="37">
        <v>592</v>
      </c>
      <c r="V28" s="37">
        <v>0</v>
      </c>
      <c r="W28" s="37">
        <v>0</v>
      </c>
      <c r="X28" s="37">
        <v>0</v>
      </c>
      <c r="Y28" s="37" t="s">
        <v>135</v>
      </c>
      <c r="Z28" s="37">
        <v>13</v>
      </c>
      <c r="AA28" s="37">
        <v>1806</v>
      </c>
      <c r="AB28" s="37" t="s">
        <v>135</v>
      </c>
      <c r="AC28" s="37">
        <v>22</v>
      </c>
      <c r="AD28" s="37" t="s">
        <v>135</v>
      </c>
      <c r="AE28" s="37">
        <v>0</v>
      </c>
      <c r="AF28" s="37">
        <v>0</v>
      </c>
      <c r="AG28" s="37">
        <v>20</v>
      </c>
      <c r="AH28" s="37">
        <v>0</v>
      </c>
      <c r="AI28" s="37">
        <v>2699</v>
      </c>
    </row>
    <row r="29" spans="1:35">
      <c r="A29" s="1">
        <v>1968</v>
      </c>
      <c r="B29" s="37">
        <v>11</v>
      </c>
      <c r="C29" s="37" t="s">
        <v>135</v>
      </c>
      <c r="D29" s="37" t="s">
        <v>135</v>
      </c>
      <c r="E29" s="37">
        <v>0</v>
      </c>
      <c r="F29" s="37">
        <v>152</v>
      </c>
      <c r="G29" s="37">
        <v>0</v>
      </c>
      <c r="H29" s="37">
        <v>62</v>
      </c>
      <c r="I29" s="37">
        <v>0</v>
      </c>
      <c r="J29" s="37">
        <v>3</v>
      </c>
      <c r="K29" s="37">
        <v>14</v>
      </c>
      <c r="L29" s="37" t="s">
        <v>135</v>
      </c>
      <c r="M29" s="37" t="s">
        <v>135</v>
      </c>
      <c r="N29" s="37">
        <v>0</v>
      </c>
      <c r="O29" s="37">
        <v>0</v>
      </c>
      <c r="P29" s="37" t="s">
        <v>135</v>
      </c>
      <c r="Q29" s="37">
        <v>0</v>
      </c>
      <c r="R29" s="37" t="s">
        <v>135</v>
      </c>
      <c r="S29" s="37">
        <v>3</v>
      </c>
      <c r="T29" s="37">
        <v>1</v>
      </c>
      <c r="U29" s="37">
        <v>597</v>
      </c>
      <c r="V29" s="37">
        <v>0</v>
      </c>
      <c r="W29" s="37">
        <v>0</v>
      </c>
      <c r="X29" s="37">
        <v>0</v>
      </c>
      <c r="Y29" s="37" t="s">
        <v>135</v>
      </c>
      <c r="Z29" s="37">
        <v>12</v>
      </c>
      <c r="AA29" s="37">
        <v>1802</v>
      </c>
      <c r="AB29" s="37" t="s">
        <v>135</v>
      </c>
      <c r="AC29" s="37">
        <v>20</v>
      </c>
      <c r="AD29" s="37" t="s">
        <v>135</v>
      </c>
      <c r="AE29" s="37">
        <v>0</v>
      </c>
      <c r="AF29" s="37">
        <v>0</v>
      </c>
      <c r="AG29" s="37">
        <v>16</v>
      </c>
      <c r="AH29" s="37">
        <v>0</v>
      </c>
      <c r="AI29" s="37">
        <v>2693</v>
      </c>
    </row>
    <row r="30" spans="1:35">
      <c r="A30" s="22">
        <v>1969</v>
      </c>
      <c r="B30" s="37">
        <v>12</v>
      </c>
      <c r="C30" s="37" t="s">
        <v>135</v>
      </c>
      <c r="D30" s="37" t="s">
        <v>135</v>
      </c>
      <c r="E30" s="37">
        <v>0</v>
      </c>
      <c r="F30" s="37">
        <v>153</v>
      </c>
      <c r="G30" s="37">
        <v>0</v>
      </c>
      <c r="H30" s="37">
        <v>62</v>
      </c>
      <c r="I30" s="37">
        <v>0</v>
      </c>
      <c r="J30" s="37">
        <v>4</v>
      </c>
      <c r="K30" s="37">
        <v>14</v>
      </c>
      <c r="L30" s="37" t="s">
        <v>135</v>
      </c>
      <c r="M30" s="37" t="s">
        <v>135</v>
      </c>
      <c r="N30" s="37">
        <v>0</v>
      </c>
      <c r="O30" s="37">
        <v>0</v>
      </c>
      <c r="P30" s="37" t="s">
        <v>135</v>
      </c>
      <c r="Q30" s="37">
        <v>0</v>
      </c>
      <c r="R30" s="37" t="s">
        <v>135</v>
      </c>
      <c r="S30" s="37">
        <v>3</v>
      </c>
      <c r="T30" s="37">
        <v>1</v>
      </c>
      <c r="U30" s="37">
        <v>594</v>
      </c>
      <c r="V30" s="37">
        <v>0</v>
      </c>
      <c r="W30" s="37">
        <v>0</v>
      </c>
      <c r="X30" s="37">
        <v>0</v>
      </c>
      <c r="Y30" s="37" t="s">
        <v>135</v>
      </c>
      <c r="Z30" s="37">
        <v>12</v>
      </c>
      <c r="AA30" s="37">
        <v>1859</v>
      </c>
      <c r="AB30" s="37" t="s">
        <v>135</v>
      </c>
      <c r="AC30" s="37">
        <v>23</v>
      </c>
      <c r="AD30" s="37" t="s">
        <v>135</v>
      </c>
      <c r="AE30" s="37">
        <v>0</v>
      </c>
      <c r="AF30" s="37">
        <v>0</v>
      </c>
      <c r="AG30" s="37">
        <v>18</v>
      </c>
      <c r="AH30" s="37">
        <v>0</v>
      </c>
      <c r="AI30" s="37">
        <v>2755</v>
      </c>
    </row>
    <row r="31" spans="1:35">
      <c r="A31" s="1">
        <v>1970</v>
      </c>
      <c r="B31" s="37">
        <v>12</v>
      </c>
      <c r="C31" s="37" t="s">
        <v>135</v>
      </c>
      <c r="D31" s="37" t="s">
        <v>135</v>
      </c>
      <c r="E31" s="37">
        <v>0</v>
      </c>
      <c r="F31" s="37">
        <v>160</v>
      </c>
      <c r="G31" s="37">
        <v>0</v>
      </c>
      <c r="H31" s="37">
        <v>64</v>
      </c>
      <c r="I31" s="37">
        <v>0</v>
      </c>
      <c r="J31" s="37">
        <v>5</v>
      </c>
      <c r="K31" s="37">
        <v>13</v>
      </c>
      <c r="L31" s="37" t="s">
        <v>135</v>
      </c>
      <c r="M31" s="37" t="s">
        <v>135</v>
      </c>
      <c r="N31" s="37">
        <v>0</v>
      </c>
      <c r="O31" s="37">
        <v>0</v>
      </c>
      <c r="P31" s="37" t="s">
        <v>135</v>
      </c>
      <c r="Q31" s="37">
        <v>0</v>
      </c>
      <c r="R31" s="37" t="s">
        <v>135</v>
      </c>
      <c r="S31" s="37">
        <v>3</v>
      </c>
      <c r="T31" s="37">
        <v>2</v>
      </c>
      <c r="U31" s="37">
        <v>592</v>
      </c>
      <c r="V31" s="37">
        <v>0</v>
      </c>
      <c r="W31" s="37">
        <v>0</v>
      </c>
      <c r="X31" s="37">
        <v>0</v>
      </c>
      <c r="Y31" s="37" t="s">
        <v>135</v>
      </c>
      <c r="Z31" s="37">
        <v>12</v>
      </c>
      <c r="AA31" s="37">
        <v>1847</v>
      </c>
      <c r="AB31" s="37" t="s">
        <v>135</v>
      </c>
      <c r="AC31" s="37">
        <v>24</v>
      </c>
      <c r="AD31" s="37" t="s">
        <v>135</v>
      </c>
      <c r="AE31" s="37">
        <v>0</v>
      </c>
      <c r="AF31" s="37">
        <v>0</v>
      </c>
      <c r="AG31" s="37">
        <v>24</v>
      </c>
      <c r="AH31" s="37">
        <v>0</v>
      </c>
      <c r="AI31" s="37">
        <v>2758</v>
      </c>
    </row>
    <row r="32" spans="1:35">
      <c r="A32" s="22">
        <v>1971</v>
      </c>
      <c r="B32" s="37">
        <v>11</v>
      </c>
      <c r="C32" s="37" t="s">
        <v>135</v>
      </c>
      <c r="D32" s="37" t="s">
        <v>135</v>
      </c>
      <c r="E32" s="37">
        <v>0</v>
      </c>
      <c r="F32" s="37">
        <v>166</v>
      </c>
      <c r="G32" s="37">
        <v>0</v>
      </c>
      <c r="H32" s="37">
        <v>65</v>
      </c>
      <c r="I32" s="37">
        <v>0</v>
      </c>
      <c r="J32" s="37">
        <v>5</v>
      </c>
      <c r="K32" s="37">
        <v>13</v>
      </c>
      <c r="L32" s="37" t="s">
        <v>135</v>
      </c>
      <c r="M32" s="37" t="s">
        <v>135</v>
      </c>
      <c r="N32" s="37">
        <v>0</v>
      </c>
      <c r="O32" s="37">
        <v>0</v>
      </c>
      <c r="P32" s="37" t="s">
        <v>135</v>
      </c>
      <c r="Q32" s="37">
        <v>0</v>
      </c>
      <c r="R32" s="37" t="s">
        <v>135</v>
      </c>
      <c r="S32" s="37">
        <v>3</v>
      </c>
      <c r="T32" s="37">
        <v>2</v>
      </c>
      <c r="U32" s="37">
        <v>600</v>
      </c>
      <c r="V32" s="37">
        <v>0</v>
      </c>
      <c r="W32" s="37">
        <v>0</v>
      </c>
      <c r="X32" s="37">
        <v>0</v>
      </c>
      <c r="Y32" s="37" t="s">
        <v>135</v>
      </c>
      <c r="Z32" s="37">
        <v>12</v>
      </c>
      <c r="AA32" s="37">
        <v>1856</v>
      </c>
      <c r="AB32" s="37" t="s">
        <v>135</v>
      </c>
      <c r="AC32" s="37">
        <v>18</v>
      </c>
      <c r="AD32" s="37" t="s">
        <v>135</v>
      </c>
      <c r="AE32" s="37">
        <v>0</v>
      </c>
      <c r="AF32" s="37">
        <v>0</v>
      </c>
      <c r="AG32" s="37">
        <v>24</v>
      </c>
      <c r="AH32" s="37">
        <v>0</v>
      </c>
      <c r="AI32" s="37">
        <v>2775</v>
      </c>
    </row>
    <row r="33" spans="1:35">
      <c r="A33" s="1">
        <v>1972</v>
      </c>
      <c r="B33" s="37">
        <v>14</v>
      </c>
      <c r="C33" s="37" t="s">
        <v>135</v>
      </c>
      <c r="D33" s="37" t="s">
        <v>135</v>
      </c>
      <c r="E33" s="37">
        <v>0</v>
      </c>
      <c r="F33" s="37">
        <v>168</v>
      </c>
      <c r="G33" s="37">
        <v>0</v>
      </c>
      <c r="H33" s="37">
        <v>57</v>
      </c>
      <c r="I33" s="37">
        <v>0</v>
      </c>
      <c r="J33" s="37">
        <v>5</v>
      </c>
      <c r="K33" s="37">
        <v>14</v>
      </c>
      <c r="L33" s="37" t="s">
        <v>135</v>
      </c>
      <c r="M33" s="37" t="s">
        <v>135</v>
      </c>
      <c r="N33" s="37">
        <v>0</v>
      </c>
      <c r="O33" s="37">
        <v>0</v>
      </c>
      <c r="P33" s="37" t="s">
        <v>135</v>
      </c>
      <c r="Q33" s="37">
        <v>0</v>
      </c>
      <c r="R33" s="37" t="s">
        <v>135</v>
      </c>
      <c r="S33" s="37">
        <v>3</v>
      </c>
      <c r="T33" s="37">
        <v>2</v>
      </c>
      <c r="U33" s="37">
        <v>599</v>
      </c>
      <c r="V33" s="37">
        <v>0</v>
      </c>
      <c r="W33" s="37">
        <v>0</v>
      </c>
      <c r="X33" s="37">
        <v>0</v>
      </c>
      <c r="Y33" s="37" t="s">
        <v>135</v>
      </c>
      <c r="Z33" s="37">
        <v>13</v>
      </c>
      <c r="AA33" s="37">
        <v>1903</v>
      </c>
      <c r="AB33" s="37" t="s">
        <v>135</v>
      </c>
      <c r="AC33" s="37">
        <v>13</v>
      </c>
      <c r="AD33" s="37" t="s">
        <v>135</v>
      </c>
      <c r="AE33" s="37">
        <v>0</v>
      </c>
      <c r="AF33" s="37">
        <v>0</v>
      </c>
      <c r="AG33" s="37">
        <v>25</v>
      </c>
      <c r="AH33" s="37">
        <v>0</v>
      </c>
      <c r="AI33" s="37">
        <v>2816</v>
      </c>
    </row>
    <row r="34" spans="1:35">
      <c r="A34" s="22">
        <v>1973</v>
      </c>
      <c r="B34" s="37">
        <v>17</v>
      </c>
      <c r="C34" s="37" t="s">
        <v>135</v>
      </c>
      <c r="D34" s="37" t="s">
        <v>135</v>
      </c>
      <c r="E34" s="37">
        <v>0</v>
      </c>
      <c r="F34" s="37">
        <v>170</v>
      </c>
      <c r="G34" s="37">
        <v>0</v>
      </c>
      <c r="H34" s="37">
        <v>60</v>
      </c>
      <c r="I34" s="37">
        <v>0</v>
      </c>
      <c r="J34" s="37">
        <v>5</v>
      </c>
      <c r="K34" s="37">
        <v>16</v>
      </c>
      <c r="L34" s="37" t="s">
        <v>135</v>
      </c>
      <c r="M34" s="37" t="s">
        <v>135</v>
      </c>
      <c r="N34" s="37">
        <v>0</v>
      </c>
      <c r="O34" s="37">
        <v>0</v>
      </c>
      <c r="P34" s="37" t="s">
        <v>135</v>
      </c>
      <c r="Q34" s="37">
        <v>0</v>
      </c>
      <c r="R34" s="37" t="s">
        <v>135</v>
      </c>
      <c r="S34" s="37">
        <v>3</v>
      </c>
      <c r="T34" s="37">
        <v>2</v>
      </c>
      <c r="U34" s="37">
        <v>607</v>
      </c>
      <c r="V34" s="37">
        <v>0</v>
      </c>
      <c r="W34" s="37">
        <v>0</v>
      </c>
      <c r="X34" s="37">
        <v>0</v>
      </c>
      <c r="Y34" s="37" t="s">
        <v>135</v>
      </c>
      <c r="Z34" s="37">
        <v>12</v>
      </c>
      <c r="AA34" s="37">
        <v>1867</v>
      </c>
      <c r="AB34" s="37" t="s">
        <v>135</v>
      </c>
      <c r="AC34" s="37">
        <v>21</v>
      </c>
      <c r="AD34" s="37" t="s">
        <v>135</v>
      </c>
      <c r="AE34" s="37">
        <v>0</v>
      </c>
      <c r="AF34" s="37">
        <v>0</v>
      </c>
      <c r="AG34" s="37">
        <v>27</v>
      </c>
      <c r="AH34" s="37">
        <v>0</v>
      </c>
      <c r="AI34" s="37">
        <v>2807</v>
      </c>
    </row>
    <row r="35" spans="1:35">
      <c r="A35" s="1">
        <v>1974</v>
      </c>
      <c r="B35" s="37">
        <v>15</v>
      </c>
      <c r="C35" s="37" t="s">
        <v>135</v>
      </c>
      <c r="D35" s="37" t="s">
        <v>135</v>
      </c>
      <c r="E35" s="37">
        <v>0</v>
      </c>
      <c r="F35" s="37">
        <v>168</v>
      </c>
      <c r="G35" s="37">
        <v>0</v>
      </c>
      <c r="H35" s="37">
        <v>65</v>
      </c>
      <c r="I35" s="37">
        <v>0</v>
      </c>
      <c r="J35" s="37">
        <v>5</v>
      </c>
      <c r="K35" s="37">
        <v>16</v>
      </c>
      <c r="L35" s="37" t="s">
        <v>135</v>
      </c>
      <c r="M35" s="37" t="s">
        <v>135</v>
      </c>
      <c r="N35" s="37">
        <v>0</v>
      </c>
      <c r="O35" s="37">
        <v>0</v>
      </c>
      <c r="P35" s="37" t="s">
        <v>135</v>
      </c>
      <c r="Q35" s="37">
        <v>0</v>
      </c>
      <c r="R35" s="37" t="s">
        <v>135</v>
      </c>
      <c r="S35" s="37">
        <v>3</v>
      </c>
      <c r="T35" s="37">
        <v>3</v>
      </c>
      <c r="U35" s="37">
        <v>608</v>
      </c>
      <c r="V35" s="37">
        <v>0</v>
      </c>
      <c r="W35" s="37">
        <v>0</v>
      </c>
      <c r="X35" s="37">
        <v>0</v>
      </c>
      <c r="Y35" s="37" t="s">
        <v>135</v>
      </c>
      <c r="Z35" s="37">
        <v>12</v>
      </c>
      <c r="AA35" s="37">
        <v>1875</v>
      </c>
      <c r="AB35" s="37" t="s">
        <v>135</v>
      </c>
      <c r="AC35" s="37">
        <v>21</v>
      </c>
      <c r="AD35" s="37" t="s">
        <v>135</v>
      </c>
      <c r="AE35" s="37">
        <v>0</v>
      </c>
      <c r="AF35" s="37">
        <v>0</v>
      </c>
      <c r="AG35" s="37">
        <v>30</v>
      </c>
      <c r="AH35" s="37">
        <v>0</v>
      </c>
      <c r="AI35" s="37">
        <v>2821</v>
      </c>
    </row>
    <row r="36" spans="1:35">
      <c r="A36" s="22">
        <v>1977</v>
      </c>
      <c r="B36" s="37">
        <v>26</v>
      </c>
      <c r="C36" s="37" t="s">
        <v>135</v>
      </c>
      <c r="D36" s="37" t="s">
        <v>135</v>
      </c>
      <c r="E36" s="37">
        <v>0</v>
      </c>
      <c r="F36" s="37">
        <v>166</v>
      </c>
      <c r="G36" s="37">
        <v>0</v>
      </c>
      <c r="H36" s="37">
        <v>65</v>
      </c>
      <c r="I36" s="37">
        <v>0</v>
      </c>
      <c r="J36" s="37">
        <v>6</v>
      </c>
      <c r="K36" s="37">
        <v>16</v>
      </c>
      <c r="L36" s="37" t="s">
        <v>135</v>
      </c>
      <c r="M36" s="37" t="s">
        <v>135</v>
      </c>
      <c r="N36" s="37">
        <v>0</v>
      </c>
      <c r="O36" s="37">
        <v>0</v>
      </c>
      <c r="P36" s="37" t="s">
        <v>135</v>
      </c>
      <c r="Q36" s="37">
        <v>0</v>
      </c>
      <c r="R36" s="37" t="s">
        <v>135</v>
      </c>
      <c r="S36" s="37">
        <v>2</v>
      </c>
      <c r="T36" s="37">
        <v>3</v>
      </c>
      <c r="U36" s="37">
        <v>627</v>
      </c>
      <c r="V36" s="37">
        <v>0</v>
      </c>
      <c r="W36" s="37">
        <v>0</v>
      </c>
      <c r="X36" s="37">
        <v>0</v>
      </c>
      <c r="Y36" s="37" t="s">
        <v>135</v>
      </c>
      <c r="Z36" s="37">
        <v>12</v>
      </c>
      <c r="AA36" s="37">
        <v>1846</v>
      </c>
      <c r="AB36" s="37" t="s">
        <v>135</v>
      </c>
      <c r="AC36" s="37">
        <v>20</v>
      </c>
      <c r="AD36" s="37" t="s">
        <v>135</v>
      </c>
      <c r="AE36" s="37">
        <v>0</v>
      </c>
      <c r="AF36" s="37">
        <v>0</v>
      </c>
      <c r="AG36" s="37">
        <v>33</v>
      </c>
      <c r="AH36" s="37">
        <v>0</v>
      </c>
      <c r="AI36" s="37">
        <v>2822</v>
      </c>
    </row>
    <row r="37" spans="1:35">
      <c r="A37" s="1">
        <v>1980</v>
      </c>
      <c r="B37" s="37">
        <v>12</v>
      </c>
      <c r="C37" s="37" t="s">
        <v>135</v>
      </c>
      <c r="D37" s="37" t="s">
        <v>135</v>
      </c>
      <c r="E37" s="37">
        <v>0</v>
      </c>
      <c r="F37" s="37">
        <v>166</v>
      </c>
      <c r="G37" s="37">
        <v>0</v>
      </c>
      <c r="H37" s="37">
        <v>75</v>
      </c>
      <c r="I37" s="37">
        <v>0</v>
      </c>
      <c r="J37" s="37">
        <v>6</v>
      </c>
      <c r="K37" s="37">
        <v>22</v>
      </c>
      <c r="L37" s="37" t="s">
        <v>135</v>
      </c>
      <c r="M37" s="37" t="s">
        <v>135</v>
      </c>
      <c r="N37" s="37">
        <v>0</v>
      </c>
      <c r="O37" s="37">
        <v>0</v>
      </c>
      <c r="P37" s="37" t="s">
        <v>135</v>
      </c>
      <c r="Q37" s="37">
        <v>0</v>
      </c>
      <c r="R37" s="37" t="s">
        <v>135</v>
      </c>
      <c r="S37" s="37">
        <v>2</v>
      </c>
      <c r="T37" s="37">
        <v>2</v>
      </c>
      <c r="U37" s="37">
        <v>659</v>
      </c>
      <c r="V37" s="37">
        <v>0</v>
      </c>
      <c r="W37" s="37">
        <v>0</v>
      </c>
      <c r="X37" s="37">
        <v>0</v>
      </c>
      <c r="Y37" s="37" t="s">
        <v>135</v>
      </c>
      <c r="Z37" s="37">
        <v>11</v>
      </c>
      <c r="AA37" s="37">
        <v>1819</v>
      </c>
      <c r="AB37" s="37" t="s">
        <v>135</v>
      </c>
      <c r="AC37" s="37">
        <v>18</v>
      </c>
      <c r="AD37" s="37" t="s">
        <v>135</v>
      </c>
      <c r="AE37" s="37">
        <v>0</v>
      </c>
      <c r="AF37" s="37">
        <v>0</v>
      </c>
      <c r="AG37" s="37">
        <v>26</v>
      </c>
      <c r="AH37" s="37">
        <v>0</v>
      </c>
      <c r="AI37" s="37">
        <v>2818</v>
      </c>
    </row>
    <row r="38" spans="1:35">
      <c r="A38" s="22">
        <v>1983</v>
      </c>
      <c r="B38" s="37">
        <v>6</v>
      </c>
      <c r="C38" s="37" t="s">
        <v>135</v>
      </c>
      <c r="D38" s="37" t="s">
        <v>135</v>
      </c>
      <c r="E38" s="37">
        <v>0</v>
      </c>
      <c r="F38" s="37">
        <v>168</v>
      </c>
      <c r="G38" s="37">
        <v>0</v>
      </c>
      <c r="H38" s="37">
        <v>68</v>
      </c>
      <c r="I38" s="37">
        <v>0</v>
      </c>
      <c r="J38" s="37">
        <v>6</v>
      </c>
      <c r="K38" s="37">
        <v>15</v>
      </c>
      <c r="L38" s="37" t="s">
        <v>135</v>
      </c>
      <c r="M38" s="37" t="s">
        <v>135</v>
      </c>
      <c r="N38" s="37">
        <v>0</v>
      </c>
      <c r="O38" s="37">
        <v>0</v>
      </c>
      <c r="P38" s="37" t="s">
        <v>135</v>
      </c>
      <c r="Q38" s="37">
        <v>0</v>
      </c>
      <c r="R38" s="37" t="s">
        <v>135</v>
      </c>
      <c r="S38" s="37">
        <v>5</v>
      </c>
      <c r="T38" s="37">
        <v>4</v>
      </c>
      <c r="U38" s="37">
        <v>689</v>
      </c>
      <c r="V38" s="37">
        <v>0</v>
      </c>
      <c r="W38" s="37">
        <v>1</v>
      </c>
      <c r="X38" s="37">
        <v>0</v>
      </c>
      <c r="Y38" s="37" t="s">
        <v>135</v>
      </c>
      <c r="Z38" s="37">
        <v>9</v>
      </c>
      <c r="AA38" s="37">
        <v>1758</v>
      </c>
      <c r="AB38" s="37" t="s">
        <v>135</v>
      </c>
      <c r="AC38" s="37">
        <v>27</v>
      </c>
      <c r="AD38" s="37" t="s">
        <v>135</v>
      </c>
      <c r="AE38" s="37">
        <v>0</v>
      </c>
      <c r="AF38" s="37">
        <v>0</v>
      </c>
      <c r="AG38" s="37">
        <v>36</v>
      </c>
      <c r="AH38" s="37">
        <v>0</v>
      </c>
      <c r="AI38" s="37">
        <v>2792</v>
      </c>
    </row>
    <row r="39" spans="1:35">
      <c r="A39" s="22">
        <v>1986</v>
      </c>
      <c r="B39" s="37">
        <v>5</v>
      </c>
      <c r="C39" s="37" t="s">
        <v>135</v>
      </c>
      <c r="D39" s="37" t="s">
        <v>135</v>
      </c>
      <c r="E39" s="37">
        <v>0</v>
      </c>
      <c r="F39" s="37">
        <v>157</v>
      </c>
      <c r="G39" s="37">
        <v>0</v>
      </c>
      <c r="H39" s="37">
        <v>54</v>
      </c>
      <c r="I39" s="37">
        <v>2</v>
      </c>
      <c r="J39" s="37">
        <v>5</v>
      </c>
      <c r="K39" s="37">
        <v>14</v>
      </c>
      <c r="L39" s="37" t="s">
        <v>135</v>
      </c>
      <c r="M39" s="37" t="s">
        <v>135</v>
      </c>
      <c r="N39" s="37">
        <v>0</v>
      </c>
      <c r="O39" s="37">
        <v>0</v>
      </c>
      <c r="P39" s="37" t="s">
        <v>135</v>
      </c>
      <c r="Q39" s="37">
        <v>0</v>
      </c>
      <c r="R39" s="37" t="s">
        <v>135</v>
      </c>
      <c r="S39" s="37">
        <v>4</v>
      </c>
      <c r="T39" s="37">
        <v>4</v>
      </c>
      <c r="U39" s="37">
        <v>670</v>
      </c>
      <c r="V39" s="37">
        <v>0</v>
      </c>
      <c r="W39" s="37">
        <v>1</v>
      </c>
      <c r="X39" s="37">
        <v>0</v>
      </c>
      <c r="Y39" s="37" t="s">
        <v>135</v>
      </c>
      <c r="Z39" s="37">
        <v>11</v>
      </c>
      <c r="AA39" s="37">
        <v>1688</v>
      </c>
      <c r="AB39" s="37" t="s">
        <v>135</v>
      </c>
      <c r="AC39" s="37">
        <v>29</v>
      </c>
      <c r="AD39" s="37" t="s">
        <v>135</v>
      </c>
      <c r="AE39" s="37">
        <v>0</v>
      </c>
      <c r="AF39" s="37">
        <v>0</v>
      </c>
      <c r="AG39" s="37">
        <v>30</v>
      </c>
      <c r="AH39" s="37">
        <v>0</v>
      </c>
      <c r="AI39" s="37">
        <v>2674</v>
      </c>
    </row>
    <row r="40" spans="1:35">
      <c r="A40" s="22">
        <v>1993</v>
      </c>
      <c r="B40" s="37">
        <v>7</v>
      </c>
      <c r="C40" s="37" t="s">
        <v>135</v>
      </c>
      <c r="D40" s="37" t="s">
        <v>135</v>
      </c>
      <c r="E40" s="37">
        <v>0</v>
      </c>
      <c r="F40" s="37">
        <v>167</v>
      </c>
      <c r="G40" s="37">
        <v>0</v>
      </c>
      <c r="H40" s="37">
        <v>44</v>
      </c>
      <c r="I40" s="37">
        <v>1</v>
      </c>
      <c r="J40" s="37">
        <v>2</v>
      </c>
      <c r="K40" s="37">
        <v>20</v>
      </c>
      <c r="L40" s="37" t="s">
        <v>135</v>
      </c>
      <c r="M40" s="37" t="s">
        <v>135</v>
      </c>
      <c r="N40" s="37">
        <v>0</v>
      </c>
      <c r="O40" s="37">
        <v>0</v>
      </c>
      <c r="P40" s="37">
        <v>0</v>
      </c>
      <c r="Q40" s="37">
        <v>0</v>
      </c>
      <c r="R40" s="37" t="s">
        <v>135</v>
      </c>
      <c r="S40" s="37">
        <v>4</v>
      </c>
      <c r="T40" s="37">
        <v>5</v>
      </c>
      <c r="U40" s="37">
        <v>604</v>
      </c>
      <c r="V40" s="37">
        <v>0</v>
      </c>
      <c r="W40" s="37">
        <v>3</v>
      </c>
      <c r="X40" s="37">
        <v>0</v>
      </c>
      <c r="Y40" s="37" t="s">
        <v>135</v>
      </c>
      <c r="Z40" s="37">
        <v>8</v>
      </c>
      <c r="AA40" s="37">
        <v>1561</v>
      </c>
      <c r="AB40" s="37" t="s">
        <v>135</v>
      </c>
      <c r="AC40" s="37">
        <v>34</v>
      </c>
      <c r="AD40" s="37" t="s">
        <v>135</v>
      </c>
      <c r="AE40" s="37">
        <v>0</v>
      </c>
      <c r="AF40" s="37">
        <v>0</v>
      </c>
      <c r="AG40" s="37">
        <v>23</v>
      </c>
      <c r="AH40" s="37">
        <v>0</v>
      </c>
      <c r="AI40" s="37">
        <v>2483</v>
      </c>
    </row>
    <row r="41" spans="1:35">
      <c r="A41" s="1">
        <v>1994</v>
      </c>
      <c r="B41" s="37">
        <v>7</v>
      </c>
      <c r="C41" s="37" t="s">
        <v>135</v>
      </c>
      <c r="D41" s="37" t="s">
        <v>135</v>
      </c>
      <c r="E41" s="37">
        <v>0</v>
      </c>
      <c r="F41" s="37">
        <v>155</v>
      </c>
      <c r="G41" s="37">
        <v>0</v>
      </c>
      <c r="H41" s="37">
        <v>43</v>
      </c>
      <c r="I41" s="37">
        <v>1</v>
      </c>
      <c r="J41" s="37">
        <v>2</v>
      </c>
      <c r="K41" s="37">
        <v>22</v>
      </c>
      <c r="L41" s="37" t="s">
        <v>135</v>
      </c>
      <c r="M41" s="37" t="s">
        <v>135</v>
      </c>
      <c r="N41" s="37">
        <v>0</v>
      </c>
      <c r="O41" s="37">
        <v>0</v>
      </c>
      <c r="P41" s="37">
        <v>0</v>
      </c>
      <c r="Q41" s="37">
        <v>0</v>
      </c>
      <c r="R41" s="37" t="s">
        <v>135</v>
      </c>
      <c r="S41" s="37">
        <v>4</v>
      </c>
      <c r="T41" s="37">
        <v>5</v>
      </c>
      <c r="U41" s="37">
        <v>586</v>
      </c>
      <c r="V41" s="37">
        <v>0</v>
      </c>
      <c r="W41" s="37">
        <v>3</v>
      </c>
      <c r="X41" s="37">
        <v>0</v>
      </c>
      <c r="Y41" s="37" t="s">
        <v>135</v>
      </c>
      <c r="Z41" s="37">
        <v>8</v>
      </c>
      <c r="AA41" s="37">
        <v>1561</v>
      </c>
      <c r="AB41" s="37" t="s">
        <v>135</v>
      </c>
      <c r="AC41" s="37">
        <v>35</v>
      </c>
      <c r="AD41" s="37" t="s">
        <v>135</v>
      </c>
      <c r="AE41" s="37">
        <v>0</v>
      </c>
      <c r="AF41" s="37">
        <v>0</v>
      </c>
      <c r="AG41" s="37">
        <v>21</v>
      </c>
      <c r="AH41" s="37">
        <v>0</v>
      </c>
      <c r="AI41" s="37">
        <v>2453</v>
      </c>
    </row>
    <row r="42" spans="1:35">
      <c r="A42" s="22">
        <v>1995</v>
      </c>
      <c r="B42" s="37">
        <v>7</v>
      </c>
      <c r="C42" s="37">
        <v>0</v>
      </c>
      <c r="D42" s="37" t="s">
        <v>135</v>
      </c>
      <c r="E42" s="37">
        <v>1</v>
      </c>
      <c r="F42" s="37">
        <v>128</v>
      </c>
      <c r="G42" s="37">
        <v>1</v>
      </c>
      <c r="H42" s="37">
        <v>41</v>
      </c>
      <c r="I42" s="37">
        <v>2</v>
      </c>
      <c r="J42" s="37">
        <v>3</v>
      </c>
      <c r="K42" s="37">
        <v>22</v>
      </c>
      <c r="L42" s="37">
        <v>0</v>
      </c>
      <c r="M42" s="37" t="s">
        <v>135</v>
      </c>
      <c r="N42" s="37">
        <v>0</v>
      </c>
      <c r="O42" s="37">
        <v>0</v>
      </c>
      <c r="P42" s="37">
        <v>0</v>
      </c>
      <c r="Q42" s="37">
        <v>1</v>
      </c>
      <c r="R42" s="37">
        <v>0</v>
      </c>
      <c r="S42" s="37">
        <v>3</v>
      </c>
      <c r="T42" s="37">
        <v>4</v>
      </c>
      <c r="U42" s="37">
        <v>577</v>
      </c>
      <c r="V42" s="37">
        <v>0</v>
      </c>
      <c r="W42" s="37">
        <v>4</v>
      </c>
      <c r="X42" s="37">
        <v>0</v>
      </c>
      <c r="Y42" s="37">
        <v>0</v>
      </c>
      <c r="Z42" s="37">
        <v>7</v>
      </c>
      <c r="AA42" s="37">
        <v>1577</v>
      </c>
      <c r="AB42" s="37" t="s">
        <v>135</v>
      </c>
      <c r="AC42" s="37">
        <v>35</v>
      </c>
      <c r="AD42" s="37">
        <v>0</v>
      </c>
      <c r="AE42" s="37">
        <v>1</v>
      </c>
      <c r="AF42" s="37">
        <v>0</v>
      </c>
      <c r="AG42" s="37">
        <v>22</v>
      </c>
      <c r="AH42" s="37">
        <v>0</v>
      </c>
      <c r="AI42" s="37">
        <v>2436</v>
      </c>
    </row>
    <row r="43" spans="1:35">
      <c r="A43" s="1">
        <v>1996</v>
      </c>
      <c r="B43" s="37">
        <v>7</v>
      </c>
      <c r="C43" s="37">
        <v>0</v>
      </c>
      <c r="D43" s="37" t="s">
        <v>135</v>
      </c>
      <c r="E43" s="37">
        <v>1</v>
      </c>
      <c r="F43" s="37">
        <v>144</v>
      </c>
      <c r="G43" s="37">
        <v>1</v>
      </c>
      <c r="H43" s="37">
        <v>39</v>
      </c>
      <c r="I43" s="37">
        <v>2</v>
      </c>
      <c r="J43" s="37">
        <v>2</v>
      </c>
      <c r="K43" s="37">
        <v>22</v>
      </c>
      <c r="L43" s="37">
        <v>1</v>
      </c>
      <c r="M43" s="37" t="s">
        <v>135</v>
      </c>
      <c r="N43" s="37">
        <v>0</v>
      </c>
      <c r="O43" s="37">
        <v>0</v>
      </c>
      <c r="P43" s="37">
        <v>0</v>
      </c>
      <c r="Q43" s="37">
        <v>1</v>
      </c>
      <c r="R43" s="37">
        <v>0</v>
      </c>
      <c r="S43" s="37">
        <v>5</v>
      </c>
      <c r="T43" s="37">
        <v>4</v>
      </c>
      <c r="U43" s="37">
        <v>518</v>
      </c>
      <c r="V43" s="37">
        <v>0</v>
      </c>
      <c r="W43" s="37">
        <v>5</v>
      </c>
      <c r="X43" s="37">
        <v>0</v>
      </c>
      <c r="Y43" s="37">
        <v>0</v>
      </c>
      <c r="Z43" s="37">
        <v>7</v>
      </c>
      <c r="AA43" s="37">
        <v>1553</v>
      </c>
      <c r="AB43" s="37" t="s">
        <v>135</v>
      </c>
      <c r="AC43" s="37">
        <v>27</v>
      </c>
      <c r="AD43" s="37">
        <v>0</v>
      </c>
      <c r="AE43" s="37">
        <v>0</v>
      </c>
      <c r="AF43" s="37">
        <v>0</v>
      </c>
      <c r="AG43" s="37">
        <v>19</v>
      </c>
      <c r="AH43" s="37">
        <v>0</v>
      </c>
      <c r="AI43" s="37">
        <v>2358</v>
      </c>
    </row>
    <row r="44" spans="1:35">
      <c r="A44" s="1">
        <v>1997</v>
      </c>
      <c r="B44" s="37">
        <v>7</v>
      </c>
      <c r="C44" s="37">
        <v>0</v>
      </c>
      <c r="D44" s="37" t="s">
        <v>135</v>
      </c>
      <c r="E44" s="37">
        <v>1</v>
      </c>
      <c r="F44" s="37">
        <v>142</v>
      </c>
      <c r="G44" s="37">
        <v>1</v>
      </c>
      <c r="H44" s="37">
        <v>40</v>
      </c>
      <c r="I44" s="37">
        <v>3</v>
      </c>
      <c r="J44" s="37">
        <v>2</v>
      </c>
      <c r="K44" s="37">
        <v>22</v>
      </c>
      <c r="L44" s="37">
        <v>1</v>
      </c>
      <c r="M44" s="37" t="s">
        <v>135</v>
      </c>
      <c r="N44" s="37">
        <v>0</v>
      </c>
      <c r="O44" s="37">
        <v>0</v>
      </c>
      <c r="P44" s="37">
        <v>0</v>
      </c>
      <c r="Q44" s="37">
        <v>1</v>
      </c>
      <c r="R44" s="37">
        <v>0</v>
      </c>
      <c r="S44" s="37">
        <v>6</v>
      </c>
      <c r="T44" s="37">
        <v>4</v>
      </c>
      <c r="U44" s="37">
        <v>515</v>
      </c>
      <c r="V44" s="37">
        <v>0</v>
      </c>
      <c r="W44" s="37">
        <v>5</v>
      </c>
      <c r="X44" s="37">
        <v>0</v>
      </c>
      <c r="Y44" s="37">
        <v>0</v>
      </c>
      <c r="Z44" s="37">
        <v>7</v>
      </c>
      <c r="AA44" s="37">
        <v>1564</v>
      </c>
      <c r="AB44" s="37" t="s">
        <v>135</v>
      </c>
      <c r="AC44" s="37">
        <v>24</v>
      </c>
      <c r="AD44" s="37">
        <v>0</v>
      </c>
      <c r="AE44" s="37">
        <v>0</v>
      </c>
      <c r="AF44" s="37">
        <v>0</v>
      </c>
      <c r="AG44" s="37">
        <v>18</v>
      </c>
      <c r="AH44" s="37">
        <v>0</v>
      </c>
      <c r="AI44" s="37">
        <v>2363</v>
      </c>
    </row>
    <row r="45" spans="1:35">
      <c r="A45" s="22">
        <v>1998</v>
      </c>
      <c r="B45" s="37">
        <v>10</v>
      </c>
      <c r="C45" s="37">
        <v>0</v>
      </c>
      <c r="D45" s="37" t="s">
        <v>135</v>
      </c>
      <c r="E45" s="37">
        <v>1</v>
      </c>
      <c r="F45" s="37">
        <v>135</v>
      </c>
      <c r="G45" s="37">
        <v>1</v>
      </c>
      <c r="H45" s="37">
        <v>40</v>
      </c>
      <c r="I45" s="37">
        <v>5</v>
      </c>
      <c r="J45" s="37">
        <v>2</v>
      </c>
      <c r="K45" s="37">
        <v>25</v>
      </c>
      <c r="L45" s="37">
        <v>1</v>
      </c>
      <c r="M45" s="37" t="s">
        <v>135</v>
      </c>
      <c r="N45" s="37">
        <v>0</v>
      </c>
      <c r="O45" s="37">
        <v>0</v>
      </c>
      <c r="P45" s="37">
        <v>0</v>
      </c>
      <c r="Q45" s="37">
        <v>2</v>
      </c>
      <c r="R45" s="37">
        <v>0</v>
      </c>
      <c r="S45" s="37">
        <v>6</v>
      </c>
      <c r="T45" s="37">
        <v>4</v>
      </c>
      <c r="U45" s="37">
        <v>340</v>
      </c>
      <c r="V45" s="37">
        <v>0</v>
      </c>
      <c r="W45" s="37">
        <v>5</v>
      </c>
      <c r="X45" s="37">
        <v>0</v>
      </c>
      <c r="Y45" s="37">
        <v>0</v>
      </c>
      <c r="Z45" s="37">
        <v>8</v>
      </c>
      <c r="AA45" s="37">
        <v>1592</v>
      </c>
      <c r="AB45" s="37" t="s">
        <v>135</v>
      </c>
      <c r="AC45" s="37">
        <v>22</v>
      </c>
      <c r="AD45" s="37">
        <v>0</v>
      </c>
      <c r="AE45" s="37">
        <v>0</v>
      </c>
      <c r="AF45" s="37">
        <v>0</v>
      </c>
      <c r="AG45" s="37">
        <v>19</v>
      </c>
      <c r="AH45" s="37">
        <v>0</v>
      </c>
      <c r="AI45" s="37">
        <v>2218</v>
      </c>
    </row>
    <row r="46" spans="1:35">
      <c r="A46" s="22">
        <v>1999</v>
      </c>
      <c r="B46" s="37">
        <v>10</v>
      </c>
      <c r="C46" s="37">
        <v>1</v>
      </c>
      <c r="D46" s="37" t="s">
        <v>135</v>
      </c>
      <c r="E46" s="37">
        <v>2</v>
      </c>
      <c r="F46" s="37">
        <v>137</v>
      </c>
      <c r="G46" s="37">
        <v>1</v>
      </c>
      <c r="H46" s="37">
        <v>42</v>
      </c>
      <c r="I46" s="37">
        <v>5</v>
      </c>
      <c r="J46" s="37">
        <v>2</v>
      </c>
      <c r="K46" s="37">
        <v>25</v>
      </c>
      <c r="L46" s="37">
        <v>1</v>
      </c>
      <c r="M46" s="37" t="s">
        <v>135</v>
      </c>
      <c r="N46" s="37">
        <v>0</v>
      </c>
      <c r="O46" s="37">
        <v>0</v>
      </c>
      <c r="P46" s="37">
        <v>0</v>
      </c>
      <c r="Q46" s="37">
        <v>2</v>
      </c>
      <c r="R46" s="37">
        <v>0</v>
      </c>
      <c r="S46" s="37">
        <v>6</v>
      </c>
      <c r="T46" s="37">
        <v>4</v>
      </c>
      <c r="U46" s="37">
        <v>340</v>
      </c>
      <c r="V46" s="37">
        <v>0</v>
      </c>
      <c r="W46" s="37">
        <v>5</v>
      </c>
      <c r="X46" s="37">
        <v>0</v>
      </c>
      <c r="Y46" s="37">
        <v>0</v>
      </c>
      <c r="Z46" s="37">
        <v>7</v>
      </c>
      <c r="AA46" s="37">
        <v>1597</v>
      </c>
      <c r="AB46" s="37" t="s">
        <v>135</v>
      </c>
      <c r="AC46" s="37">
        <v>22</v>
      </c>
      <c r="AD46" s="37">
        <v>1</v>
      </c>
      <c r="AE46" s="37">
        <v>0</v>
      </c>
      <c r="AF46" s="37">
        <v>0</v>
      </c>
      <c r="AG46" s="37">
        <v>21</v>
      </c>
      <c r="AH46" s="37">
        <v>0</v>
      </c>
      <c r="AI46" s="37">
        <v>2231</v>
      </c>
    </row>
    <row r="47" spans="1:35">
      <c r="A47" s="1">
        <v>2000</v>
      </c>
      <c r="B47" s="37">
        <v>10</v>
      </c>
      <c r="C47" s="37">
        <v>0</v>
      </c>
      <c r="D47" s="37" t="s">
        <v>135</v>
      </c>
      <c r="E47" s="37">
        <v>2</v>
      </c>
      <c r="F47" s="37">
        <v>134</v>
      </c>
      <c r="G47" s="37">
        <v>1</v>
      </c>
      <c r="H47" s="37">
        <v>41</v>
      </c>
      <c r="I47" s="37">
        <v>5</v>
      </c>
      <c r="J47" s="37">
        <v>3</v>
      </c>
      <c r="K47" s="37">
        <v>26</v>
      </c>
      <c r="L47" s="37">
        <v>1</v>
      </c>
      <c r="M47" s="37" t="s">
        <v>135</v>
      </c>
      <c r="N47" s="37">
        <v>0</v>
      </c>
      <c r="O47" s="37">
        <v>0</v>
      </c>
      <c r="P47" s="37">
        <v>0</v>
      </c>
      <c r="Q47" s="37">
        <v>2</v>
      </c>
      <c r="R47" s="37">
        <v>0</v>
      </c>
      <c r="S47" s="37">
        <v>5</v>
      </c>
      <c r="T47" s="37">
        <v>4</v>
      </c>
      <c r="U47" s="37">
        <v>400</v>
      </c>
      <c r="V47" s="37">
        <v>0</v>
      </c>
      <c r="W47" s="37">
        <v>8</v>
      </c>
      <c r="X47" s="37">
        <v>0</v>
      </c>
      <c r="Y47" s="37">
        <v>0</v>
      </c>
      <c r="Z47" s="37">
        <v>7</v>
      </c>
      <c r="AA47" s="37">
        <v>1603</v>
      </c>
      <c r="AB47" s="37" t="s">
        <v>135</v>
      </c>
      <c r="AC47" s="37">
        <v>24</v>
      </c>
      <c r="AD47" s="37">
        <v>1</v>
      </c>
      <c r="AE47" s="37">
        <v>0</v>
      </c>
      <c r="AF47" s="37">
        <v>0</v>
      </c>
      <c r="AG47" s="37">
        <v>24</v>
      </c>
      <c r="AH47" s="37">
        <v>0</v>
      </c>
      <c r="AI47" s="37">
        <v>2301</v>
      </c>
    </row>
    <row r="48" spans="1:35">
      <c r="A48" s="1">
        <v>2001</v>
      </c>
      <c r="B48" s="37">
        <v>10</v>
      </c>
      <c r="C48" s="37">
        <v>0</v>
      </c>
      <c r="D48" s="37" t="s">
        <v>135</v>
      </c>
      <c r="E48" s="37">
        <v>1</v>
      </c>
      <c r="F48" s="37">
        <v>136</v>
      </c>
      <c r="G48" s="37">
        <v>0</v>
      </c>
      <c r="H48" s="37">
        <v>37</v>
      </c>
      <c r="I48" s="37">
        <v>5</v>
      </c>
      <c r="J48" s="37">
        <v>3</v>
      </c>
      <c r="K48" s="37">
        <v>28</v>
      </c>
      <c r="L48" s="37">
        <v>2</v>
      </c>
      <c r="M48" s="37" t="s">
        <v>135</v>
      </c>
      <c r="N48" s="37">
        <v>2</v>
      </c>
      <c r="O48" s="37">
        <v>0</v>
      </c>
      <c r="P48" s="37">
        <v>0</v>
      </c>
      <c r="Q48" s="37">
        <v>2</v>
      </c>
      <c r="R48" s="37">
        <v>0</v>
      </c>
      <c r="S48" s="37">
        <v>4</v>
      </c>
      <c r="T48" s="37">
        <v>4</v>
      </c>
      <c r="U48" s="37">
        <v>362</v>
      </c>
      <c r="V48" s="37">
        <v>0</v>
      </c>
      <c r="W48" s="37">
        <v>9</v>
      </c>
      <c r="X48" s="37">
        <v>0</v>
      </c>
      <c r="Y48" s="37">
        <v>1</v>
      </c>
      <c r="Z48" s="37">
        <v>8</v>
      </c>
      <c r="AA48" s="37">
        <v>1611</v>
      </c>
      <c r="AB48" s="37" t="s">
        <v>135</v>
      </c>
      <c r="AC48" s="37">
        <v>20</v>
      </c>
      <c r="AD48" s="37">
        <v>0</v>
      </c>
      <c r="AE48" s="37">
        <v>0</v>
      </c>
      <c r="AF48" s="37">
        <v>0</v>
      </c>
      <c r="AG48" s="37">
        <v>25</v>
      </c>
      <c r="AH48" s="37">
        <v>0</v>
      </c>
      <c r="AI48" s="37">
        <v>2270</v>
      </c>
    </row>
    <row r="49" spans="1:38">
      <c r="A49" s="1">
        <v>2002</v>
      </c>
      <c r="B49" s="37">
        <v>12</v>
      </c>
      <c r="C49" s="37">
        <v>0</v>
      </c>
      <c r="D49" s="37" t="s">
        <v>135</v>
      </c>
      <c r="E49" s="37">
        <v>1</v>
      </c>
      <c r="F49" s="37">
        <v>135</v>
      </c>
      <c r="G49" s="37">
        <v>0</v>
      </c>
      <c r="H49" s="37">
        <v>37</v>
      </c>
      <c r="I49" s="37">
        <v>5</v>
      </c>
      <c r="J49" s="37">
        <v>3</v>
      </c>
      <c r="K49" s="37">
        <v>28</v>
      </c>
      <c r="L49" s="37">
        <v>2</v>
      </c>
      <c r="M49" s="37" t="s">
        <v>135</v>
      </c>
      <c r="N49" s="37">
        <v>3</v>
      </c>
      <c r="O49" s="37">
        <v>0</v>
      </c>
      <c r="P49" s="37">
        <v>0</v>
      </c>
      <c r="Q49" s="37">
        <v>2</v>
      </c>
      <c r="R49" s="37">
        <v>0</v>
      </c>
      <c r="S49" s="37">
        <v>4</v>
      </c>
      <c r="T49" s="37">
        <v>4</v>
      </c>
      <c r="U49" s="37">
        <v>350</v>
      </c>
      <c r="V49" s="37">
        <v>0</v>
      </c>
      <c r="W49" s="37">
        <v>9</v>
      </c>
      <c r="X49" s="37">
        <v>0</v>
      </c>
      <c r="Y49" s="37">
        <v>1</v>
      </c>
      <c r="Z49" s="37">
        <v>9</v>
      </c>
      <c r="AA49" s="37">
        <v>1619</v>
      </c>
      <c r="AB49" s="37" t="s">
        <v>135</v>
      </c>
      <c r="AC49" s="37">
        <v>24</v>
      </c>
      <c r="AD49" s="37">
        <v>0</v>
      </c>
      <c r="AE49" s="37">
        <v>0</v>
      </c>
      <c r="AF49" s="37">
        <v>0</v>
      </c>
      <c r="AG49" s="37">
        <v>24</v>
      </c>
      <c r="AH49" s="37">
        <v>0</v>
      </c>
      <c r="AI49" s="37">
        <v>2272</v>
      </c>
    </row>
    <row r="50" spans="1:38">
      <c r="A50" s="1">
        <v>2003</v>
      </c>
      <c r="B50" s="37">
        <v>12</v>
      </c>
      <c r="C50" s="37">
        <v>0</v>
      </c>
      <c r="D50" s="37" t="s">
        <v>135</v>
      </c>
      <c r="E50" s="37">
        <v>2</v>
      </c>
      <c r="F50" s="37">
        <v>139</v>
      </c>
      <c r="G50" s="37">
        <v>0</v>
      </c>
      <c r="H50" s="37">
        <v>37</v>
      </c>
      <c r="I50" s="37">
        <v>8</v>
      </c>
      <c r="J50" s="37">
        <v>4</v>
      </c>
      <c r="K50" s="37">
        <v>26</v>
      </c>
      <c r="L50" s="37">
        <v>2</v>
      </c>
      <c r="M50" s="37" t="s">
        <v>135</v>
      </c>
      <c r="N50" s="37">
        <v>6</v>
      </c>
      <c r="O50" s="37">
        <v>0</v>
      </c>
      <c r="P50" s="37">
        <v>0</v>
      </c>
      <c r="Q50" s="37">
        <v>2</v>
      </c>
      <c r="R50" s="37">
        <v>0</v>
      </c>
      <c r="S50" s="37">
        <v>4</v>
      </c>
      <c r="T50" s="37">
        <v>4</v>
      </c>
      <c r="U50" s="37">
        <v>346</v>
      </c>
      <c r="V50" s="37">
        <v>0</v>
      </c>
      <c r="W50" s="37">
        <v>10</v>
      </c>
      <c r="X50" s="37">
        <v>0</v>
      </c>
      <c r="Y50" s="37">
        <v>0</v>
      </c>
      <c r="Z50" s="37">
        <v>11</v>
      </c>
      <c r="AA50" s="37">
        <v>1617</v>
      </c>
      <c r="AB50" s="37" t="s">
        <v>135</v>
      </c>
      <c r="AC50" s="37">
        <v>25</v>
      </c>
      <c r="AD50" s="37">
        <v>0</v>
      </c>
      <c r="AE50" s="37">
        <v>0</v>
      </c>
      <c r="AF50" s="37">
        <v>4</v>
      </c>
      <c r="AG50" s="37">
        <v>32</v>
      </c>
      <c r="AH50" s="37">
        <v>0</v>
      </c>
      <c r="AI50" s="37">
        <v>2291</v>
      </c>
    </row>
    <row r="51" spans="1:38">
      <c r="A51" s="1">
        <v>2004</v>
      </c>
      <c r="B51" s="37">
        <v>12</v>
      </c>
      <c r="C51" s="37">
        <v>0</v>
      </c>
      <c r="D51" s="37" t="s">
        <v>135</v>
      </c>
      <c r="E51" s="37">
        <v>2</v>
      </c>
      <c r="F51" s="37">
        <v>146</v>
      </c>
      <c r="G51" s="37">
        <v>0</v>
      </c>
      <c r="H51" s="37">
        <v>41</v>
      </c>
      <c r="I51" s="37">
        <v>8</v>
      </c>
      <c r="J51" s="37">
        <v>5</v>
      </c>
      <c r="K51" s="37">
        <v>26</v>
      </c>
      <c r="L51" s="37">
        <v>2</v>
      </c>
      <c r="M51" s="37" t="s">
        <v>135</v>
      </c>
      <c r="N51" s="37">
        <v>6</v>
      </c>
      <c r="O51" s="37">
        <v>0</v>
      </c>
      <c r="P51" s="37">
        <v>0</v>
      </c>
      <c r="Q51" s="37">
        <v>2</v>
      </c>
      <c r="R51" s="37">
        <v>0</v>
      </c>
      <c r="S51" s="37">
        <v>4</v>
      </c>
      <c r="T51" s="37">
        <v>4</v>
      </c>
      <c r="U51" s="37">
        <v>355</v>
      </c>
      <c r="V51" s="37">
        <v>0</v>
      </c>
      <c r="W51" s="37">
        <v>10</v>
      </c>
      <c r="X51" s="37">
        <v>0</v>
      </c>
      <c r="Y51" s="37">
        <v>0</v>
      </c>
      <c r="Z51" s="37">
        <v>8</v>
      </c>
      <c r="AA51" s="37">
        <v>1626</v>
      </c>
      <c r="AB51" s="37" t="s">
        <v>135</v>
      </c>
      <c r="AC51" s="37">
        <v>24</v>
      </c>
      <c r="AD51" s="37">
        <v>0</v>
      </c>
      <c r="AE51" s="37">
        <v>1</v>
      </c>
      <c r="AF51" s="37">
        <v>4</v>
      </c>
      <c r="AG51" s="37">
        <v>27</v>
      </c>
      <c r="AH51" s="37">
        <v>0</v>
      </c>
      <c r="AI51" s="37">
        <v>2313</v>
      </c>
    </row>
    <row r="52" spans="1:38">
      <c r="A52" s="1">
        <v>2005</v>
      </c>
      <c r="B52" s="37">
        <v>12</v>
      </c>
      <c r="C52" s="37">
        <v>0</v>
      </c>
      <c r="D52" s="37" t="s">
        <v>135</v>
      </c>
      <c r="E52" s="37">
        <v>2</v>
      </c>
      <c r="F52" s="37">
        <v>140</v>
      </c>
      <c r="G52" s="37">
        <v>0</v>
      </c>
      <c r="H52" s="37">
        <v>33</v>
      </c>
      <c r="I52" s="37">
        <v>8</v>
      </c>
      <c r="J52" s="37">
        <v>6</v>
      </c>
      <c r="K52" s="37">
        <v>26</v>
      </c>
      <c r="L52" s="37">
        <v>2</v>
      </c>
      <c r="M52" s="37" t="s">
        <v>135</v>
      </c>
      <c r="N52" s="37">
        <v>6</v>
      </c>
      <c r="O52" s="37">
        <v>0</v>
      </c>
      <c r="P52" s="37">
        <v>0</v>
      </c>
      <c r="Q52" s="37">
        <v>2</v>
      </c>
      <c r="R52" s="37">
        <v>0</v>
      </c>
      <c r="S52" s="37">
        <v>4</v>
      </c>
      <c r="T52" s="37">
        <v>4</v>
      </c>
      <c r="U52" s="37">
        <v>372</v>
      </c>
      <c r="V52" s="37">
        <v>0</v>
      </c>
      <c r="W52" s="37">
        <v>14</v>
      </c>
      <c r="X52" s="37">
        <v>1</v>
      </c>
      <c r="Y52" s="37">
        <v>0</v>
      </c>
      <c r="Z52" s="37">
        <v>8</v>
      </c>
      <c r="AA52" s="37">
        <v>1650</v>
      </c>
      <c r="AB52" s="37" t="s">
        <v>135</v>
      </c>
      <c r="AC52" s="37">
        <v>23</v>
      </c>
      <c r="AD52" s="37">
        <v>0</v>
      </c>
      <c r="AE52" s="37">
        <v>1</v>
      </c>
      <c r="AF52" s="37">
        <v>4</v>
      </c>
      <c r="AG52" s="37">
        <v>28</v>
      </c>
      <c r="AH52" s="37">
        <v>0</v>
      </c>
      <c r="AI52" s="37">
        <v>2346</v>
      </c>
    </row>
    <row r="53" spans="1:38">
      <c r="A53" s="1">
        <v>2006</v>
      </c>
      <c r="B53" s="37">
        <v>12</v>
      </c>
      <c r="C53" s="37">
        <v>0</v>
      </c>
      <c r="D53" s="37" t="s">
        <v>135</v>
      </c>
      <c r="E53" s="37">
        <v>2</v>
      </c>
      <c r="F53" s="37">
        <v>136</v>
      </c>
      <c r="G53" s="37">
        <v>0</v>
      </c>
      <c r="H53" s="37">
        <v>36</v>
      </c>
      <c r="I53" s="37">
        <v>6</v>
      </c>
      <c r="J53" s="37">
        <v>5</v>
      </c>
      <c r="K53" s="37">
        <v>25</v>
      </c>
      <c r="L53" s="37">
        <v>2</v>
      </c>
      <c r="M53" s="37" t="s">
        <v>135</v>
      </c>
      <c r="N53" s="37">
        <v>6</v>
      </c>
      <c r="O53" s="37">
        <v>0</v>
      </c>
      <c r="P53" s="37">
        <v>0</v>
      </c>
      <c r="Q53" s="37">
        <v>2</v>
      </c>
      <c r="R53" s="37">
        <v>2</v>
      </c>
      <c r="S53" s="37">
        <v>4</v>
      </c>
      <c r="T53" s="37">
        <v>4</v>
      </c>
      <c r="U53" s="37">
        <v>378</v>
      </c>
      <c r="V53" s="37">
        <v>0</v>
      </c>
      <c r="W53" s="37">
        <v>16</v>
      </c>
      <c r="X53" s="37">
        <v>1</v>
      </c>
      <c r="Y53" s="37">
        <v>0</v>
      </c>
      <c r="Z53" s="37">
        <v>9</v>
      </c>
      <c r="AA53" s="37">
        <v>1645</v>
      </c>
      <c r="AB53" s="37" t="s">
        <v>135</v>
      </c>
      <c r="AC53" s="37">
        <v>25</v>
      </c>
      <c r="AD53" s="37">
        <v>0</v>
      </c>
      <c r="AE53" s="37">
        <v>1</v>
      </c>
      <c r="AF53" s="37">
        <v>1</v>
      </c>
      <c r="AG53" s="37">
        <v>32</v>
      </c>
      <c r="AH53" s="37">
        <v>0</v>
      </c>
      <c r="AI53" s="37">
        <v>2350</v>
      </c>
    </row>
    <row r="54" spans="1:38">
      <c r="A54" s="1">
        <v>2007</v>
      </c>
      <c r="B54" s="37">
        <v>0</v>
      </c>
      <c r="C54" s="37">
        <v>0</v>
      </c>
      <c r="D54" s="37" t="s">
        <v>135</v>
      </c>
      <c r="E54" s="37">
        <v>2</v>
      </c>
      <c r="F54" s="37">
        <v>147</v>
      </c>
      <c r="G54" s="37">
        <v>0</v>
      </c>
      <c r="H54" s="37">
        <v>39</v>
      </c>
      <c r="I54" s="37">
        <v>7</v>
      </c>
      <c r="J54" s="37">
        <v>5</v>
      </c>
      <c r="K54" s="37">
        <v>26</v>
      </c>
      <c r="L54" s="37">
        <v>2</v>
      </c>
      <c r="M54" s="37" t="s">
        <v>135</v>
      </c>
      <c r="N54" s="37">
        <v>6</v>
      </c>
      <c r="O54" s="37">
        <v>0</v>
      </c>
      <c r="P54" s="37">
        <v>0</v>
      </c>
      <c r="Q54" s="37">
        <v>2</v>
      </c>
      <c r="R54" s="37">
        <v>2</v>
      </c>
      <c r="S54" s="37">
        <v>5</v>
      </c>
      <c r="T54" s="37">
        <v>4</v>
      </c>
      <c r="U54" s="37">
        <v>381</v>
      </c>
      <c r="V54" s="37">
        <v>0</v>
      </c>
      <c r="W54" s="37">
        <v>14</v>
      </c>
      <c r="X54" s="37">
        <v>1</v>
      </c>
      <c r="Y54" s="37">
        <v>0</v>
      </c>
      <c r="Z54" s="37">
        <v>9</v>
      </c>
      <c r="AA54" s="37">
        <v>1679</v>
      </c>
      <c r="AB54" s="37" t="s">
        <v>135</v>
      </c>
      <c r="AC54" s="37">
        <v>28</v>
      </c>
      <c r="AD54" s="37">
        <v>0</v>
      </c>
      <c r="AE54" s="37">
        <v>4</v>
      </c>
      <c r="AF54" s="37">
        <v>1</v>
      </c>
      <c r="AG54" s="37">
        <v>35</v>
      </c>
      <c r="AH54" s="37">
        <v>0</v>
      </c>
      <c r="AI54" s="37">
        <v>2399</v>
      </c>
    </row>
    <row r="55" spans="1:38">
      <c r="A55" s="1">
        <v>2008</v>
      </c>
      <c r="B55" s="37">
        <v>12</v>
      </c>
      <c r="C55" s="37">
        <v>0</v>
      </c>
      <c r="D55" s="37" t="s">
        <v>135</v>
      </c>
      <c r="E55" s="37">
        <v>2</v>
      </c>
      <c r="F55" s="37">
        <v>145</v>
      </c>
      <c r="G55" s="37">
        <v>0</v>
      </c>
      <c r="H55" s="37">
        <v>37</v>
      </c>
      <c r="I55" s="37">
        <v>7</v>
      </c>
      <c r="J55" s="37">
        <v>5</v>
      </c>
      <c r="K55" s="37">
        <v>26</v>
      </c>
      <c r="L55" s="37">
        <v>2</v>
      </c>
      <c r="M55" s="37" t="s">
        <v>135</v>
      </c>
      <c r="N55" s="37">
        <v>4</v>
      </c>
      <c r="O55" s="37">
        <v>0</v>
      </c>
      <c r="P55" s="37">
        <v>0</v>
      </c>
      <c r="Q55" s="37">
        <v>2</v>
      </c>
      <c r="R55" s="37">
        <v>2</v>
      </c>
      <c r="S55" s="37">
        <v>5</v>
      </c>
      <c r="T55" s="37">
        <v>3</v>
      </c>
      <c r="U55" s="37">
        <v>382</v>
      </c>
      <c r="V55" s="37">
        <v>0</v>
      </c>
      <c r="W55" s="37">
        <v>14</v>
      </c>
      <c r="X55" s="37">
        <v>1</v>
      </c>
      <c r="Y55" s="37">
        <v>0</v>
      </c>
      <c r="Z55" s="37">
        <v>9</v>
      </c>
      <c r="AA55" s="37">
        <v>1682</v>
      </c>
      <c r="AB55" s="37" t="s">
        <v>135</v>
      </c>
      <c r="AC55" s="37">
        <v>25</v>
      </c>
      <c r="AD55" s="37">
        <v>0</v>
      </c>
      <c r="AE55" s="37">
        <v>4</v>
      </c>
      <c r="AF55" s="37">
        <v>1</v>
      </c>
      <c r="AG55" s="37">
        <v>36</v>
      </c>
      <c r="AH55" s="37">
        <v>0</v>
      </c>
      <c r="AI55" s="37">
        <v>2406</v>
      </c>
    </row>
    <row r="56" spans="1:38">
      <c r="A56" s="1">
        <v>2009</v>
      </c>
      <c r="B56" s="37">
        <v>11</v>
      </c>
      <c r="C56" s="37">
        <v>0</v>
      </c>
      <c r="D56" s="37" t="s">
        <v>135</v>
      </c>
      <c r="E56" s="37">
        <v>2</v>
      </c>
      <c r="F56" s="37">
        <v>143</v>
      </c>
      <c r="G56" s="37">
        <v>0</v>
      </c>
      <c r="H56" s="37">
        <v>37</v>
      </c>
      <c r="I56" s="37">
        <v>7</v>
      </c>
      <c r="J56" s="37">
        <v>5</v>
      </c>
      <c r="K56" s="37">
        <v>28</v>
      </c>
      <c r="L56" s="37">
        <v>1</v>
      </c>
      <c r="M56" s="37" t="s">
        <v>135</v>
      </c>
      <c r="N56" s="37">
        <v>4</v>
      </c>
      <c r="O56" s="37">
        <v>0</v>
      </c>
      <c r="P56" s="37">
        <v>0</v>
      </c>
      <c r="Q56" s="37">
        <v>2</v>
      </c>
      <c r="R56" s="37">
        <v>2</v>
      </c>
      <c r="S56" s="37">
        <v>4</v>
      </c>
      <c r="T56" s="37">
        <v>4</v>
      </c>
      <c r="U56" s="37">
        <v>398</v>
      </c>
      <c r="V56" s="37">
        <v>0</v>
      </c>
      <c r="W56" s="37">
        <v>12</v>
      </c>
      <c r="X56" s="37">
        <v>1</v>
      </c>
      <c r="Y56" s="37">
        <v>1</v>
      </c>
      <c r="Z56" s="37">
        <v>10</v>
      </c>
      <c r="AA56" s="37">
        <v>1671</v>
      </c>
      <c r="AB56" s="37" t="s">
        <v>135</v>
      </c>
      <c r="AC56" s="37">
        <v>27</v>
      </c>
      <c r="AD56" s="37">
        <v>0</v>
      </c>
      <c r="AE56" s="37">
        <v>4</v>
      </c>
      <c r="AF56" s="37">
        <v>1</v>
      </c>
      <c r="AG56" s="37">
        <v>38</v>
      </c>
      <c r="AH56" s="37">
        <v>0</v>
      </c>
      <c r="AI56" s="37">
        <v>2413</v>
      </c>
    </row>
    <row r="57" spans="1:38">
      <c r="A57" s="1">
        <v>2010</v>
      </c>
      <c r="B57" s="37">
        <v>19</v>
      </c>
      <c r="C57" s="37">
        <v>0</v>
      </c>
      <c r="D57" s="37" t="s">
        <v>135</v>
      </c>
      <c r="E57" s="37">
        <v>2</v>
      </c>
      <c r="F57" s="37">
        <v>148</v>
      </c>
      <c r="G57" s="37">
        <v>0</v>
      </c>
      <c r="H57" s="37">
        <v>35</v>
      </c>
      <c r="I57" s="37">
        <v>7</v>
      </c>
      <c r="J57" s="37">
        <v>5</v>
      </c>
      <c r="K57" s="37">
        <v>28</v>
      </c>
      <c r="L57" s="37">
        <v>1</v>
      </c>
      <c r="M57" s="37" t="s">
        <v>135</v>
      </c>
      <c r="N57" s="37">
        <v>4</v>
      </c>
      <c r="O57" s="37">
        <v>0</v>
      </c>
      <c r="P57" s="37">
        <v>0</v>
      </c>
      <c r="Q57" s="37">
        <v>2</v>
      </c>
      <c r="R57" s="37">
        <v>2</v>
      </c>
      <c r="S57" s="37">
        <v>5</v>
      </c>
      <c r="T57" s="37">
        <v>4</v>
      </c>
      <c r="U57" s="37">
        <v>408</v>
      </c>
      <c r="V57" s="37">
        <v>0</v>
      </c>
      <c r="W57" s="37">
        <v>13</v>
      </c>
      <c r="X57" s="37">
        <v>1</v>
      </c>
      <c r="Y57" s="37">
        <v>0</v>
      </c>
      <c r="Z57" s="37">
        <v>9</v>
      </c>
      <c r="AA57" s="37">
        <v>1686</v>
      </c>
      <c r="AB57" s="37" t="s">
        <v>135</v>
      </c>
      <c r="AC57" s="37">
        <v>31</v>
      </c>
      <c r="AD57" s="37">
        <v>0</v>
      </c>
      <c r="AE57" s="37">
        <v>5</v>
      </c>
      <c r="AF57" s="37">
        <v>1</v>
      </c>
      <c r="AG57" s="37">
        <v>37</v>
      </c>
      <c r="AH57" s="37">
        <v>0</v>
      </c>
      <c r="AI57" s="37">
        <v>2453</v>
      </c>
    </row>
    <row r="58" spans="1:38">
      <c r="A58" s="1">
        <v>2011</v>
      </c>
      <c r="B58" s="37">
        <v>21</v>
      </c>
      <c r="C58" s="37">
        <v>0</v>
      </c>
      <c r="D58" s="37" t="s">
        <v>135</v>
      </c>
      <c r="E58" s="37">
        <v>2</v>
      </c>
      <c r="F58" s="37">
        <v>147</v>
      </c>
      <c r="G58" s="37">
        <v>0</v>
      </c>
      <c r="H58" s="37">
        <v>35</v>
      </c>
      <c r="I58" s="37">
        <v>8</v>
      </c>
      <c r="J58" s="37">
        <v>5</v>
      </c>
      <c r="K58" s="37">
        <v>29</v>
      </c>
      <c r="L58" s="37">
        <v>1</v>
      </c>
      <c r="M58" s="37" t="s">
        <v>135</v>
      </c>
      <c r="N58" s="37">
        <v>4</v>
      </c>
      <c r="O58" s="37">
        <v>0</v>
      </c>
      <c r="P58" s="37">
        <v>0</v>
      </c>
      <c r="Q58" s="37">
        <v>2</v>
      </c>
      <c r="R58" s="37">
        <v>2</v>
      </c>
      <c r="S58" s="37">
        <v>4</v>
      </c>
      <c r="T58" s="37">
        <v>4</v>
      </c>
      <c r="U58" s="37">
        <v>399</v>
      </c>
      <c r="V58" s="37">
        <v>0</v>
      </c>
      <c r="W58" s="37">
        <v>13</v>
      </c>
      <c r="X58" s="37">
        <v>1</v>
      </c>
      <c r="Y58" s="37">
        <v>0</v>
      </c>
      <c r="Z58" s="37">
        <v>9</v>
      </c>
      <c r="AA58" s="37">
        <v>1679</v>
      </c>
      <c r="AB58" s="37" t="s">
        <v>135</v>
      </c>
      <c r="AC58" s="37">
        <v>32</v>
      </c>
      <c r="AD58" s="37">
        <v>0</v>
      </c>
      <c r="AE58" s="37">
        <v>11</v>
      </c>
      <c r="AF58" s="37">
        <v>1</v>
      </c>
      <c r="AG58" s="37">
        <v>42</v>
      </c>
      <c r="AH58" s="37">
        <v>0</v>
      </c>
      <c r="AI58" s="37">
        <v>2451</v>
      </c>
    </row>
    <row r="59" spans="1:38">
      <c r="A59" s="1">
        <v>2012</v>
      </c>
      <c r="B59" s="37">
        <v>24</v>
      </c>
      <c r="C59" s="37">
        <v>0</v>
      </c>
      <c r="D59" s="37" t="s">
        <v>135</v>
      </c>
      <c r="E59" s="37">
        <v>2</v>
      </c>
      <c r="F59" s="37">
        <v>148</v>
      </c>
      <c r="G59" s="37">
        <v>0</v>
      </c>
      <c r="H59" s="37">
        <v>35</v>
      </c>
      <c r="I59" s="37">
        <v>8</v>
      </c>
      <c r="J59" s="37">
        <v>5</v>
      </c>
      <c r="K59" s="37">
        <v>28</v>
      </c>
      <c r="L59" s="37">
        <v>1</v>
      </c>
      <c r="M59" s="37" t="s">
        <v>135</v>
      </c>
      <c r="N59" s="37">
        <v>4</v>
      </c>
      <c r="O59" s="37">
        <v>0</v>
      </c>
      <c r="P59" s="37">
        <v>0</v>
      </c>
      <c r="Q59" s="37">
        <v>2</v>
      </c>
      <c r="R59" s="37">
        <v>2</v>
      </c>
      <c r="S59" s="37">
        <v>4</v>
      </c>
      <c r="T59" s="37">
        <v>4</v>
      </c>
      <c r="U59" s="37">
        <v>391</v>
      </c>
      <c r="V59" s="37">
        <v>0</v>
      </c>
      <c r="W59" s="37">
        <v>13</v>
      </c>
      <c r="X59" s="37">
        <v>1</v>
      </c>
      <c r="Y59" s="37">
        <v>0</v>
      </c>
      <c r="Z59" s="37">
        <v>10</v>
      </c>
      <c r="AA59" s="37">
        <v>1703</v>
      </c>
      <c r="AB59" s="37" t="s">
        <v>135</v>
      </c>
      <c r="AC59" s="37">
        <v>35</v>
      </c>
      <c r="AD59" s="37">
        <v>0</v>
      </c>
      <c r="AE59" s="37">
        <v>7</v>
      </c>
      <c r="AF59" s="37">
        <v>1</v>
      </c>
      <c r="AG59" s="37">
        <v>40</v>
      </c>
      <c r="AH59" s="37">
        <v>0</v>
      </c>
      <c r="AI59" s="37">
        <v>2468</v>
      </c>
    </row>
    <row r="60" spans="1:38">
      <c r="A60" s="1">
        <v>2013</v>
      </c>
      <c r="B60" s="37">
        <v>22</v>
      </c>
      <c r="C60" s="37">
        <v>0</v>
      </c>
      <c r="D60" s="37" t="s">
        <v>135</v>
      </c>
      <c r="E60" s="37">
        <v>2</v>
      </c>
      <c r="F60" s="37">
        <v>147</v>
      </c>
      <c r="G60" s="37">
        <v>0</v>
      </c>
      <c r="H60" s="37">
        <v>36</v>
      </c>
      <c r="I60" s="37">
        <v>8</v>
      </c>
      <c r="J60" s="37">
        <v>5</v>
      </c>
      <c r="K60" s="37">
        <v>28</v>
      </c>
      <c r="L60" s="37">
        <v>1</v>
      </c>
      <c r="M60" s="37" t="s">
        <v>135</v>
      </c>
      <c r="N60" s="37">
        <v>4</v>
      </c>
      <c r="O60" s="37">
        <v>0</v>
      </c>
      <c r="P60" s="37">
        <v>0</v>
      </c>
      <c r="Q60" s="37">
        <v>2</v>
      </c>
      <c r="R60" s="37">
        <v>2</v>
      </c>
      <c r="S60" s="37">
        <v>4</v>
      </c>
      <c r="T60" s="37">
        <v>4</v>
      </c>
      <c r="U60" s="37">
        <v>382</v>
      </c>
      <c r="V60" s="37">
        <v>0</v>
      </c>
      <c r="W60" s="37">
        <v>13</v>
      </c>
      <c r="X60" s="37">
        <v>1</v>
      </c>
      <c r="Y60" s="37">
        <v>0</v>
      </c>
      <c r="Z60" s="37">
        <v>10</v>
      </c>
      <c r="AA60" s="37">
        <v>1750</v>
      </c>
      <c r="AB60" s="37" t="s">
        <v>135</v>
      </c>
      <c r="AC60" s="37">
        <v>34</v>
      </c>
      <c r="AD60" s="37">
        <v>0</v>
      </c>
      <c r="AE60" s="37">
        <v>11</v>
      </c>
      <c r="AF60" s="37">
        <v>1</v>
      </c>
      <c r="AG60" s="37">
        <v>43</v>
      </c>
      <c r="AH60" s="37">
        <v>0</v>
      </c>
      <c r="AI60" s="37">
        <v>2510</v>
      </c>
    </row>
    <row r="61" spans="1:38">
      <c r="A61" s="1">
        <v>2014</v>
      </c>
      <c r="B61" s="37">
        <v>24</v>
      </c>
      <c r="C61" s="37">
        <v>0</v>
      </c>
      <c r="D61" s="37" t="s">
        <v>135</v>
      </c>
      <c r="E61" s="37">
        <v>2</v>
      </c>
      <c r="F61" s="37">
        <v>148</v>
      </c>
      <c r="G61" s="37">
        <v>0</v>
      </c>
      <c r="H61" s="37">
        <v>33</v>
      </c>
      <c r="I61" s="37">
        <v>8</v>
      </c>
      <c r="J61" s="37">
        <v>5</v>
      </c>
      <c r="K61" s="37">
        <v>28</v>
      </c>
      <c r="L61" s="37">
        <v>1</v>
      </c>
      <c r="M61" s="37" t="s">
        <v>135</v>
      </c>
      <c r="N61" s="37">
        <v>4</v>
      </c>
      <c r="O61" s="37">
        <v>0</v>
      </c>
      <c r="P61" s="37">
        <v>0</v>
      </c>
      <c r="Q61" s="37">
        <v>2</v>
      </c>
      <c r="R61" s="37">
        <v>2</v>
      </c>
      <c r="S61" s="37">
        <v>4</v>
      </c>
      <c r="T61" s="37">
        <v>4</v>
      </c>
      <c r="U61" s="37">
        <v>393</v>
      </c>
      <c r="V61" s="37">
        <v>0</v>
      </c>
      <c r="W61" s="37">
        <v>11</v>
      </c>
      <c r="X61" s="37">
        <v>1</v>
      </c>
      <c r="Y61" s="37">
        <v>0</v>
      </c>
      <c r="Z61" s="37">
        <v>9</v>
      </c>
      <c r="AA61" s="37">
        <v>1749</v>
      </c>
      <c r="AB61" s="37" t="s">
        <v>135</v>
      </c>
      <c r="AC61" s="37">
        <v>34</v>
      </c>
      <c r="AD61" s="37">
        <v>0</v>
      </c>
      <c r="AE61" s="37">
        <v>11</v>
      </c>
      <c r="AF61" s="37">
        <v>1</v>
      </c>
      <c r="AG61" s="37">
        <v>47</v>
      </c>
      <c r="AH61" s="37">
        <v>0</v>
      </c>
      <c r="AI61" s="37">
        <v>2521</v>
      </c>
      <c r="AL61" s="21"/>
    </row>
    <row r="62" spans="1:38">
      <c r="A62" s="1">
        <v>2015</v>
      </c>
      <c r="B62" s="37">
        <v>21</v>
      </c>
      <c r="C62" s="37">
        <v>0</v>
      </c>
      <c r="D62" s="37" t="s">
        <v>135</v>
      </c>
      <c r="E62" s="37">
        <v>2</v>
      </c>
      <c r="F62" s="37">
        <v>149</v>
      </c>
      <c r="G62" s="37">
        <v>0</v>
      </c>
      <c r="H62" s="37">
        <v>33</v>
      </c>
      <c r="I62" s="37">
        <v>8</v>
      </c>
      <c r="J62" s="37">
        <v>5</v>
      </c>
      <c r="K62" s="37">
        <v>23</v>
      </c>
      <c r="L62" s="37">
        <v>1</v>
      </c>
      <c r="M62" s="37" t="s">
        <v>135</v>
      </c>
      <c r="N62" s="37">
        <v>4</v>
      </c>
      <c r="O62" s="37">
        <v>0</v>
      </c>
      <c r="P62" s="37">
        <v>1</v>
      </c>
      <c r="Q62" s="37">
        <v>2</v>
      </c>
      <c r="R62" s="37">
        <v>2</v>
      </c>
      <c r="S62" s="37">
        <v>3</v>
      </c>
      <c r="T62" s="37">
        <v>4</v>
      </c>
      <c r="U62" s="37">
        <v>407</v>
      </c>
      <c r="V62" s="37">
        <v>0</v>
      </c>
      <c r="W62" s="37">
        <v>11</v>
      </c>
      <c r="X62" s="37">
        <v>1</v>
      </c>
      <c r="Y62" s="37">
        <v>0</v>
      </c>
      <c r="Z62" s="37">
        <v>8</v>
      </c>
      <c r="AA62" s="37">
        <v>1754</v>
      </c>
      <c r="AB62" s="37" t="s">
        <v>135</v>
      </c>
      <c r="AC62" s="37">
        <v>36</v>
      </c>
      <c r="AD62" s="37">
        <v>0</v>
      </c>
      <c r="AE62" s="37">
        <v>14</v>
      </c>
      <c r="AF62" s="37">
        <v>1</v>
      </c>
      <c r="AG62" s="37">
        <v>52</v>
      </c>
      <c r="AH62" s="37">
        <v>0</v>
      </c>
      <c r="AI62" s="37">
        <v>2542</v>
      </c>
      <c r="AL62" s="21"/>
    </row>
    <row r="63" spans="1:38">
      <c r="A63" s="1">
        <v>2016</v>
      </c>
      <c r="B63" s="37">
        <v>22</v>
      </c>
      <c r="C63" s="37">
        <v>0</v>
      </c>
      <c r="D63" s="37" t="s">
        <v>135</v>
      </c>
      <c r="E63" s="37">
        <v>2</v>
      </c>
      <c r="F63" s="37">
        <v>199</v>
      </c>
      <c r="G63" s="37">
        <v>0</v>
      </c>
      <c r="H63" s="37">
        <v>38</v>
      </c>
      <c r="I63" s="37">
        <v>9</v>
      </c>
      <c r="J63" s="37">
        <v>6</v>
      </c>
      <c r="K63" s="37">
        <v>32</v>
      </c>
      <c r="L63" s="37">
        <v>1</v>
      </c>
      <c r="M63" s="37" t="s">
        <v>135</v>
      </c>
      <c r="N63" s="37">
        <v>4</v>
      </c>
      <c r="O63" s="37">
        <v>0</v>
      </c>
      <c r="P63" s="37">
        <v>2</v>
      </c>
      <c r="Q63" s="37">
        <v>2</v>
      </c>
      <c r="R63" s="37">
        <v>2</v>
      </c>
      <c r="S63" s="37">
        <v>3</v>
      </c>
      <c r="T63" s="37">
        <v>4</v>
      </c>
      <c r="U63" s="37">
        <v>422</v>
      </c>
      <c r="V63" s="37">
        <v>0</v>
      </c>
      <c r="W63" s="37">
        <v>15</v>
      </c>
      <c r="X63" s="37">
        <v>1</v>
      </c>
      <c r="Y63" s="37">
        <v>1</v>
      </c>
      <c r="Z63" s="37">
        <v>16</v>
      </c>
      <c r="AA63" s="37">
        <v>1711</v>
      </c>
      <c r="AB63" s="37" t="s">
        <v>135</v>
      </c>
      <c r="AC63" s="37">
        <v>65</v>
      </c>
      <c r="AD63" s="37">
        <v>0</v>
      </c>
      <c r="AE63" s="37">
        <v>21</v>
      </c>
      <c r="AF63" s="37">
        <v>1</v>
      </c>
      <c r="AG63" s="37">
        <v>70</v>
      </c>
      <c r="AH63" s="37">
        <v>0</v>
      </c>
      <c r="AI63" s="37">
        <v>2649</v>
      </c>
      <c r="AL63" s="21"/>
    </row>
    <row r="64" spans="1:38">
      <c r="A64" s="1">
        <v>2017</v>
      </c>
      <c r="B64" s="37">
        <v>23</v>
      </c>
      <c r="C64" s="37">
        <v>0</v>
      </c>
      <c r="D64" s="37" t="s">
        <v>135</v>
      </c>
      <c r="E64" s="37">
        <v>3</v>
      </c>
      <c r="F64" s="37">
        <v>197</v>
      </c>
      <c r="G64" s="37">
        <v>4</v>
      </c>
      <c r="H64" s="37">
        <v>35</v>
      </c>
      <c r="I64" s="37">
        <v>9</v>
      </c>
      <c r="J64" s="37">
        <v>6</v>
      </c>
      <c r="K64" s="37">
        <v>28</v>
      </c>
      <c r="L64" s="37">
        <v>1</v>
      </c>
      <c r="M64" s="37" t="s">
        <v>135</v>
      </c>
      <c r="N64" s="37">
        <v>3</v>
      </c>
      <c r="O64" s="37">
        <v>0</v>
      </c>
      <c r="P64" s="37">
        <v>2</v>
      </c>
      <c r="Q64" s="37">
        <v>2</v>
      </c>
      <c r="R64" s="37">
        <v>2</v>
      </c>
      <c r="S64" s="37">
        <v>5</v>
      </c>
      <c r="T64" s="37">
        <v>4</v>
      </c>
      <c r="U64" s="37">
        <v>430</v>
      </c>
      <c r="V64" s="37">
        <v>0</v>
      </c>
      <c r="W64" s="37">
        <v>15</v>
      </c>
      <c r="X64" s="37">
        <v>1</v>
      </c>
      <c r="Y64" s="37">
        <v>1</v>
      </c>
      <c r="Z64" s="37">
        <v>14</v>
      </c>
      <c r="AA64" s="37">
        <v>1683</v>
      </c>
      <c r="AB64" s="37" t="s">
        <v>135</v>
      </c>
      <c r="AC64" s="37">
        <v>68</v>
      </c>
      <c r="AD64" s="37">
        <v>0</v>
      </c>
      <c r="AE64" s="37">
        <v>23</v>
      </c>
      <c r="AF64" s="37">
        <v>1</v>
      </c>
      <c r="AG64" s="37">
        <v>78</v>
      </c>
      <c r="AH64" s="37">
        <v>0</v>
      </c>
      <c r="AI64" s="37">
        <v>2638</v>
      </c>
      <c r="AL64" s="21"/>
    </row>
    <row r="65" spans="1:35">
      <c r="A65" s="1">
        <v>2018</v>
      </c>
      <c r="B65" s="37">
        <v>24</v>
      </c>
      <c r="C65" s="37">
        <v>0</v>
      </c>
      <c r="D65" s="37" t="s">
        <v>135</v>
      </c>
      <c r="E65" s="37">
        <v>2</v>
      </c>
      <c r="F65" s="37">
        <v>207</v>
      </c>
      <c r="G65" s="37">
        <v>4</v>
      </c>
      <c r="H65" s="37">
        <v>35</v>
      </c>
      <c r="I65" s="37">
        <v>9</v>
      </c>
      <c r="J65" s="37">
        <v>6</v>
      </c>
      <c r="K65" s="37">
        <v>26</v>
      </c>
      <c r="L65" s="37">
        <v>1</v>
      </c>
      <c r="M65" s="37" t="s">
        <v>135</v>
      </c>
      <c r="N65" s="37">
        <v>2</v>
      </c>
      <c r="O65" s="37">
        <v>0</v>
      </c>
      <c r="P65" s="37">
        <v>2</v>
      </c>
      <c r="Q65" s="37">
        <v>2</v>
      </c>
      <c r="R65" s="37">
        <v>2</v>
      </c>
      <c r="S65" s="37">
        <v>5</v>
      </c>
      <c r="T65" s="37">
        <v>3</v>
      </c>
      <c r="U65" s="37">
        <v>438</v>
      </c>
      <c r="V65" s="37">
        <v>3</v>
      </c>
      <c r="W65" s="37">
        <v>15</v>
      </c>
      <c r="X65" s="37">
        <v>1</v>
      </c>
      <c r="Y65" s="37">
        <v>1</v>
      </c>
      <c r="Z65" s="37">
        <v>14</v>
      </c>
      <c r="AA65" s="37">
        <v>1687</v>
      </c>
      <c r="AB65" s="37" t="s">
        <v>135</v>
      </c>
      <c r="AC65" s="37">
        <v>62</v>
      </c>
      <c r="AD65" s="37">
        <v>1</v>
      </c>
      <c r="AE65" s="37">
        <v>20</v>
      </c>
      <c r="AF65" s="37">
        <v>1</v>
      </c>
      <c r="AG65" s="37">
        <v>79</v>
      </c>
      <c r="AH65" s="37">
        <v>0</v>
      </c>
      <c r="AI65" s="37">
        <v>2652</v>
      </c>
    </row>
    <row r="66" spans="1:35">
      <c r="A66" s="1">
        <v>2019</v>
      </c>
      <c r="B66" s="37">
        <v>24</v>
      </c>
      <c r="C66" s="37">
        <v>0</v>
      </c>
      <c r="D66" s="37" t="s">
        <v>135</v>
      </c>
      <c r="E66" s="37">
        <v>2</v>
      </c>
      <c r="F66" s="37">
        <v>212</v>
      </c>
      <c r="G66" s="37">
        <v>4</v>
      </c>
      <c r="H66" s="37">
        <v>33</v>
      </c>
      <c r="I66" s="37">
        <v>9</v>
      </c>
      <c r="J66" s="37">
        <v>5</v>
      </c>
      <c r="K66" s="37">
        <v>24</v>
      </c>
      <c r="L66" s="37">
        <v>1</v>
      </c>
      <c r="M66" s="37" t="s">
        <v>135</v>
      </c>
      <c r="N66" s="37">
        <v>2</v>
      </c>
      <c r="O66" s="37">
        <v>2</v>
      </c>
      <c r="P66" s="37">
        <v>2</v>
      </c>
      <c r="Q66" s="37">
        <v>2</v>
      </c>
      <c r="R66" s="37">
        <v>2</v>
      </c>
      <c r="S66" s="37">
        <v>6</v>
      </c>
      <c r="T66" s="37">
        <v>3</v>
      </c>
      <c r="U66" s="37">
        <v>446</v>
      </c>
      <c r="V66" s="37">
        <v>3</v>
      </c>
      <c r="W66" s="37">
        <v>14</v>
      </c>
      <c r="X66" s="37">
        <v>3</v>
      </c>
      <c r="Y66" s="37">
        <v>1</v>
      </c>
      <c r="Z66" s="37">
        <v>17</v>
      </c>
      <c r="AA66" s="37">
        <v>1684</v>
      </c>
      <c r="AB66" s="37" t="s">
        <v>135</v>
      </c>
      <c r="AC66" s="37">
        <v>65</v>
      </c>
      <c r="AD66" s="37">
        <v>1</v>
      </c>
      <c r="AE66" s="37">
        <v>27</v>
      </c>
      <c r="AF66" s="37">
        <v>1</v>
      </c>
      <c r="AG66" s="37">
        <v>85</v>
      </c>
      <c r="AH66" s="37">
        <v>0</v>
      </c>
      <c r="AI66" s="37">
        <v>2680</v>
      </c>
    </row>
    <row r="67" spans="1:35">
      <c r="A67" s="1">
        <v>2020</v>
      </c>
      <c r="B67" s="37">
        <v>29</v>
      </c>
      <c r="C67" s="37">
        <v>0</v>
      </c>
      <c r="D67" s="37">
        <v>1</v>
      </c>
      <c r="E67" s="37">
        <v>4</v>
      </c>
      <c r="F67" s="37">
        <v>212</v>
      </c>
      <c r="G67" s="37">
        <v>4</v>
      </c>
      <c r="H67" s="37">
        <v>33</v>
      </c>
      <c r="I67" s="37">
        <v>9</v>
      </c>
      <c r="J67" s="37">
        <v>6</v>
      </c>
      <c r="K67" s="37">
        <v>22</v>
      </c>
      <c r="L67" s="37">
        <v>1</v>
      </c>
      <c r="M67" s="37" t="s">
        <v>135</v>
      </c>
      <c r="N67" s="37">
        <v>2</v>
      </c>
      <c r="O67" s="37">
        <v>2</v>
      </c>
      <c r="P67" s="37">
        <v>2</v>
      </c>
      <c r="Q67" s="37">
        <v>2</v>
      </c>
      <c r="R67" s="37">
        <v>2</v>
      </c>
      <c r="S67" s="37">
        <v>6</v>
      </c>
      <c r="T67" s="37">
        <v>3</v>
      </c>
      <c r="U67" s="37">
        <v>440</v>
      </c>
      <c r="V67" s="37">
        <v>3</v>
      </c>
      <c r="W67" s="37">
        <v>7</v>
      </c>
      <c r="X67" s="37">
        <v>2</v>
      </c>
      <c r="Y67" s="37">
        <v>1</v>
      </c>
      <c r="Z67" s="37">
        <v>18</v>
      </c>
      <c r="AA67" s="37">
        <v>1713</v>
      </c>
      <c r="AB67" s="37" t="s">
        <v>135</v>
      </c>
      <c r="AC67" s="37">
        <v>57</v>
      </c>
      <c r="AD67" s="37">
        <v>1</v>
      </c>
      <c r="AE67" s="37">
        <v>28</v>
      </c>
      <c r="AF67" s="37">
        <v>1</v>
      </c>
      <c r="AG67" s="37">
        <v>87</v>
      </c>
      <c r="AH67" s="37">
        <v>0</v>
      </c>
      <c r="AI67" s="37">
        <v>2698</v>
      </c>
    </row>
    <row r="68" spans="1:35">
      <c r="A68" s="1">
        <v>2021</v>
      </c>
      <c r="B68" s="37">
        <v>29</v>
      </c>
      <c r="C68" s="37">
        <v>0</v>
      </c>
      <c r="D68" s="37">
        <v>1</v>
      </c>
      <c r="E68" s="37">
        <v>4</v>
      </c>
      <c r="F68" s="37">
        <v>214</v>
      </c>
      <c r="G68" s="37">
        <v>4</v>
      </c>
      <c r="H68" s="37">
        <v>37</v>
      </c>
      <c r="I68" s="37">
        <v>9</v>
      </c>
      <c r="J68" s="37">
        <v>6</v>
      </c>
      <c r="K68" s="37">
        <v>22</v>
      </c>
      <c r="L68" s="37">
        <v>1</v>
      </c>
      <c r="M68" s="37" t="s">
        <v>135</v>
      </c>
      <c r="N68" s="37">
        <v>2</v>
      </c>
      <c r="O68" s="37">
        <v>2</v>
      </c>
      <c r="P68" s="37">
        <v>0</v>
      </c>
      <c r="Q68" s="37">
        <v>2</v>
      </c>
      <c r="R68" s="37">
        <v>2</v>
      </c>
      <c r="S68" s="37">
        <v>8</v>
      </c>
      <c r="T68" s="37">
        <v>3</v>
      </c>
      <c r="U68" s="37">
        <v>441</v>
      </c>
      <c r="V68" s="37">
        <v>4</v>
      </c>
      <c r="W68" s="37">
        <v>12</v>
      </c>
      <c r="X68" s="37">
        <v>2</v>
      </c>
      <c r="Y68" s="37">
        <v>1</v>
      </c>
      <c r="Z68" s="37">
        <v>22</v>
      </c>
      <c r="AA68" s="37">
        <v>1702</v>
      </c>
      <c r="AB68" s="37" t="s">
        <v>135</v>
      </c>
      <c r="AC68" s="37">
        <v>54</v>
      </c>
      <c r="AD68" s="37">
        <v>0</v>
      </c>
      <c r="AE68" s="37">
        <v>41</v>
      </c>
      <c r="AF68" s="37">
        <v>0</v>
      </c>
      <c r="AG68" s="37">
        <v>98</v>
      </c>
      <c r="AH68" s="37">
        <v>1</v>
      </c>
      <c r="AI68" s="37">
        <v>2724</v>
      </c>
    </row>
    <row r="69" spans="1:35">
      <c r="A69" s="1">
        <v>2022</v>
      </c>
      <c r="B69" s="37">
        <v>29</v>
      </c>
      <c r="C69" s="37">
        <v>0</v>
      </c>
      <c r="D69" s="37">
        <v>1</v>
      </c>
      <c r="E69" s="37">
        <v>4</v>
      </c>
      <c r="F69" s="37">
        <v>224</v>
      </c>
      <c r="G69" s="37">
        <v>4</v>
      </c>
      <c r="H69" s="37">
        <v>40</v>
      </c>
      <c r="I69" s="37">
        <v>9</v>
      </c>
      <c r="J69" s="37">
        <v>7</v>
      </c>
      <c r="K69" s="37">
        <v>22</v>
      </c>
      <c r="L69" s="37">
        <v>1</v>
      </c>
      <c r="M69" s="37" t="s">
        <v>135</v>
      </c>
      <c r="N69" s="37">
        <v>2</v>
      </c>
      <c r="O69" s="37">
        <v>2</v>
      </c>
      <c r="P69" s="37">
        <v>0</v>
      </c>
      <c r="Q69" s="37">
        <v>3</v>
      </c>
      <c r="R69" s="37">
        <v>2</v>
      </c>
      <c r="S69" s="37">
        <v>9</v>
      </c>
      <c r="T69" s="37">
        <v>3</v>
      </c>
      <c r="U69" s="37">
        <v>437</v>
      </c>
      <c r="V69" s="37">
        <v>4</v>
      </c>
      <c r="W69" s="37">
        <v>11</v>
      </c>
      <c r="X69" s="37">
        <v>5</v>
      </c>
      <c r="Y69" s="37">
        <v>0</v>
      </c>
      <c r="Z69" s="37">
        <v>23</v>
      </c>
      <c r="AA69" s="37">
        <v>1693</v>
      </c>
      <c r="AB69" s="37">
        <v>2</v>
      </c>
      <c r="AC69" s="37">
        <v>59</v>
      </c>
      <c r="AD69" s="37">
        <v>1</v>
      </c>
      <c r="AE69" s="37">
        <v>45</v>
      </c>
      <c r="AF69" s="37">
        <v>1</v>
      </c>
      <c r="AG69" s="37">
        <v>106</v>
      </c>
      <c r="AH69" s="37">
        <v>0</v>
      </c>
      <c r="AI69" s="37">
        <v>2749</v>
      </c>
    </row>
    <row r="70" spans="1:35">
      <c r="A70" s="1">
        <v>2023</v>
      </c>
      <c r="B70" s="37">
        <v>29</v>
      </c>
      <c r="C70" s="37">
        <v>0</v>
      </c>
      <c r="D70" s="37">
        <v>1</v>
      </c>
      <c r="E70" s="37">
        <v>4</v>
      </c>
      <c r="F70" s="37">
        <v>229</v>
      </c>
      <c r="G70" s="37">
        <v>4</v>
      </c>
      <c r="H70" s="37">
        <v>38</v>
      </c>
      <c r="I70" s="37">
        <v>9</v>
      </c>
      <c r="J70" s="37">
        <v>6</v>
      </c>
      <c r="K70" s="37">
        <v>21</v>
      </c>
      <c r="L70" s="37">
        <v>1</v>
      </c>
      <c r="M70" s="37">
        <v>1</v>
      </c>
      <c r="N70" s="37">
        <v>2</v>
      </c>
      <c r="O70" s="37">
        <v>0</v>
      </c>
      <c r="P70" s="37">
        <v>0</v>
      </c>
      <c r="Q70" s="37">
        <v>3</v>
      </c>
      <c r="R70" s="37">
        <v>2</v>
      </c>
      <c r="S70" s="37">
        <v>10</v>
      </c>
      <c r="T70" s="37">
        <v>4</v>
      </c>
      <c r="U70" s="37">
        <v>440</v>
      </c>
      <c r="V70" s="37">
        <v>4</v>
      </c>
      <c r="W70" s="37">
        <v>13</v>
      </c>
      <c r="X70" s="37">
        <v>5</v>
      </c>
      <c r="Y70" s="37">
        <v>0</v>
      </c>
      <c r="Z70" s="37">
        <v>23</v>
      </c>
      <c r="AA70" s="37">
        <v>1717</v>
      </c>
      <c r="AB70" s="37">
        <v>2</v>
      </c>
      <c r="AC70" s="37">
        <v>59</v>
      </c>
      <c r="AD70" s="37">
        <v>1</v>
      </c>
      <c r="AE70" s="37">
        <v>43</v>
      </c>
      <c r="AF70" s="37">
        <v>1</v>
      </c>
      <c r="AG70" s="37">
        <v>113</v>
      </c>
      <c r="AH70" s="37">
        <v>0</v>
      </c>
      <c r="AI70" s="37">
        <v>2785</v>
      </c>
    </row>
    <row r="71" spans="1:35">
      <c r="A71" s="1">
        <v>2024</v>
      </c>
      <c r="B71" s="37">
        <v>1</v>
      </c>
      <c r="C71" s="37">
        <v>0</v>
      </c>
      <c r="D71" s="37">
        <v>1</v>
      </c>
      <c r="E71" s="37">
        <v>4</v>
      </c>
      <c r="F71" s="37">
        <v>246</v>
      </c>
      <c r="G71" s="37">
        <v>4</v>
      </c>
      <c r="H71" s="37">
        <v>44</v>
      </c>
      <c r="I71" s="37">
        <v>13</v>
      </c>
      <c r="J71" s="37">
        <v>6</v>
      </c>
      <c r="K71" s="37">
        <v>21</v>
      </c>
      <c r="L71" s="37">
        <v>1</v>
      </c>
      <c r="M71" s="37">
        <v>0</v>
      </c>
      <c r="N71" s="37">
        <v>2</v>
      </c>
      <c r="O71" s="37">
        <v>1</v>
      </c>
      <c r="P71" s="37">
        <v>0</v>
      </c>
      <c r="Q71" s="37">
        <v>3</v>
      </c>
      <c r="R71" s="37">
        <v>5</v>
      </c>
      <c r="S71" s="37">
        <v>10</v>
      </c>
      <c r="T71" s="37">
        <v>4</v>
      </c>
      <c r="U71" s="37">
        <v>451</v>
      </c>
      <c r="V71" s="37">
        <v>4</v>
      </c>
      <c r="W71" s="37">
        <v>14</v>
      </c>
      <c r="X71" s="37">
        <v>5</v>
      </c>
      <c r="Y71" s="37">
        <v>0</v>
      </c>
      <c r="Z71" s="37">
        <v>25</v>
      </c>
      <c r="AA71" s="37">
        <v>1723</v>
      </c>
      <c r="AB71" s="37">
        <v>2</v>
      </c>
      <c r="AC71" s="37">
        <v>59</v>
      </c>
      <c r="AD71" s="37">
        <v>0</v>
      </c>
      <c r="AE71" s="37">
        <v>43</v>
      </c>
      <c r="AF71" s="37">
        <v>1</v>
      </c>
      <c r="AG71" s="37">
        <v>124</v>
      </c>
      <c r="AH71" s="37">
        <v>0</v>
      </c>
      <c r="AI71" s="37">
        <v>2817</v>
      </c>
    </row>
    <row r="72" spans="1:35">
      <c r="T72" s="37"/>
      <c r="X72" s="38"/>
    </row>
    <row r="73" spans="1:35" ht="12.75" customHeight="1">
      <c r="A73" s="68" t="s">
        <v>988</v>
      </c>
      <c r="B73" s="68"/>
      <c r="F73" s="38"/>
    </row>
    <row r="74" spans="1:35" ht="12.75" customHeight="1">
      <c r="A74" s="68"/>
      <c r="B74" s="68"/>
    </row>
    <row r="75" spans="1:35" ht="12.75" customHeight="1">
      <c r="A75" s="36" t="s">
        <v>989</v>
      </c>
      <c r="B75" s="36"/>
    </row>
    <row r="76" spans="1:35" ht="12.75" customHeight="1">
      <c r="A76" s="1" t="s">
        <v>1193</v>
      </c>
    </row>
    <row r="78" spans="1:35" ht="12.75" customHeight="1">
      <c r="A78" s="2" t="s">
        <v>15</v>
      </c>
    </row>
    <row r="79" spans="1:35" ht="12.75" customHeight="1">
      <c r="A79" s="1" t="s">
        <v>1174</v>
      </c>
    </row>
    <row r="80" spans="1:35" ht="12.75" customHeight="1">
      <c r="A80" s="1" t="s">
        <v>1211</v>
      </c>
      <c r="V80" s="20"/>
    </row>
    <row r="81" spans="1:23" ht="12.75" customHeight="1">
      <c r="A81" s="1" t="s">
        <v>1212</v>
      </c>
      <c r="V81" s="20"/>
    </row>
    <row r="82" spans="1:23" ht="12.75" customHeight="1">
      <c r="A82" s="1" t="s">
        <v>1190</v>
      </c>
      <c r="V82" s="20"/>
    </row>
    <row r="83" spans="1:23" ht="12.75" customHeight="1">
      <c r="A83" s="1" t="s">
        <v>640</v>
      </c>
    </row>
    <row r="84" spans="1:23" ht="12.75" customHeight="1">
      <c r="A84" s="1" t="s">
        <v>641</v>
      </c>
    </row>
    <row r="85" spans="1:23" ht="12.75" customHeight="1">
      <c r="A85" s="1" t="s">
        <v>642</v>
      </c>
      <c r="V85" s="20"/>
    </row>
    <row r="86" spans="1:23" ht="12.75" customHeight="1">
      <c r="A86" s="1" t="s">
        <v>633</v>
      </c>
      <c r="V86" s="20"/>
    </row>
    <row r="87" spans="1:23" ht="12.75" customHeight="1">
      <c r="A87" s="1" t="s">
        <v>630</v>
      </c>
      <c r="V87" s="20"/>
    </row>
    <row r="88" spans="1:23" ht="12.75" customHeight="1">
      <c r="A88" s="1" t="s">
        <v>643</v>
      </c>
      <c r="V88" s="20"/>
    </row>
    <row r="89" spans="1:23" ht="12.75" customHeight="1">
      <c r="V89" s="20"/>
      <c r="W89" s="1" t="s">
        <v>812</v>
      </c>
    </row>
    <row r="90" spans="1:23" ht="12.75" customHeight="1">
      <c r="V90" s="20"/>
    </row>
    <row r="91" spans="1:23" ht="12.75" customHeight="1">
      <c r="V91" s="20"/>
    </row>
    <row r="92" spans="1:23" ht="12.75" customHeight="1">
      <c r="V92" s="20"/>
    </row>
    <row r="93" spans="1:23" ht="12.75" customHeight="1">
      <c r="V93" s="20"/>
    </row>
    <row r="94" spans="1:23" ht="12.75" customHeight="1">
      <c r="V94" s="20"/>
    </row>
    <row r="95" spans="1:23" ht="12.75" customHeight="1">
      <c r="V95" s="20"/>
    </row>
    <row r="96" spans="1:23" ht="12.75" customHeight="1">
      <c r="V96" s="20"/>
    </row>
    <row r="97" spans="22:22" ht="12.75" customHeight="1">
      <c r="V97" s="20"/>
    </row>
    <row r="98" spans="22:22" ht="12.75" customHeight="1">
      <c r="V98" s="20"/>
    </row>
    <row r="99" spans="22:22" ht="12.75" customHeight="1">
      <c r="V99" s="20"/>
    </row>
    <row r="100" spans="22:22" ht="12.75" customHeight="1">
      <c r="V100" s="20"/>
    </row>
    <row r="101" spans="22:22" ht="12.75" customHeight="1">
      <c r="V101" s="20"/>
    </row>
    <row r="102" spans="22:22" ht="12.75" customHeight="1">
      <c r="V102" s="20"/>
    </row>
    <row r="103" spans="22:22" ht="12.75" customHeight="1">
      <c r="V103" s="20"/>
    </row>
    <row r="104" spans="22:22" ht="12.75" customHeight="1">
      <c r="V104" s="20"/>
    </row>
    <row r="105" spans="22:22" ht="12.75" customHeight="1">
      <c r="V105" s="20"/>
    </row>
    <row r="106" spans="22:22" ht="12.75" customHeight="1">
      <c r="V106" s="20"/>
    </row>
    <row r="107" spans="22:22" ht="12.75" customHeight="1">
      <c r="V107" s="20"/>
    </row>
    <row r="108" spans="22:22" ht="12.75" customHeight="1">
      <c r="V108" s="20"/>
    </row>
    <row r="109" spans="22:22" ht="12.75" customHeight="1">
      <c r="V109" s="20"/>
    </row>
  </sheetData>
  <phoneticPr fontId="0" type="noConversion"/>
  <hyperlinks>
    <hyperlink ref="A4" location="Inhalt!A1" display="&lt;&lt;&lt; Inhalt" xr:uid="{666CC59E-2D04-4382-B44F-6C4C01726DF7}"/>
    <hyperlink ref="A73" location="Metadaten!A1" display="Metadaten &lt;&lt;&lt;" xr:uid="{F50CCE69-26C0-4E21-8498-23DC4DF05C5E}"/>
  </hyperlinks>
  <pageMargins left="0.78740157499999996" right="0.78740157499999996" top="0.984251969" bottom="0.984251969" header="0.4921259845" footer="0.4921259845"/>
  <pageSetup paperSize="9" scale="58"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C88"/>
  <sheetViews>
    <sheetView zoomScaleNormal="100" workbookViewId="0">
      <pane ySplit="10" topLeftCell="A11" activePane="bottomLeft" state="frozen"/>
      <selection pane="bottomLeft" activeCell="A4" sqref="A4"/>
    </sheetView>
  </sheetViews>
  <sheetFormatPr baseColWidth="10" defaultColWidth="11.42578125" defaultRowHeight="12.75"/>
  <cols>
    <col min="1" max="1" width="6.42578125" style="1" customWidth="1"/>
    <col min="2" max="2" width="6.5703125" style="1" customWidth="1"/>
    <col min="3" max="3" width="10.42578125" style="1" bestFit="1" customWidth="1"/>
    <col min="4" max="4" width="5.5703125" style="1" bestFit="1" customWidth="1"/>
    <col min="5" max="5" width="7.42578125" style="1" bestFit="1" customWidth="1"/>
    <col min="6" max="6" width="7.5703125" style="1" bestFit="1" customWidth="1"/>
    <col min="7" max="7" width="12.42578125" style="1" bestFit="1" customWidth="1"/>
    <col min="8" max="8" width="4.5703125" style="1" bestFit="1" customWidth="1"/>
    <col min="9" max="9" width="8.5703125" style="1" bestFit="1" customWidth="1"/>
    <col min="10" max="10" width="20.42578125" style="1" bestFit="1" customWidth="1"/>
    <col min="11" max="11" width="7.42578125" style="1" bestFit="1" customWidth="1"/>
    <col min="12" max="12" width="9.42578125" style="1" bestFit="1" customWidth="1"/>
    <col min="13" max="13" width="4.5703125" style="1" bestFit="1" customWidth="1"/>
    <col min="14" max="14" width="6.5703125" style="1" bestFit="1" customWidth="1"/>
    <col min="15" max="15" width="9.42578125" style="1" bestFit="1" customWidth="1"/>
    <col min="16" max="16" width="4.5703125" style="1" bestFit="1" customWidth="1"/>
    <col min="17" max="17" width="6.5703125" style="1" bestFit="1" customWidth="1"/>
    <col min="18" max="18" width="8.5703125" style="1" bestFit="1" customWidth="1"/>
    <col min="19" max="19" width="7.42578125" style="1" bestFit="1" customWidth="1"/>
    <col min="20" max="20" width="4.5703125" style="1" bestFit="1" customWidth="1"/>
    <col min="21" max="21" width="22.42578125" style="1" bestFit="1" customWidth="1"/>
    <col min="22" max="22" width="7.42578125" style="1" bestFit="1" customWidth="1"/>
    <col min="23" max="23" width="4.42578125" style="1" bestFit="1" customWidth="1"/>
    <col min="24" max="24" width="9.42578125" style="1" bestFit="1" customWidth="1"/>
    <col min="25" max="25" width="4.5703125" style="1" bestFit="1" customWidth="1"/>
    <col min="26" max="36" width="7.5703125" style="1" customWidth="1"/>
    <col min="37" max="37" width="6.5703125" style="1" customWidth="1"/>
    <col min="38" max="38" width="6.42578125" style="1" customWidth="1"/>
    <col min="39" max="47" width="5.5703125" style="1" bestFit="1" customWidth="1"/>
    <col min="48" max="48" width="5.5703125" style="1" customWidth="1"/>
    <col min="49" max="49" width="7.5703125" style="1" customWidth="1"/>
    <col min="50" max="16384" width="11.42578125" style="1"/>
  </cols>
  <sheetData>
    <row r="1" spans="1:25" ht="15.75">
      <c r="A1" s="5" t="s">
        <v>424</v>
      </c>
      <c r="B1" s="5"/>
    </row>
    <row r="2" spans="1:25" ht="12.75" customHeight="1">
      <c r="A2" s="1" t="s">
        <v>1203</v>
      </c>
    </row>
    <row r="4" spans="1:25">
      <c r="A4" s="30" t="s">
        <v>987</v>
      </c>
      <c r="B4" s="30"/>
    </row>
    <row r="5" spans="1:25">
      <c r="A5" s="11"/>
      <c r="B5" s="11"/>
    </row>
    <row r="6" spans="1:25">
      <c r="A6" s="31" t="s">
        <v>1118</v>
      </c>
      <c r="B6" s="31"/>
    </row>
    <row r="7" spans="1:25">
      <c r="A7" s="31"/>
      <c r="B7" s="31"/>
    </row>
    <row r="8" spans="1:25">
      <c r="A8" s="6" t="s">
        <v>4</v>
      </c>
      <c r="B8" s="9" t="s">
        <v>1188</v>
      </c>
    </row>
    <row r="9" spans="1:25" s="6" customFormat="1">
      <c r="B9" s="6" t="s">
        <v>421</v>
      </c>
    </row>
    <row r="10" spans="1:25" s="6" customFormat="1">
      <c r="B10" s="6" t="s">
        <v>808</v>
      </c>
      <c r="C10" s="6" t="s">
        <v>36</v>
      </c>
      <c r="D10" s="6" t="s">
        <v>425</v>
      </c>
      <c r="E10" s="6" t="s">
        <v>44</v>
      </c>
      <c r="F10" s="6" t="s">
        <v>46</v>
      </c>
      <c r="G10" s="6" t="s">
        <v>1204</v>
      </c>
      <c r="H10" s="6" t="s">
        <v>48</v>
      </c>
      <c r="I10" s="6" t="s">
        <v>50</v>
      </c>
      <c r="J10" s="6" t="s">
        <v>53</v>
      </c>
      <c r="K10" s="6" t="s">
        <v>54</v>
      </c>
      <c r="L10" s="6" t="s">
        <v>61</v>
      </c>
      <c r="M10" s="6" t="s">
        <v>426</v>
      </c>
      <c r="N10" s="6" t="s">
        <v>74</v>
      </c>
      <c r="O10" s="6" t="s">
        <v>78</v>
      </c>
      <c r="P10" s="6" t="s">
        <v>81</v>
      </c>
      <c r="Q10" s="6" t="s">
        <v>540</v>
      </c>
      <c r="R10" s="6" t="s">
        <v>427</v>
      </c>
      <c r="S10" s="6" t="s">
        <v>96</v>
      </c>
      <c r="T10" s="6" t="s">
        <v>98</v>
      </c>
      <c r="U10" s="6" t="s">
        <v>428</v>
      </c>
      <c r="V10" s="6" t="s">
        <v>231</v>
      </c>
      <c r="W10" s="6" t="s">
        <v>121</v>
      </c>
      <c r="X10" s="6" t="s">
        <v>429</v>
      </c>
      <c r="Y10" s="6" t="s">
        <v>32</v>
      </c>
    </row>
    <row r="11" spans="1:25">
      <c r="A11" s="1">
        <v>1950</v>
      </c>
      <c r="B11" s="37">
        <v>0</v>
      </c>
      <c r="C11" s="37">
        <v>29</v>
      </c>
      <c r="D11" s="37">
        <v>0</v>
      </c>
      <c r="E11" s="37">
        <v>5</v>
      </c>
      <c r="F11" s="37">
        <v>14</v>
      </c>
      <c r="G11" s="37" t="s">
        <v>135</v>
      </c>
      <c r="H11" s="37">
        <v>0</v>
      </c>
      <c r="I11" s="37">
        <v>2</v>
      </c>
      <c r="J11" s="37">
        <v>1</v>
      </c>
      <c r="K11" s="37">
        <v>0</v>
      </c>
      <c r="L11" s="37">
        <v>0</v>
      </c>
      <c r="M11" s="37">
        <v>0</v>
      </c>
      <c r="N11" s="37">
        <v>28</v>
      </c>
      <c r="O11" s="37">
        <v>3</v>
      </c>
      <c r="P11" s="37">
        <v>0</v>
      </c>
      <c r="Q11" s="37">
        <v>3</v>
      </c>
      <c r="R11" s="37">
        <v>0</v>
      </c>
      <c r="S11" s="37">
        <v>0</v>
      </c>
      <c r="T11" s="37">
        <v>1</v>
      </c>
      <c r="U11" s="37">
        <v>0</v>
      </c>
      <c r="V11" s="37">
        <v>3</v>
      </c>
      <c r="W11" s="37">
        <v>102</v>
      </c>
      <c r="X11" s="37">
        <v>1</v>
      </c>
      <c r="Y11" s="37">
        <v>192</v>
      </c>
    </row>
    <row r="12" spans="1:25">
      <c r="A12" s="1">
        <v>1951</v>
      </c>
      <c r="B12" s="37">
        <v>0</v>
      </c>
      <c r="C12" s="37">
        <v>29</v>
      </c>
      <c r="D12" s="37">
        <v>0</v>
      </c>
      <c r="E12" s="37">
        <v>7</v>
      </c>
      <c r="F12" s="37">
        <v>10</v>
      </c>
      <c r="G12" s="37" t="s">
        <v>135</v>
      </c>
      <c r="H12" s="37">
        <v>0</v>
      </c>
      <c r="I12" s="37">
        <v>2</v>
      </c>
      <c r="J12" s="37">
        <v>1</v>
      </c>
      <c r="K12" s="37">
        <v>0</v>
      </c>
      <c r="L12" s="37">
        <v>0</v>
      </c>
      <c r="M12" s="37">
        <v>0</v>
      </c>
      <c r="N12" s="37">
        <v>35</v>
      </c>
      <c r="O12" s="37">
        <v>3</v>
      </c>
      <c r="P12" s="37">
        <v>0</v>
      </c>
      <c r="Q12" s="37">
        <v>4</v>
      </c>
      <c r="R12" s="37">
        <v>0</v>
      </c>
      <c r="S12" s="37">
        <v>0</v>
      </c>
      <c r="T12" s="37">
        <v>1</v>
      </c>
      <c r="U12" s="37">
        <v>0</v>
      </c>
      <c r="V12" s="37">
        <v>5</v>
      </c>
      <c r="W12" s="37">
        <v>105</v>
      </c>
      <c r="X12" s="37">
        <v>3</v>
      </c>
      <c r="Y12" s="37">
        <v>205</v>
      </c>
    </row>
    <row r="13" spans="1:25">
      <c r="A13" s="1">
        <v>1952</v>
      </c>
      <c r="B13" s="37">
        <v>0</v>
      </c>
      <c r="C13" s="37">
        <v>27</v>
      </c>
      <c r="D13" s="37">
        <v>0</v>
      </c>
      <c r="E13" s="37">
        <v>7</v>
      </c>
      <c r="F13" s="37">
        <v>14</v>
      </c>
      <c r="G13" s="37" t="s">
        <v>135</v>
      </c>
      <c r="H13" s="37">
        <v>0</v>
      </c>
      <c r="I13" s="37">
        <v>2</v>
      </c>
      <c r="J13" s="37">
        <v>1</v>
      </c>
      <c r="K13" s="37">
        <v>0</v>
      </c>
      <c r="L13" s="37">
        <v>0</v>
      </c>
      <c r="M13" s="37">
        <v>0</v>
      </c>
      <c r="N13" s="37">
        <v>35</v>
      </c>
      <c r="O13" s="37">
        <v>2</v>
      </c>
      <c r="P13" s="37">
        <v>0</v>
      </c>
      <c r="Q13" s="37">
        <v>7</v>
      </c>
      <c r="R13" s="37">
        <v>0</v>
      </c>
      <c r="S13" s="37">
        <v>0</v>
      </c>
      <c r="T13" s="37">
        <v>1</v>
      </c>
      <c r="U13" s="37">
        <v>0</v>
      </c>
      <c r="V13" s="37">
        <v>5</v>
      </c>
      <c r="W13" s="37">
        <v>113</v>
      </c>
      <c r="X13" s="37">
        <v>2</v>
      </c>
      <c r="Y13" s="37">
        <v>216</v>
      </c>
    </row>
    <row r="14" spans="1:25">
      <c r="A14" s="1">
        <v>1953</v>
      </c>
      <c r="B14" s="37">
        <v>0</v>
      </c>
      <c r="C14" s="37">
        <v>25</v>
      </c>
      <c r="D14" s="37">
        <v>0</v>
      </c>
      <c r="E14" s="37">
        <v>5</v>
      </c>
      <c r="F14" s="37">
        <v>20</v>
      </c>
      <c r="G14" s="37" t="s">
        <v>135</v>
      </c>
      <c r="H14" s="37">
        <v>0</v>
      </c>
      <c r="I14" s="37">
        <v>2</v>
      </c>
      <c r="J14" s="37">
        <v>1</v>
      </c>
      <c r="K14" s="37">
        <v>0</v>
      </c>
      <c r="L14" s="37">
        <v>0</v>
      </c>
      <c r="M14" s="37">
        <v>0</v>
      </c>
      <c r="N14" s="37">
        <v>33</v>
      </c>
      <c r="O14" s="37">
        <v>2</v>
      </c>
      <c r="P14" s="37">
        <v>0</v>
      </c>
      <c r="Q14" s="37">
        <v>7</v>
      </c>
      <c r="R14" s="37">
        <v>0</v>
      </c>
      <c r="S14" s="37">
        <v>0</v>
      </c>
      <c r="T14" s="37">
        <v>1</v>
      </c>
      <c r="U14" s="37">
        <v>0</v>
      </c>
      <c r="V14" s="37">
        <v>5</v>
      </c>
      <c r="W14" s="37">
        <v>94</v>
      </c>
      <c r="X14" s="37">
        <v>2</v>
      </c>
      <c r="Y14" s="37">
        <v>197</v>
      </c>
    </row>
    <row r="15" spans="1:25">
      <c r="A15" s="1">
        <v>1954</v>
      </c>
      <c r="B15" s="37">
        <v>0</v>
      </c>
      <c r="C15" s="37">
        <v>23</v>
      </c>
      <c r="D15" s="37">
        <v>0</v>
      </c>
      <c r="E15" s="37">
        <v>7</v>
      </c>
      <c r="F15" s="37">
        <v>24</v>
      </c>
      <c r="G15" s="37" t="s">
        <v>135</v>
      </c>
      <c r="H15" s="37">
        <v>0</v>
      </c>
      <c r="I15" s="37">
        <v>2</v>
      </c>
      <c r="J15" s="37">
        <v>1</v>
      </c>
      <c r="K15" s="37">
        <v>0</v>
      </c>
      <c r="L15" s="37">
        <v>0</v>
      </c>
      <c r="M15" s="37">
        <v>0</v>
      </c>
      <c r="N15" s="37">
        <v>31</v>
      </c>
      <c r="O15" s="37">
        <v>2</v>
      </c>
      <c r="P15" s="37">
        <v>0</v>
      </c>
      <c r="Q15" s="37">
        <v>7</v>
      </c>
      <c r="R15" s="37">
        <v>0</v>
      </c>
      <c r="S15" s="37">
        <v>0</v>
      </c>
      <c r="T15" s="37">
        <v>1</v>
      </c>
      <c r="U15" s="37">
        <v>0</v>
      </c>
      <c r="V15" s="37">
        <v>5</v>
      </c>
      <c r="W15" s="37">
        <v>85</v>
      </c>
      <c r="X15" s="37">
        <v>3</v>
      </c>
      <c r="Y15" s="37">
        <v>191</v>
      </c>
    </row>
    <row r="16" spans="1:25">
      <c r="A16" s="1">
        <v>1955</v>
      </c>
      <c r="B16" s="37">
        <v>0</v>
      </c>
      <c r="C16" s="37">
        <v>24</v>
      </c>
      <c r="D16" s="37">
        <v>0</v>
      </c>
      <c r="E16" s="37">
        <v>7</v>
      </c>
      <c r="F16" s="37">
        <v>21</v>
      </c>
      <c r="G16" s="37" t="s">
        <v>135</v>
      </c>
      <c r="H16" s="37">
        <v>0</v>
      </c>
      <c r="I16" s="37">
        <v>2</v>
      </c>
      <c r="J16" s="37">
        <v>1</v>
      </c>
      <c r="K16" s="37">
        <v>0</v>
      </c>
      <c r="L16" s="37">
        <v>0</v>
      </c>
      <c r="M16" s="37">
        <v>0</v>
      </c>
      <c r="N16" s="37">
        <v>31</v>
      </c>
      <c r="O16" s="37">
        <v>2</v>
      </c>
      <c r="P16" s="37">
        <v>0</v>
      </c>
      <c r="Q16" s="37">
        <v>7</v>
      </c>
      <c r="R16" s="37">
        <v>0</v>
      </c>
      <c r="S16" s="37">
        <v>0</v>
      </c>
      <c r="T16" s="37">
        <v>1</v>
      </c>
      <c r="U16" s="37">
        <v>0</v>
      </c>
      <c r="V16" s="37">
        <v>5</v>
      </c>
      <c r="W16" s="37">
        <v>84</v>
      </c>
      <c r="X16" s="37">
        <v>3</v>
      </c>
      <c r="Y16" s="37">
        <v>188</v>
      </c>
    </row>
    <row r="17" spans="1:25">
      <c r="A17" s="1">
        <v>1956</v>
      </c>
      <c r="B17" s="37">
        <v>0</v>
      </c>
      <c r="C17" s="37">
        <v>24</v>
      </c>
      <c r="D17" s="37">
        <v>0</v>
      </c>
      <c r="E17" s="37">
        <v>7</v>
      </c>
      <c r="F17" s="37">
        <v>21</v>
      </c>
      <c r="G17" s="37" t="s">
        <v>135</v>
      </c>
      <c r="H17" s="37">
        <v>0</v>
      </c>
      <c r="I17" s="37">
        <v>2</v>
      </c>
      <c r="J17" s="37">
        <v>1</v>
      </c>
      <c r="K17" s="37">
        <v>0</v>
      </c>
      <c r="L17" s="37">
        <v>0</v>
      </c>
      <c r="M17" s="37">
        <v>0</v>
      </c>
      <c r="N17" s="37">
        <v>37</v>
      </c>
      <c r="O17" s="37">
        <v>2</v>
      </c>
      <c r="P17" s="37">
        <v>0</v>
      </c>
      <c r="Q17" s="37">
        <v>8</v>
      </c>
      <c r="R17" s="37">
        <v>0</v>
      </c>
      <c r="S17" s="37">
        <v>0</v>
      </c>
      <c r="T17" s="37">
        <v>1</v>
      </c>
      <c r="U17" s="37">
        <v>0</v>
      </c>
      <c r="V17" s="37">
        <v>5</v>
      </c>
      <c r="W17" s="37">
        <v>81</v>
      </c>
      <c r="X17" s="37">
        <v>8</v>
      </c>
      <c r="Y17" s="37">
        <v>197</v>
      </c>
    </row>
    <row r="18" spans="1:25">
      <c r="A18" s="1">
        <v>1957</v>
      </c>
      <c r="B18" s="37">
        <v>0</v>
      </c>
      <c r="C18" s="37">
        <v>23</v>
      </c>
      <c r="D18" s="37">
        <v>0</v>
      </c>
      <c r="E18" s="37">
        <v>7</v>
      </c>
      <c r="F18" s="37">
        <v>22</v>
      </c>
      <c r="G18" s="37" t="s">
        <v>135</v>
      </c>
      <c r="H18" s="37">
        <v>0</v>
      </c>
      <c r="I18" s="37">
        <v>2</v>
      </c>
      <c r="J18" s="37">
        <v>1</v>
      </c>
      <c r="K18" s="37">
        <v>0</v>
      </c>
      <c r="L18" s="37">
        <v>0</v>
      </c>
      <c r="M18" s="37">
        <v>0</v>
      </c>
      <c r="N18" s="37">
        <v>37</v>
      </c>
      <c r="O18" s="37">
        <v>1</v>
      </c>
      <c r="P18" s="37">
        <v>0</v>
      </c>
      <c r="Q18" s="37">
        <v>10</v>
      </c>
      <c r="R18" s="37">
        <v>0</v>
      </c>
      <c r="S18" s="37">
        <v>0</v>
      </c>
      <c r="T18" s="37">
        <v>1</v>
      </c>
      <c r="U18" s="37">
        <v>0</v>
      </c>
      <c r="V18" s="37">
        <v>4</v>
      </c>
      <c r="W18" s="37">
        <v>40</v>
      </c>
      <c r="X18" s="37">
        <v>8</v>
      </c>
      <c r="Y18" s="37">
        <v>156</v>
      </c>
    </row>
    <row r="19" spans="1:25">
      <c r="A19" s="1">
        <v>1958</v>
      </c>
      <c r="B19" s="37">
        <v>0</v>
      </c>
      <c r="C19" s="37">
        <v>17</v>
      </c>
      <c r="D19" s="37">
        <v>0</v>
      </c>
      <c r="E19" s="37">
        <v>1</v>
      </c>
      <c r="F19" s="37">
        <v>15</v>
      </c>
      <c r="G19" s="37" t="s">
        <v>135</v>
      </c>
      <c r="H19" s="37">
        <v>0</v>
      </c>
      <c r="I19" s="37">
        <v>2</v>
      </c>
      <c r="J19" s="37">
        <v>1</v>
      </c>
      <c r="K19" s="37">
        <v>0</v>
      </c>
      <c r="L19" s="37">
        <v>0</v>
      </c>
      <c r="M19" s="37">
        <v>0</v>
      </c>
      <c r="N19" s="37">
        <v>25</v>
      </c>
      <c r="O19" s="37">
        <v>1</v>
      </c>
      <c r="P19" s="37">
        <v>0</v>
      </c>
      <c r="Q19" s="37">
        <v>4</v>
      </c>
      <c r="R19" s="37">
        <v>0</v>
      </c>
      <c r="S19" s="37">
        <v>0</v>
      </c>
      <c r="T19" s="37">
        <v>1</v>
      </c>
      <c r="U19" s="37">
        <v>0</v>
      </c>
      <c r="V19" s="37">
        <v>4</v>
      </c>
      <c r="W19" s="37">
        <v>34</v>
      </c>
      <c r="X19" s="37">
        <v>8</v>
      </c>
      <c r="Y19" s="37">
        <v>113</v>
      </c>
    </row>
    <row r="20" spans="1:25">
      <c r="A20" s="1">
        <v>1959</v>
      </c>
      <c r="B20" s="37">
        <v>0</v>
      </c>
      <c r="C20" s="37">
        <v>19</v>
      </c>
      <c r="D20" s="37">
        <v>0</v>
      </c>
      <c r="E20" s="37">
        <v>1</v>
      </c>
      <c r="F20" s="37">
        <v>22</v>
      </c>
      <c r="G20" s="37" t="s">
        <v>135</v>
      </c>
      <c r="H20" s="37">
        <v>0</v>
      </c>
      <c r="I20" s="37">
        <v>2</v>
      </c>
      <c r="J20" s="37">
        <v>1</v>
      </c>
      <c r="K20" s="37">
        <v>1</v>
      </c>
      <c r="L20" s="37">
        <v>0</v>
      </c>
      <c r="M20" s="37">
        <v>0</v>
      </c>
      <c r="N20" s="37">
        <v>29</v>
      </c>
      <c r="O20" s="37">
        <v>3</v>
      </c>
      <c r="P20" s="37">
        <v>0</v>
      </c>
      <c r="Q20" s="37">
        <v>5</v>
      </c>
      <c r="R20" s="37">
        <v>0</v>
      </c>
      <c r="S20" s="37">
        <v>0</v>
      </c>
      <c r="T20" s="37">
        <v>1</v>
      </c>
      <c r="U20" s="37">
        <v>0</v>
      </c>
      <c r="V20" s="37">
        <v>4</v>
      </c>
      <c r="W20" s="37">
        <v>36</v>
      </c>
      <c r="X20" s="37">
        <v>8</v>
      </c>
      <c r="Y20" s="37">
        <v>132</v>
      </c>
    </row>
    <row r="21" spans="1:25">
      <c r="A21" s="1">
        <v>1960</v>
      </c>
      <c r="B21" s="37">
        <v>0</v>
      </c>
      <c r="C21" s="37">
        <v>25</v>
      </c>
      <c r="D21" s="37">
        <v>0</v>
      </c>
      <c r="E21" s="37">
        <v>1</v>
      </c>
      <c r="F21" s="37">
        <v>21</v>
      </c>
      <c r="G21" s="37" t="s">
        <v>135</v>
      </c>
      <c r="H21" s="37">
        <v>0</v>
      </c>
      <c r="I21" s="37">
        <v>2</v>
      </c>
      <c r="J21" s="37">
        <v>1</v>
      </c>
      <c r="K21" s="37">
        <v>0</v>
      </c>
      <c r="L21" s="37">
        <v>0</v>
      </c>
      <c r="M21" s="37">
        <v>0</v>
      </c>
      <c r="N21" s="37">
        <v>31</v>
      </c>
      <c r="O21" s="37">
        <v>4</v>
      </c>
      <c r="P21" s="37">
        <v>0</v>
      </c>
      <c r="Q21" s="37">
        <v>4</v>
      </c>
      <c r="R21" s="37">
        <v>0</v>
      </c>
      <c r="S21" s="37">
        <v>0</v>
      </c>
      <c r="T21" s="37">
        <v>1</v>
      </c>
      <c r="U21" s="37">
        <v>0</v>
      </c>
      <c r="V21" s="37">
        <v>4</v>
      </c>
      <c r="W21" s="37">
        <v>51</v>
      </c>
      <c r="X21" s="37">
        <v>6</v>
      </c>
      <c r="Y21" s="37">
        <v>151</v>
      </c>
    </row>
    <row r="22" spans="1:25">
      <c r="A22" s="1">
        <v>1961</v>
      </c>
      <c r="B22" s="37">
        <v>0</v>
      </c>
      <c r="C22" s="37">
        <v>28</v>
      </c>
      <c r="D22" s="37">
        <v>0</v>
      </c>
      <c r="E22" s="37">
        <v>1</v>
      </c>
      <c r="F22" s="37">
        <v>21</v>
      </c>
      <c r="G22" s="37" t="s">
        <v>135</v>
      </c>
      <c r="H22" s="37">
        <v>0</v>
      </c>
      <c r="I22" s="37">
        <v>2</v>
      </c>
      <c r="J22" s="37">
        <v>1</v>
      </c>
      <c r="K22" s="37">
        <v>0</v>
      </c>
      <c r="L22" s="37">
        <v>0</v>
      </c>
      <c r="M22" s="37">
        <v>0</v>
      </c>
      <c r="N22" s="37">
        <v>45</v>
      </c>
      <c r="O22" s="37">
        <v>4</v>
      </c>
      <c r="P22" s="37">
        <v>0</v>
      </c>
      <c r="Q22" s="37">
        <v>4</v>
      </c>
      <c r="R22" s="37">
        <v>0</v>
      </c>
      <c r="S22" s="37">
        <v>0</v>
      </c>
      <c r="T22" s="37">
        <v>1</v>
      </c>
      <c r="U22" s="37">
        <v>0</v>
      </c>
      <c r="V22" s="37">
        <v>4</v>
      </c>
      <c r="W22" s="37">
        <v>52</v>
      </c>
      <c r="X22" s="37">
        <v>3</v>
      </c>
      <c r="Y22" s="37">
        <v>166</v>
      </c>
    </row>
    <row r="23" spans="1:25">
      <c r="A23" s="1">
        <v>1962</v>
      </c>
      <c r="B23" s="37">
        <v>0</v>
      </c>
      <c r="C23" s="37">
        <v>24</v>
      </c>
      <c r="D23" s="37">
        <v>0</v>
      </c>
      <c r="E23" s="37">
        <v>0</v>
      </c>
      <c r="F23" s="37">
        <v>25</v>
      </c>
      <c r="G23" s="37" t="s">
        <v>135</v>
      </c>
      <c r="H23" s="37">
        <v>0</v>
      </c>
      <c r="I23" s="37">
        <v>2</v>
      </c>
      <c r="J23" s="37">
        <v>1</v>
      </c>
      <c r="K23" s="37">
        <v>0</v>
      </c>
      <c r="L23" s="37">
        <v>0</v>
      </c>
      <c r="M23" s="37">
        <v>0</v>
      </c>
      <c r="N23" s="37">
        <v>43</v>
      </c>
      <c r="O23" s="37">
        <v>3</v>
      </c>
      <c r="P23" s="37">
        <v>0</v>
      </c>
      <c r="Q23" s="37">
        <v>3</v>
      </c>
      <c r="R23" s="37">
        <v>0</v>
      </c>
      <c r="S23" s="37">
        <v>0</v>
      </c>
      <c r="T23" s="37">
        <v>3</v>
      </c>
      <c r="U23" s="37">
        <v>0</v>
      </c>
      <c r="V23" s="37">
        <v>3</v>
      </c>
      <c r="W23" s="37">
        <v>46</v>
      </c>
      <c r="X23" s="37">
        <v>0</v>
      </c>
      <c r="Y23" s="37">
        <v>153</v>
      </c>
    </row>
    <row r="24" spans="1:25">
      <c r="A24" s="1">
        <v>1963</v>
      </c>
      <c r="B24" s="37">
        <v>0</v>
      </c>
      <c r="C24" s="37">
        <v>25</v>
      </c>
      <c r="D24" s="37">
        <v>0</v>
      </c>
      <c r="E24" s="37">
        <v>0</v>
      </c>
      <c r="F24" s="37">
        <v>25</v>
      </c>
      <c r="G24" s="37" t="s">
        <v>135</v>
      </c>
      <c r="H24" s="37">
        <v>0</v>
      </c>
      <c r="I24" s="37">
        <v>2</v>
      </c>
      <c r="J24" s="37">
        <v>1</v>
      </c>
      <c r="K24" s="37">
        <v>0</v>
      </c>
      <c r="L24" s="37">
        <v>0</v>
      </c>
      <c r="M24" s="37">
        <v>0</v>
      </c>
      <c r="N24" s="37">
        <v>43</v>
      </c>
      <c r="O24" s="37">
        <v>3</v>
      </c>
      <c r="P24" s="37">
        <v>0</v>
      </c>
      <c r="Q24" s="37">
        <v>3</v>
      </c>
      <c r="R24" s="37">
        <v>0</v>
      </c>
      <c r="S24" s="37">
        <v>0</v>
      </c>
      <c r="T24" s="37">
        <v>3</v>
      </c>
      <c r="U24" s="37">
        <v>0</v>
      </c>
      <c r="V24" s="37">
        <v>2</v>
      </c>
      <c r="W24" s="37">
        <v>48</v>
      </c>
      <c r="X24" s="37">
        <v>0</v>
      </c>
      <c r="Y24" s="37">
        <v>155</v>
      </c>
    </row>
    <row r="25" spans="1:25">
      <c r="A25" s="1">
        <v>1964</v>
      </c>
      <c r="B25" s="37">
        <v>0</v>
      </c>
      <c r="C25" s="37">
        <v>25</v>
      </c>
      <c r="D25" s="37">
        <v>0</v>
      </c>
      <c r="E25" s="37">
        <v>1</v>
      </c>
      <c r="F25" s="37">
        <v>22</v>
      </c>
      <c r="G25" s="37" t="s">
        <v>135</v>
      </c>
      <c r="H25" s="37">
        <v>0</v>
      </c>
      <c r="I25" s="37">
        <v>2</v>
      </c>
      <c r="J25" s="37">
        <v>1</v>
      </c>
      <c r="K25" s="37">
        <v>0</v>
      </c>
      <c r="L25" s="37">
        <v>0</v>
      </c>
      <c r="M25" s="37">
        <v>0</v>
      </c>
      <c r="N25" s="37">
        <v>43</v>
      </c>
      <c r="O25" s="37">
        <v>3</v>
      </c>
      <c r="P25" s="37">
        <v>0</v>
      </c>
      <c r="Q25" s="37">
        <v>3</v>
      </c>
      <c r="R25" s="37">
        <v>1</v>
      </c>
      <c r="S25" s="37">
        <v>0</v>
      </c>
      <c r="T25" s="37">
        <v>3</v>
      </c>
      <c r="U25" s="37">
        <v>0</v>
      </c>
      <c r="V25" s="37">
        <v>2</v>
      </c>
      <c r="W25" s="37">
        <v>53</v>
      </c>
      <c r="X25" s="37">
        <v>0</v>
      </c>
      <c r="Y25" s="37">
        <v>159</v>
      </c>
    </row>
    <row r="26" spans="1:25">
      <c r="A26" s="1">
        <v>1965</v>
      </c>
      <c r="B26" s="37">
        <v>0</v>
      </c>
      <c r="C26" s="37">
        <v>25</v>
      </c>
      <c r="D26" s="37">
        <v>0</v>
      </c>
      <c r="E26" s="37">
        <v>1</v>
      </c>
      <c r="F26" s="37">
        <v>24</v>
      </c>
      <c r="G26" s="37" t="s">
        <v>135</v>
      </c>
      <c r="H26" s="37">
        <v>0</v>
      </c>
      <c r="I26" s="37">
        <v>2</v>
      </c>
      <c r="J26" s="37">
        <v>1</v>
      </c>
      <c r="K26" s="37">
        <v>0</v>
      </c>
      <c r="L26" s="37">
        <v>0</v>
      </c>
      <c r="M26" s="37">
        <v>0</v>
      </c>
      <c r="N26" s="37">
        <v>26</v>
      </c>
      <c r="O26" s="37">
        <v>3</v>
      </c>
      <c r="P26" s="37">
        <v>0</v>
      </c>
      <c r="Q26" s="37">
        <v>0</v>
      </c>
      <c r="R26" s="37">
        <v>1</v>
      </c>
      <c r="S26" s="37">
        <v>0</v>
      </c>
      <c r="T26" s="37">
        <v>3</v>
      </c>
      <c r="U26" s="37">
        <v>0</v>
      </c>
      <c r="V26" s="37">
        <v>2</v>
      </c>
      <c r="W26" s="37">
        <v>51</v>
      </c>
      <c r="X26" s="37">
        <v>0</v>
      </c>
      <c r="Y26" s="37">
        <v>139</v>
      </c>
    </row>
    <row r="27" spans="1:25">
      <c r="A27" s="1">
        <v>1966</v>
      </c>
      <c r="B27" s="37">
        <v>0</v>
      </c>
      <c r="C27" s="37">
        <v>15</v>
      </c>
      <c r="D27" s="37">
        <v>0</v>
      </c>
      <c r="E27" s="37">
        <v>1</v>
      </c>
      <c r="F27" s="37">
        <v>23</v>
      </c>
      <c r="G27" s="37" t="s">
        <v>135</v>
      </c>
      <c r="H27" s="37">
        <v>0</v>
      </c>
      <c r="I27" s="37">
        <v>2</v>
      </c>
      <c r="J27" s="37">
        <v>1</v>
      </c>
      <c r="K27" s="37">
        <v>0</v>
      </c>
      <c r="L27" s="37">
        <v>0</v>
      </c>
      <c r="M27" s="37">
        <v>0</v>
      </c>
      <c r="N27" s="37">
        <v>28</v>
      </c>
      <c r="O27" s="37">
        <v>5</v>
      </c>
      <c r="P27" s="37">
        <v>0</v>
      </c>
      <c r="Q27" s="37">
        <v>0</v>
      </c>
      <c r="R27" s="37">
        <v>1</v>
      </c>
      <c r="S27" s="37">
        <v>0</v>
      </c>
      <c r="T27" s="37">
        <v>4</v>
      </c>
      <c r="U27" s="37">
        <v>0</v>
      </c>
      <c r="V27" s="37">
        <v>2</v>
      </c>
      <c r="W27" s="37">
        <v>55</v>
      </c>
      <c r="X27" s="37">
        <v>0</v>
      </c>
      <c r="Y27" s="37">
        <v>137</v>
      </c>
    </row>
    <row r="28" spans="1:25">
      <c r="A28" s="1">
        <v>1967</v>
      </c>
      <c r="B28" s="37">
        <v>0</v>
      </c>
      <c r="C28" s="37">
        <v>15</v>
      </c>
      <c r="D28" s="37">
        <v>0</v>
      </c>
      <c r="E28" s="37">
        <v>1</v>
      </c>
      <c r="F28" s="37">
        <v>23</v>
      </c>
      <c r="G28" s="37" t="s">
        <v>135</v>
      </c>
      <c r="H28" s="37">
        <v>0</v>
      </c>
      <c r="I28" s="37">
        <v>2</v>
      </c>
      <c r="J28" s="37">
        <v>1</v>
      </c>
      <c r="K28" s="37">
        <v>0</v>
      </c>
      <c r="L28" s="37">
        <v>0</v>
      </c>
      <c r="M28" s="37">
        <v>0</v>
      </c>
      <c r="N28" s="37">
        <v>33</v>
      </c>
      <c r="O28" s="37">
        <v>4</v>
      </c>
      <c r="P28" s="37">
        <v>0</v>
      </c>
      <c r="Q28" s="37">
        <v>0</v>
      </c>
      <c r="R28" s="37">
        <v>0</v>
      </c>
      <c r="S28" s="37">
        <v>0</v>
      </c>
      <c r="T28" s="37">
        <v>4</v>
      </c>
      <c r="U28" s="37">
        <v>0</v>
      </c>
      <c r="V28" s="37">
        <v>2</v>
      </c>
      <c r="W28" s="37">
        <v>58</v>
      </c>
      <c r="X28" s="37">
        <v>0</v>
      </c>
      <c r="Y28" s="37">
        <v>143</v>
      </c>
    </row>
    <row r="29" spans="1:25">
      <c r="A29" s="1">
        <v>1968</v>
      </c>
      <c r="B29" s="37">
        <v>0</v>
      </c>
      <c r="C29" s="37">
        <v>17</v>
      </c>
      <c r="D29" s="37">
        <v>0</v>
      </c>
      <c r="E29" s="37">
        <v>1</v>
      </c>
      <c r="F29" s="37">
        <v>23</v>
      </c>
      <c r="G29" s="37" t="s">
        <v>135</v>
      </c>
      <c r="H29" s="37">
        <v>0</v>
      </c>
      <c r="I29" s="37">
        <v>2</v>
      </c>
      <c r="J29" s="37">
        <v>1</v>
      </c>
      <c r="K29" s="37">
        <v>0</v>
      </c>
      <c r="L29" s="37">
        <v>0</v>
      </c>
      <c r="M29" s="37">
        <v>0</v>
      </c>
      <c r="N29" s="37">
        <v>36</v>
      </c>
      <c r="O29" s="37">
        <v>4</v>
      </c>
      <c r="P29" s="37">
        <v>0</v>
      </c>
      <c r="Q29" s="37">
        <v>0</v>
      </c>
      <c r="R29" s="37">
        <v>0</v>
      </c>
      <c r="S29" s="37">
        <v>0</v>
      </c>
      <c r="T29" s="37">
        <v>5</v>
      </c>
      <c r="U29" s="37">
        <v>0</v>
      </c>
      <c r="V29" s="37">
        <v>1</v>
      </c>
      <c r="W29" s="37">
        <v>97</v>
      </c>
      <c r="X29" s="37">
        <v>0</v>
      </c>
      <c r="Y29" s="37">
        <v>187</v>
      </c>
    </row>
    <row r="30" spans="1:25">
      <c r="A30" s="1">
        <v>1969</v>
      </c>
      <c r="B30" s="37">
        <v>0</v>
      </c>
      <c r="C30" s="37">
        <v>22</v>
      </c>
      <c r="D30" s="37">
        <v>0</v>
      </c>
      <c r="E30" s="37">
        <v>1</v>
      </c>
      <c r="F30" s="37">
        <v>23</v>
      </c>
      <c r="G30" s="37" t="s">
        <v>135</v>
      </c>
      <c r="H30" s="37">
        <v>0</v>
      </c>
      <c r="I30" s="37">
        <v>2</v>
      </c>
      <c r="J30" s="37">
        <v>1</v>
      </c>
      <c r="K30" s="37">
        <v>0</v>
      </c>
      <c r="L30" s="37">
        <v>0</v>
      </c>
      <c r="M30" s="37">
        <v>0</v>
      </c>
      <c r="N30" s="37">
        <v>36</v>
      </c>
      <c r="O30" s="37">
        <v>4</v>
      </c>
      <c r="P30" s="37">
        <v>0</v>
      </c>
      <c r="Q30" s="37">
        <v>0</v>
      </c>
      <c r="R30" s="37">
        <v>0</v>
      </c>
      <c r="S30" s="37">
        <v>0</v>
      </c>
      <c r="T30" s="37">
        <v>5</v>
      </c>
      <c r="U30" s="37">
        <v>0</v>
      </c>
      <c r="V30" s="37">
        <v>0</v>
      </c>
      <c r="W30" s="37">
        <v>105</v>
      </c>
      <c r="X30" s="37">
        <v>0</v>
      </c>
      <c r="Y30" s="37">
        <v>199</v>
      </c>
    </row>
    <row r="31" spans="1:25">
      <c r="A31" s="1">
        <v>1970</v>
      </c>
      <c r="B31" s="37">
        <v>0</v>
      </c>
      <c r="C31" s="37">
        <v>22</v>
      </c>
      <c r="D31" s="37">
        <v>0</v>
      </c>
      <c r="E31" s="37">
        <v>1</v>
      </c>
      <c r="F31" s="37">
        <v>20</v>
      </c>
      <c r="G31" s="37" t="s">
        <v>135</v>
      </c>
      <c r="H31" s="37">
        <v>0</v>
      </c>
      <c r="I31" s="37">
        <v>2</v>
      </c>
      <c r="J31" s="37">
        <v>1</v>
      </c>
      <c r="K31" s="37">
        <v>0</v>
      </c>
      <c r="L31" s="37">
        <v>0</v>
      </c>
      <c r="M31" s="37">
        <v>0</v>
      </c>
      <c r="N31" s="37">
        <v>36</v>
      </c>
      <c r="O31" s="37">
        <v>4</v>
      </c>
      <c r="P31" s="37">
        <v>0</v>
      </c>
      <c r="Q31" s="37">
        <v>0</v>
      </c>
      <c r="R31" s="37">
        <v>0</v>
      </c>
      <c r="S31" s="37">
        <v>0</v>
      </c>
      <c r="T31" s="37">
        <v>5</v>
      </c>
      <c r="U31" s="37">
        <v>0</v>
      </c>
      <c r="V31" s="37">
        <v>0</v>
      </c>
      <c r="W31" s="37">
        <v>108</v>
      </c>
      <c r="X31" s="37">
        <v>0</v>
      </c>
      <c r="Y31" s="37">
        <v>199</v>
      </c>
    </row>
    <row r="32" spans="1:25">
      <c r="A32" s="1">
        <v>1971</v>
      </c>
      <c r="B32" s="37">
        <v>0</v>
      </c>
      <c r="C32" s="37">
        <v>18</v>
      </c>
      <c r="D32" s="37">
        <v>0</v>
      </c>
      <c r="E32" s="37">
        <v>1</v>
      </c>
      <c r="F32" s="37">
        <v>20</v>
      </c>
      <c r="G32" s="37" t="s">
        <v>135</v>
      </c>
      <c r="H32" s="37">
        <v>0</v>
      </c>
      <c r="I32" s="37">
        <v>2</v>
      </c>
      <c r="J32" s="37">
        <v>1</v>
      </c>
      <c r="K32" s="37">
        <v>0</v>
      </c>
      <c r="L32" s="37">
        <v>0</v>
      </c>
      <c r="M32" s="37">
        <v>0</v>
      </c>
      <c r="N32" s="37">
        <v>40</v>
      </c>
      <c r="O32" s="37">
        <v>4</v>
      </c>
      <c r="P32" s="37">
        <v>0</v>
      </c>
      <c r="Q32" s="37">
        <v>0</v>
      </c>
      <c r="R32" s="37">
        <v>0</v>
      </c>
      <c r="S32" s="37">
        <v>0</v>
      </c>
      <c r="T32" s="37">
        <v>5</v>
      </c>
      <c r="U32" s="37">
        <v>0</v>
      </c>
      <c r="V32" s="37">
        <v>0</v>
      </c>
      <c r="W32" s="37">
        <v>112</v>
      </c>
      <c r="X32" s="37">
        <v>0</v>
      </c>
      <c r="Y32" s="37">
        <v>203</v>
      </c>
    </row>
    <row r="33" spans="1:25">
      <c r="A33" s="1">
        <v>1972</v>
      </c>
      <c r="B33" s="37">
        <v>0</v>
      </c>
      <c r="C33" s="37">
        <v>19</v>
      </c>
      <c r="D33" s="37">
        <v>0</v>
      </c>
      <c r="E33" s="37">
        <v>1</v>
      </c>
      <c r="F33" s="37">
        <v>21</v>
      </c>
      <c r="G33" s="37" t="s">
        <v>135</v>
      </c>
      <c r="H33" s="37">
        <v>0</v>
      </c>
      <c r="I33" s="37">
        <v>2</v>
      </c>
      <c r="J33" s="37">
        <v>1</v>
      </c>
      <c r="K33" s="37">
        <v>0</v>
      </c>
      <c r="L33" s="37">
        <v>0</v>
      </c>
      <c r="M33" s="37">
        <v>0</v>
      </c>
      <c r="N33" s="37">
        <v>45</v>
      </c>
      <c r="O33" s="37">
        <v>4</v>
      </c>
      <c r="P33" s="37">
        <v>0</v>
      </c>
      <c r="Q33" s="37">
        <v>0</v>
      </c>
      <c r="R33" s="37">
        <v>0</v>
      </c>
      <c r="S33" s="37">
        <v>0</v>
      </c>
      <c r="T33" s="37">
        <v>5</v>
      </c>
      <c r="U33" s="37">
        <v>0</v>
      </c>
      <c r="V33" s="37">
        <v>0</v>
      </c>
      <c r="W33" s="37">
        <v>87</v>
      </c>
      <c r="X33" s="37">
        <v>0</v>
      </c>
      <c r="Y33" s="37">
        <v>185</v>
      </c>
    </row>
    <row r="34" spans="1:25">
      <c r="A34" s="1">
        <v>1973</v>
      </c>
      <c r="B34" s="37">
        <v>0</v>
      </c>
      <c r="C34" s="37">
        <v>19</v>
      </c>
      <c r="D34" s="37">
        <v>0</v>
      </c>
      <c r="E34" s="37">
        <v>1</v>
      </c>
      <c r="F34" s="37">
        <v>21</v>
      </c>
      <c r="G34" s="37" t="s">
        <v>135</v>
      </c>
      <c r="H34" s="37">
        <v>0</v>
      </c>
      <c r="I34" s="37">
        <v>2</v>
      </c>
      <c r="J34" s="37">
        <v>1</v>
      </c>
      <c r="K34" s="37">
        <v>0</v>
      </c>
      <c r="L34" s="37">
        <v>0</v>
      </c>
      <c r="M34" s="37">
        <v>0</v>
      </c>
      <c r="N34" s="37">
        <v>50</v>
      </c>
      <c r="O34" s="37">
        <v>3</v>
      </c>
      <c r="P34" s="37">
        <v>0</v>
      </c>
      <c r="Q34" s="37">
        <v>1</v>
      </c>
      <c r="R34" s="37">
        <v>0</v>
      </c>
      <c r="S34" s="37">
        <v>0</v>
      </c>
      <c r="T34" s="37">
        <v>5</v>
      </c>
      <c r="U34" s="37">
        <v>0</v>
      </c>
      <c r="V34" s="37">
        <v>0</v>
      </c>
      <c r="W34" s="37">
        <v>93</v>
      </c>
      <c r="X34" s="37">
        <v>0</v>
      </c>
      <c r="Y34" s="37">
        <v>196</v>
      </c>
    </row>
    <row r="35" spans="1:25">
      <c r="A35" s="1">
        <v>1974</v>
      </c>
      <c r="B35" s="37">
        <v>0</v>
      </c>
      <c r="C35" s="37">
        <v>21</v>
      </c>
      <c r="D35" s="37">
        <v>0</v>
      </c>
      <c r="E35" s="37">
        <v>1</v>
      </c>
      <c r="F35" s="37">
        <v>22</v>
      </c>
      <c r="G35" s="37" t="s">
        <v>135</v>
      </c>
      <c r="H35" s="37">
        <v>0</v>
      </c>
      <c r="I35" s="37">
        <v>2</v>
      </c>
      <c r="J35" s="37">
        <v>1</v>
      </c>
      <c r="K35" s="37">
        <v>0</v>
      </c>
      <c r="L35" s="37">
        <v>0</v>
      </c>
      <c r="M35" s="37">
        <v>0</v>
      </c>
      <c r="N35" s="37">
        <v>39</v>
      </c>
      <c r="O35" s="37">
        <v>3</v>
      </c>
      <c r="P35" s="37">
        <v>0</v>
      </c>
      <c r="Q35" s="37">
        <v>1</v>
      </c>
      <c r="R35" s="37">
        <v>0</v>
      </c>
      <c r="S35" s="37">
        <v>0</v>
      </c>
      <c r="T35" s="37">
        <v>4</v>
      </c>
      <c r="U35" s="37">
        <v>0</v>
      </c>
      <c r="V35" s="37">
        <v>0</v>
      </c>
      <c r="W35" s="37">
        <v>87</v>
      </c>
      <c r="X35" s="37">
        <v>0</v>
      </c>
      <c r="Y35" s="37">
        <v>181</v>
      </c>
    </row>
    <row r="36" spans="1:25">
      <c r="A36" s="1">
        <v>1977</v>
      </c>
      <c r="B36" s="37">
        <v>0</v>
      </c>
      <c r="C36" s="37">
        <v>22</v>
      </c>
      <c r="D36" s="37">
        <v>0</v>
      </c>
      <c r="E36" s="37">
        <v>0</v>
      </c>
      <c r="F36" s="37">
        <v>23</v>
      </c>
      <c r="G36" s="37" t="s">
        <v>135</v>
      </c>
      <c r="H36" s="37">
        <v>0</v>
      </c>
      <c r="I36" s="37">
        <v>4</v>
      </c>
      <c r="J36" s="37">
        <v>1</v>
      </c>
      <c r="K36" s="37">
        <v>1</v>
      </c>
      <c r="L36" s="37">
        <v>0</v>
      </c>
      <c r="M36" s="37">
        <v>0</v>
      </c>
      <c r="N36" s="37">
        <v>48</v>
      </c>
      <c r="O36" s="37">
        <v>4</v>
      </c>
      <c r="P36" s="37">
        <v>0</v>
      </c>
      <c r="Q36" s="37">
        <v>0</v>
      </c>
      <c r="R36" s="37">
        <v>0</v>
      </c>
      <c r="S36" s="37">
        <v>0</v>
      </c>
      <c r="T36" s="37">
        <v>7</v>
      </c>
      <c r="U36" s="37">
        <v>0</v>
      </c>
      <c r="V36" s="37">
        <v>0</v>
      </c>
      <c r="W36" s="37">
        <v>72</v>
      </c>
      <c r="X36" s="37">
        <v>0</v>
      </c>
      <c r="Y36" s="37">
        <v>182</v>
      </c>
    </row>
    <row r="37" spans="1:25">
      <c r="A37" s="1">
        <v>1980</v>
      </c>
      <c r="B37" s="37">
        <v>0</v>
      </c>
      <c r="C37" s="37">
        <v>20</v>
      </c>
      <c r="D37" s="37">
        <v>0</v>
      </c>
      <c r="E37" s="37">
        <v>0</v>
      </c>
      <c r="F37" s="37">
        <v>22</v>
      </c>
      <c r="G37" s="37" t="s">
        <v>135</v>
      </c>
      <c r="H37" s="37">
        <v>0</v>
      </c>
      <c r="I37" s="37">
        <v>2</v>
      </c>
      <c r="J37" s="37">
        <v>1</v>
      </c>
      <c r="K37" s="37">
        <v>0</v>
      </c>
      <c r="L37" s="37">
        <v>1</v>
      </c>
      <c r="M37" s="37">
        <v>0</v>
      </c>
      <c r="N37" s="37">
        <v>36</v>
      </c>
      <c r="O37" s="37">
        <v>4</v>
      </c>
      <c r="P37" s="37">
        <v>0</v>
      </c>
      <c r="Q37" s="37">
        <v>0</v>
      </c>
      <c r="R37" s="37">
        <v>0</v>
      </c>
      <c r="S37" s="37">
        <v>0</v>
      </c>
      <c r="T37" s="37">
        <v>7</v>
      </c>
      <c r="U37" s="37">
        <v>0</v>
      </c>
      <c r="V37" s="37">
        <v>0</v>
      </c>
      <c r="W37" s="37">
        <v>71</v>
      </c>
      <c r="X37" s="37">
        <v>0</v>
      </c>
      <c r="Y37" s="37">
        <v>164</v>
      </c>
    </row>
    <row r="38" spans="1:25">
      <c r="A38" s="1">
        <v>1983</v>
      </c>
      <c r="B38" s="37">
        <v>0</v>
      </c>
      <c r="C38" s="37">
        <v>16</v>
      </c>
      <c r="D38" s="37">
        <v>0</v>
      </c>
      <c r="E38" s="37">
        <v>0</v>
      </c>
      <c r="F38" s="37">
        <v>21</v>
      </c>
      <c r="G38" s="37" t="s">
        <v>135</v>
      </c>
      <c r="H38" s="37">
        <v>0</v>
      </c>
      <c r="I38" s="37">
        <v>3</v>
      </c>
      <c r="J38" s="37">
        <v>1</v>
      </c>
      <c r="K38" s="37">
        <v>1</v>
      </c>
      <c r="L38" s="37">
        <v>1</v>
      </c>
      <c r="M38" s="37">
        <v>0</v>
      </c>
      <c r="N38" s="37">
        <v>52</v>
      </c>
      <c r="O38" s="37">
        <v>4</v>
      </c>
      <c r="P38" s="37">
        <v>0</v>
      </c>
      <c r="Q38" s="37">
        <v>0</v>
      </c>
      <c r="R38" s="37">
        <v>0</v>
      </c>
      <c r="S38" s="37">
        <v>0</v>
      </c>
      <c r="T38" s="37">
        <v>5</v>
      </c>
      <c r="U38" s="37">
        <v>0</v>
      </c>
      <c r="V38" s="37">
        <v>4</v>
      </c>
      <c r="W38" s="37">
        <v>78</v>
      </c>
      <c r="X38" s="37">
        <v>0</v>
      </c>
      <c r="Y38" s="37">
        <v>186</v>
      </c>
    </row>
    <row r="39" spans="1:25">
      <c r="A39" s="1">
        <v>1986</v>
      </c>
      <c r="B39" s="37">
        <v>0</v>
      </c>
      <c r="C39" s="37">
        <v>16</v>
      </c>
      <c r="D39" s="37">
        <v>0</v>
      </c>
      <c r="E39" s="37">
        <v>2</v>
      </c>
      <c r="F39" s="37">
        <v>22</v>
      </c>
      <c r="G39" s="37" t="s">
        <v>135</v>
      </c>
      <c r="H39" s="37">
        <v>0</v>
      </c>
      <c r="I39" s="37">
        <v>0</v>
      </c>
      <c r="J39" s="37">
        <v>0</v>
      </c>
      <c r="K39" s="37">
        <v>1</v>
      </c>
      <c r="L39" s="37">
        <v>1</v>
      </c>
      <c r="M39" s="37">
        <v>0</v>
      </c>
      <c r="N39" s="37">
        <v>56</v>
      </c>
      <c r="O39" s="37">
        <v>7</v>
      </c>
      <c r="P39" s="37">
        <v>0</v>
      </c>
      <c r="Q39" s="37">
        <v>2</v>
      </c>
      <c r="R39" s="37">
        <v>0</v>
      </c>
      <c r="S39" s="37">
        <v>0</v>
      </c>
      <c r="T39" s="37">
        <v>5</v>
      </c>
      <c r="U39" s="37">
        <v>0</v>
      </c>
      <c r="V39" s="37">
        <v>4</v>
      </c>
      <c r="W39" s="37">
        <v>62</v>
      </c>
      <c r="X39" s="37">
        <v>0</v>
      </c>
      <c r="Y39" s="37">
        <v>178</v>
      </c>
    </row>
    <row r="40" spans="1:25">
      <c r="A40" s="1">
        <v>1993</v>
      </c>
      <c r="B40" s="37">
        <v>0</v>
      </c>
      <c r="C40" s="37">
        <v>13</v>
      </c>
      <c r="D40" s="37">
        <v>0</v>
      </c>
      <c r="E40" s="37">
        <v>2</v>
      </c>
      <c r="F40" s="37">
        <v>13</v>
      </c>
      <c r="G40" s="37" t="s">
        <v>135</v>
      </c>
      <c r="H40" s="37">
        <v>0</v>
      </c>
      <c r="I40" s="37">
        <v>0</v>
      </c>
      <c r="J40" s="37">
        <v>3</v>
      </c>
      <c r="K40" s="37">
        <v>0</v>
      </c>
      <c r="L40" s="37">
        <v>1</v>
      </c>
      <c r="M40" s="37">
        <v>0</v>
      </c>
      <c r="N40" s="37">
        <v>53</v>
      </c>
      <c r="O40" s="37">
        <v>5</v>
      </c>
      <c r="P40" s="37">
        <v>0</v>
      </c>
      <c r="Q40" s="37">
        <v>3</v>
      </c>
      <c r="R40" s="37">
        <v>0</v>
      </c>
      <c r="S40" s="37">
        <v>0</v>
      </c>
      <c r="T40" s="37">
        <v>4</v>
      </c>
      <c r="U40" s="37">
        <v>0</v>
      </c>
      <c r="V40" s="37">
        <v>4</v>
      </c>
      <c r="W40" s="37">
        <v>57</v>
      </c>
      <c r="X40" s="37">
        <v>0</v>
      </c>
      <c r="Y40" s="37">
        <v>158</v>
      </c>
    </row>
    <row r="41" spans="1:25">
      <c r="A41" s="1">
        <v>1994</v>
      </c>
      <c r="B41" s="37">
        <v>0</v>
      </c>
      <c r="C41" s="37">
        <v>10</v>
      </c>
      <c r="D41" s="37">
        <v>0</v>
      </c>
      <c r="E41" s="37">
        <v>2</v>
      </c>
      <c r="F41" s="37">
        <v>12</v>
      </c>
      <c r="G41" s="37" t="s">
        <v>135</v>
      </c>
      <c r="H41" s="37">
        <v>0</v>
      </c>
      <c r="I41" s="37">
        <v>1</v>
      </c>
      <c r="J41" s="37">
        <v>3</v>
      </c>
      <c r="K41" s="37">
        <v>0</v>
      </c>
      <c r="L41" s="37">
        <v>1</v>
      </c>
      <c r="M41" s="37">
        <v>0</v>
      </c>
      <c r="N41" s="37">
        <v>51</v>
      </c>
      <c r="O41" s="37">
        <v>3</v>
      </c>
      <c r="P41" s="37">
        <v>0</v>
      </c>
      <c r="Q41" s="37">
        <v>3</v>
      </c>
      <c r="R41" s="37">
        <v>0</v>
      </c>
      <c r="S41" s="37">
        <v>0</v>
      </c>
      <c r="T41" s="37">
        <v>3</v>
      </c>
      <c r="U41" s="37">
        <v>0</v>
      </c>
      <c r="V41" s="37">
        <v>4</v>
      </c>
      <c r="W41" s="37">
        <v>53</v>
      </c>
      <c r="X41" s="37">
        <v>0</v>
      </c>
      <c r="Y41" s="37">
        <v>146</v>
      </c>
    </row>
    <row r="42" spans="1:25">
      <c r="A42" s="1">
        <v>1995</v>
      </c>
      <c r="B42" s="37">
        <v>0</v>
      </c>
      <c r="C42" s="37">
        <v>9</v>
      </c>
      <c r="D42" s="37">
        <v>0</v>
      </c>
      <c r="E42" s="37">
        <v>2</v>
      </c>
      <c r="F42" s="37">
        <v>12</v>
      </c>
      <c r="G42" s="37" t="s">
        <v>135</v>
      </c>
      <c r="H42" s="37">
        <v>0</v>
      </c>
      <c r="I42" s="37">
        <v>1</v>
      </c>
      <c r="J42" s="37">
        <v>3</v>
      </c>
      <c r="K42" s="37">
        <v>0</v>
      </c>
      <c r="L42" s="37">
        <v>1</v>
      </c>
      <c r="M42" s="37">
        <v>0</v>
      </c>
      <c r="N42" s="37">
        <v>46</v>
      </c>
      <c r="O42" s="37">
        <v>5</v>
      </c>
      <c r="P42" s="37">
        <v>0</v>
      </c>
      <c r="Q42" s="37">
        <v>4</v>
      </c>
      <c r="R42" s="37">
        <v>1</v>
      </c>
      <c r="S42" s="37">
        <v>0</v>
      </c>
      <c r="T42" s="37">
        <v>2</v>
      </c>
      <c r="U42" s="37">
        <v>0</v>
      </c>
      <c r="V42" s="37">
        <v>4</v>
      </c>
      <c r="W42" s="37">
        <v>47</v>
      </c>
      <c r="X42" s="37">
        <v>0</v>
      </c>
      <c r="Y42" s="37">
        <v>137</v>
      </c>
    </row>
    <row r="43" spans="1:25">
      <c r="A43" s="1">
        <v>1996</v>
      </c>
      <c r="B43" s="37">
        <v>0</v>
      </c>
      <c r="C43" s="37">
        <v>9</v>
      </c>
      <c r="D43" s="37">
        <v>0</v>
      </c>
      <c r="E43" s="37">
        <v>2</v>
      </c>
      <c r="F43" s="37">
        <v>11</v>
      </c>
      <c r="G43" s="37" t="s">
        <v>135</v>
      </c>
      <c r="H43" s="37">
        <v>0</v>
      </c>
      <c r="I43" s="37">
        <v>0</v>
      </c>
      <c r="J43" s="37">
        <v>4</v>
      </c>
      <c r="K43" s="37">
        <v>0</v>
      </c>
      <c r="L43" s="37">
        <v>1</v>
      </c>
      <c r="M43" s="37">
        <v>0</v>
      </c>
      <c r="N43" s="37">
        <v>44</v>
      </c>
      <c r="O43" s="37">
        <v>5</v>
      </c>
      <c r="P43" s="37">
        <v>0</v>
      </c>
      <c r="Q43" s="37">
        <v>4</v>
      </c>
      <c r="R43" s="37">
        <v>1</v>
      </c>
      <c r="S43" s="37">
        <v>0</v>
      </c>
      <c r="T43" s="37">
        <v>3</v>
      </c>
      <c r="U43" s="37">
        <v>0</v>
      </c>
      <c r="V43" s="37">
        <v>4</v>
      </c>
      <c r="W43" s="37">
        <v>48</v>
      </c>
      <c r="X43" s="37">
        <v>0</v>
      </c>
      <c r="Y43" s="37">
        <v>136</v>
      </c>
    </row>
    <row r="44" spans="1:25">
      <c r="A44" s="1">
        <v>1997</v>
      </c>
      <c r="B44" s="37">
        <v>0</v>
      </c>
      <c r="C44" s="37">
        <v>9</v>
      </c>
      <c r="D44" s="37">
        <v>0</v>
      </c>
      <c r="E44" s="37">
        <v>2</v>
      </c>
      <c r="F44" s="37">
        <v>11</v>
      </c>
      <c r="G44" s="37" t="s">
        <v>135</v>
      </c>
      <c r="H44" s="37">
        <v>0</v>
      </c>
      <c r="I44" s="37">
        <v>0</v>
      </c>
      <c r="J44" s="37">
        <v>3</v>
      </c>
      <c r="K44" s="37">
        <v>0</v>
      </c>
      <c r="L44" s="37">
        <v>1</v>
      </c>
      <c r="M44" s="37">
        <v>0</v>
      </c>
      <c r="N44" s="37">
        <v>41</v>
      </c>
      <c r="O44" s="37">
        <v>5</v>
      </c>
      <c r="P44" s="37">
        <v>0</v>
      </c>
      <c r="Q44" s="37">
        <v>5</v>
      </c>
      <c r="R44" s="37">
        <v>1</v>
      </c>
      <c r="S44" s="37">
        <v>0</v>
      </c>
      <c r="T44" s="37">
        <v>3</v>
      </c>
      <c r="U44" s="37">
        <v>0</v>
      </c>
      <c r="V44" s="37">
        <v>4</v>
      </c>
      <c r="W44" s="37">
        <v>50</v>
      </c>
      <c r="X44" s="37">
        <v>0</v>
      </c>
      <c r="Y44" s="37">
        <v>135</v>
      </c>
    </row>
    <row r="45" spans="1:25">
      <c r="A45" s="1">
        <v>1998</v>
      </c>
      <c r="B45" s="37">
        <v>0</v>
      </c>
      <c r="C45" s="37">
        <v>9</v>
      </c>
      <c r="D45" s="37">
        <v>0</v>
      </c>
      <c r="E45" s="37">
        <v>2</v>
      </c>
      <c r="F45" s="37">
        <v>14</v>
      </c>
      <c r="G45" s="37" t="s">
        <v>135</v>
      </c>
      <c r="H45" s="37">
        <v>0</v>
      </c>
      <c r="I45" s="37">
        <v>0</v>
      </c>
      <c r="J45" s="37">
        <v>4</v>
      </c>
      <c r="K45" s="37">
        <v>0</v>
      </c>
      <c r="L45" s="37">
        <v>1</v>
      </c>
      <c r="M45" s="37">
        <v>0</v>
      </c>
      <c r="N45" s="37">
        <v>37</v>
      </c>
      <c r="O45" s="37">
        <v>5</v>
      </c>
      <c r="P45" s="37">
        <v>0</v>
      </c>
      <c r="Q45" s="37">
        <v>5</v>
      </c>
      <c r="R45" s="37">
        <v>1</v>
      </c>
      <c r="S45" s="37">
        <v>0</v>
      </c>
      <c r="T45" s="37">
        <v>3</v>
      </c>
      <c r="U45" s="37">
        <v>0</v>
      </c>
      <c r="V45" s="37">
        <v>4</v>
      </c>
      <c r="W45" s="37">
        <v>55</v>
      </c>
      <c r="X45" s="37">
        <v>0</v>
      </c>
      <c r="Y45" s="37">
        <v>140</v>
      </c>
    </row>
    <row r="46" spans="1:25">
      <c r="A46" s="1">
        <v>1999</v>
      </c>
      <c r="B46" s="37">
        <v>0</v>
      </c>
      <c r="C46" s="37">
        <v>9</v>
      </c>
      <c r="D46" s="37">
        <v>0</v>
      </c>
      <c r="E46" s="37">
        <v>2</v>
      </c>
      <c r="F46" s="37">
        <v>21</v>
      </c>
      <c r="G46" s="37" t="s">
        <v>135</v>
      </c>
      <c r="H46" s="37">
        <v>0</v>
      </c>
      <c r="I46" s="37">
        <v>0</v>
      </c>
      <c r="J46" s="37">
        <v>4</v>
      </c>
      <c r="K46" s="37">
        <v>0</v>
      </c>
      <c r="L46" s="37">
        <v>1</v>
      </c>
      <c r="M46" s="37">
        <v>0</v>
      </c>
      <c r="N46" s="37">
        <v>40</v>
      </c>
      <c r="O46" s="37">
        <v>5</v>
      </c>
      <c r="P46" s="37">
        <v>0</v>
      </c>
      <c r="Q46" s="37">
        <v>6</v>
      </c>
      <c r="R46" s="37">
        <v>4</v>
      </c>
      <c r="S46" s="37">
        <v>0</v>
      </c>
      <c r="T46" s="37">
        <v>3</v>
      </c>
      <c r="U46" s="37">
        <v>0</v>
      </c>
      <c r="V46" s="37">
        <v>4</v>
      </c>
      <c r="W46" s="37">
        <v>58</v>
      </c>
      <c r="X46" s="37">
        <v>0</v>
      </c>
      <c r="Y46" s="37">
        <v>157</v>
      </c>
    </row>
    <row r="47" spans="1:25">
      <c r="A47" s="1">
        <v>2000</v>
      </c>
      <c r="B47" s="37">
        <v>0</v>
      </c>
      <c r="C47" s="37">
        <v>8</v>
      </c>
      <c r="D47" s="37">
        <v>0</v>
      </c>
      <c r="E47" s="37">
        <v>2</v>
      </c>
      <c r="F47" s="37">
        <v>19</v>
      </c>
      <c r="G47" s="37" t="s">
        <v>135</v>
      </c>
      <c r="H47" s="37">
        <v>0</v>
      </c>
      <c r="I47" s="37">
        <v>0</v>
      </c>
      <c r="J47" s="37">
        <v>6</v>
      </c>
      <c r="K47" s="37">
        <v>0</v>
      </c>
      <c r="L47" s="37">
        <v>1</v>
      </c>
      <c r="M47" s="37">
        <v>1</v>
      </c>
      <c r="N47" s="37">
        <v>38</v>
      </c>
      <c r="O47" s="37">
        <v>5</v>
      </c>
      <c r="P47" s="37">
        <v>0</v>
      </c>
      <c r="Q47" s="37">
        <v>6</v>
      </c>
      <c r="R47" s="37">
        <v>0</v>
      </c>
      <c r="S47" s="37">
        <v>0</v>
      </c>
      <c r="T47" s="37">
        <v>3</v>
      </c>
      <c r="U47" s="37">
        <v>0</v>
      </c>
      <c r="V47" s="37">
        <v>4</v>
      </c>
      <c r="W47" s="37">
        <v>61</v>
      </c>
      <c r="X47" s="37">
        <v>0</v>
      </c>
      <c r="Y47" s="37">
        <v>154</v>
      </c>
    </row>
    <row r="48" spans="1:25">
      <c r="A48" s="1">
        <v>2001</v>
      </c>
      <c r="B48" s="37">
        <v>0</v>
      </c>
      <c r="C48" s="37">
        <v>9</v>
      </c>
      <c r="D48" s="37">
        <v>0</v>
      </c>
      <c r="E48" s="37">
        <v>2</v>
      </c>
      <c r="F48" s="37">
        <v>19</v>
      </c>
      <c r="G48" s="37" t="s">
        <v>135</v>
      </c>
      <c r="H48" s="37">
        <v>0</v>
      </c>
      <c r="I48" s="37">
        <v>0</v>
      </c>
      <c r="J48" s="37">
        <v>3</v>
      </c>
      <c r="K48" s="37">
        <v>0</v>
      </c>
      <c r="L48" s="37">
        <v>1</v>
      </c>
      <c r="M48" s="37">
        <v>1</v>
      </c>
      <c r="N48" s="37">
        <v>41</v>
      </c>
      <c r="O48" s="37">
        <v>5</v>
      </c>
      <c r="P48" s="37">
        <v>0</v>
      </c>
      <c r="Q48" s="37">
        <v>7</v>
      </c>
      <c r="R48" s="37">
        <v>0</v>
      </c>
      <c r="S48" s="37">
        <v>0</v>
      </c>
      <c r="T48" s="37">
        <v>3</v>
      </c>
      <c r="U48" s="37">
        <v>0</v>
      </c>
      <c r="V48" s="37">
        <v>4</v>
      </c>
      <c r="W48" s="37">
        <v>62</v>
      </c>
      <c r="X48" s="37">
        <v>0</v>
      </c>
      <c r="Y48" s="37">
        <v>157</v>
      </c>
    </row>
    <row r="49" spans="1:29">
      <c r="A49" s="1">
        <v>2002</v>
      </c>
      <c r="B49" s="37">
        <v>0</v>
      </c>
      <c r="C49" s="37">
        <v>9</v>
      </c>
      <c r="D49" s="37">
        <v>0</v>
      </c>
      <c r="E49" s="37">
        <v>3</v>
      </c>
      <c r="F49" s="37">
        <v>18</v>
      </c>
      <c r="G49" s="37" t="s">
        <v>135</v>
      </c>
      <c r="H49" s="37">
        <v>0</v>
      </c>
      <c r="I49" s="37">
        <v>0</v>
      </c>
      <c r="J49" s="37">
        <v>3</v>
      </c>
      <c r="K49" s="37">
        <v>0</v>
      </c>
      <c r="L49" s="37">
        <v>1</v>
      </c>
      <c r="M49" s="37">
        <v>0</v>
      </c>
      <c r="N49" s="37">
        <v>41</v>
      </c>
      <c r="O49" s="37">
        <v>5</v>
      </c>
      <c r="P49" s="37">
        <v>0</v>
      </c>
      <c r="Q49" s="37">
        <v>7</v>
      </c>
      <c r="R49" s="37">
        <v>0</v>
      </c>
      <c r="S49" s="37">
        <v>0</v>
      </c>
      <c r="T49" s="37">
        <v>3</v>
      </c>
      <c r="U49" s="37">
        <v>0</v>
      </c>
      <c r="V49" s="37">
        <v>2</v>
      </c>
      <c r="W49" s="37">
        <v>66</v>
      </c>
      <c r="X49" s="37">
        <v>0</v>
      </c>
      <c r="Y49" s="37">
        <v>158</v>
      </c>
    </row>
    <row r="50" spans="1:29">
      <c r="A50" s="1">
        <v>2003</v>
      </c>
      <c r="B50" s="37">
        <v>0</v>
      </c>
      <c r="C50" s="37">
        <v>12</v>
      </c>
      <c r="D50" s="37">
        <v>0</v>
      </c>
      <c r="E50" s="37">
        <v>2</v>
      </c>
      <c r="F50" s="37">
        <v>19</v>
      </c>
      <c r="G50" s="37" t="s">
        <v>135</v>
      </c>
      <c r="H50" s="37">
        <v>0</v>
      </c>
      <c r="I50" s="37">
        <v>0</v>
      </c>
      <c r="J50" s="37">
        <v>4</v>
      </c>
      <c r="K50" s="37">
        <v>0</v>
      </c>
      <c r="L50" s="37">
        <v>1</v>
      </c>
      <c r="M50" s="37">
        <v>0</v>
      </c>
      <c r="N50" s="37">
        <v>44</v>
      </c>
      <c r="O50" s="37">
        <v>5</v>
      </c>
      <c r="P50" s="37">
        <v>0</v>
      </c>
      <c r="Q50" s="37">
        <v>5</v>
      </c>
      <c r="R50" s="37">
        <v>0</v>
      </c>
      <c r="S50" s="37">
        <v>0</v>
      </c>
      <c r="T50" s="37">
        <v>3</v>
      </c>
      <c r="U50" s="37">
        <v>0</v>
      </c>
      <c r="V50" s="37">
        <v>2</v>
      </c>
      <c r="W50" s="37">
        <v>72</v>
      </c>
      <c r="X50" s="37">
        <v>0</v>
      </c>
      <c r="Y50" s="37">
        <v>169</v>
      </c>
    </row>
    <row r="51" spans="1:29">
      <c r="A51" s="1">
        <v>2004</v>
      </c>
      <c r="B51" s="37">
        <v>0</v>
      </c>
      <c r="C51" s="37">
        <v>13</v>
      </c>
      <c r="D51" s="37">
        <v>0</v>
      </c>
      <c r="E51" s="37">
        <v>3</v>
      </c>
      <c r="F51" s="37">
        <v>20</v>
      </c>
      <c r="G51" s="37" t="s">
        <v>135</v>
      </c>
      <c r="H51" s="37">
        <v>0</v>
      </c>
      <c r="I51" s="37">
        <v>0</v>
      </c>
      <c r="J51" s="37">
        <v>4</v>
      </c>
      <c r="K51" s="37">
        <v>0</v>
      </c>
      <c r="L51" s="37">
        <v>1</v>
      </c>
      <c r="M51" s="37">
        <v>0</v>
      </c>
      <c r="N51" s="37">
        <v>41</v>
      </c>
      <c r="O51" s="37">
        <v>4</v>
      </c>
      <c r="P51" s="37">
        <v>0</v>
      </c>
      <c r="Q51" s="37">
        <v>5</v>
      </c>
      <c r="R51" s="37">
        <v>0</v>
      </c>
      <c r="S51" s="37">
        <v>0</v>
      </c>
      <c r="T51" s="37">
        <v>3</v>
      </c>
      <c r="U51" s="37">
        <v>5</v>
      </c>
      <c r="V51" s="37">
        <v>2</v>
      </c>
      <c r="W51" s="37">
        <v>74</v>
      </c>
      <c r="X51" s="37">
        <v>0</v>
      </c>
      <c r="Y51" s="37">
        <v>175</v>
      </c>
    </row>
    <row r="52" spans="1:29">
      <c r="A52" s="1">
        <v>2005</v>
      </c>
      <c r="B52" s="37">
        <v>0</v>
      </c>
      <c r="C52" s="37">
        <v>13</v>
      </c>
      <c r="D52" s="37">
        <v>0</v>
      </c>
      <c r="E52" s="37">
        <v>3</v>
      </c>
      <c r="F52" s="37">
        <v>20</v>
      </c>
      <c r="G52" s="37" t="s">
        <v>135</v>
      </c>
      <c r="H52" s="37">
        <v>0</v>
      </c>
      <c r="I52" s="37">
        <v>0</v>
      </c>
      <c r="J52" s="37">
        <v>5</v>
      </c>
      <c r="K52" s="37">
        <v>0</v>
      </c>
      <c r="L52" s="37">
        <v>1</v>
      </c>
      <c r="M52" s="37">
        <v>0</v>
      </c>
      <c r="N52" s="37">
        <v>41</v>
      </c>
      <c r="O52" s="37">
        <v>4</v>
      </c>
      <c r="P52" s="37">
        <v>0</v>
      </c>
      <c r="Q52" s="37">
        <v>5</v>
      </c>
      <c r="R52" s="37">
        <v>0</v>
      </c>
      <c r="S52" s="37">
        <v>0</v>
      </c>
      <c r="T52" s="37">
        <v>3</v>
      </c>
      <c r="U52" s="37">
        <v>0</v>
      </c>
      <c r="V52" s="37">
        <v>2</v>
      </c>
      <c r="W52" s="37">
        <v>79</v>
      </c>
      <c r="X52" s="37">
        <v>0</v>
      </c>
      <c r="Y52" s="37">
        <v>176</v>
      </c>
    </row>
    <row r="53" spans="1:29">
      <c r="A53" s="1">
        <v>2006</v>
      </c>
      <c r="B53" s="37">
        <v>0</v>
      </c>
      <c r="C53" s="37">
        <v>15</v>
      </c>
      <c r="D53" s="37">
        <v>0</v>
      </c>
      <c r="E53" s="37">
        <v>3</v>
      </c>
      <c r="F53" s="37">
        <v>22</v>
      </c>
      <c r="G53" s="37" t="s">
        <v>135</v>
      </c>
      <c r="H53" s="37">
        <v>0</v>
      </c>
      <c r="I53" s="37">
        <v>0</v>
      </c>
      <c r="J53" s="37">
        <v>5</v>
      </c>
      <c r="K53" s="37">
        <v>0</v>
      </c>
      <c r="L53" s="37">
        <v>1</v>
      </c>
      <c r="M53" s="37">
        <v>0</v>
      </c>
      <c r="N53" s="37">
        <v>50</v>
      </c>
      <c r="O53" s="37">
        <v>4</v>
      </c>
      <c r="P53" s="37">
        <v>0</v>
      </c>
      <c r="Q53" s="37">
        <v>5</v>
      </c>
      <c r="R53" s="37">
        <v>0</v>
      </c>
      <c r="S53" s="37">
        <v>0</v>
      </c>
      <c r="T53" s="37">
        <v>4</v>
      </c>
      <c r="U53" s="37">
        <v>0</v>
      </c>
      <c r="V53" s="37">
        <v>2</v>
      </c>
      <c r="W53" s="37">
        <v>79</v>
      </c>
      <c r="X53" s="37">
        <v>0</v>
      </c>
      <c r="Y53" s="37">
        <v>190</v>
      </c>
    </row>
    <row r="54" spans="1:29">
      <c r="A54" s="1">
        <v>2007</v>
      </c>
      <c r="B54" s="37">
        <v>0</v>
      </c>
      <c r="C54" s="37">
        <v>15</v>
      </c>
      <c r="D54" s="37">
        <v>0</v>
      </c>
      <c r="E54" s="37">
        <v>3</v>
      </c>
      <c r="F54" s="37">
        <v>22</v>
      </c>
      <c r="G54" s="37" t="s">
        <v>135</v>
      </c>
      <c r="H54" s="37">
        <v>0</v>
      </c>
      <c r="I54" s="37">
        <v>0</v>
      </c>
      <c r="J54" s="37">
        <v>6</v>
      </c>
      <c r="K54" s="37">
        <v>0</v>
      </c>
      <c r="L54" s="37">
        <v>1</v>
      </c>
      <c r="M54" s="37">
        <v>0</v>
      </c>
      <c r="N54" s="37">
        <v>53</v>
      </c>
      <c r="O54" s="37">
        <v>6</v>
      </c>
      <c r="P54" s="37">
        <v>0</v>
      </c>
      <c r="Q54" s="37">
        <v>5</v>
      </c>
      <c r="R54" s="37">
        <v>0</v>
      </c>
      <c r="S54" s="37">
        <v>0</v>
      </c>
      <c r="T54" s="37">
        <v>4</v>
      </c>
      <c r="U54" s="37">
        <v>0</v>
      </c>
      <c r="V54" s="37">
        <v>2</v>
      </c>
      <c r="W54" s="37">
        <v>83</v>
      </c>
      <c r="X54" s="37">
        <v>0</v>
      </c>
      <c r="Y54" s="37">
        <v>200</v>
      </c>
    </row>
    <row r="55" spans="1:29">
      <c r="A55" s="1">
        <v>2008</v>
      </c>
      <c r="B55" s="37">
        <v>0</v>
      </c>
      <c r="C55" s="37">
        <v>15</v>
      </c>
      <c r="D55" s="37">
        <v>1</v>
      </c>
      <c r="E55" s="37">
        <v>3</v>
      </c>
      <c r="F55" s="37">
        <v>22</v>
      </c>
      <c r="G55" s="37" t="s">
        <v>135</v>
      </c>
      <c r="H55" s="37">
        <v>0</v>
      </c>
      <c r="I55" s="37">
        <v>0</v>
      </c>
      <c r="J55" s="37">
        <v>6</v>
      </c>
      <c r="K55" s="37">
        <v>0</v>
      </c>
      <c r="L55" s="37">
        <v>1</v>
      </c>
      <c r="M55" s="37">
        <v>0</v>
      </c>
      <c r="N55" s="37">
        <v>53</v>
      </c>
      <c r="O55" s="37">
        <v>5</v>
      </c>
      <c r="P55" s="37">
        <v>0</v>
      </c>
      <c r="Q55" s="37">
        <v>3</v>
      </c>
      <c r="R55" s="37">
        <v>0</v>
      </c>
      <c r="S55" s="37">
        <v>1</v>
      </c>
      <c r="T55" s="37">
        <v>4</v>
      </c>
      <c r="U55" s="37">
        <v>0</v>
      </c>
      <c r="V55" s="37">
        <v>2</v>
      </c>
      <c r="W55" s="37">
        <v>88</v>
      </c>
      <c r="X55" s="37">
        <v>0</v>
      </c>
      <c r="Y55" s="37">
        <v>204</v>
      </c>
    </row>
    <row r="56" spans="1:29">
      <c r="A56" s="1">
        <v>2009</v>
      </c>
      <c r="B56" s="37">
        <v>0</v>
      </c>
      <c r="C56" s="37">
        <v>16</v>
      </c>
      <c r="D56" s="37">
        <v>1</v>
      </c>
      <c r="E56" s="37">
        <v>4</v>
      </c>
      <c r="F56" s="37">
        <v>20</v>
      </c>
      <c r="G56" s="37" t="s">
        <v>135</v>
      </c>
      <c r="H56" s="37">
        <v>0</v>
      </c>
      <c r="I56" s="37">
        <v>0</v>
      </c>
      <c r="J56" s="37">
        <v>7</v>
      </c>
      <c r="K56" s="37">
        <v>0</v>
      </c>
      <c r="L56" s="37">
        <v>1</v>
      </c>
      <c r="M56" s="37">
        <v>0</v>
      </c>
      <c r="N56" s="37">
        <v>53</v>
      </c>
      <c r="O56" s="37">
        <v>5</v>
      </c>
      <c r="P56" s="37">
        <v>0</v>
      </c>
      <c r="Q56" s="37">
        <v>3</v>
      </c>
      <c r="R56" s="37">
        <v>0</v>
      </c>
      <c r="S56" s="37">
        <v>0</v>
      </c>
      <c r="T56" s="37">
        <v>4</v>
      </c>
      <c r="U56" s="37">
        <v>0</v>
      </c>
      <c r="V56" s="37">
        <v>2</v>
      </c>
      <c r="W56" s="37">
        <v>89</v>
      </c>
      <c r="X56" s="37">
        <v>0</v>
      </c>
      <c r="Y56" s="37">
        <v>205</v>
      </c>
    </row>
    <row r="57" spans="1:29">
      <c r="A57" s="1">
        <v>2010</v>
      </c>
      <c r="B57" s="37">
        <v>0</v>
      </c>
      <c r="C57" s="37">
        <v>18</v>
      </c>
      <c r="D57" s="37">
        <v>1</v>
      </c>
      <c r="E57" s="37">
        <v>5</v>
      </c>
      <c r="F57" s="37">
        <v>20</v>
      </c>
      <c r="G57" s="37" t="s">
        <v>135</v>
      </c>
      <c r="H57" s="37">
        <v>0</v>
      </c>
      <c r="I57" s="37">
        <v>0</v>
      </c>
      <c r="J57" s="37">
        <v>8</v>
      </c>
      <c r="K57" s="37">
        <v>0</v>
      </c>
      <c r="L57" s="37">
        <v>1</v>
      </c>
      <c r="M57" s="37">
        <v>0</v>
      </c>
      <c r="N57" s="37">
        <v>51</v>
      </c>
      <c r="O57" s="37">
        <v>5</v>
      </c>
      <c r="P57" s="37">
        <v>0</v>
      </c>
      <c r="Q57" s="37">
        <v>3</v>
      </c>
      <c r="R57" s="37">
        <v>0</v>
      </c>
      <c r="S57" s="37">
        <v>0</v>
      </c>
      <c r="T57" s="37">
        <v>4</v>
      </c>
      <c r="U57" s="37">
        <v>0</v>
      </c>
      <c r="V57" s="37">
        <v>2</v>
      </c>
      <c r="W57" s="37">
        <v>96</v>
      </c>
      <c r="X57" s="37">
        <v>1</v>
      </c>
      <c r="Y57" s="37">
        <v>215</v>
      </c>
    </row>
    <row r="58" spans="1:29">
      <c r="A58" s="1">
        <v>2011</v>
      </c>
      <c r="B58" s="37">
        <v>0</v>
      </c>
      <c r="C58" s="37">
        <v>18</v>
      </c>
      <c r="D58" s="37">
        <v>1</v>
      </c>
      <c r="E58" s="37">
        <v>5</v>
      </c>
      <c r="F58" s="37">
        <v>21</v>
      </c>
      <c r="G58" s="37" t="s">
        <v>135</v>
      </c>
      <c r="H58" s="37">
        <v>0</v>
      </c>
      <c r="I58" s="37">
        <v>0</v>
      </c>
      <c r="J58" s="37">
        <v>7</v>
      </c>
      <c r="K58" s="37">
        <v>2</v>
      </c>
      <c r="L58" s="37">
        <v>1</v>
      </c>
      <c r="M58" s="37">
        <v>0</v>
      </c>
      <c r="N58" s="37">
        <v>52</v>
      </c>
      <c r="O58" s="37">
        <v>5</v>
      </c>
      <c r="P58" s="37">
        <v>0</v>
      </c>
      <c r="Q58" s="37">
        <v>4</v>
      </c>
      <c r="R58" s="37">
        <v>0</v>
      </c>
      <c r="S58" s="37">
        <v>1</v>
      </c>
      <c r="T58" s="37">
        <v>2</v>
      </c>
      <c r="U58" s="37">
        <v>0</v>
      </c>
      <c r="V58" s="37">
        <v>3</v>
      </c>
      <c r="W58" s="37">
        <v>102</v>
      </c>
      <c r="X58" s="37">
        <v>1</v>
      </c>
      <c r="Y58" s="37">
        <v>225</v>
      </c>
    </row>
    <row r="59" spans="1:29">
      <c r="A59" s="1">
        <v>2012</v>
      </c>
      <c r="B59" s="37">
        <v>1</v>
      </c>
      <c r="C59" s="37">
        <v>19</v>
      </c>
      <c r="D59" s="37">
        <v>1</v>
      </c>
      <c r="E59" s="37">
        <v>5</v>
      </c>
      <c r="F59" s="37">
        <v>23</v>
      </c>
      <c r="G59" s="37" t="s">
        <v>135</v>
      </c>
      <c r="H59" s="37">
        <v>0</v>
      </c>
      <c r="I59" s="37">
        <v>1</v>
      </c>
      <c r="J59" s="37">
        <v>8</v>
      </c>
      <c r="K59" s="37">
        <v>3</v>
      </c>
      <c r="L59" s="37">
        <v>1</v>
      </c>
      <c r="M59" s="37">
        <v>0</v>
      </c>
      <c r="N59" s="37">
        <v>53</v>
      </c>
      <c r="O59" s="37">
        <v>5</v>
      </c>
      <c r="P59" s="37">
        <v>0</v>
      </c>
      <c r="Q59" s="37">
        <v>4</v>
      </c>
      <c r="R59" s="37">
        <v>0</v>
      </c>
      <c r="S59" s="37">
        <v>2</v>
      </c>
      <c r="T59" s="37">
        <v>2</v>
      </c>
      <c r="U59" s="37">
        <v>0</v>
      </c>
      <c r="V59" s="37">
        <v>3</v>
      </c>
      <c r="W59" s="37">
        <v>100</v>
      </c>
      <c r="X59" s="37">
        <v>4</v>
      </c>
      <c r="Y59" s="37">
        <v>235</v>
      </c>
      <c r="AC59" s="20"/>
    </row>
    <row r="60" spans="1:29">
      <c r="A60" s="1">
        <v>2013</v>
      </c>
      <c r="B60" s="37">
        <v>1</v>
      </c>
      <c r="C60" s="37">
        <v>21</v>
      </c>
      <c r="D60" s="37">
        <v>1</v>
      </c>
      <c r="E60" s="37">
        <v>5</v>
      </c>
      <c r="F60" s="37">
        <v>23</v>
      </c>
      <c r="G60" s="37" t="s">
        <v>135</v>
      </c>
      <c r="H60" s="37">
        <v>0</v>
      </c>
      <c r="I60" s="37">
        <v>1</v>
      </c>
      <c r="J60" s="37">
        <v>11</v>
      </c>
      <c r="K60" s="37">
        <v>3</v>
      </c>
      <c r="L60" s="37">
        <v>1</v>
      </c>
      <c r="M60" s="37">
        <v>0</v>
      </c>
      <c r="N60" s="37">
        <v>45</v>
      </c>
      <c r="O60" s="37">
        <v>5</v>
      </c>
      <c r="P60" s="37">
        <v>0</v>
      </c>
      <c r="Q60" s="37">
        <v>5</v>
      </c>
      <c r="R60" s="37">
        <v>0</v>
      </c>
      <c r="S60" s="37">
        <v>0</v>
      </c>
      <c r="T60" s="37">
        <v>2</v>
      </c>
      <c r="U60" s="37">
        <v>0</v>
      </c>
      <c r="V60" s="37">
        <v>2</v>
      </c>
      <c r="W60" s="37">
        <v>103</v>
      </c>
      <c r="X60" s="37">
        <v>4</v>
      </c>
      <c r="Y60" s="37">
        <v>233</v>
      </c>
      <c r="AC60" s="20"/>
    </row>
    <row r="61" spans="1:29">
      <c r="A61" s="1">
        <v>2014</v>
      </c>
      <c r="B61" s="37">
        <v>1</v>
      </c>
      <c r="C61" s="37">
        <v>21</v>
      </c>
      <c r="D61" s="37">
        <v>1</v>
      </c>
      <c r="E61" s="37">
        <v>5</v>
      </c>
      <c r="F61" s="37">
        <v>28</v>
      </c>
      <c r="G61" s="37" t="s">
        <v>135</v>
      </c>
      <c r="H61" s="37">
        <v>0</v>
      </c>
      <c r="I61" s="37">
        <v>1</v>
      </c>
      <c r="J61" s="37">
        <v>12</v>
      </c>
      <c r="K61" s="37">
        <v>3</v>
      </c>
      <c r="L61" s="37">
        <v>1</v>
      </c>
      <c r="M61" s="37">
        <v>0</v>
      </c>
      <c r="N61" s="37">
        <v>44</v>
      </c>
      <c r="O61" s="37">
        <v>5</v>
      </c>
      <c r="P61" s="37">
        <v>0</v>
      </c>
      <c r="Q61" s="37">
        <v>3</v>
      </c>
      <c r="R61" s="37">
        <v>0</v>
      </c>
      <c r="S61" s="37">
        <v>0</v>
      </c>
      <c r="T61" s="37">
        <v>2</v>
      </c>
      <c r="U61" s="37">
        <v>0</v>
      </c>
      <c r="V61" s="37">
        <v>2</v>
      </c>
      <c r="W61" s="37">
        <v>102</v>
      </c>
      <c r="X61" s="37">
        <v>5</v>
      </c>
      <c r="Y61" s="37">
        <v>236</v>
      </c>
      <c r="AC61" s="20"/>
    </row>
    <row r="62" spans="1:29">
      <c r="A62" s="1">
        <v>2015</v>
      </c>
      <c r="B62" s="37">
        <v>1</v>
      </c>
      <c r="C62" s="37">
        <v>25</v>
      </c>
      <c r="D62" s="37">
        <v>1</v>
      </c>
      <c r="E62" s="37">
        <v>5</v>
      </c>
      <c r="F62" s="37">
        <v>23</v>
      </c>
      <c r="G62" s="37" t="s">
        <v>135</v>
      </c>
      <c r="H62" s="37">
        <v>0</v>
      </c>
      <c r="I62" s="37">
        <v>3</v>
      </c>
      <c r="J62" s="37">
        <v>15</v>
      </c>
      <c r="K62" s="37">
        <v>3</v>
      </c>
      <c r="L62" s="37">
        <v>1</v>
      </c>
      <c r="M62" s="37">
        <v>0</v>
      </c>
      <c r="N62" s="37">
        <v>42</v>
      </c>
      <c r="O62" s="37">
        <v>5</v>
      </c>
      <c r="P62" s="37">
        <v>0</v>
      </c>
      <c r="Q62" s="37">
        <v>3</v>
      </c>
      <c r="R62" s="37">
        <v>0</v>
      </c>
      <c r="S62" s="37">
        <v>0</v>
      </c>
      <c r="T62" s="37">
        <v>3</v>
      </c>
      <c r="U62" s="37">
        <v>0</v>
      </c>
      <c r="V62" s="37">
        <v>2</v>
      </c>
      <c r="W62" s="37">
        <v>104</v>
      </c>
      <c r="X62" s="37">
        <v>5</v>
      </c>
      <c r="Y62" s="37">
        <v>241</v>
      </c>
      <c r="AC62" s="20"/>
    </row>
    <row r="63" spans="1:29">
      <c r="A63" s="1">
        <v>2016</v>
      </c>
      <c r="B63" s="37">
        <v>1</v>
      </c>
      <c r="C63" s="37">
        <v>26</v>
      </c>
      <c r="D63" s="37">
        <v>1</v>
      </c>
      <c r="E63" s="37">
        <v>5</v>
      </c>
      <c r="F63" s="37">
        <v>33</v>
      </c>
      <c r="G63" s="37" t="s">
        <v>135</v>
      </c>
      <c r="H63" s="37">
        <v>1</v>
      </c>
      <c r="I63" s="37">
        <v>3</v>
      </c>
      <c r="J63" s="37">
        <v>16</v>
      </c>
      <c r="K63" s="37">
        <v>3</v>
      </c>
      <c r="L63" s="37">
        <v>1</v>
      </c>
      <c r="M63" s="37">
        <v>0</v>
      </c>
      <c r="N63" s="37">
        <v>53</v>
      </c>
      <c r="O63" s="37">
        <v>5</v>
      </c>
      <c r="P63" s="37">
        <v>1</v>
      </c>
      <c r="Q63" s="37">
        <v>8</v>
      </c>
      <c r="R63" s="37">
        <v>0</v>
      </c>
      <c r="S63" s="37">
        <v>3</v>
      </c>
      <c r="T63" s="37">
        <v>3</v>
      </c>
      <c r="U63" s="37">
        <v>0</v>
      </c>
      <c r="V63" s="37">
        <v>2</v>
      </c>
      <c r="W63" s="37">
        <v>128</v>
      </c>
      <c r="X63" s="37">
        <v>5</v>
      </c>
      <c r="Y63" s="37">
        <v>298</v>
      </c>
      <c r="AC63" s="20"/>
    </row>
    <row r="64" spans="1:29">
      <c r="A64" s="1">
        <v>2017</v>
      </c>
      <c r="B64" s="37">
        <v>1</v>
      </c>
      <c r="C64" s="37">
        <v>26</v>
      </c>
      <c r="D64" s="37">
        <v>1</v>
      </c>
      <c r="E64" s="37">
        <v>5</v>
      </c>
      <c r="F64" s="37">
        <v>33</v>
      </c>
      <c r="G64" s="37" t="s">
        <v>135</v>
      </c>
      <c r="H64" s="37">
        <v>1</v>
      </c>
      <c r="I64" s="37">
        <v>3</v>
      </c>
      <c r="J64" s="37">
        <v>16</v>
      </c>
      <c r="K64" s="37">
        <v>3</v>
      </c>
      <c r="L64" s="37">
        <v>1</v>
      </c>
      <c r="M64" s="37">
        <v>0</v>
      </c>
      <c r="N64" s="37">
        <v>53</v>
      </c>
      <c r="O64" s="37">
        <v>5</v>
      </c>
      <c r="P64" s="37">
        <v>1</v>
      </c>
      <c r="Q64" s="37">
        <v>8</v>
      </c>
      <c r="R64" s="37">
        <v>0</v>
      </c>
      <c r="S64" s="37">
        <v>3</v>
      </c>
      <c r="T64" s="37">
        <v>3</v>
      </c>
      <c r="U64" s="37">
        <v>0</v>
      </c>
      <c r="V64" s="37">
        <v>2</v>
      </c>
      <c r="W64" s="37">
        <v>153</v>
      </c>
      <c r="X64" s="37">
        <v>5</v>
      </c>
      <c r="Y64" s="37">
        <v>323</v>
      </c>
      <c r="AC64" s="20"/>
    </row>
    <row r="65" spans="1:29">
      <c r="A65" s="1">
        <v>2018</v>
      </c>
      <c r="B65" s="37">
        <v>1</v>
      </c>
      <c r="C65" s="37">
        <v>28</v>
      </c>
      <c r="D65" s="37">
        <v>1</v>
      </c>
      <c r="E65" s="37">
        <v>5</v>
      </c>
      <c r="F65" s="37">
        <v>29</v>
      </c>
      <c r="G65" s="37" t="s">
        <v>135</v>
      </c>
      <c r="H65" s="37">
        <v>1</v>
      </c>
      <c r="I65" s="37">
        <v>3</v>
      </c>
      <c r="J65" s="37">
        <v>16</v>
      </c>
      <c r="K65" s="37">
        <v>3</v>
      </c>
      <c r="L65" s="37">
        <v>1</v>
      </c>
      <c r="M65" s="37">
        <v>0</v>
      </c>
      <c r="N65" s="37">
        <v>53</v>
      </c>
      <c r="O65" s="37">
        <v>8</v>
      </c>
      <c r="P65" s="37">
        <v>1</v>
      </c>
      <c r="Q65" s="37">
        <v>8</v>
      </c>
      <c r="R65" s="37">
        <v>0</v>
      </c>
      <c r="S65" s="37">
        <v>3</v>
      </c>
      <c r="T65" s="37">
        <v>5</v>
      </c>
      <c r="U65" s="37">
        <v>0</v>
      </c>
      <c r="V65" s="37">
        <v>2</v>
      </c>
      <c r="W65" s="37">
        <v>145</v>
      </c>
      <c r="X65" s="37">
        <v>2</v>
      </c>
      <c r="Y65" s="37">
        <v>315</v>
      </c>
      <c r="AC65" s="20"/>
    </row>
    <row r="66" spans="1:29">
      <c r="A66" s="1">
        <v>2019</v>
      </c>
      <c r="B66" s="37">
        <v>1</v>
      </c>
      <c r="C66" s="37">
        <v>32</v>
      </c>
      <c r="D66" s="37">
        <v>1</v>
      </c>
      <c r="E66" s="37">
        <v>5</v>
      </c>
      <c r="F66" s="37">
        <v>30</v>
      </c>
      <c r="G66" s="37" t="s">
        <v>135</v>
      </c>
      <c r="H66" s="37">
        <v>1</v>
      </c>
      <c r="I66" s="37">
        <v>1</v>
      </c>
      <c r="J66" s="37">
        <v>15</v>
      </c>
      <c r="K66" s="37">
        <v>6</v>
      </c>
      <c r="L66" s="37">
        <v>3</v>
      </c>
      <c r="M66" s="37">
        <v>0</v>
      </c>
      <c r="N66" s="37">
        <v>49</v>
      </c>
      <c r="O66" s="37">
        <v>7</v>
      </c>
      <c r="P66" s="37">
        <v>1</v>
      </c>
      <c r="Q66" s="37">
        <v>5</v>
      </c>
      <c r="R66" s="37">
        <v>0</v>
      </c>
      <c r="S66" s="37">
        <v>1</v>
      </c>
      <c r="T66" s="37">
        <v>5</v>
      </c>
      <c r="U66" s="37">
        <v>0</v>
      </c>
      <c r="V66" s="37">
        <v>2</v>
      </c>
      <c r="W66" s="37">
        <v>145</v>
      </c>
      <c r="X66" s="37">
        <v>2</v>
      </c>
      <c r="Y66" s="37">
        <v>312</v>
      </c>
      <c r="AC66" s="20"/>
    </row>
    <row r="67" spans="1:29">
      <c r="A67" s="1">
        <v>2020</v>
      </c>
      <c r="B67" s="37">
        <v>1</v>
      </c>
      <c r="C67" s="37">
        <v>32</v>
      </c>
      <c r="D67" s="37">
        <v>1</v>
      </c>
      <c r="E67" s="37">
        <v>5</v>
      </c>
      <c r="F67" s="37">
        <v>32</v>
      </c>
      <c r="G67" s="37" t="s">
        <v>135</v>
      </c>
      <c r="H67" s="37">
        <v>1</v>
      </c>
      <c r="I67" s="37">
        <v>1</v>
      </c>
      <c r="J67" s="37">
        <v>17</v>
      </c>
      <c r="K67" s="37">
        <v>3</v>
      </c>
      <c r="L67" s="37">
        <v>3</v>
      </c>
      <c r="M67" s="37">
        <v>0</v>
      </c>
      <c r="N67" s="37">
        <v>54</v>
      </c>
      <c r="O67" s="37">
        <v>7</v>
      </c>
      <c r="P67" s="37">
        <v>0</v>
      </c>
      <c r="Q67" s="37">
        <v>5</v>
      </c>
      <c r="R67" s="37">
        <v>0</v>
      </c>
      <c r="S67" s="37">
        <v>1</v>
      </c>
      <c r="T67" s="37">
        <v>5</v>
      </c>
      <c r="U67" s="37">
        <v>0</v>
      </c>
      <c r="V67" s="37">
        <v>2</v>
      </c>
      <c r="W67" s="37">
        <v>146</v>
      </c>
      <c r="X67" s="37">
        <v>2</v>
      </c>
      <c r="Y67" s="37">
        <v>318</v>
      </c>
      <c r="AC67" s="20"/>
    </row>
    <row r="68" spans="1:29">
      <c r="A68" s="1">
        <v>2021</v>
      </c>
      <c r="B68" s="37">
        <v>1</v>
      </c>
      <c r="C68" s="37">
        <v>28</v>
      </c>
      <c r="D68" s="37">
        <v>1</v>
      </c>
      <c r="E68" s="37">
        <v>5</v>
      </c>
      <c r="F68" s="37">
        <v>32</v>
      </c>
      <c r="G68" s="37" t="s">
        <v>135</v>
      </c>
      <c r="H68" s="37">
        <v>1</v>
      </c>
      <c r="I68" s="37">
        <v>1</v>
      </c>
      <c r="J68" s="37">
        <v>15</v>
      </c>
      <c r="K68" s="37">
        <v>3</v>
      </c>
      <c r="L68" s="37">
        <v>3</v>
      </c>
      <c r="M68" s="37">
        <v>0</v>
      </c>
      <c r="N68" s="37">
        <v>53</v>
      </c>
      <c r="O68" s="37">
        <v>7</v>
      </c>
      <c r="P68" s="37">
        <v>0</v>
      </c>
      <c r="Q68" s="37">
        <v>9</v>
      </c>
      <c r="R68" s="37">
        <v>0</v>
      </c>
      <c r="S68" s="37">
        <v>1</v>
      </c>
      <c r="T68" s="37">
        <v>5</v>
      </c>
      <c r="U68" s="37">
        <v>0</v>
      </c>
      <c r="V68" s="37">
        <v>2</v>
      </c>
      <c r="W68" s="37">
        <v>156</v>
      </c>
      <c r="X68" s="37">
        <v>2</v>
      </c>
      <c r="Y68" s="37">
        <v>325</v>
      </c>
      <c r="AC68" s="20"/>
    </row>
    <row r="69" spans="1:29">
      <c r="A69" s="1">
        <v>2022</v>
      </c>
      <c r="B69" s="37">
        <v>1</v>
      </c>
      <c r="C69" s="37">
        <v>29</v>
      </c>
      <c r="D69" s="37">
        <v>1</v>
      </c>
      <c r="E69" s="37">
        <v>5</v>
      </c>
      <c r="F69" s="37">
        <v>33</v>
      </c>
      <c r="G69" s="37" t="s">
        <v>135</v>
      </c>
      <c r="H69" s="37">
        <v>1</v>
      </c>
      <c r="I69" s="37">
        <v>1</v>
      </c>
      <c r="J69" s="37">
        <v>14</v>
      </c>
      <c r="K69" s="37">
        <v>3</v>
      </c>
      <c r="L69" s="37">
        <v>3</v>
      </c>
      <c r="M69" s="37">
        <v>0</v>
      </c>
      <c r="N69" s="37">
        <v>53</v>
      </c>
      <c r="O69" s="37">
        <v>7</v>
      </c>
      <c r="P69" s="37">
        <v>0</v>
      </c>
      <c r="Q69" s="37">
        <v>10</v>
      </c>
      <c r="R69" s="37">
        <v>0</v>
      </c>
      <c r="S69" s="37">
        <v>1</v>
      </c>
      <c r="T69" s="37">
        <v>6</v>
      </c>
      <c r="U69" s="37">
        <v>0</v>
      </c>
      <c r="V69" s="37">
        <v>2</v>
      </c>
      <c r="W69" s="37">
        <v>152</v>
      </c>
      <c r="X69" s="37">
        <v>2</v>
      </c>
      <c r="Y69" s="37">
        <v>324</v>
      </c>
      <c r="AC69" s="20"/>
    </row>
    <row r="70" spans="1:29">
      <c r="A70" s="1">
        <v>2023</v>
      </c>
      <c r="B70" s="37">
        <v>1</v>
      </c>
      <c r="C70" s="37">
        <v>37</v>
      </c>
      <c r="D70" s="37">
        <v>1</v>
      </c>
      <c r="E70" s="37">
        <v>5</v>
      </c>
      <c r="F70" s="37">
        <v>32</v>
      </c>
      <c r="G70" s="37" t="s">
        <v>135</v>
      </c>
      <c r="H70" s="37">
        <v>1</v>
      </c>
      <c r="I70" s="37">
        <v>1</v>
      </c>
      <c r="J70" s="37">
        <v>15</v>
      </c>
      <c r="K70" s="37">
        <v>3</v>
      </c>
      <c r="L70" s="37">
        <v>3</v>
      </c>
      <c r="M70" s="37">
        <v>0</v>
      </c>
      <c r="N70" s="37">
        <v>63</v>
      </c>
      <c r="O70" s="37">
        <v>7</v>
      </c>
      <c r="P70" s="37">
        <v>0</v>
      </c>
      <c r="Q70" s="37">
        <v>11</v>
      </c>
      <c r="R70" s="37">
        <v>0</v>
      </c>
      <c r="S70" s="37">
        <v>1</v>
      </c>
      <c r="T70" s="37">
        <v>6</v>
      </c>
      <c r="U70" s="37">
        <v>0</v>
      </c>
      <c r="V70" s="37">
        <v>2</v>
      </c>
      <c r="W70" s="37">
        <v>151</v>
      </c>
      <c r="X70" s="37">
        <v>2</v>
      </c>
      <c r="Y70" s="37">
        <f>SUM(B70:X70)</f>
        <v>342</v>
      </c>
      <c r="AC70" s="20"/>
    </row>
    <row r="71" spans="1:29">
      <c r="A71" s="1">
        <v>2024</v>
      </c>
      <c r="B71" s="37">
        <v>1</v>
      </c>
      <c r="C71" s="37">
        <v>39</v>
      </c>
      <c r="D71" s="37">
        <v>1</v>
      </c>
      <c r="E71" s="37">
        <v>6</v>
      </c>
      <c r="F71" s="37">
        <v>32</v>
      </c>
      <c r="G71" s="37">
        <v>1</v>
      </c>
      <c r="H71" s="37">
        <v>1</v>
      </c>
      <c r="I71" s="37">
        <v>1</v>
      </c>
      <c r="J71" s="37">
        <v>13</v>
      </c>
      <c r="K71" s="37">
        <v>3</v>
      </c>
      <c r="L71" s="37">
        <v>3</v>
      </c>
      <c r="M71" s="37">
        <v>0</v>
      </c>
      <c r="N71" s="37">
        <v>59</v>
      </c>
      <c r="O71" s="37">
        <v>6</v>
      </c>
      <c r="P71" s="37">
        <v>0</v>
      </c>
      <c r="Q71" s="37">
        <v>11</v>
      </c>
      <c r="R71" s="37">
        <v>0</v>
      </c>
      <c r="S71" s="37">
        <v>1</v>
      </c>
      <c r="T71" s="37">
        <v>6</v>
      </c>
      <c r="U71" s="37">
        <v>0</v>
      </c>
      <c r="V71" s="37">
        <v>2</v>
      </c>
      <c r="W71" s="37">
        <v>164</v>
      </c>
      <c r="X71" s="37">
        <v>2</v>
      </c>
      <c r="Y71" s="37">
        <v>352</v>
      </c>
      <c r="AC71" s="20"/>
    </row>
    <row r="72" spans="1:29">
      <c r="B72" s="37"/>
      <c r="C72" s="37"/>
      <c r="D72" s="37"/>
      <c r="E72" s="37"/>
      <c r="F72" s="37"/>
      <c r="G72" s="37"/>
      <c r="H72" s="37"/>
      <c r="I72" s="37"/>
      <c r="J72" s="37"/>
      <c r="K72" s="37"/>
      <c r="L72" s="37"/>
      <c r="M72" s="37"/>
      <c r="N72" s="37"/>
      <c r="O72" s="37"/>
      <c r="P72" s="37"/>
      <c r="Q72" s="37"/>
      <c r="R72" s="37"/>
      <c r="S72" s="37"/>
      <c r="T72" s="37"/>
      <c r="U72" s="37"/>
      <c r="V72" s="37"/>
      <c r="W72" s="37"/>
      <c r="X72" s="37"/>
      <c r="Y72" s="37"/>
      <c r="AC72" s="20"/>
    </row>
    <row r="73" spans="1:29" ht="12.75" customHeight="1">
      <c r="A73" s="32" t="s">
        <v>988</v>
      </c>
      <c r="B73" s="32"/>
    </row>
    <row r="74" spans="1:29" ht="12.75" customHeight="1">
      <c r="A74" s="32"/>
      <c r="B74" s="32"/>
    </row>
    <row r="75" spans="1:29" ht="12.75" customHeight="1">
      <c r="A75" s="36" t="s">
        <v>989</v>
      </c>
      <c r="B75" s="36"/>
    </row>
    <row r="76" spans="1:29">
      <c r="A76" s="1" t="s">
        <v>895</v>
      </c>
      <c r="AC76" s="20"/>
    </row>
    <row r="77" spans="1:29">
      <c r="F77" s="21"/>
      <c r="G77" s="21"/>
      <c r="AC77" s="20"/>
    </row>
    <row r="78" spans="1:29" s="2" customFormat="1">
      <c r="A78" s="2" t="s">
        <v>15</v>
      </c>
      <c r="AC78" s="46"/>
    </row>
    <row r="79" spans="1:29" ht="12.75" customHeight="1">
      <c r="A79" s="1" t="s">
        <v>1175</v>
      </c>
    </row>
    <row r="80" spans="1:29">
      <c r="A80" s="1" t="s">
        <v>638</v>
      </c>
      <c r="AC80" s="20"/>
    </row>
    <row r="81" spans="1:29">
      <c r="A81" s="1" t="s">
        <v>639</v>
      </c>
      <c r="U81" s="1" t="s">
        <v>812</v>
      </c>
      <c r="AC81" s="20"/>
    </row>
    <row r="82" spans="1:29">
      <c r="A82" s="1" t="s">
        <v>633</v>
      </c>
      <c r="W82" s="1" t="s">
        <v>812</v>
      </c>
      <c r="AC82" s="20"/>
    </row>
    <row r="83" spans="1:29">
      <c r="A83" s="1" t="s">
        <v>630</v>
      </c>
      <c r="AC83" s="20"/>
    </row>
    <row r="84" spans="1:29">
      <c r="AC84" s="20"/>
    </row>
    <row r="85" spans="1:29">
      <c r="AC85" s="20"/>
    </row>
    <row r="86" spans="1:29">
      <c r="AC86" s="20"/>
    </row>
    <row r="87" spans="1:29">
      <c r="AC87" s="20"/>
    </row>
    <row r="88" spans="1:29">
      <c r="AC88" s="20"/>
    </row>
  </sheetData>
  <phoneticPr fontId="0" type="noConversion"/>
  <hyperlinks>
    <hyperlink ref="A4" location="Inhalt!A1" display="&lt;&lt;&lt; Inhalt" xr:uid="{81DC549D-586F-4607-88B1-9F6070BE06F2}"/>
    <hyperlink ref="A73" location="Metadaten!A1" display="Metadaten &lt;&lt;&lt;" xr:uid="{D1BB0F45-C144-4E0D-895C-E4525ACA4D2E}"/>
  </hyperlinks>
  <pageMargins left="0.78740157499999996" right="0.78740157499999996" top="0.984251969" bottom="0.984251969" header="0.4921259845" footer="0.4921259845"/>
  <pageSetup paperSize="9" scale="73" orientation="portrait" r:id="rId1"/>
  <headerFooter alignWithMargins="0"/>
  <ignoredErrors>
    <ignoredError sqref="Y70" formulaRange="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B88"/>
  <sheetViews>
    <sheetView zoomScaleNormal="100" workbookViewId="0">
      <pane ySplit="10" topLeftCell="A11" activePane="bottomLeft" state="frozen"/>
      <selection pane="bottomLeft" activeCell="A4" sqref="A4"/>
    </sheetView>
  </sheetViews>
  <sheetFormatPr baseColWidth="10" defaultColWidth="11.42578125" defaultRowHeight="12.75"/>
  <cols>
    <col min="1" max="1" width="6.5703125" style="1" customWidth="1"/>
    <col min="2" max="2" width="7.5703125" style="1" customWidth="1"/>
    <col min="3" max="3" width="7.5703125" style="1" bestFit="1" customWidth="1"/>
    <col min="4" max="4" width="6.42578125" style="1" bestFit="1" customWidth="1"/>
    <col min="5" max="5" width="8.42578125" style="1" bestFit="1" customWidth="1"/>
    <col min="6" max="6" width="10.5703125" style="1" bestFit="1" customWidth="1"/>
    <col min="7" max="7" width="25.42578125" style="1" bestFit="1" customWidth="1"/>
    <col min="8" max="8" width="12.5703125" style="1" bestFit="1" customWidth="1"/>
    <col min="9" max="9" width="14.42578125" style="1" bestFit="1" customWidth="1"/>
    <col min="10" max="10" width="8.42578125" style="1" bestFit="1" customWidth="1"/>
    <col min="11" max="11" width="5.42578125" style="1" bestFit="1" customWidth="1"/>
    <col min="12" max="12" width="33.5703125" style="1" bestFit="1" customWidth="1"/>
    <col min="13" max="13" width="6.42578125" style="1" bestFit="1" customWidth="1"/>
    <col min="14" max="14" width="10.42578125" style="1" bestFit="1" customWidth="1"/>
    <col min="15" max="15" width="7.5703125" style="1" bestFit="1" customWidth="1"/>
    <col min="16" max="16" width="8.42578125" style="1" bestFit="1" customWidth="1"/>
    <col min="17" max="17" width="9" style="1" bestFit="1" customWidth="1"/>
    <col min="18" max="18" width="7.42578125" style="1" bestFit="1" customWidth="1"/>
    <col min="19" max="19" width="6.5703125" style="1" bestFit="1" customWidth="1"/>
    <col min="20" max="20" width="7.42578125" style="1" bestFit="1" customWidth="1"/>
    <col min="21" max="21" width="6.5703125" style="1" bestFit="1" customWidth="1"/>
    <col min="22" max="22" width="9.42578125" style="1" bestFit="1" customWidth="1"/>
    <col min="23" max="23" width="8.42578125" style="1" bestFit="1" customWidth="1"/>
    <col min="24" max="24" width="7.5703125" style="1" bestFit="1" customWidth="1"/>
    <col min="25" max="25" width="4.5703125" style="1" bestFit="1" customWidth="1"/>
    <col min="26" max="26" width="8" style="1" bestFit="1" customWidth="1"/>
    <col min="27" max="27" width="6.5703125" style="1" bestFit="1" customWidth="1"/>
    <col min="28" max="28" width="4.5703125" style="1" bestFit="1" customWidth="1"/>
    <col min="29" max="50" width="7.5703125" style="1" customWidth="1"/>
    <col min="51" max="16384" width="11.42578125" style="1"/>
  </cols>
  <sheetData>
    <row r="1" spans="1:28" ht="15.75">
      <c r="A1" s="5" t="s">
        <v>430</v>
      </c>
      <c r="B1" s="5"/>
    </row>
    <row r="2" spans="1:28" ht="12.75" customHeight="1">
      <c r="A2" s="1" t="s">
        <v>1203</v>
      </c>
    </row>
    <row r="4" spans="1:28">
      <c r="A4" s="30" t="s">
        <v>987</v>
      </c>
      <c r="B4" s="30"/>
    </row>
    <row r="5" spans="1:28">
      <c r="A5" s="11"/>
      <c r="B5" s="11"/>
    </row>
    <row r="6" spans="1:28">
      <c r="A6" s="31" t="s">
        <v>1120</v>
      </c>
      <c r="B6" s="31"/>
    </row>
    <row r="7" spans="1:28">
      <c r="A7" s="31"/>
      <c r="B7" s="31"/>
    </row>
    <row r="8" spans="1:28">
      <c r="A8" s="6" t="s">
        <v>4</v>
      </c>
      <c r="B8" s="9" t="s">
        <v>1187</v>
      </c>
    </row>
    <row r="9" spans="1:28" s="6" customFormat="1">
      <c r="B9" s="6" t="s">
        <v>421</v>
      </c>
    </row>
    <row r="10" spans="1:28" s="6" customFormat="1">
      <c r="B10" s="6" t="s">
        <v>431</v>
      </c>
      <c r="C10" s="6" t="s">
        <v>35</v>
      </c>
      <c r="D10" s="6" t="s">
        <v>223</v>
      </c>
      <c r="E10" s="6" t="s">
        <v>432</v>
      </c>
      <c r="F10" s="6" t="s">
        <v>433</v>
      </c>
      <c r="G10" s="6" t="s">
        <v>1121</v>
      </c>
      <c r="H10" s="6" t="s">
        <v>55</v>
      </c>
      <c r="I10" s="6" t="s">
        <v>434</v>
      </c>
      <c r="J10" s="6" t="s">
        <v>73</v>
      </c>
      <c r="K10" s="6" t="s">
        <v>76</v>
      </c>
      <c r="L10" s="6" t="s">
        <v>1122</v>
      </c>
      <c r="M10" s="6" t="s">
        <v>435</v>
      </c>
      <c r="N10" s="6" t="s">
        <v>809</v>
      </c>
      <c r="O10" s="6" t="s">
        <v>86</v>
      </c>
      <c r="P10" s="6" t="s">
        <v>243</v>
      </c>
      <c r="Q10" s="6" t="s">
        <v>846</v>
      </c>
      <c r="R10" s="6" t="s">
        <v>436</v>
      </c>
      <c r="S10" s="6" t="s">
        <v>92</v>
      </c>
      <c r="T10" s="6" t="s">
        <v>918</v>
      </c>
      <c r="U10" s="6" t="s">
        <v>529</v>
      </c>
      <c r="V10" s="6" t="s">
        <v>530</v>
      </c>
      <c r="W10" s="6" t="s">
        <v>113</v>
      </c>
      <c r="X10" s="6" t="s">
        <v>437</v>
      </c>
      <c r="Y10" s="6" t="s">
        <v>438</v>
      </c>
      <c r="Z10" s="6" t="s">
        <v>117</v>
      </c>
      <c r="AA10" s="6" t="s">
        <v>845</v>
      </c>
      <c r="AB10" s="6" t="s">
        <v>32</v>
      </c>
    </row>
    <row r="11" spans="1:28">
      <c r="A11" s="1">
        <v>1950</v>
      </c>
      <c r="B11" s="37">
        <v>0</v>
      </c>
      <c r="C11" s="37">
        <v>1</v>
      </c>
      <c r="D11" s="37">
        <v>0</v>
      </c>
      <c r="E11" s="37">
        <v>1</v>
      </c>
      <c r="F11" s="37">
        <v>0</v>
      </c>
      <c r="G11" s="37">
        <v>0</v>
      </c>
      <c r="H11" s="37" t="s">
        <v>135</v>
      </c>
      <c r="I11" s="37">
        <v>0</v>
      </c>
      <c r="J11" s="37">
        <v>0</v>
      </c>
      <c r="K11" s="37">
        <v>0</v>
      </c>
      <c r="L11" s="37">
        <v>0</v>
      </c>
      <c r="M11" s="37">
        <v>0</v>
      </c>
      <c r="N11" s="37"/>
      <c r="O11" s="37">
        <v>1</v>
      </c>
      <c r="P11" s="37">
        <v>0</v>
      </c>
      <c r="Q11" s="37">
        <v>0</v>
      </c>
      <c r="R11" s="37">
        <v>0</v>
      </c>
      <c r="S11" s="37">
        <v>0</v>
      </c>
      <c r="T11" s="37">
        <v>0</v>
      </c>
      <c r="U11" s="37">
        <v>0</v>
      </c>
      <c r="V11" s="37">
        <v>0</v>
      </c>
      <c r="W11" s="37">
        <v>6</v>
      </c>
      <c r="X11" s="37">
        <v>0</v>
      </c>
      <c r="Y11" s="37">
        <v>0</v>
      </c>
      <c r="Z11" s="37">
        <v>0</v>
      </c>
      <c r="AA11" s="37">
        <v>0</v>
      </c>
      <c r="AB11" s="37">
        <v>9</v>
      </c>
    </row>
    <row r="12" spans="1:28">
      <c r="A12" s="1">
        <v>1951</v>
      </c>
      <c r="B12" s="37">
        <v>1</v>
      </c>
      <c r="C12" s="37">
        <v>0</v>
      </c>
      <c r="D12" s="37">
        <v>0</v>
      </c>
      <c r="E12" s="37">
        <v>0</v>
      </c>
      <c r="F12" s="37">
        <v>0</v>
      </c>
      <c r="G12" s="37">
        <v>1</v>
      </c>
      <c r="H12" s="37" t="s">
        <v>135</v>
      </c>
      <c r="I12" s="37">
        <v>0</v>
      </c>
      <c r="J12" s="37">
        <v>0</v>
      </c>
      <c r="K12" s="37">
        <v>0</v>
      </c>
      <c r="L12" s="37">
        <v>0</v>
      </c>
      <c r="M12" s="37">
        <v>0</v>
      </c>
      <c r="N12" s="37"/>
      <c r="O12" s="37">
        <v>2</v>
      </c>
      <c r="P12" s="37">
        <v>0</v>
      </c>
      <c r="Q12" s="37">
        <v>0</v>
      </c>
      <c r="R12" s="37">
        <v>0</v>
      </c>
      <c r="S12" s="37">
        <v>0</v>
      </c>
      <c r="T12" s="37">
        <v>0</v>
      </c>
      <c r="U12" s="37">
        <v>0</v>
      </c>
      <c r="V12" s="37">
        <v>0</v>
      </c>
      <c r="W12" s="37">
        <v>9</v>
      </c>
      <c r="X12" s="37">
        <v>0</v>
      </c>
      <c r="Y12" s="37">
        <v>1</v>
      </c>
      <c r="Z12" s="37">
        <v>0</v>
      </c>
      <c r="AA12" s="37">
        <v>0</v>
      </c>
      <c r="AB12" s="37">
        <v>14</v>
      </c>
    </row>
    <row r="13" spans="1:28">
      <c r="A13" s="1">
        <v>1952</v>
      </c>
      <c r="B13" s="37">
        <v>1</v>
      </c>
      <c r="C13" s="37">
        <v>0</v>
      </c>
      <c r="D13" s="37">
        <v>0</v>
      </c>
      <c r="E13" s="37">
        <v>0</v>
      </c>
      <c r="F13" s="37">
        <v>0</v>
      </c>
      <c r="G13" s="37">
        <v>1</v>
      </c>
      <c r="H13" s="37" t="s">
        <v>135</v>
      </c>
      <c r="I13" s="37">
        <v>0</v>
      </c>
      <c r="J13" s="37">
        <v>0</v>
      </c>
      <c r="K13" s="37">
        <v>0</v>
      </c>
      <c r="L13" s="37">
        <v>0</v>
      </c>
      <c r="M13" s="37">
        <v>0</v>
      </c>
      <c r="N13" s="37"/>
      <c r="O13" s="37">
        <v>2</v>
      </c>
      <c r="P13" s="37">
        <v>0</v>
      </c>
      <c r="Q13" s="37">
        <v>0</v>
      </c>
      <c r="R13" s="37">
        <v>0</v>
      </c>
      <c r="S13" s="37">
        <v>0</v>
      </c>
      <c r="T13" s="37">
        <v>0</v>
      </c>
      <c r="U13" s="37">
        <v>0</v>
      </c>
      <c r="V13" s="37">
        <v>0</v>
      </c>
      <c r="W13" s="37">
        <v>11</v>
      </c>
      <c r="X13" s="37">
        <v>0</v>
      </c>
      <c r="Y13" s="37">
        <v>2</v>
      </c>
      <c r="Z13" s="37">
        <v>0</v>
      </c>
      <c r="AA13" s="37">
        <v>0</v>
      </c>
      <c r="AB13" s="37">
        <v>17</v>
      </c>
    </row>
    <row r="14" spans="1:28">
      <c r="A14" s="1">
        <v>1953</v>
      </c>
      <c r="B14" s="37">
        <v>1</v>
      </c>
      <c r="C14" s="37">
        <v>0</v>
      </c>
      <c r="D14" s="37">
        <v>0</v>
      </c>
      <c r="E14" s="37">
        <v>0</v>
      </c>
      <c r="F14" s="37">
        <v>0</v>
      </c>
      <c r="G14" s="37">
        <v>1</v>
      </c>
      <c r="H14" s="37" t="s">
        <v>135</v>
      </c>
      <c r="I14" s="37">
        <v>0</v>
      </c>
      <c r="J14" s="37">
        <v>0</v>
      </c>
      <c r="K14" s="37">
        <v>0</v>
      </c>
      <c r="L14" s="37">
        <v>0</v>
      </c>
      <c r="M14" s="37">
        <v>0</v>
      </c>
      <c r="N14" s="37"/>
      <c r="O14" s="37">
        <v>4</v>
      </c>
      <c r="P14" s="37">
        <v>0</v>
      </c>
      <c r="Q14" s="37">
        <v>0</v>
      </c>
      <c r="R14" s="37">
        <v>0</v>
      </c>
      <c r="S14" s="37">
        <v>0</v>
      </c>
      <c r="T14" s="37">
        <v>0</v>
      </c>
      <c r="U14" s="37">
        <v>0</v>
      </c>
      <c r="V14" s="37">
        <v>0</v>
      </c>
      <c r="W14" s="37">
        <v>11</v>
      </c>
      <c r="X14" s="37">
        <v>0</v>
      </c>
      <c r="Y14" s="37">
        <v>2</v>
      </c>
      <c r="Z14" s="37">
        <v>0</v>
      </c>
      <c r="AA14" s="37">
        <v>0</v>
      </c>
      <c r="AB14" s="37">
        <v>19</v>
      </c>
    </row>
    <row r="15" spans="1:28">
      <c r="A15" s="1">
        <v>1954</v>
      </c>
      <c r="B15" s="37">
        <v>1</v>
      </c>
      <c r="C15" s="37">
        <v>0</v>
      </c>
      <c r="D15" s="37">
        <v>0</v>
      </c>
      <c r="E15" s="37">
        <v>0</v>
      </c>
      <c r="F15" s="37">
        <v>0</v>
      </c>
      <c r="G15" s="37">
        <v>1</v>
      </c>
      <c r="H15" s="37" t="s">
        <v>135</v>
      </c>
      <c r="I15" s="37">
        <v>0</v>
      </c>
      <c r="J15" s="37">
        <v>0</v>
      </c>
      <c r="K15" s="37">
        <v>0</v>
      </c>
      <c r="L15" s="37">
        <v>0</v>
      </c>
      <c r="M15" s="37">
        <v>0</v>
      </c>
      <c r="N15" s="37"/>
      <c r="O15" s="37">
        <v>5</v>
      </c>
      <c r="P15" s="37">
        <v>0</v>
      </c>
      <c r="Q15" s="37">
        <v>0</v>
      </c>
      <c r="R15" s="37">
        <v>0</v>
      </c>
      <c r="S15" s="37">
        <v>0</v>
      </c>
      <c r="T15" s="37">
        <v>0</v>
      </c>
      <c r="U15" s="37">
        <v>0</v>
      </c>
      <c r="V15" s="37">
        <v>0</v>
      </c>
      <c r="W15" s="37">
        <v>11</v>
      </c>
      <c r="X15" s="37">
        <v>0</v>
      </c>
      <c r="Y15" s="37">
        <v>2</v>
      </c>
      <c r="Z15" s="37">
        <v>0</v>
      </c>
      <c r="AA15" s="37">
        <v>0</v>
      </c>
      <c r="AB15" s="37">
        <v>20</v>
      </c>
    </row>
    <row r="16" spans="1:28">
      <c r="A16" s="1">
        <v>1955</v>
      </c>
      <c r="B16" s="37">
        <v>1</v>
      </c>
      <c r="C16" s="37">
        <v>1</v>
      </c>
      <c r="D16" s="37">
        <v>0</v>
      </c>
      <c r="E16" s="37">
        <v>0</v>
      </c>
      <c r="F16" s="37">
        <v>0</v>
      </c>
      <c r="G16" s="37">
        <v>1</v>
      </c>
      <c r="H16" s="37" t="s">
        <v>135</v>
      </c>
      <c r="I16" s="37">
        <v>0</v>
      </c>
      <c r="J16" s="37">
        <v>0</v>
      </c>
      <c r="K16" s="37">
        <v>0</v>
      </c>
      <c r="L16" s="37">
        <v>0</v>
      </c>
      <c r="M16" s="37">
        <v>0</v>
      </c>
      <c r="N16" s="37"/>
      <c r="O16" s="37">
        <v>5</v>
      </c>
      <c r="P16" s="37">
        <v>0</v>
      </c>
      <c r="Q16" s="37">
        <v>0</v>
      </c>
      <c r="R16" s="37">
        <v>0</v>
      </c>
      <c r="S16" s="37">
        <v>0</v>
      </c>
      <c r="T16" s="37">
        <v>0</v>
      </c>
      <c r="U16" s="37">
        <v>0</v>
      </c>
      <c r="V16" s="37">
        <v>0</v>
      </c>
      <c r="W16" s="37">
        <v>10</v>
      </c>
      <c r="X16" s="37">
        <v>0</v>
      </c>
      <c r="Y16" s="37">
        <v>3</v>
      </c>
      <c r="Z16" s="37">
        <v>0</v>
      </c>
      <c r="AA16" s="37">
        <v>0</v>
      </c>
      <c r="AB16" s="37">
        <v>21</v>
      </c>
    </row>
    <row r="17" spans="1:28">
      <c r="A17" s="1">
        <v>1956</v>
      </c>
      <c r="B17" s="37">
        <v>2</v>
      </c>
      <c r="C17" s="37">
        <v>1</v>
      </c>
      <c r="D17" s="37">
        <v>1</v>
      </c>
      <c r="E17" s="37">
        <v>0</v>
      </c>
      <c r="F17" s="37">
        <v>0</v>
      </c>
      <c r="G17" s="37">
        <v>2</v>
      </c>
      <c r="H17" s="37" t="s">
        <v>135</v>
      </c>
      <c r="I17" s="37">
        <v>0</v>
      </c>
      <c r="J17" s="37">
        <v>0</v>
      </c>
      <c r="K17" s="37">
        <v>0</v>
      </c>
      <c r="L17" s="37">
        <v>0</v>
      </c>
      <c r="M17" s="37">
        <v>0</v>
      </c>
      <c r="N17" s="37"/>
      <c r="O17" s="37">
        <v>5</v>
      </c>
      <c r="P17" s="37">
        <v>0</v>
      </c>
      <c r="Q17" s="37">
        <v>0</v>
      </c>
      <c r="R17" s="37">
        <v>0</v>
      </c>
      <c r="S17" s="37">
        <v>0</v>
      </c>
      <c r="T17" s="37">
        <v>0</v>
      </c>
      <c r="U17" s="37">
        <v>0</v>
      </c>
      <c r="V17" s="37">
        <v>0</v>
      </c>
      <c r="W17" s="37">
        <v>10</v>
      </c>
      <c r="X17" s="37">
        <v>0</v>
      </c>
      <c r="Y17" s="37">
        <v>3</v>
      </c>
      <c r="Z17" s="37">
        <v>0</v>
      </c>
      <c r="AA17" s="37">
        <v>0</v>
      </c>
      <c r="AB17" s="37">
        <v>24</v>
      </c>
    </row>
    <row r="18" spans="1:28">
      <c r="A18" s="1">
        <v>1957</v>
      </c>
      <c r="B18" s="37">
        <v>1</v>
      </c>
      <c r="C18" s="37">
        <v>0</v>
      </c>
      <c r="D18" s="37">
        <v>0</v>
      </c>
      <c r="E18" s="37">
        <v>0</v>
      </c>
      <c r="F18" s="37">
        <v>0</v>
      </c>
      <c r="G18" s="37">
        <v>2</v>
      </c>
      <c r="H18" s="37" t="s">
        <v>135</v>
      </c>
      <c r="I18" s="37">
        <v>0</v>
      </c>
      <c r="J18" s="37">
        <v>0</v>
      </c>
      <c r="K18" s="37">
        <v>0</v>
      </c>
      <c r="L18" s="37">
        <v>0</v>
      </c>
      <c r="M18" s="37">
        <v>0</v>
      </c>
      <c r="N18" s="37"/>
      <c r="O18" s="37">
        <v>5</v>
      </c>
      <c r="P18" s="37">
        <v>0</v>
      </c>
      <c r="Q18" s="37">
        <v>0</v>
      </c>
      <c r="R18" s="37">
        <v>0</v>
      </c>
      <c r="S18" s="37">
        <v>0</v>
      </c>
      <c r="T18" s="37">
        <v>0</v>
      </c>
      <c r="U18" s="37">
        <v>0</v>
      </c>
      <c r="V18" s="37">
        <v>0</v>
      </c>
      <c r="W18" s="37">
        <v>10</v>
      </c>
      <c r="X18" s="37">
        <v>0</v>
      </c>
      <c r="Y18" s="37">
        <v>3</v>
      </c>
      <c r="Z18" s="37">
        <v>0</v>
      </c>
      <c r="AA18" s="37">
        <v>0</v>
      </c>
      <c r="AB18" s="37">
        <v>21</v>
      </c>
    </row>
    <row r="19" spans="1:28">
      <c r="A19" s="1">
        <v>1958</v>
      </c>
      <c r="B19" s="37">
        <v>1</v>
      </c>
      <c r="C19" s="37">
        <v>0</v>
      </c>
      <c r="D19" s="37">
        <v>0</v>
      </c>
      <c r="E19" s="37">
        <v>0</v>
      </c>
      <c r="F19" s="37">
        <v>0</v>
      </c>
      <c r="G19" s="37">
        <v>2</v>
      </c>
      <c r="H19" s="37" t="s">
        <v>135</v>
      </c>
      <c r="I19" s="37">
        <v>0</v>
      </c>
      <c r="J19" s="37">
        <v>0</v>
      </c>
      <c r="K19" s="37">
        <v>0</v>
      </c>
      <c r="L19" s="37">
        <v>0</v>
      </c>
      <c r="M19" s="37">
        <v>0</v>
      </c>
      <c r="N19" s="37"/>
      <c r="O19" s="37">
        <v>5</v>
      </c>
      <c r="P19" s="37">
        <v>0</v>
      </c>
      <c r="Q19" s="37">
        <v>0</v>
      </c>
      <c r="R19" s="37">
        <v>0</v>
      </c>
      <c r="S19" s="37">
        <v>0</v>
      </c>
      <c r="T19" s="37">
        <v>0</v>
      </c>
      <c r="U19" s="37">
        <v>0</v>
      </c>
      <c r="V19" s="37">
        <v>0</v>
      </c>
      <c r="W19" s="37">
        <v>10</v>
      </c>
      <c r="X19" s="37">
        <v>0</v>
      </c>
      <c r="Y19" s="37">
        <v>2</v>
      </c>
      <c r="Z19" s="37">
        <v>0</v>
      </c>
      <c r="AA19" s="37">
        <v>0</v>
      </c>
      <c r="AB19" s="37">
        <v>20</v>
      </c>
    </row>
    <row r="20" spans="1:28">
      <c r="A20" s="1">
        <v>1959</v>
      </c>
      <c r="B20" s="37">
        <v>2</v>
      </c>
      <c r="C20" s="37">
        <v>0</v>
      </c>
      <c r="D20" s="37">
        <v>0</v>
      </c>
      <c r="E20" s="37">
        <v>1</v>
      </c>
      <c r="F20" s="37">
        <v>0</v>
      </c>
      <c r="G20" s="37">
        <v>3</v>
      </c>
      <c r="H20" s="37" t="s">
        <v>135</v>
      </c>
      <c r="I20" s="37">
        <v>0</v>
      </c>
      <c r="J20" s="37">
        <v>8</v>
      </c>
      <c r="K20" s="37">
        <v>0</v>
      </c>
      <c r="L20" s="37">
        <v>0</v>
      </c>
      <c r="M20" s="37">
        <v>0</v>
      </c>
      <c r="N20" s="37"/>
      <c r="O20" s="37">
        <v>6</v>
      </c>
      <c r="P20" s="37">
        <v>0</v>
      </c>
      <c r="Q20" s="37">
        <v>0</v>
      </c>
      <c r="R20" s="37">
        <v>0</v>
      </c>
      <c r="S20" s="37">
        <v>0</v>
      </c>
      <c r="T20" s="37">
        <v>0</v>
      </c>
      <c r="U20" s="37">
        <v>0</v>
      </c>
      <c r="V20" s="37">
        <v>0</v>
      </c>
      <c r="W20" s="37">
        <v>11</v>
      </c>
      <c r="X20" s="37">
        <v>0</v>
      </c>
      <c r="Y20" s="37">
        <v>0</v>
      </c>
      <c r="Z20" s="37">
        <v>0</v>
      </c>
      <c r="AA20" s="37">
        <v>0</v>
      </c>
      <c r="AB20" s="37">
        <v>31</v>
      </c>
    </row>
    <row r="21" spans="1:28">
      <c r="A21" s="1">
        <v>1960</v>
      </c>
      <c r="B21" s="37">
        <v>2</v>
      </c>
      <c r="C21" s="37">
        <v>0</v>
      </c>
      <c r="D21" s="37">
        <v>0</v>
      </c>
      <c r="E21" s="37">
        <v>1</v>
      </c>
      <c r="F21" s="37">
        <v>0</v>
      </c>
      <c r="G21" s="37">
        <v>4</v>
      </c>
      <c r="H21" s="37" t="s">
        <v>135</v>
      </c>
      <c r="I21" s="37">
        <v>0</v>
      </c>
      <c r="J21" s="37">
        <v>0</v>
      </c>
      <c r="K21" s="37">
        <v>0</v>
      </c>
      <c r="L21" s="37">
        <v>1</v>
      </c>
      <c r="M21" s="37">
        <v>0</v>
      </c>
      <c r="N21" s="37"/>
      <c r="O21" s="37">
        <v>6</v>
      </c>
      <c r="P21" s="37">
        <v>0</v>
      </c>
      <c r="Q21" s="37">
        <v>0</v>
      </c>
      <c r="R21" s="37">
        <v>0</v>
      </c>
      <c r="S21" s="37">
        <v>0</v>
      </c>
      <c r="T21" s="37">
        <v>0</v>
      </c>
      <c r="U21" s="37">
        <v>0</v>
      </c>
      <c r="V21" s="37">
        <v>0</v>
      </c>
      <c r="W21" s="37">
        <v>11</v>
      </c>
      <c r="X21" s="37">
        <v>0</v>
      </c>
      <c r="Y21" s="37">
        <v>0</v>
      </c>
      <c r="Z21" s="37">
        <v>0</v>
      </c>
      <c r="AA21" s="37">
        <v>0</v>
      </c>
      <c r="AB21" s="37">
        <v>25</v>
      </c>
    </row>
    <row r="22" spans="1:28">
      <c r="A22" s="1">
        <v>1961</v>
      </c>
      <c r="B22" s="37">
        <v>1</v>
      </c>
      <c r="C22" s="37">
        <v>0</v>
      </c>
      <c r="D22" s="37">
        <v>0</v>
      </c>
      <c r="E22" s="37">
        <v>1</v>
      </c>
      <c r="F22" s="37">
        <v>0</v>
      </c>
      <c r="G22" s="37">
        <v>4</v>
      </c>
      <c r="H22" s="37" t="s">
        <v>135</v>
      </c>
      <c r="I22" s="37">
        <v>0</v>
      </c>
      <c r="J22" s="37">
        <v>0</v>
      </c>
      <c r="K22" s="37">
        <v>0</v>
      </c>
      <c r="L22" s="37">
        <v>1</v>
      </c>
      <c r="M22" s="37">
        <v>0</v>
      </c>
      <c r="N22" s="37"/>
      <c r="O22" s="37">
        <v>6</v>
      </c>
      <c r="P22" s="37">
        <v>0</v>
      </c>
      <c r="Q22" s="37">
        <v>0</v>
      </c>
      <c r="R22" s="37">
        <v>0</v>
      </c>
      <c r="S22" s="37">
        <v>0</v>
      </c>
      <c r="T22" s="37">
        <v>0</v>
      </c>
      <c r="U22" s="37">
        <v>0</v>
      </c>
      <c r="V22" s="37">
        <v>0</v>
      </c>
      <c r="W22" s="37">
        <v>11</v>
      </c>
      <c r="X22" s="37">
        <v>0</v>
      </c>
      <c r="Y22" s="37">
        <v>0</v>
      </c>
      <c r="Z22" s="37">
        <v>0</v>
      </c>
      <c r="AA22" s="37">
        <v>0</v>
      </c>
      <c r="AB22" s="37">
        <v>24</v>
      </c>
    </row>
    <row r="23" spans="1:28">
      <c r="A23" s="1">
        <v>1962</v>
      </c>
      <c r="B23" s="37">
        <v>0</v>
      </c>
      <c r="C23" s="37">
        <v>0</v>
      </c>
      <c r="D23" s="37">
        <v>0</v>
      </c>
      <c r="E23" s="37">
        <v>1</v>
      </c>
      <c r="F23" s="37">
        <v>0</v>
      </c>
      <c r="G23" s="37">
        <v>5</v>
      </c>
      <c r="H23" s="37" t="s">
        <v>135</v>
      </c>
      <c r="I23" s="37">
        <v>0</v>
      </c>
      <c r="J23" s="37">
        <v>0</v>
      </c>
      <c r="K23" s="37">
        <v>0</v>
      </c>
      <c r="L23" s="37">
        <v>1</v>
      </c>
      <c r="M23" s="37">
        <v>1</v>
      </c>
      <c r="N23" s="37"/>
      <c r="O23" s="37">
        <v>6</v>
      </c>
      <c r="P23" s="37">
        <v>0</v>
      </c>
      <c r="Q23" s="37">
        <v>0</v>
      </c>
      <c r="R23" s="37">
        <v>0</v>
      </c>
      <c r="S23" s="37">
        <v>0</v>
      </c>
      <c r="T23" s="37">
        <v>0</v>
      </c>
      <c r="U23" s="37">
        <v>0</v>
      </c>
      <c r="V23" s="37">
        <v>0</v>
      </c>
      <c r="W23" s="37">
        <v>12</v>
      </c>
      <c r="X23" s="37">
        <v>1</v>
      </c>
      <c r="Y23" s="37">
        <v>0</v>
      </c>
      <c r="Z23" s="37">
        <v>0</v>
      </c>
      <c r="AA23" s="37">
        <v>0</v>
      </c>
      <c r="AB23" s="37">
        <v>27</v>
      </c>
    </row>
    <row r="24" spans="1:28">
      <c r="A24" s="1">
        <v>1963</v>
      </c>
      <c r="B24" s="37">
        <v>0</v>
      </c>
      <c r="C24" s="37">
        <v>0</v>
      </c>
      <c r="D24" s="37">
        <v>1</v>
      </c>
      <c r="E24" s="37">
        <v>1</v>
      </c>
      <c r="F24" s="37">
        <v>0</v>
      </c>
      <c r="G24" s="37">
        <v>1</v>
      </c>
      <c r="H24" s="37" t="s">
        <v>135</v>
      </c>
      <c r="I24" s="37">
        <v>0</v>
      </c>
      <c r="J24" s="37">
        <v>0</v>
      </c>
      <c r="K24" s="37">
        <v>1</v>
      </c>
      <c r="L24" s="37">
        <v>1</v>
      </c>
      <c r="M24" s="37">
        <v>0</v>
      </c>
      <c r="N24" s="37"/>
      <c r="O24" s="37">
        <v>6</v>
      </c>
      <c r="P24" s="37">
        <v>0</v>
      </c>
      <c r="Q24" s="37">
        <v>0</v>
      </c>
      <c r="R24" s="37">
        <v>0</v>
      </c>
      <c r="S24" s="37">
        <v>0</v>
      </c>
      <c r="T24" s="37">
        <v>0</v>
      </c>
      <c r="U24" s="37">
        <v>0</v>
      </c>
      <c r="V24" s="37">
        <v>0</v>
      </c>
      <c r="W24" s="37">
        <v>12</v>
      </c>
      <c r="X24" s="37">
        <v>1</v>
      </c>
      <c r="Y24" s="37">
        <v>0</v>
      </c>
      <c r="Z24" s="37">
        <v>0</v>
      </c>
      <c r="AA24" s="37">
        <v>0</v>
      </c>
      <c r="AB24" s="37">
        <v>24</v>
      </c>
    </row>
    <row r="25" spans="1:28">
      <c r="A25" s="1">
        <v>1964</v>
      </c>
      <c r="B25" s="37">
        <v>0</v>
      </c>
      <c r="C25" s="37">
        <v>0</v>
      </c>
      <c r="D25" s="37">
        <v>1</v>
      </c>
      <c r="E25" s="37">
        <v>0</v>
      </c>
      <c r="F25" s="37">
        <v>0</v>
      </c>
      <c r="G25" s="37">
        <v>2</v>
      </c>
      <c r="H25" s="37" t="s">
        <v>135</v>
      </c>
      <c r="I25" s="37">
        <v>0</v>
      </c>
      <c r="J25" s="37">
        <v>0</v>
      </c>
      <c r="K25" s="37">
        <v>1</v>
      </c>
      <c r="L25" s="37">
        <v>1</v>
      </c>
      <c r="M25" s="37">
        <v>0</v>
      </c>
      <c r="N25" s="37"/>
      <c r="O25" s="37">
        <v>6</v>
      </c>
      <c r="P25" s="37">
        <v>0</v>
      </c>
      <c r="Q25" s="37">
        <v>0</v>
      </c>
      <c r="R25" s="37">
        <v>0</v>
      </c>
      <c r="S25" s="37">
        <v>0</v>
      </c>
      <c r="T25" s="37">
        <v>0</v>
      </c>
      <c r="U25" s="37">
        <v>0</v>
      </c>
      <c r="V25" s="37">
        <v>0</v>
      </c>
      <c r="W25" s="37">
        <v>10</v>
      </c>
      <c r="X25" s="37">
        <v>1</v>
      </c>
      <c r="Y25" s="37">
        <v>3</v>
      </c>
      <c r="Z25" s="37">
        <v>0</v>
      </c>
      <c r="AA25" s="37">
        <v>0</v>
      </c>
      <c r="AB25" s="37">
        <v>25</v>
      </c>
    </row>
    <row r="26" spans="1:28">
      <c r="A26" s="1">
        <v>1965</v>
      </c>
      <c r="B26" s="37">
        <v>0</v>
      </c>
      <c r="C26" s="37">
        <v>1</v>
      </c>
      <c r="D26" s="37">
        <v>2</v>
      </c>
      <c r="E26" s="37">
        <v>0</v>
      </c>
      <c r="F26" s="37">
        <v>0</v>
      </c>
      <c r="G26" s="37">
        <v>1</v>
      </c>
      <c r="H26" s="37" t="s">
        <v>135</v>
      </c>
      <c r="I26" s="37">
        <v>0</v>
      </c>
      <c r="J26" s="37">
        <v>0</v>
      </c>
      <c r="K26" s="37">
        <v>0</v>
      </c>
      <c r="L26" s="37">
        <v>0</v>
      </c>
      <c r="M26" s="37">
        <v>0</v>
      </c>
      <c r="N26" s="37"/>
      <c r="O26" s="37">
        <v>6</v>
      </c>
      <c r="P26" s="37">
        <v>0</v>
      </c>
      <c r="Q26" s="37">
        <v>0</v>
      </c>
      <c r="R26" s="37">
        <v>0</v>
      </c>
      <c r="S26" s="37">
        <v>0</v>
      </c>
      <c r="T26" s="37">
        <v>0</v>
      </c>
      <c r="U26" s="37">
        <v>1</v>
      </c>
      <c r="V26" s="37">
        <v>0</v>
      </c>
      <c r="W26" s="37">
        <v>10</v>
      </c>
      <c r="X26" s="37">
        <v>1</v>
      </c>
      <c r="Y26" s="37">
        <v>0</v>
      </c>
      <c r="Z26" s="37">
        <v>0</v>
      </c>
      <c r="AA26" s="37">
        <v>0</v>
      </c>
      <c r="AB26" s="37">
        <v>22</v>
      </c>
    </row>
    <row r="27" spans="1:28">
      <c r="A27" s="1">
        <v>1966</v>
      </c>
      <c r="B27" s="37">
        <v>0</v>
      </c>
      <c r="C27" s="37">
        <v>1</v>
      </c>
      <c r="D27" s="37">
        <v>2</v>
      </c>
      <c r="E27" s="37">
        <v>0</v>
      </c>
      <c r="F27" s="37">
        <v>0</v>
      </c>
      <c r="G27" s="37">
        <v>1</v>
      </c>
      <c r="H27" s="37" t="s">
        <v>135</v>
      </c>
      <c r="I27" s="37">
        <v>0</v>
      </c>
      <c r="J27" s="37">
        <v>1</v>
      </c>
      <c r="K27" s="37">
        <v>0</v>
      </c>
      <c r="L27" s="37">
        <v>0</v>
      </c>
      <c r="M27" s="37">
        <v>0</v>
      </c>
      <c r="N27" s="37"/>
      <c r="O27" s="37">
        <v>6</v>
      </c>
      <c r="P27" s="37">
        <v>0</v>
      </c>
      <c r="Q27" s="37">
        <v>0</v>
      </c>
      <c r="R27" s="37">
        <v>0</v>
      </c>
      <c r="S27" s="37">
        <v>0</v>
      </c>
      <c r="T27" s="37">
        <v>0</v>
      </c>
      <c r="U27" s="37">
        <v>1</v>
      </c>
      <c r="V27" s="37">
        <v>0</v>
      </c>
      <c r="W27" s="37">
        <v>11</v>
      </c>
      <c r="X27" s="37">
        <v>1</v>
      </c>
      <c r="Y27" s="37">
        <v>0</v>
      </c>
      <c r="Z27" s="37">
        <v>1</v>
      </c>
      <c r="AA27" s="37">
        <v>0</v>
      </c>
      <c r="AB27" s="37">
        <v>25</v>
      </c>
    </row>
    <row r="28" spans="1:28">
      <c r="A28" s="1">
        <v>1967</v>
      </c>
      <c r="B28" s="37">
        <v>0</v>
      </c>
      <c r="C28" s="37">
        <v>0</v>
      </c>
      <c r="D28" s="37">
        <v>2</v>
      </c>
      <c r="E28" s="37">
        <v>0</v>
      </c>
      <c r="F28" s="37">
        <v>0</v>
      </c>
      <c r="G28" s="37">
        <v>0</v>
      </c>
      <c r="H28" s="37" t="s">
        <v>135</v>
      </c>
      <c r="I28" s="37">
        <v>0</v>
      </c>
      <c r="J28" s="37">
        <v>1</v>
      </c>
      <c r="K28" s="37">
        <v>0</v>
      </c>
      <c r="L28" s="37">
        <v>0</v>
      </c>
      <c r="M28" s="37">
        <v>0</v>
      </c>
      <c r="N28" s="37"/>
      <c r="O28" s="37">
        <v>6</v>
      </c>
      <c r="P28" s="37">
        <v>0</v>
      </c>
      <c r="Q28" s="37">
        <v>0</v>
      </c>
      <c r="R28" s="37">
        <v>0</v>
      </c>
      <c r="S28" s="37">
        <v>0</v>
      </c>
      <c r="T28" s="37">
        <v>0</v>
      </c>
      <c r="U28" s="37">
        <v>1</v>
      </c>
      <c r="V28" s="37">
        <v>0</v>
      </c>
      <c r="W28" s="37">
        <v>11</v>
      </c>
      <c r="X28" s="37">
        <v>1</v>
      </c>
      <c r="Y28" s="37">
        <v>0</v>
      </c>
      <c r="Z28" s="37">
        <v>0</v>
      </c>
      <c r="AA28" s="37">
        <v>0</v>
      </c>
      <c r="AB28" s="37">
        <v>22</v>
      </c>
    </row>
    <row r="29" spans="1:28">
      <c r="A29" s="1">
        <v>1968</v>
      </c>
      <c r="B29" s="37">
        <v>0</v>
      </c>
      <c r="C29" s="37">
        <v>0</v>
      </c>
      <c r="D29" s="37">
        <v>2</v>
      </c>
      <c r="E29" s="37">
        <v>0</v>
      </c>
      <c r="F29" s="37">
        <v>0</v>
      </c>
      <c r="G29" s="37">
        <v>0</v>
      </c>
      <c r="H29" s="37" t="s">
        <v>135</v>
      </c>
      <c r="I29" s="37">
        <v>0</v>
      </c>
      <c r="J29" s="37">
        <v>0</v>
      </c>
      <c r="K29" s="37">
        <v>0</v>
      </c>
      <c r="L29" s="37">
        <v>0</v>
      </c>
      <c r="M29" s="37">
        <v>0</v>
      </c>
      <c r="N29" s="37"/>
      <c r="O29" s="37">
        <v>6</v>
      </c>
      <c r="P29" s="37">
        <v>0</v>
      </c>
      <c r="Q29" s="37">
        <v>0</v>
      </c>
      <c r="R29" s="37">
        <v>0</v>
      </c>
      <c r="S29" s="37">
        <v>0</v>
      </c>
      <c r="T29" s="37">
        <v>0</v>
      </c>
      <c r="U29" s="37">
        <v>2</v>
      </c>
      <c r="V29" s="37">
        <v>0</v>
      </c>
      <c r="W29" s="37">
        <v>11</v>
      </c>
      <c r="X29" s="37">
        <v>1</v>
      </c>
      <c r="Y29" s="37">
        <v>0</v>
      </c>
      <c r="Z29" s="37">
        <v>1</v>
      </c>
      <c r="AA29" s="37">
        <v>0</v>
      </c>
      <c r="AB29" s="37">
        <v>23</v>
      </c>
    </row>
    <row r="30" spans="1:28">
      <c r="A30" s="1">
        <v>1969</v>
      </c>
      <c r="B30" s="37">
        <v>0</v>
      </c>
      <c r="C30" s="37">
        <v>0</v>
      </c>
      <c r="D30" s="37">
        <v>2</v>
      </c>
      <c r="E30" s="37">
        <v>0</v>
      </c>
      <c r="F30" s="37">
        <v>0</v>
      </c>
      <c r="G30" s="37">
        <v>0</v>
      </c>
      <c r="H30" s="37" t="s">
        <v>135</v>
      </c>
      <c r="I30" s="37">
        <v>0</v>
      </c>
      <c r="J30" s="37">
        <v>1</v>
      </c>
      <c r="K30" s="37">
        <v>0</v>
      </c>
      <c r="L30" s="37">
        <v>0</v>
      </c>
      <c r="M30" s="37">
        <v>0</v>
      </c>
      <c r="N30" s="37"/>
      <c r="O30" s="37">
        <v>5</v>
      </c>
      <c r="P30" s="37">
        <v>0</v>
      </c>
      <c r="Q30" s="37">
        <v>0</v>
      </c>
      <c r="R30" s="37">
        <v>0</v>
      </c>
      <c r="S30" s="37">
        <v>0</v>
      </c>
      <c r="T30" s="37">
        <v>0</v>
      </c>
      <c r="U30" s="37">
        <v>2</v>
      </c>
      <c r="V30" s="37">
        <v>0</v>
      </c>
      <c r="W30" s="37">
        <v>15</v>
      </c>
      <c r="X30" s="37">
        <v>1</v>
      </c>
      <c r="Y30" s="37">
        <v>0</v>
      </c>
      <c r="Z30" s="37">
        <v>2</v>
      </c>
      <c r="AA30" s="37">
        <v>0</v>
      </c>
      <c r="AB30" s="37">
        <v>28</v>
      </c>
    </row>
    <row r="31" spans="1:28">
      <c r="A31" s="1">
        <v>1970</v>
      </c>
      <c r="B31" s="37">
        <v>0</v>
      </c>
      <c r="C31" s="37">
        <v>0</v>
      </c>
      <c r="D31" s="37">
        <v>2</v>
      </c>
      <c r="E31" s="37">
        <v>0</v>
      </c>
      <c r="F31" s="37">
        <v>0</v>
      </c>
      <c r="G31" s="37">
        <v>0</v>
      </c>
      <c r="H31" s="37" t="s">
        <v>135</v>
      </c>
      <c r="I31" s="37">
        <v>0</v>
      </c>
      <c r="J31" s="37">
        <v>1</v>
      </c>
      <c r="K31" s="37">
        <v>0</v>
      </c>
      <c r="L31" s="37">
        <v>1</v>
      </c>
      <c r="M31" s="37">
        <v>0</v>
      </c>
      <c r="N31" s="37"/>
      <c r="O31" s="37">
        <v>5</v>
      </c>
      <c r="P31" s="37">
        <v>0</v>
      </c>
      <c r="Q31" s="37">
        <v>0</v>
      </c>
      <c r="R31" s="37">
        <v>0</v>
      </c>
      <c r="S31" s="37">
        <v>0</v>
      </c>
      <c r="T31" s="37">
        <v>0</v>
      </c>
      <c r="U31" s="37">
        <v>0</v>
      </c>
      <c r="V31" s="37">
        <v>0</v>
      </c>
      <c r="W31" s="37">
        <v>15</v>
      </c>
      <c r="X31" s="37">
        <v>1</v>
      </c>
      <c r="Y31" s="37">
        <v>0</v>
      </c>
      <c r="Z31" s="37">
        <v>0</v>
      </c>
      <c r="AA31" s="37">
        <v>0</v>
      </c>
      <c r="AB31" s="37">
        <v>25</v>
      </c>
    </row>
    <row r="32" spans="1:28">
      <c r="A32" s="1">
        <v>1971</v>
      </c>
      <c r="B32" s="37">
        <v>0</v>
      </c>
      <c r="C32" s="37">
        <v>0</v>
      </c>
      <c r="D32" s="37">
        <v>2</v>
      </c>
      <c r="E32" s="37">
        <v>0</v>
      </c>
      <c r="F32" s="37">
        <v>0</v>
      </c>
      <c r="G32" s="37">
        <v>0</v>
      </c>
      <c r="H32" s="37" t="s">
        <v>135</v>
      </c>
      <c r="I32" s="37">
        <v>0</v>
      </c>
      <c r="J32" s="37">
        <v>0</v>
      </c>
      <c r="K32" s="37">
        <v>0</v>
      </c>
      <c r="L32" s="37">
        <v>1</v>
      </c>
      <c r="M32" s="37">
        <v>0</v>
      </c>
      <c r="N32" s="37"/>
      <c r="O32" s="37">
        <v>4</v>
      </c>
      <c r="P32" s="37">
        <v>0</v>
      </c>
      <c r="Q32" s="37">
        <v>0</v>
      </c>
      <c r="R32" s="37">
        <v>0</v>
      </c>
      <c r="S32" s="37">
        <v>0</v>
      </c>
      <c r="T32" s="37">
        <v>0</v>
      </c>
      <c r="U32" s="37">
        <v>0</v>
      </c>
      <c r="V32" s="37">
        <v>0</v>
      </c>
      <c r="W32" s="37">
        <v>13</v>
      </c>
      <c r="X32" s="37">
        <v>0</v>
      </c>
      <c r="Y32" s="37">
        <v>0</v>
      </c>
      <c r="Z32" s="37">
        <v>0</v>
      </c>
      <c r="AA32" s="37">
        <v>0</v>
      </c>
      <c r="AB32" s="37">
        <v>20</v>
      </c>
    </row>
    <row r="33" spans="1:28">
      <c r="A33" s="1">
        <v>1972</v>
      </c>
      <c r="B33" s="37">
        <v>0</v>
      </c>
      <c r="C33" s="37">
        <v>0</v>
      </c>
      <c r="D33" s="37">
        <v>3</v>
      </c>
      <c r="E33" s="37">
        <v>0</v>
      </c>
      <c r="F33" s="37">
        <v>0</v>
      </c>
      <c r="G33" s="37">
        <v>0</v>
      </c>
      <c r="H33" s="37" t="s">
        <v>135</v>
      </c>
      <c r="I33" s="37">
        <v>0</v>
      </c>
      <c r="J33" s="37">
        <v>0</v>
      </c>
      <c r="K33" s="37">
        <v>0</v>
      </c>
      <c r="L33" s="37">
        <v>1</v>
      </c>
      <c r="M33" s="37">
        <v>0</v>
      </c>
      <c r="N33" s="37"/>
      <c r="O33" s="37">
        <v>4</v>
      </c>
      <c r="P33" s="37">
        <v>0</v>
      </c>
      <c r="Q33" s="37">
        <v>0</v>
      </c>
      <c r="R33" s="37">
        <v>0</v>
      </c>
      <c r="S33" s="37">
        <v>0</v>
      </c>
      <c r="T33" s="37">
        <v>0</v>
      </c>
      <c r="U33" s="37">
        <v>0</v>
      </c>
      <c r="V33" s="37">
        <v>0</v>
      </c>
      <c r="W33" s="37">
        <v>14</v>
      </c>
      <c r="X33" s="37">
        <v>1</v>
      </c>
      <c r="Y33" s="37">
        <v>0</v>
      </c>
      <c r="Z33" s="37">
        <v>0</v>
      </c>
      <c r="AA33" s="37">
        <v>0</v>
      </c>
      <c r="AB33" s="37">
        <v>23</v>
      </c>
    </row>
    <row r="34" spans="1:28">
      <c r="A34" s="1">
        <v>1973</v>
      </c>
      <c r="B34" s="37">
        <v>0</v>
      </c>
      <c r="C34" s="37">
        <v>0</v>
      </c>
      <c r="D34" s="37">
        <v>3</v>
      </c>
      <c r="E34" s="37">
        <v>0</v>
      </c>
      <c r="F34" s="37">
        <v>0</v>
      </c>
      <c r="G34" s="37">
        <v>0</v>
      </c>
      <c r="H34" s="37" t="s">
        <v>135</v>
      </c>
      <c r="I34" s="37">
        <v>0</v>
      </c>
      <c r="J34" s="37">
        <v>0</v>
      </c>
      <c r="K34" s="37">
        <v>0</v>
      </c>
      <c r="L34" s="37">
        <v>0</v>
      </c>
      <c r="M34" s="37">
        <v>0</v>
      </c>
      <c r="N34" s="37"/>
      <c r="O34" s="37">
        <v>5</v>
      </c>
      <c r="P34" s="37">
        <v>0</v>
      </c>
      <c r="Q34" s="37">
        <v>0</v>
      </c>
      <c r="R34" s="37">
        <v>0</v>
      </c>
      <c r="S34" s="37">
        <v>0</v>
      </c>
      <c r="T34" s="37">
        <v>0</v>
      </c>
      <c r="U34" s="37">
        <v>0</v>
      </c>
      <c r="V34" s="37">
        <v>0</v>
      </c>
      <c r="W34" s="37">
        <v>16</v>
      </c>
      <c r="X34" s="37">
        <v>1</v>
      </c>
      <c r="Y34" s="37">
        <v>0</v>
      </c>
      <c r="Z34" s="37">
        <v>0</v>
      </c>
      <c r="AA34" s="37">
        <v>0</v>
      </c>
      <c r="AB34" s="37">
        <v>25</v>
      </c>
    </row>
    <row r="35" spans="1:28">
      <c r="A35" s="1">
        <v>1974</v>
      </c>
      <c r="B35" s="37">
        <v>0</v>
      </c>
      <c r="C35" s="37">
        <v>0</v>
      </c>
      <c r="D35" s="37">
        <v>2</v>
      </c>
      <c r="E35" s="37">
        <v>0</v>
      </c>
      <c r="F35" s="37">
        <v>0</v>
      </c>
      <c r="G35" s="37">
        <v>0</v>
      </c>
      <c r="H35" s="37" t="s">
        <v>135</v>
      </c>
      <c r="I35" s="37">
        <v>0</v>
      </c>
      <c r="J35" s="37">
        <v>1</v>
      </c>
      <c r="K35" s="37">
        <v>0</v>
      </c>
      <c r="L35" s="37">
        <v>0</v>
      </c>
      <c r="M35" s="37">
        <v>0</v>
      </c>
      <c r="N35" s="37"/>
      <c r="O35" s="37">
        <v>1</v>
      </c>
      <c r="P35" s="37">
        <v>0</v>
      </c>
      <c r="Q35" s="37">
        <v>0</v>
      </c>
      <c r="R35" s="37">
        <v>0</v>
      </c>
      <c r="S35" s="37">
        <v>0</v>
      </c>
      <c r="T35" s="37">
        <v>0</v>
      </c>
      <c r="U35" s="37">
        <v>0</v>
      </c>
      <c r="V35" s="37">
        <v>0</v>
      </c>
      <c r="W35" s="37">
        <v>19</v>
      </c>
      <c r="X35" s="37">
        <v>1</v>
      </c>
      <c r="Y35" s="37">
        <v>0</v>
      </c>
      <c r="Z35" s="37">
        <v>0</v>
      </c>
      <c r="AA35" s="37">
        <v>0</v>
      </c>
      <c r="AB35" s="37">
        <v>24</v>
      </c>
    </row>
    <row r="36" spans="1:28">
      <c r="A36" s="1">
        <v>1977</v>
      </c>
      <c r="B36" s="37">
        <v>0</v>
      </c>
      <c r="C36" s="37">
        <v>0</v>
      </c>
      <c r="D36" s="37">
        <v>3</v>
      </c>
      <c r="E36" s="37">
        <v>0</v>
      </c>
      <c r="F36" s="37">
        <v>0</v>
      </c>
      <c r="G36" s="37">
        <v>0</v>
      </c>
      <c r="H36" s="37" t="s">
        <v>135</v>
      </c>
      <c r="I36" s="37">
        <v>0</v>
      </c>
      <c r="J36" s="37">
        <v>1</v>
      </c>
      <c r="K36" s="37">
        <v>0</v>
      </c>
      <c r="L36" s="37">
        <v>0</v>
      </c>
      <c r="M36" s="37">
        <v>0</v>
      </c>
      <c r="N36" s="37"/>
      <c r="O36" s="37">
        <v>0</v>
      </c>
      <c r="P36" s="37">
        <v>0</v>
      </c>
      <c r="Q36" s="37">
        <v>0</v>
      </c>
      <c r="R36" s="37">
        <v>0</v>
      </c>
      <c r="S36" s="37">
        <v>0</v>
      </c>
      <c r="T36" s="37">
        <v>0</v>
      </c>
      <c r="U36" s="37">
        <v>0</v>
      </c>
      <c r="V36" s="37">
        <v>0</v>
      </c>
      <c r="W36" s="37">
        <v>26</v>
      </c>
      <c r="X36" s="37">
        <v>1</v>
      </c>
      <c r="Y36" s="37">
        <v>0</v>
      </c>
      <c r="Z36" s="37">
        <v>0</v>
      </c>
      <c r="AA36" s="37">
        <v>0</v>
      </c>
      <c r="AB36" s="37">
        <v>31</v>
      </c>
    </row>
    <row r="37" spans="1:28">
      <c r="A37" s="1">
        <v>1980</v>
      </c>
      <c r="B37" s="37">
        <v>1</v>
      </c>
      <c r="C37" s="37">
        <v>0</v>
      </c>
      <c r="D37" s="37">
        <v>2</v>
      </c>
      <c r="E37" s="37">
        <v>0</v>
      </c>
      <c r="F37" s="37">
        <v>0</v>
      </c>
      <c r="G37" s="37">
        <v>4</v>
      </c>
      <c r="H37" s="37" t="s">
        <v>135</v>
      </c>
      <c r="I37" s="37">
        <v>0</v>
      </c>
      <c r="J37" s="37">
        <v>0</v>
      </c>
      <c r="K37" s="37">
        <v>1</v>
      </c>
      <c r="L37" s="37">
        <v>0</v>
      </c>
      <c r="M37" s="37">
        <v>0</v>
      </c>
      <c r="N37" s="37"/>
      <c r="O37" s="37">
        <v>0</v>
      </c>
      <c r="P37" s="37">
        <v>0</v>
      </c>
      <c r="Q37" s="37">
        <v>0</v>
      </c>
      <c r="R37" s="37">
        <v>0</v>
      </c>
      <c r="S37" s="37">
        <v>0</v>
      </c>
      <c r="T37" s="37">
        <v>0</v>
      </c>
      <c r="U37" s="37">
        <v>0</v>
      </c>
      <c r="V37" s="37">
        <v>0</v>
      </c>
      <c r="W37" s="37">
        <v>25</v>
      </c>
      <c r="X37" s="37">
        <v>0</v>
      </c>
      <c r="Y37" s="37">
        <v>0</v>
      </c>
      <c r="Z37" s="37">
        <v>2</v>
      </c>
      <c r="AA37" s="37">
        <v>0</v>
      </c>
      <c r="AB37" s="37">
        <v>35</v>
      </c>
    </row>
    <row r="38" spans="1:28">
      <c r="A38" s="1">
        <v>1983</v>
      </c>
      <c r="B38" s="37">
        <v>0</v>
      </c>
      <c r="C38" s="37">
        <v>2</v>
      </c>
      <c r="D38" s="37">
        <v>2</v>
      </c>
      <c r="E38" s="37">
        <v>0</v>
      </c>
      <c r="F38" s="37">
        <v>0</v>
      </c>
      <c r="G38" s="37">
        <v>4</v>
      </c>
      <c r="H38" s="37" t="s">
        <v>135</v>
      </c>
      <c r="I38" s="37">
        <v>0</v>
      </c>
      <c r="J38" s="37">
        <v>1</v>
      </c>
      <c r="K38" s="37">
        <v>1</v>
      </c>
      <c r="L38" s="37">
        <v>0</v>
      </c>
      <c r="M38" s="37">
        <v>0</v>
      </c>
      <c r="N38" s="37"/>
      <c r="O38" s="37">
        <v>0</v>
      </c>
      <c r="P38" s="37">
        <v>0</v>
      </c>
      <c r="Q38" s="37">
        <v>0</v>
      </c>
      <c r="R38" s="37">
        <v>0</v>
      </c>
      <c r="S38" s="37">
        <v>0</v>
      </c>
      <c r="T38" s="37">
        <v>0</v>
      </c>
      <c r="U38" s="37">
        <v>0</v>
      </c>
      <c r="V38" s="37">
        <v>0</v>
      </c>
      <c r="W38" s="37">
        <v>20</v>
      </c>
      <c r="X38" s="37">
        <v>2</v>
      </c>
      <c r="Y38" s="37">
        <v>0</v>
      </c>
      <c r="Z38" s="37">
        <v>0</v>
      </c>
      <c r="AA38" s="37">
        <v>0</v>
      </c>
      <c r="AB38" s="37">
        <v>32</v>
      </c>
    </row>
    <row r="39" spans="1:28">
      <c r="A39" s="1">
        <v>1986</v>
      </c>
      <c r="B39" s="37">
        <v>0</v>
      </c>
      <c r="C39" s="37">
        <v>3</v>
      </c>
      <c r="D39" s="37">
        <v>2</v>
      </c>
      <c r="E39" s="37">
        <v>0</v>
      </c>
      <c r="F39" s="37">
        <v>0</v>
      </c>
      <c r="G39" s="37">
        <v>4</v>
      </c>
      <c r="H39" s="37" t="s">
        <v>135</v>
      </c>
      <c r="I39" s="37">
        <v>1</v>
      </c>
      <c r="J39" s="37">
        <v>0</v>
      </c>
      <c r="K39" s="37">
        <v>1</v>
      </c>
      <c r="L39" s="37">
        <v>1</v>
      </c>
      <c r="M39" s="37">
        <v>0</v>
      </c>
      <c r="N39" s="37"/>
      <c r="O39" s="37">
        <v>0</v>
      </c>
      <c r="P39" s="37">
        <v>0</v>
      </c>
      <c r="Q39" s="37">
        <v>0</v>
      </c>
      <c r="R39" s="37">
        <v>0</v>
      </c>
      <c r="S39" s="37">
        <v>0</v>
      </c>
      <c r="T39" s="37">
        <v>0</v>
      </c>
      <c r="U39" s="37">
        <v>0</v>
      </c>
      <c r="V39" s="37">
        <v>0</v>
      </c>
      <c r="W39" s="37">
        <v>19</v>
      </c>
      <c r="X39" s="37">
        <v>1</v>
      </c>
      <c r="Y39" s="37">
        <v>0</v>
      </c>
      <c r="Z39" s="37">
        <v>0</v>
      </c>
      <c r="AA39" s="37">
        <v>0</v>
      </c>
      <c r="AB39" s="37">
        <v>32</v>
      </c>
    </row>
    <row r="40" spans="1:28">
      <c r="A40" s="1">
        <v>1993</v>
      </c>
      <c r="B40" s="37">
        <v>3</v>
      </c>
      <c r="C40" s="37">
        <v>0</v>
      </c>
      <c r="D40" s="37">
        <v>0</v>
      </c>
      <c r="E40" s="37">
        <v>0</v>
      </c>
      <c r="F40" s="37">
        <v>0</v>
      </c>
      <c r="G40" s="37" t="s">
        <v>135</v>
      </c>
      <c r="H40" s="37">
        <v>0</v>
      </c>
      <c r="I40" s="37">
        <v>0</v>
      </c>
      <c r="J40" s="37">
        <v>0</v>
      </c>
      <c r="K40" s="37">
        <v>1</v>
      </c>
      <c r="L40" s="37">
        <v>1</v>
      </c>
      <c r="M40" s="37">
        <v>0</v>
      </c>
      <c r="N40" s="37"/>
      <c r="O40" s="37">
        <v>0</v>
      </c>
      <c r="P40" s="37">
        <v>0</v>
      </c>
      <c r="Q40" s="37">
        <v>0</v>
      </c>
      <c r="R40" s="37">
        <v>0</v>
      </c>
      <c r="S40" s="37">
        <v>0</v>
      </c>
      <c r="T40" s="37">
        <v>0</v>
      </c>
      <c r="U40" s="37">
        <v>0</v>
      </c>
      <c r="V40" s="37">
        <v>0</v>
      </c>
      <c r="W40" s="37">
        <v>11</v>
      </c>
      <c r="X40" s="37">
        <v>0</v>
      </c>
      <c r="Y40" s="37">
        <v>0</v>
      </c>
      <c r="Z40" s="37">
        <v>0</v>
      </c>
      <c r="AA40" s="37">
        <v>0</v>
      </c>
      <c r="AB40" s="37">
        <v>16</v>
      </c>
    </row>
    <row r="41" spans="1:28">
      <c r="A41" s="1">
        <v>1994</v>
      </c>
      <c r="B41" s="37">
        <v>3</v>
      </c>
      <c r="C41" s="37">
        <v>0</v>
      </c>
      <c r="D41" s="37">
        <v>0</v>
      </c>
      <c r="E41" s="37">
        <v>0</v>
      </c>
      <c r="F41" s="37">
        <v>0</v>
      </c>
      <c r="G41" s="37" t="s">
        <v>135</v>
      </c>
      <c r="H41" s="37">
        <v>0</v>
      </c>
      <c r="I41" s="37">
        <v>0</v>
      </c>
      <c r="J41" s="37">
        <v>0</v>
      </c>
      <c r="K41" s="37">
        <v>1</v>
      </c>
      <c r="L41" s="37" t="s">
        <v>135</v>
      </c>
      <c r="M41" s="37">
        <v>0</v>
      </c>
      <c r="N41" s="37"/>
      <c r="O41" s="37">
        <v>0</v>
      </c>
      <c r="P41" s="37">
        <v>1</v>
      </c>
      <c r="Q41" s="37">
        <v>0</v>
      </c>
      <c r="R41" s="37"/>
      <c r="S41" s="37"/>
      <c r="T41" s="37">
        <v>0</v>
      </c>
      <c r="U41" s="37">
        <v>0</v>
      </c>
      <c r="V41" s="37">
        <v>0</v>
      </c>
      <c r="W41" s="37">
        <v>12</v>
      </c>
      <c r="X41" s="37">
        <v>0</v>
      </c>
      <c r="Y41" s="37">
        <v>0</v>
      </c>
      <c r="Z41" s="37">
        <v>0</v>
      </c>
      <c r="AA41" s="37">
        <v>0</v>
      </c>
      <c r="AB41" s="37">
        <v>17</v>
      </c>
    </row>
    <row r="42" spans="1:28">
      <c r="A42" s="1">
        <v>1995</v>
      </c>
      <c r="B42" s="37">
        <v>0</v>
      </c>
      <c r="C42" s="37">
        <v>0</v>
      </c>
      <c r="D42" s="37">
        <v>0</v>
      </c>
      <c r="E42" s="37">
        <v>0</v>
      </c>
      <c r="F42" s="37">
        <v>1</v>
      </c>
      <c r="G42" s="37" t="s">
        <v>135</v>
      </c>
      <c r="H42" s="37">
        <v>0</v>
      </c>
      <c r="I42" s="37">
        <v>0</v>
      </c>
      <c r="J42" s="37">
        <v>0</v>
      </c>
      <c r="K42" s="37">
        <v>1</v>
      </c>
      <c r="L42" s="37" t="s">
        <v>135</v>
      </c>
      <c r="M42" s="37">
        <v>0</v>
      </c>
      <c r="N42" s="37"/>
      <c r="O42" s="37">
        <v>0</v>
      </c>
      <c r="P42" s="37">
        <v>1</v>
      </c>
      <c r="Q42" s="37">
        <v>0</v>
      </c>
      <c r="R42" s="37">
        <v>0</v>
      </c>
      <c r="S42" s="37">
        <v>0</v>
      </c>
      <c r="T42" s="37">
        <v>0</v>
      </c>
      <c r="U42" s="37">
        <v>0</v>
      </c>
      <c r="V42" s="37">
        <v>0</v>
      </c>
      <c r="W42" s="37">
        <v>12</v>
      </c>
      <c r="X42" s="37">
        <v>0</v>
      </c>
      <c r="Y42" s="37">
        <v>0</v>
      </c>
      <c r="Z42" s="37">
        <v>0</v>
      </c>
      <c r="AA42" s="37">
        <v>0</v>
      </c>
      <c r="AB42" s="37">
        <v>15</v>
      </c>
    </row>
    <row r="43" spans="1:28">
      <c r="A43" s="1">
        <v>1996</v>
      </c>
      <c r="B43" s="37">
        <v>4</v>
      </c>
      <c r="C43" s="37">
        <v>0</v>
      </c>
      <c r="D43" s="37">
        <v>1</v>
      </c>
      <c r="E43" s="37">
        <v>0</v>
      </c>
      <c r="F43" s="37">
        <v>1</v>
      </c>
      <c r="G43" s="37" t="s">
        <v>135</v>
      </c>
      <c r="H43" s="37">
        <v>0</v>
      </c>
      <c r="I43" s="37">
        <v>0</v>
      </c>
      <c r="J43" s="37">
        <v>0</v>
      </c>
      <c r="K43" s="37">
        <v>1</v>
      </c>
      <c r="L43" s="37" t="s">
        <v>135</v>
      </c>
      <c r="M43" s="37">
        <v>0</v>
      </c>
      <c r="N43" s="37"/>
      <c r="O43" s="37">
        <v>0</v>
      </c>
      <c r="P43" s="37">
        <v>1</v>
      </c>
      <c r="Q43" s="37">
        <v>0</v>
      </c>
      <c r="R43" s="37">
        <v>0</v>
      </c>
      <c r="S43" s="37">
        <v>0</v>
      </c>
      <c r="T43" s="37">
        <v>0</v>
      </c>
      <c r="U43" s="37">
        <v>0</v>
      </c>
      <c r="V43" s="37">
        <v>1</v>
      </c>
      <c r="W43" s="37">
        <v>13</v>
      </c>
      <c r="X43" s="37">
        <v>0</v>
      </c>
      <c r="Y43" s="37">
        <v>0</v>
      </c>
      <c r="Z43" s="37">
        <v>0</v>
      </c>
      <c r="AA43" s="37">
        <v>0</v>
      </c>
      <c r="AB43" s="37">
        <v>22</v>
      </c>
    </row>
    <row r="44" spans="1:28">
      <c r="A44" s="1">
        <v>1997</v>
      </c>
      <c r="B44" s="37">
        <v>5</v>
      </c>
      <c r="C44" s="37">
        <v>0</v>
      </c>
      <c r="D44" s="37">
        <v>0</v>
      </c>
      <c r="E44" s="37">
        <v>0</v>
      </c>
      <c r="F44" s="37">
        <v>1</v>
      </c>
      <c r="G44" s="37" t="s">
        <v>135</v>
      </c>
      <c r="H44" s="37">
        <v>0</v>
      </c>
      <c r="I44" s="37">
        <v>0</v>
      </c>
      <c r="J44" s="37">
        <v>0</v>
      </c>
      <c r="K44" s="37">
        <v>1</v>
      </c>
      <c r="L44" s="37" t="s">
        <v>135</v>
      </c>
      <c r="M44" s="37">
        <v>0</v>
      </c>
      <c r="N44" s="37">
        <v>0</v>
      </c>
      <c r="O44" s="37">
        <v>0</v>
      </c>
      <c r="P44" s="37">
        <v>1</v>
      </c>
      <c r="Q44" s="37">
        <v>0</v>
      </c>
      <c r="R44" s="37">
        <v>0</v>
      </c>
      <c r="S44" s="37">
        <v>0</v>
      </c>
      <c r="T44" s="37">
        <v>0</v>
      </c>
      <c r="U44" s="37">
        <v>0</v>
      </c>
      <c r="V44" s="37">
        <v>1</v>
      </c>
      <c r="W44" s="37">
        <v>11</v>
      </c>
      <c r="X44" s="37">
        <v>0</v>
      </c>
      <c r="Y44" s="37">
        <v>0</v>
      </c>
      <c r="Z44" s="37">
        <v>0</v>
      </c>
      <c r="AA44" s="37">
        <v>0</v>
      </c>
      <c r="AB44" s="37">
        <v>20</v>
      </c>
    </row>
    <row r="45" spans="1:28">
      <c r="A45" s="1">
        <v>1998</v>
      </c>
      <c r="B45" s="37">
        <v>5</v>
      </c>
      <c r="C45" s="37">
        <v>0</v>
      </c>
      <c r="D45" s="37">
        <v>0</v>
      </c>
      <c r="E45" s="37">
        <v>0</v>
      </c>
      <c r="F45" s="37">
        <v>1</v>
      </c>
      <c r="G45" s="37" t="s">
        <v>135</v>
      </c>
      <c r="H45" s="37">
        <v>0</v>
      </c>
      <c r="I45" s="37">
        <v>0</v>
      </c>
      <c r="J45" s="37">
        <v>0</v>
      </c>
      <c r="K45" s="37">
        <v>1</v>
      </c>
      <c r="L45" s="37" t="s">
        <v>135</v>
      </c>
      <c r="M45" s="37">
        <v>0</v>
      </c>
      <c r="N45" s="37">
        <v>0</v>
      </c>
      <c r="O45" s="37">
        <v>0</v>
      </c>
      <c r="P45" s="37">
        <v>1</v>
      </c>
      <c r="Q45" s="37">
        <v>0</v>
      </c>
      <c r="R45" s="37">
        <v>0</v>
      </c>
      <c r="S45" s="37">
        <v>0</v>
      </c>
      <c r="T45" s="37">
        <v>0</v>
      </c>
      <c r="U45" s="37">
        <v>0</v>
      </c>
      <c r="V45" s="37">
        <v>1</v>
      </c>
      <c r="W45" s="37">
        <v>11</v>
      </c>
      <c r="X45" s="37">
        <v>0</v>
      </c>
      <c r="Y45" s="37">
        <v>0</v>
      </c>
      <c r="Z45" s="37">
        <v>0</v>
      </c>
      <c r="AA45" s="37">
        <v>0</v>
      </c>
      <c r="AB45" s="37">
        <v>20</v>
      </c>
    </row>
    <row r="46" spans="1:28">
      <c r="A46" s="1">
        <v>1999</v>
      </c>
      <c r="B46" s="37">
        <v>5</v>
      </c>
      <c r="C46" s="37">
        <v>0</v>
      </c>
      <c r="D46" s="37">
        <v>0</v>
      </c>
      <c r="E46" s="37">
        <v>0</v>
      </c>
      <c r="F46" s="37">
        <v>1</v>
      </c>
      <c r="G46" s="37" t="s">
        <v>135</v>
      </c>
      <c r="H46" s="37">
        <v>0</v>
      </c>
      <c r="I46" s="37">
        <v>0</v>
      </c>
      <c r="J46" s="37">
        <v>0</v>
      </c>
      <c r="K46" s="37">
        <v>0</v>
      </c>
      <c r="L46" s="37" t="s">
        <v>135</v>
      </c>
      <c r="M46" s="37">
        <v>0</v>
      </c>
      <c r="N46" s="37">
        <v>0</v>
      </c>
      <c r="O46" s="37">
        <v>0</v>
      </c>
      <c r="P46" s="37">
        <v>1</v>
      </c>
      <c r="Q46" s="37">
        <v>0</v>
      </c>
      <c r="R46" s="37">
        <v>1</v>
      </c>
      <c r="S46" s="37">
        <v>0</v>
      </c>
      <c r="T46" s="37">
        <v>0</v>
      </c>
      <c r="U46" s="37">
        <v>0</v>
      </c>
      <c r="V46" s="37">
        <v>1</v>
      </c>
      <c r="W46" s="37">
        <v>10</v>
      </c>
      <c r="X46" s="37">
        <v>0</v>
      </c>
      <c r="Y46" s="37">
        <v>0</v>
      </c>
      <c r="Z46" s="37">
        <v>0</v>
      </c>
      <c r="AA46" s="37">
        <v>0</v>
      </c>
      <c r="AB46" s="37">
        <v>19</v>
      </c>
    </row>
    <row r="47" spans="1:28">
      <c r="A47" s="1">
        <v>2000</v>
      </c>
      <c r="B47" s="37">
        <v>5</v>
      </c>
      <c r="C47" s="37">
        <v>0</v>
      </c>
      <c r="D47" s="37">
        <v>1</v>
      </c>
      <c r="E47" s="37">
        <v>0</v>
      </c>
      <c r="F47" s="37">
        <v>1</v>
      </c>
      <c r="G47" s="37" t="s">
        <v>135</v>
      </c>
      <c r="H47" s="37">
        <v>0</v>
      </c>
      <c r="I47" s="37">
        <v>0</v>
      </c>
      <c r="J47" s="37">
        <v>0</v>
      </c>
      <c r="K47" s="37">
        <v>0</v>
      </c>
      <c r="L47" s="37" t="s">
        <v>135</v>
      </c>
      <c r="M47" s="37">
        <v>0</v>
      </c>
      <c r="N47" s="37">
        <v>0</v>
      </c>
      <c r="O47" s="37">
        <v>0</v>
      </c>
      <c r="P47" s="37">
        <v>1</v>
      </c>
      <c r="Q47" s="37">
        <v>0</v>
      </c>
      <c r="R47" s="37">
        <v>1</v>
      </c>
      <c r="S47" s="37">
        <v>0</v>
      </c>
      <c r="T47" s="37">
        <v>0</v>
      </c>
      <c r="U47" s="37">
        <v>0</v>
      </c>
      <c r="V47" s="37">
        <v>1</v>
      </c>
      <c r="W47" s="37">
        <v>10</v>
      </c>
      <c r="X47" s="37">
        <v>0</v>
      </c>
      <c r="Y47" s="37">
        <v>0</v>
      </c>
      <c r="Z47" s="37">
        <v>0</v>
      </c>
      <c r="AA47" s="37">
        <v>0</v>
      </c>
      <c r="AB47" s="37">
        <v>20</v>
      </c>
    </row>
    <row r="48" spans="1:28">
      <c r="A48" s="1">
        <v>2001</v>
      </c>
      <c r="B48" s="37">
        <v>5</v>
      </c>
      <c r="C48" s="37">
        <v>0</v>
      </c>
      <c r="D48" s="37">
        <v>1</v>
      </c>
      <c r="E48" s="37">
        <v>0</v>
      </c>
      <c r="F48" s="37">
        <v>1</v>
      </c>
      <c r="G48" s="37" t="s">
        <v>135</v>
      </c>
      <c r="H48" s="37">
        <v>0</v>
      </c>
      <c r="I48" s="37">
        <v>0</v>
      </c>
      <c r="J48" s="37">
        <v>0</v>
      </c>
      <c r="K48" s="37">
        <v>0</v>
      </c>
      <c r="L48" s="37" t="s">
        <v>135</v>
      </c>
      <c r="M48" s="37">
        <v>0</v>
      </c>
      <c r="N48" s="37">
        <v>0</v>
      </c>
      <c r="O48" s="37">
        <v>0</v>
      </c>
      <c r="P48" s="37">
        <v>1</v>
      </c>
      <c r="Q48" s="37">
        <v>0</v>
      </c>
      <c r="R48" s="37">
        <v>1</v>
      </c>
      <c r="S48" s="37">
        <v>0</v>
      </c>
      <c r="T48" s="37">
        <v>0</v>
      </c>
      <c r="U48" s="37">
        <v>0</v>
      </c>
      <c r="V48" s="37">
        <v>0</v>
      </c>
      <c r="W48" s="37">
        <v>11</v>
      </c>
      <c r="X48" s="37">
        <v>0</v>
      </c>
      <c r="Y48" s="37">
        <v>0</v>
      </c>
      <c r="Z48" s="37">
        <v>0</v>
      </c>
      <c r="AA48" s="37">
        <v>0</v>
      </c>
      <c r="AB48" s="37">
        <v>20</v>
      </c>
    </row>
    <row r="49" spans="1:28">
      <c r="A49" s="1">
        <v>2002</v>
      </c>
      <c r="B49" s="37">
        <v>5</v>
      </c>
      <c r="C49" s="37">
        <v>0</v>
      </c>
      <c r="D49" s="37">
        <v>1</v>
      </c>
      <c r="E49" s="37">
        <v>0</v>
      </c>
      <c r="F49" s="37">
        <v>1</v>
      </c>
      <c r="G49" s="37" t="s">
        <v>135</v>
      </c>
      <c r="H49" s="37">
        <v>0</v>
      </c>
      <c r="I49" s="37">
        <v>0</v>
      </c>
      <c r="J49" s="37">
        <v>0</v>
      </c>
      <c r="K49" s="37">
        <v>0</v>
      </c>
      <c r="L49" s="37" t="s">
        <v>135</v>
      </c>
      <c r="M49" s="37">
        <v>0</v>
      </c>
      <c r="N49" s="37">
        <v>0</v>
      </c>
      <c r="O49" s="37">
        <v>0</v>
      </c>
      <c r="P49" s="37">
        <v>1</v>
      </c>
      <c r="Q49" s="37">
        <v>0</v>
      </c>
      <c r="R49" s="37">
        <v>1</v>
      </c>
      <c r="S49" s="37">
        <v>0</v>
      </c>
      <c r="T49" s="37">
        <v>0</v>
      </c>
      <c r="U49" s="37">
        <v>0</v>
      </c>
      <c r="V49" s="37">
        <v>0</v>
      </c>
      <c r="W49" s="37">
        <v>12</v>
      </c>
      <c r="X49" s="37">
        <v>0</v>
      </c>
      <c r="Y49" s="37">
        <v>0</v>
      </c>
      <c r="Z49" s="37">
        <v>0</v>
      </c>
      <c r="AA49" s="37">
        <v>0</v>
      </c>
      <c r="AB49" s="37">
        <v>21</v>
      </c>
    </row>
    <row r="50" spans="1:28">
      <c r="A50" s="1">
        <v>2003</v>
      </c>
      <c r="B50" s="37">
        <v>5</v>
      </c>
      <c r="C50" s="37">
        <v>0</v>
      </c>
      <c r="D50" s="37">
        <v>1</v>
      </c>
      <c r="E50" s="37">
        <v>0</v>
      </c>
      <c r="F50" s="37">
        <v>0</v>
      </c>
      <c r="G50" s="37" t="s">
        <v>135</v>
      </c>
      <c r="H50" s="37">
        <v>0</v>
      </c>
      <c r="I50" s="37">
        <v>0</v>
      </c>
      <c r="J50" s="37">
        <v>0</v>
      </c>
      <c r="K50" s="37">
        <v>0</v>
      </c>
      <c r="L50" s="37" t="s">
        <v>135</v>
      </c>
      <c r="M50" s="37">
        <v>0</v>
      </c>
      <c r="N50" s="37">
        <v>0</v>
      </c>
      <c r="O50" s="37">
        <v>0</v>
      </c>
      <c r="P50" s="37">
        <v>1</v>
      </c>
      <c r="Q50" s="37">
        <v>0</v>
      </c>
      <c r="R50" s="37">
        <v>1</v>
      </c>
      <c r="S50" s="37">
        <v>1</v>
      </c>
      <c r="T50" s="37">
        <v>0</v>
      </c>
      <c r="U50" s="37">
        <v>0</v>
      </c>
      <c r="V50" s="37">
        <v>0</v>
      </c>
      <c r="W50" s="37">
        <v>14</v>
      </c>
      <c r="X50" s="37">
        <v>0</v>
      </c>
      <c r="Y50" s="37">
        <v>0</v>
      </c>
      <c r="Z50" s="37">
        <v>0</v>
      </c>
      <c r="AA50" s="37">
        <v>0</v>
      </c>
      <c r="AB50" s="37">
        <v>23</v>
      </c>
    </row>
    <row r="51" spans="1:28">
      <c r="A51" s="1">
        <v>2004</v>
      </c>
      <c r="B51" s="37">
        <v>5</v>
      </c>
      <c r="C51" s="37">
        <v>0</v>
      </c>
      <c r="D51" s="37">
        <v>1</v>
      </c>
      <c r="E51" s="37">
        <v>0</v>
      </c>
      <c r="F51" s="37">
        <v>0</v>
      </c>
      <c r="G51" s="37" t="s">
        <v>135</v>
      </c>
      <c r="H51" s="37">
        <v>0</v>
      </c>
      <c r="I51" s="37">
        <v>0</v>
      </c>
      <c r="J51" s="37">
        <v>0</v>
      </c>
      <c r="K51" s="37">
        <v>0</v>
      </c>
      <c r="L51" s="37" t="s">
        <v>135</v>
      </c>
      <c r="M51" s="37">
        <v>0</v>
      </c>
      <c r="N51" s="37">
        <v>0</v>
      </c>
      <c r="O51" s="37">
        <v>0</v>
      </c>
      <c r="P51" s="37">
        <v>1</v>
      </c>
      <c r="Q51" s="37">
        <v>0</v>
      </c>
      <c r="R51" s="37">
        <v>1</v>
      </c>
      <c r="S51" s="37">
        <v>0</v>
      </c>
      <c r="T51" s="37">
        <v>0</v>
      </c>
      <c r="U51" s="37">
        <v>0</v>
      </c>
      <c r="V51" s="37">
        <v>0</v>
      </c>
      <c r="W51" s="37">
        <v>14</v>
      </c>
      <c r="X51" s="37">
        <v>1</v>
      </c>
      <c r="Y51" s="37">
        <v>0</v>
      </c>
      <c r="Z51" s="37">
        <v>0</v>
      </c>
      <c r="AA51" s="37">
        <v>0</v>
      </c>
      <c r="AB51" s="37">
        <v>23</v>
      </c>
    </row>
    <row r="52" spans="1:28">
      <c r="A52" s="1">
        <v>2005</v>
      </c>
      <c r="B52" s="37">
        <v>6</v>
      </c>
      <c r="C52" s="37">
        <v>0</v>
      </c>
      <c r="D52" s="37">
        <v>1</v>
      </c>
      <c r="E52" s="37">
        <v>0</v>
      </c>
      <c r="F52" s="37">
        <v>0</v>
      </c>
      <c r="G52" s="37" t="s">
        <v>135</v>
      </c>
      <c r="H52" s="37">
        <v>0</v>
      </c>
      <c r="I52" s="37">
        <v>0</v>
      </c>
      <c r="J52" s="37">
        <v>0</v>
      </c>
      <c r="K52" s="37">
        <v>0</v>
      </c>
      <c r="L52" s="37" t="s">
        <v>135</v>
      </c>
      <c r="M52" s="37">
        <v>0</v>
      </c>
      <c r="N52" s="37">
        <v>0</v>
      </c>
      <c r="O52" s="37">
        <v>0</v>
      </c>
      <c r="P52" s="37">
        <v>3</v>
      </c>
      <c r="Q52" s="37">
        <v>0</v>
      </c>
      <c r="R52" s="37">
        <v>1</v>
      </c>
      <c r="S52" s="37">
        <v>1</v>
      </c>
      <c r="T52" s="37">
        <v>0</v>
      </c>
      <c r="U52" s="37">
        <v>0</v>
      </c>
      <c r="V52" s="37">
        <v>0</v>
      </c>
      <c r="W52" s="37">
        <v>15</v>
      </c>
      <c r="X52" s="37">
        <v>1</v>
      </c>
      <c r="Y52" s="37">
        <v>0</v>
      </c>
      <c r="Z52" s="37">
        <v>0</v>
      </c>
      <c r="AA52" s="37">
        <v>0</v>
      </c>
      <c r="AB52" s="37">
        <v>28</v>
      </c>
    </row>
    <row r="53" spans="1:28">
      <c r="A53" s="1">
        <v>2006</v>
      </c>
      <c r="B53" s="37">
        <v>6</v>
      </c>
      <c r="C53" s="37">
        <v>0</v>
      </c>
      <c r="D53" s="37">
        <v>1</v>
      </c>
      <c r="E53" s="37">
        <v>0</v>
      </c>
      <c r="F53" s="37">
        <v>0</v>
      </c>
      <c r="G53" s="37" t="s">
        <v>135</v>
      </c>
      <c r="H53" s="37">
        <v>0</v>
      </c>
      <c r="I53" s="37">
        <v>0</v>
      </c>
      <c r="J53" s="37">
        <v>0</v>
      </c>
      <c r="K53" s="37">
        <v>0</v>
      </c>
      <c r="L53" s="37" t="s">
        <v>135</v>
      </c>
      <c r="M53" s="37">
        <v>0</v>
      </c>
      <c r="N53" s="37">
        <v>0</v>
      </c>
      <c r="O53" s="37">
        <v>0</v>
      </c>
      <c r="P53" s="37">
        <v>3</v>
      </c>
      <c r="Q53" s="37">
        <v>0</v>
      </c>
      <c r="R53" s="37">
        <v>1</v>
      </c>
      <c r="S53" s="37">
        <v>1</v>
      </c>
      <c r="T53" s="37">
        <v>0</v>
      </c>
      <c r="U53" s="37">
        <v>0</v>
      </c>
      <c r="V53" s="37">
        <v>0</v>
      </c>
      <c r="W53" s="37">
        <v>15</v>
      </c>
      <c r="X53" s="37">
        <v>1</v>
      </c>
      <c r="Y53" s="37">
        <v>0</v>
      </c>
      <c r="Z53" s="37">
        <v>0</v>
      </c>
      <c r="AA53" s="37">
        <v>0</v>
      </c>
      <c r="AB53" s="37">
        <v>28</v>
      </c>
    </row>
    <row r="54" spans="1:28">
      <c r="A54" s="1">
        <v>2007</v>
      </c>
      <c r="B54" s="37">
        <v>2</v>
      </c>
      <c r="C54" s="37">
        <v>0</v>
      </c>
      <c r="D54" s="37">
        <v>1</v>
      </c>
      <c r="E54" s="37">
        <v>0</v>
      </c>
      <c r="F54" s="37">
        <v>0</v>
      </c>
      <c r="G54" s="37" t="s">
        <v>135</v>
      </c>
      <c r="H54" s="37">
        <v>0</v>
      </c>
      <c r="I54" s="37">
        <v>0</v>
      </c>
      <c r="J54" s="37">
        <v>0</v>
      </c>
      <c r="K54" s="37">
        <v>0</v>
      </c>
      <c r="L54" s="37" t="s">
        <v>135</v>
      </c>
      <c r="M54" s="37">
        <v>0</v>
      </c>
      <c r="N54" s="37">
        <v>0</v>
      </c>
      <c r="O54" s="37">
        <v>0</v>
      </c>
      <c r="P54" s="37">
        <v>5</v>
      </c>
      <c r="Q54" s="37">
        <v>0</v>
      </c>
      <c r="R54" s="37">
        <v>1</v>
      </c>
      <c r="S54" s="37">
        <v>1</v>
      </c>
      <c r="T54" s="37">
        <v>0</v>
      </c>
      <c r="U54" s="37">
        <v>0</v>
      </c>
      <c r="V54" s="37">
        <v>0</v>
      </c>
      <c r="W54" s="37">
        <v>9</v>
      </c>
      <c r="X54" s="37">
        <v>1</v>
      </c>
      <c r="Y54" s="37">
        <v>0</v>
      </c>
      <c r="Z54" s="37">
        <v>6</v>
      </c>
      <c r="AA54" s="37">
        <v>0</v>
      </c>
      <c r="AB54" s="37">
        <v>26</v>
      </c>
    </row>
    <row r="55" spans="1:28">
      <c r="A55" s="1">
        <v>2008</v>
      </c>
      <c r="B55" s="37">
        <v>1</v>
      </c>
      <c r="C55" s="37">
        <v>0</v>
      </c>
      <c r="D55" s="37">
        <v>1</v>
      </c>
      <c r="E55" s="37">
        <v>0</v>
      </c>
      <c r="F55" s="37">
        <v>0</v>
      </c>
      <c r="G55" s="37" t="s">
        <v>135</v>
      </c>
      <c r="H55" s="37">
        <v>0</v>
      </c>
      <c r="I55" s="37">
        <v>0</v>
      </c>
      <c r="J55" s="37">
        <v>0</v>
      </c>
      <c r="K55" s="37">
        <v>0</v>
      </c>
      <c r="L55" s="37" t="s">
        <v>135</v>
      </c>
      <c r="M55" s="37">
        <v>0</v>
      </c>
      <c r="N55" s="37">
        <v>0</v>
      </c>
      <c r="O55" s="37">
        <v>0</v>
      </c>
      <c r="P55" s="37">
        <v>5</v>
      </c>
      <c r="Q55" s="37">
        <v>0</v>
      </c>
      <c r="R55" s="37">
        <v>1</v>
      </c>
      <c r="S55" s="37">
        <v>1</v>
      </c>
      <c r="T55" s="37">
        <v>0</v>
      </c>
      <c r="U55" s="37">
        <v>0</v>
      </c>
      <c r="V55" s="37">
        <v>0</v>
      </c>
      <c r="W55" s="37">
        <v>9</v>
      </c>
      <c r="X55" s="37">
        <v>0</v>
      </c>
      <c r="Y55" s="37">
        <v>0</v>
      </c>
      <c r="Z55" s="37">
        <v>6</v>
      </c>
      <c r="AA55" s="37">
        <v>0</v>
      </c>
      <c r="AB55" s="37">
        <v>24</v>
      </c>
    </row>
    <row r="56" spans="1:28">
      <c r="A56" s="1">
        <v>2009</v>
      </c>
      <c r="B56" s="37">
        <v>1</v>
      </c>
      <c r="C56" s="37">
        <v>0</v>
      </c>
      <c r="D56" s="37">
        <v>1</v>
      </c>
      <c r="E56" s="37">
        <v>0</v>
      </c>
      <c r="F56" s="37">
        <v>0</v>
      </c>
      <c r="G56" s="37" t="s">
        <v>135</v>
      </c>
      <c r="H56" s="37">
        <v>0</v>
      </c>
      <c r="I56" s="37">
        <v>0</v>
      </c>
      <c r="J56" s="37">
        <v>0</v>
      </c>
      <c r="K56" s="37">
        <v>0</v>
      </c>
      <c r="L56" s="37" t="s">
        <v>135</v>
      </c>
      <c r="M56" s="37">
        <v>0</v>
      </c>
      <c r="N56" s="37">
        <v>0</v>
      </c>
      <c r="O56" s="37">
        <v>0</v>
      </c>
      <c r="P56" s="37">
        <v>5</v>
      </c>
      <c r="Q56" s="37">
        <v>0</v>
      </c>
      <c r="R56" s="37">
        <v>1</v>
      </c>
      <c r="S56" s="37">
        <v>1</v>
      </c>
      <c r="T56" s="37">
        <v>0</v>
      </c>
      <c r="U56" s="37">
        <v>0</v>
      </c>
      <c r="V56" s="37">
        <v>0</v>
      </c>
      <c r="W56" s="37">
        <v>9</v>
      </c>
      <c r="X56" s="37">
        <v>0</v>
      </c>
      <c r="Y56" s="37">
        <v>0</v>
      </c>
      <c r="Z56" s="37">
        <v>7</v>
      </c>
      <c r="AA56" s="37">
        <v>0</v>
      </c>
      <c r="AB56" s="37">
        <v>25</v>
      </c>
    </row>
    <row r="57" spans="1:28">
      <c r="A57" s="1">
        <v>2010</v>
      </c>
      <c r="B57" s="37">
        <v>1</v>
      </c>
      <c r="C57" s="37">
        <v>0</v>
      </c>
      <c r="D57" s="37">
        <v>1</v>
      </c>
      <c r="E57" s="37">
        <v>0</v>
      </c>
      <c r="F57" s="37">
        <v>0</v>
      </c>
      <c r="G57" s="37" t="s">
        <v>135</v>
      </c>
      <c r="H57" s="37">
        <v>0</v>
      </c>
      <c r="I57" s="37">
        <v>0</v>
      </c>
      <c r="J57" s="37">
        <v>0</v>
      </c>
      <c r="K57" s="37">
        <v>0</v>
      </c>
      <c r="L57" s="37" t="s">
        <v>135</v>
      </c>
      <c r="M57" s="37">
        <v>0</v>
      </c>
      <c r="N57" s="37">
        <v>0</v>
      </c>
      <c r="O57" s="37">
        <v>0</v>
      </c>
      <c r="P57" s="37">
        <v>5</v>
      </c>
      <c r="Q57" s="37">
        <v>0</v>
      </c>
      <c r="R57" s="37">
        <v>1</v>
      </c>
      <c r="S57" s="37">
        <v>1</v>
      </c>
      <c r="T57" s="37">
        <v>0</v>
      </c>
      <c r="U57" s="37">
        <v>0</v>
      </c>
      <c r="V57" s="37">
        <v>0</v>
      </c>
      <c r="W57" s="37">
        <v>9</v>
      </c>
      <c r="X57" s="37">
        <v>0</v>
      </c>
      <c r="Y57" s="37">
        <v>0</v>
      </c>
      <c r="Z57" s="37">
        <v>7</v>
      </c>
      <c r="AA57" s="37">
        <v>0</v>
      </c>
      <c r="AB57" s="37">
        <v>25</v>
      </c>
    </row>
    <row r="58" spans="1:28">
      <c r="A58" s="1">
        <v>2011</v>
      </c>
      <c r="B58" s="37">
        <v>1</v>
      </c>
      <c r="C58" s="37">
        <v>0</v>
      </c>
      <c r="D58" s="37">
        <v>0</v>
      </c>
      <c r="E58" s="37">
        <v>0</v>
      </c>
      <c r="F58" s="37">
        <v>0</v>
      </c>
      <c r="G58" s="37" t="s">
        <v>135</v>
      </c>
      <c r="H58" s="37">
        <v>0</v>
      </c>
      <c r="I58" s="37">
        <v>0</v>
      </c>
      <c r="J58" s="37">
        <v>0</v>
      </c>
      <c r="K58" s="37">
        <v>0</v>
      </c>
      <c r="L58" s="37" t="s">
        <v>135</v>
      </c>
      <c r="M58" s="37">
        <v>0</v>
      </c>
      <c r="N58" s="37">
        <v>0</v>
      </c>
      <c r="O58" s="37">
        <v>0</v>
      </c>
      <c r="P58" s="37">
        <v>5</v>
      </c>
      <c r="Q58" s="37">
        <v>0</v>
      </c>
      <c r="R58" s="37">
        <v>1</v>
      </c>
      <c r="S58" s="37">
        <v>0</v>
      </c>
      <c r="T58" s="37">
        <v>0</v>
      </c>
      <c r="U58" s="37">
        <v>0</v>
      </c>
      <c r="V58" s="37">
        <v>0</v>
      </c>
      <c r="W58" s="37">
        <v>10</v>
      </c>
      <c r="X58" s="37">
        <v>0</v>
      </c>
      <c r="Y58" s="37">
        <v>0</v>
      </c>
      <c r="Z58" s="37">
        <v>7</v>
      </c>
      <c r="AA58" s="37">
        <v>0</v>
      </c>
      <c r="AB58" s="37">
        <v>24</v>
      </c>
    </row>
    <row r="59" spans="1:28">
      <c r="A59" s="1">
        <v>2012</v>
      </c>
      <c r="B59" s="37">
        <v>1</v>
      </c>
      <c r="C59" s="37">
        <v>0</v>
      </c>
      <c r="D59" s="37">
        <v>0</v>
      </c>
      <c r="E59" s="37">
        <v>0</v>
      </c>
      <c r="F59" s="37">
        <v>0</v>
      </c>
      <c r="G59" s="37" t="s">
        <v>135</v>
      </c>
      <c r="H59" s="37">
        <v>0</v>
      </c>
      <c r="I59" s="37">
        <v>0</v>
      </c>
      <c r="J59" s="37">
        <v>0</v>
      </c>
      <c r="K59" s="37">
        <v>0</v>
      </c>
      <c r="L59" s="37" t="s">
        <v>135</v>
      </c>
      <c r="M59" s="37">
        <v>0</v>
      </c>
      <c r="N59" s="37">
        <v>0</v>
      </c>
      <c r="O59" s="37">
        <v>0</v>
      </c>
      <c r="P59" s="37">
        <v>5</v>
      </c>
      <c r="Q59" s="37">
        <v>0</v>
      </c>
      <c r="R59" s="37">
        <v>1</v>
      </c>
      <c r="S59" s="37">
        <v>0</v>
      </c>
      <c r="T59" s="37">
        <v>0</v>
      </c>
      <c r="U59" s="37">
        <v>0</v>
      </c>
      <c r="V59" s="37">
        <v>0</v>
      </c>
      <c r="W59" s="37">
        <v>10</v>
      </c>
      <c r="X59" s="37">
        <v>0</v>
      </c>
      <c r="Y59" s="37">
        <v>0</v>
      </c>
      <c r="Z59" s="37">
        <v>7</v>
      </c>
      <c r="AA59" s="37">
        <v>0</v>
      </c>
      <c r="AB59" s="37">
        <v>24</v>
      </c>
    </row>
    <row r="60" spans="1:28">
      <c r="A60" s="1">
        <v>2013</v>
      </c>
      <c r="B60" s="37">
        <v>1</v>
      </c>
      <c r="C60" s="37">
        <v>0</v>
      </c>
      <c r="D60" s="37">
        <v>0</v>
      </c>
      <c r="E60" s="37">
        <v>0</v>
      </c>
      <c r="F60" s="37">
        <v>0</v>
      </c>
      <c r="G60" s="37" t="s">
        <v>135</v>
      </c>
      <c r="H60" s="37">
        <v>0</v>
      </c>
      <c r="I60" s="37">
        <v>0</v>
      </c>
      <c r="J60" s="37">
        <v>0</v>
      </c>
      <c r="K60" s="37">
        <v>1</v>
      </c>
      <c r="L60" s="37" t="s">
        <v>135</v>
      </c>
      <c r="M60" s="37">
        <v>0</v>
      </c>
      <c r="N60" s="37">
        <v>1</v>
      </c>
      <c r="O60" s="37">
        <v>1</v>
      </c>
      <c r="P60" s="37">
        <v>5</v>
      </c>
      <c r="Q60" s="37">
        <v>0</v>
      </c>
      <c r="R60" s="37">
        <v>1</v>
      </c>
      <c r="S60" s="37">
        <v>0</v>
      </c>
      <c r="T60" s="37">
        <v>0</v>
      </c>
      <c r="U60" s="37">
        <v>0</v>
      </c>
      <c r="V60" s="37">
        <v>0</v>
      </c>
      <c r="W60" s="37">
        <v>10</v>
      </c>
      <c r="X60" s="37">
        <v>0</v>
      </c>
      <c r="Y60" s="37">
        <v>0</v>
      </c>
      <c r="Z60" s="37">
        <v>6</v>
      </c>
      <c r="AA60" s="37">
        <v>0</v>
      </c>
      <c r="AB60" s="37">
        <v>26</v>
      </c>
    </row>
    <row r="61" spans="1:28">
      <c r="A61" s="1">
        <v>2014</v>
      </c>
      <c r="B61" s="37">
        <v>1</v>
      </c>
      <c r="C61" s="37">
        <v>0</v>
      </c>
      <c r="D61" s="37">
        <v>0</v>
      </c>
      <c r="E61" s="37">
        <v>0</v>
      </c>
      <c r="F61" s="37">
        <v>0</v>
      </c>
      <c r="G61" s="37" t="s">
        <v>135</v>
      </c>
      <c r="H61" s="37">
        <v>0</v>
      </c>
      <c r="I61" s="37">
        <v>0</v>
      </c>
      <c r="J61" s="37">
        <v>0</v>
      </c>
      <c r="K61" s="37">
        <v>1</v>
      </c>
      <c r="L61" s="37" t="s">
        <v>135</v>
      </c>
      <c r="M61" s="37">
        <v>0</v>
      </c>
      <c r="N61" s="37">
        <v>1</v>
      </c>
      <c r="O61" s="37">
        <v>1</v>
      </c>
      <c r="P61" s="37">
        <v>5</v>
      </c>
      <c r="Q61" s="37">
        <v>0</v>
      </c>
      <c r="R61" s="37">
        <v>1</v>
      </c>
      <c r="S61" s="37">
        <v>0</v>
      </c>
      <c r="T61" s="37">
        <v>0</v>
      </c>
      <c r="U61" s="37">
        <v>0</v>
      </c>
      <c r="V61" s="37">
        <v>0</v>
      </c>
      <c r="W61" s="37">
        <v>10</v>
      </c>
      <c r="X61" s="37">
        <v>0</v>
      </c>
      <c r="Y61" s="37">
        <v>0</v>
      </c>
      <c r="Z61" s="37">
        <v>6</v>
      </c>
      <c r="AA61" s="37">
        <v>0</v>
      </c>
      <c r="AB61" s="37">
        <v>26</v>
      </c>
    </row>
    <row r="62" spans="1:28">
      <c r="A62" s="1">
        <v>2015</v>
      </c>
      <c r="B62" s="37">
        <v>1</v>
      </c>
      <c r="C62" s="37">
        <v>0</v>
      </c>
      <c r="D62" s="37">
        <v>0</v>
      </c>
      <c r="E62" s="37">
        <v>0</v>
      </c>
      <c r="F62" s="37">
        <v>0</v>
      </c>
      <c r="G62" s="37" t="s">
        <v>135</v>
      </c>
      <c r="H62" s="37">
        <v>0</v>
      </c>
      <c r="I62" s="37">
        <v>0</v>
      </c>
      <c r="J62" s="37">
        <v>0</v>
      </c>
      <c r="K62" s="37">
        <v>1</v>
      </c>
      <c r="L62" s="37" t="s">
        <v>135</v>
      </c>
      <c r="M62" s="37">
        <v>0</v>
      </c>
      <c r="N62" s="37">
        <v>1</v>
      </c>
      <c r="O62" s="37">
        <v>0</v>
      </c>
      <c r="P62" s="37">
        <v>5</v>
      </c>
      <c r="Q62" s="37">
        <v>0</v>
      </c>
      <c r="R62" s="37">
        <v>1</v>
      </c>
      <c r="S62" s="37">
        <v>0</v>
      </c>
      <c r="T62" s="37">
        <v>0</v>
      </c>
      <c r="U62" s="37">
        <v>0</v>
      </c>
      <c r="V62" s="37">
        <v>0</v>
      </c>
      <c r="W62" s="37">
        <v>10</v>
      </c>
      <c r="X62" s="37">
        <v>0</v>
      </c>
      <c r="Y62" s="37">
        <v>0</v>
      </c>
      <c r="Z62" s="37">
        <v>6</v>
      </c>
      <c r="AA62" s="37">
        <v>0</v>
      </c>
      <c r="AB62" s="37">
        <v>25</v>
      </c>
    </row>
    <row r="63" spans="1:28">
      <c r="A63" s="1">
        <v>2016</v>
      </c>
      <c r="B63" s="37">
        <v>5</v>
      </c>
      <c r="C63" s="37">
        <v>0</v>
      </c>
      <c r="D63" s="37">
        <v>0</v>
      </c>
      <c r="E63" s="37">
        <v>0</v>
      </c>
      <c r="F63" s="37">
        <v>0</v>
      </c>
      <c r="G63" s="37" t="s">
        <v>135</v>
      </c>
      <c r="H63" s="37">
        <v>0</v>
      </c>
      <c r="I63" s="37">
        <v>0</v>
      </c>
      <c r="J63" s="37">
        <v>0</v>
      </c>
      <c r="K63" s="37">
        <v>2</v>
      </c>
      <c r="L63" s="37" t="s">
        <v>135</v>
      </c>
      <c r="M63" s="37">
        <v>0</v>
      </c>
      <c r="N63" s="37">
        <v>1</v>
      </c>
      <c r="O63" s="37">
        <v>0</v>
      </c>
      <c r="P63" s="37">
        <v>5</v>
      </c>
      <c r="Q63" s="37">
        <v>1</v>
      </c>
      <c r="R63" s="37">
        <v>1</v>
      </c>
      <c r="S63" s="37">
        <v>0</v>
      </c>
      <c r="T63" s="37">
        <v>0</v>
      </c>
      <c r="U63" s="37">
        <v>0</v>
      </c>
      <c r="V63" s="37">
        <v>0</v>
      </c>
      <c r="W63" s="37">
        <v>18</v>
      </c>
      <c r="X63" s="37">
        <v>0</v>
      </c>
      <c r="Y63" s="37">
        <v>0</v>
      </c>
      <c r="Z63" s="37">
        <v>5</v>
      </c>
      <c r="AA63" s="37">
        <v>1</v>
      </c>
      <c r="AB63" s="37">
        <v>39</v>
      </c>
    </row>
    <row r="64" spans="1:28">
      <c r="A64" s="1">
        <v>2017</v>
      </c>
      <c r="B64" s="37">
        <v>5</v>
      </c>
      <c r="C64" s="37">
        <v>1</v>
      </c>
      <c r="D64" s="37">
        <v>0</v>
      </c>
      <c r="E64" s="37">
        <v>0</v>
      </c>
      <c r="F64" s="37">
        <v>0</v>
      </c>
      <c r="G64" s="37" t="s">
        <v>135</v>
      </c>
      <c r="H64" s="37">
        <v>0</v>
      </c>
      <c r="I64" s="37">
        <v>0</v>
      </c>
      <c r="J64" s="37">
        <v>0</v>
      </c>
      <c r="K64" s="37">
        <v>1</v>
      </c>
      <c r="L64" s="37" t="s">
        <v>135</v>
      </c>
      <c r="M64" s="37">
        <v>0</v>
      </c>
      <c r="N64" s="37">
        <v>1</v>
      </c>
      <c r="O64" s="37">
        <v>0</v>
      </c>
      <c r="P64" s="37">
        <v>5</v>
      </c>
      <c r="Q64" s="37">
        <v>1</v>
      </c>
      <c r="R64" s="37">
        <v>1</v>
      </c>
      <c r="S64" s="37">
        <v>0</v>
      </c>
      <c r="T64" s="37">
        <v>0</v>
      </c>
      <c r="U64" s="37">
        <v>0</v>
      </c>
      <c r="V64" s="37">
        <v>0</v>
      </c>
      <c r="W64" s="37">
        <v>24</v>
      </c>
      <c r="X64" s="37">
        <v>0</v>
      </c>
      <c r="Y64" s="37">
        <v>0</v>
      </c>
      <c r="Z64" s="37">
        <v>5</v>
      </c>
      <c r="AA64" s="37">
        <v>1</v>
      </c>
      <c r="AB64" s="37">
        <v>45</v>
      </c>
    </row>
    <row r="65" spans="1:28">
      <c r="A65" s="1">
        <v>2018</v>
      </c>
      <c r="B65" s="37">
        <v>4</v>
      </c>
      <c r="C65" s="37">
        <v>1</v>
      </c>
      <c r="D65" s="37">
        <v>0</v>
      </c>
      <c r="E65" s="37">
        <v>0</v>
      </c>
      <c r="F65" s="37">
        <v>0</v>
      </c>
      <c r="G65" s="37" t="s">
        <v>135</v>
      </c>
      <c r="H65" s="37">
        <v>1</v>
      </c>
      <c r="I65" s="37">
        <v>0</v>
      </c>
      <c r="J65" s="37">
        <v>0</v>
      </c>
      <c r="K65" s="37">
        <v>1</v>
      </c>
      <c r="L65" s="37" t="s">
        <v>135</v>
      </c>
      <c r="M65" s="37">
        <v>0</v>
      </c>
      <c r="N65" s="37">
        <v>1</v>
      </c>
      <c r="O65" s="37">
        <v>0</v>
      </c>
      <c r="P65" s="37">
        <v>5</v>
      </c>
      <c r="Q65" s="37">
        <v>1</v>
      </c>
      <c r="R65" s="37">
        <v>1</v>
      </c>
      <c r="S65" s="37">
        <v>0</v>
      </c>
      <c r="T65" s="37">
        <v>0</v>
      </c>
      <c r="U65" s="37">
        <v>0</v>
      </c>
      <c r="V65" s="37">
        <v>0</v>
      </c>
      <c r="W65" s="37">
        <v>24</v>
      </c>
      <c r="X65" s="37">
        <v>0</v>
      </c>
      <c r="Y65" s="37">
        <v>0</v>
      </c>
      <c r="Z65" s="37">
        <v>6</v>
      </c>
      <c r="AA65" s="37">
        <v>1</v>
      </c>
      <c r="AB65" s="37">
        <v>46</v>
      </c>
    </row>
    <row r="66" spans="1:28">
      <c r="A66" s="1">
        <v>2019</v>
      </c>
      <c r="B66" s="37">
        <v>4</v>
      </c>
      <c r="C66" s="37">
        <v>1</v>
      </c>
      <c r="D66" s="37">
        <v>0</v>
      </c>
      <c r="E66" s="37">
        <v>0</v>
      </c>
      <c r="F66" s="37">
        <v>0</v>
      </c>
      <c r="G66" s="37" t="s">
        <v>135</v>
      </c>
      <c r="H66" s="37">
        <v>1</v>
      </c>
      <c r="I66" s="37">
        <v>0</v>
      </c>
      <c r="J66" s="37">
        <v>0</v>
      </c>
      <c r="K66" s="37">
        <v>2</v>
      </c>
      <c r="L66" s="37" t="s">
        <v>135</v>
      </c>
      <c r="M66" s="37">
        <v>0</v>
      </c>
      <c r="N66" s="37">
        <v>1</v>
      </c>
      <c r="O66" s="37">
        <v>0</v>
      </c>
      <c r="P66" s="37">
        <v>5</v>
      </c>
      <c r="Q66" s="37">
        <v>1</v>
      </c>
      <c r="R66" s="37">
        <v>1</v>
      </c>
      <c r="S66" s="37">
        <v>0</v>
      </c>
      <c r="T66" s="37">
        <v>1</v>
      </c>
      <c r="U66" s="37">
        <v>0</v>
      </c>
      <c r="V66" s="37">
        <v>0</v>
      </c>
      <c r="W66" s="37">
        <v>24</v>
      </c>
      <c r="X66" s="37">
        <v>0</v>
      </c>
      <c r="Y66" s="37">
        <v>0</v>
      </c>
      <c r="Z66" s="37">
        <v>5</v>
      </c>
      <c r="AA66" s="37">
        <v>1</v>
      </c>
      <c r="AB66" s="37">
        <v>47</v>
      </c>
    </row>
    <row r="67" spans="1:28">
      <c r="A67" s="1">
        <v>2020</v>
      </c>
      <c r="B67" s="37">
        <v>5</v>
      </c>
      <c r="C67" s="37">
        <v>1</v>
      </c>
      <c r="D67" s="37">
        <v>0</v>
      </c>
      <c r="E67" s="37">
        <v>0</v>
      </c>
      <c r="F67" s="37">
        <v>0</v>
      </c>
      <c r="G67" s="37" t="s">
        <v>135</v>
      </c>
      <c r="H67" s="37">
        <v>2</v>
      </c>
      <c r="I67" s="37">
        <v>0</v>
      </c>
      <c r="J67" s="37">
        <v>0</v>
      </c>
      <c r="K67" s="37">
        <v>2</v>
      </c>
      <c r="L67" s="37" t="s">
        <v>135</v>
      </c>
      <c r="M67" s="37">
        <v>0</v>
      </c>
      <c r="N67" s="37">
        <v>1</v>
      </c>
      <c r="O67" s="37">
        <v>0</v>
      </c>
      <c r="P67" s="37">
        <v>2</v>
      </c>
      <c r="Q67" s="37">
        <v>0</v>
      </c>
      <c r="R67" s="37">
        <v>1</v>
      </c>
      <c r="S67" s="37">
        <v>0</v>
      </c>
      <c r="T67" s="37">
        <v>1</v>
      </c>
      <c r="U67" s="37">
        <v>0</v>
      </c>
      <c r="V67" s="37">
        <v>0</v>
      </c>
      <c r="W67" s="37">
        <v>23</v>
      </c>
      <c r="X67" s="37">
        <v>1</v>
      </c>
      <c r="Y67" s="37">
        <v>0</v>
      </c>
      <c r="Z67" s="37">
        <v>5</v>
      </c>
      <c r="AA67" s="37">
        <v>1</v>
      </c>
      <c r="AB67" s="37">
        <v>45</v>
      </c>
    </row>
    <row r="68" spans="1:28">
      <c r="A68" s="1">
        <v>2021</v>
      </c>
      <c r="B68" s="37">
        <v>5</v>
      </c>
      <c r="C68" s="37">
        <v>1</v>
      </c>
      <c r="D68" s="37">
        <v>0</v>
      </c>
      <c r="E68" s="37">
        <v>0</v>
      </c>
      <c r="F68" s="37">
        <v>0</v>
      </c>
      <c r="G68" s="37" t="s">
        <v>135</v>
      </c>
      <c r="H68" s="37">
        <v>2</v>
      </c>
      <c r="I68" s="37">
        <v>0</v>
      </c>
      <c r="J68" s="37">
        <v>0</v>
      </c>
      <c r="K68" s="37">
        <v>2</v>
      </c>
      <c r="L68" s="37" t="s">
        <v>135</v>
      </c>
      <c r="M68" s="37">
        <v>0</v>
      </c>
      <c r="N68" s="37">
        <v>1</v>
      </c>
      <c r="O68" s="37">
        <v>0</v>
      </c>
      <c r="P68" s="37">
        <v>2</v>
      </c>
      <c r="Q68" s="37">
        <v>0</v>
      </c>
      <c r="R68" s="37">
        <v>1</v>
      </c>
      <c r="S68" s="37">
        <v>0</v>
      </c>
      <c r="T68" s="37">
        <v>1</v>
      </c>
      <c r="U68" s="37">
        <v>1</v>
      </c>
      <c r="V68" s="37">
        <v>0</v>
      </c>
      <c r="W68" s="37">
        <v>23</v>
      </c>
      <c r="X68" s="37">
        <v>1</v>
      </c>
      <c r="Y68" s="37">
        <v>0</v>
      </c>
      <c r="Z68" s="37">
        <v>6</v>
      </c>
      <c r="AA68" s="37">
        <v>1</v>
      </c>
      <c r="AB68" s="37">
        <v>47</v>
      </c>
    </row>
    <row r="69" spans="1:28">
      <c r="A69" s="1">
        <v>2022</v>
      </c>
      <c r="B69" s="37">
        <v>4</v>
      </c>
      <c r="C69" s="37">
        <v>1</v>
      </c>
      <c r="D69" s="37">
        <v>0</v>
      </c>
      <c r="E69" s="37">
        <v>0</v>
      </c>
      <c r="F69" s="37">
        <v>0</v>
      </c>
      <c r="G69" s="37" t="s">
        <v>135</v>
      </c>
      <c r="H69" s="37">
        <v>2</v>
      </c>
      <c r="I69" s="37">
        <v>0</v>
      </c>
      <c r="J69" s="37">
        <v>0</v>
      </c>
      <c r="K69" s="37">
        <v>3</v>
      </c>
      <c r="L69" s="37" t="s">
        <v>135</v>
      </c>
      <c r="M69" s="37">
        <v>0</v>
      </c>
      <c r="N69" s="37">
        <v>1</v>
      </c>
      <c r="O69" s="37">
        <v>0</v>
      </c>
      <c r="P69" s="37">
        <v>2</v>
      </c>
      <c r="Q69" s="37">
        <v>0</v>
      </c>
      <c r="R69" s="37">
        <v>1</v>
      </c>
      <c r="S69" s="37">
        <v>0</v>
      </c>
      <c r="T69" s="37">
        <v>1</v>
      </c>
      <c r="U69" s="37">
        <v>1</v>
      </c>
      <c r="V69" s="37">
        <v>0</v>
      </c>
      <c r="W69" s="37">
        <v>22</v>
      </c>
      <c r="X69" s="37">
        <v>1</v>
      </c>
      <c r="Y69" s="37">
        <v>0</v>
      </c>
      <c r="Z69" s="37">
        <v>6</v>
      </c>
      <c r="AA69" s="37">
        <v>1</v>
      </c>
      <c r="AB69" s="37">
        <v>46</v>
      </c>
    </row>
    <row r="70" spans="1:28">
      <c r="A70" s="1">
        <v>2023</v>
      </c>
      <c r="B70" s="37">
        <v>6</v>
      </c>
      <c r="C70" s="37">
        <v>1</v>
      </c>
      <c r="D70" s="37">
        <v>0</v>
      </c>
      <c r="E70" s="37">
        <v>0</v>
      </c>
      <c r="F70" s="37">
        <v>0</v>
      </c>
      <c r="G70" s="37" t="s">
        <v>135</v>
      </c>
      <c r="H70" s="37">
        <v>2</v>
      </c>
      <c r="I70" s="37">
        <v>0</v>
      </c>
      <c r="J70" s="37">
        <v>0</v>
      </c>
      <c r="K70" s="37">
        <v>3</v>
      </c>
      <c r="L70" s="37" t="s">
        <v>135</v>
      </c>
      <c r="M70" s="37">
        <v>0</v>
      </c>
      <c r="N70" s="37">
        <v>1</v>
      </c>
      <c r="O70" s="37">
        <v>0</v>
      </c>
      <c r="P70" s="37">
        <v>3</v>
      </c>
      <c r="Q70" s="37">
        <v>0</v>
      </c>
      <c r="R70" s="37">
        <v>1</v>
      </c>
      <c r="S70" s="37">
        <v>0</v>
      </c>
      <c r="T70" s="37">
        <v>1</v>
      </c>
      <c r="U70" s="37">
        <v>1</v>
      </c>
      <c r="V70" s="37">
        <v>0</v>
      </c>
      <c r="W70" s="37">
        <v>23</v>
      </c>
      <c r="X70" s="37">
        <v>0</v>
      </c>
      <c r="Y70" s="37">
        <v>0</v>
      </c>
      <c r="Z70" s="37">
        <v>5</v>
      </c>
      <c r="AA70" s="37">
        <v>1</v>
      </c>
      <c r="AB70" s="37">
        <f>SUM(B70:AA70)</f>
        <v>48</v>
      </c>
    </row>
    <row r="71" spans="1:28">
      <c r="A71" s="1">
        <v>2024</v>
      </c>
      <c r="B71" s="37">
        <v>4</v>
      </c>
      <c r="C71" s="37">
        <v>1</v>
      </c>
      <c r="D71" s="37">
        <v>0</v>
      </c>
      <c r="E71" s="37">
        <v>0</v>
      </c>
      <c r="F71" s="37">
        <v>0</v>
      </c>
      <c r="G71" s="37" t="s">
        <v>135</v>
      </c>
      <c r="H71" s="37">
        <v>2</v>
      </c>
      <c r="I71" s="37">
        <v>0</v>
      </c>
      <c r="J71" s="37">
        <v>0</v>
      </c>
      <c r="K71" s="37">
        <v>5</v>
      </c>
      <c r="L71" s="37" t="s">
        <v>135</v>
      </c>
      <c r="M71" s="37">
        <v>0</v>
      </c>
      <c r="N71" s="37">
        <v>1</v>
      </c>
      <c r="O71" s="37">
        <v>0</v>
      </c>
      <c r="P71" s="37">
        <v>3</v>
      </c>
      <c r="Q71" s="37">
        <v>0</v>
      </c>
      <c r="R71" s="37">
        <v>1</v>
      </c>
      <c r="S71" s="37">
        <v>0</v>
      </c>
      <c r="T71" s="37">
        <v>1</v>
      </c>
      <c r="U71" s="37">
        <v>1</v>
      </c>
      <c r="V71" s="37">
        <v>0</v>
      </c>
      <c r="W71" s="37">
        <v>21</v>
      </c>
      <c r="X71" s="37">
        <v>0</v>
      </c>
      <c r="Y71" s="37">
        <v>0</v>
      </c>
      <c r="Z71" s="37">
        <v>5</v>
      </c>
      <c r="AA71" s="37">
        <v>1</v>
      </c>
      <c r="AB71" s="37">
        <v>46</v>
      </c>
    </row>
    <row r="72" spans="1:28">
      <c r="W72" s="56"/>
      <c r="AB72" s="38"/>
    </row>
    <row r="73" spans="1:28" ht="12.75" customHeight="1">
      <c r="A73" s="32" t="s">
        <v>988</v>
      </c>
      <c r="B73" s="32"/>
    </row>
    <row r="74" spans="1:28" ht="12.75" customHeight="1">
      <c r="A74" s="32"/>
      <c r="B74" s="32"/>
    </row>
    <row r="75" spans="1:28" ht="12.75" customHeight="1">
      <c r="A75" s="36" t="s">
        <v>989</v>
      </c>
      <c r="B75" s="36"/>
    </row>
    <row r="76" spans="1:28">
      <c r="A76" s="1" t="s">
        <v>895</v>
      </c>
    </row>
    <row r="78" spans="1:28" s="2" customFormat="1">
      <c r="A78" s="2" t="s">
        <v>15</v>
      </c>
    </row>
    <row r="79" spans="1:28" ht="12.75" customHeight="1">
      <c r="A79" s="1" t="s">
        <v>1175</v>
      </c>
    </row>
    <row r="80" spans="1:28">
      <c r="A80" s="1" t="s">
        <v>632</v>
      </c>
    </row>
    <row r="81" spans="1:1">
      <c r="A81" s="1" t="s">
        <v>784</v>
      </c>
    </row>
    <row r="82" spans="1:1">
      <c r="A82" s="1" t="s">
        <v>633</v>
      </c>
    </row>
    <row r="83" spans="1:1">
      <c r="A83" s="1" t="s">
        <v>630</v>
      </c>
    </row>
    <row r="84" spans="1:1">
      <c r="A84" s="1" t="s">
        <v>785</v>
      </c>
    </row>
    <row r="85" spans="1:1">
      <c r="A85" s="1" t="s">
        <v>634</v>
      </c>
    </row>
    <row r="86" spans="1:1">
      <c r="A86" s="1" t="s">
        <v>635</v>
      </c>
    </row>
    <row r="87" spans="1:1">
      <c r="A87" s="1" t="s">
        <v>636</v>
      </c>
    </row>
    <row r="88" spans="1:1">
      <c r="A88" s="1" t="s">
        <v>637</v>
      </c>
    </row>
  </sheetData>
  <phoneticPr fontId="4" type="noConversion"/>
  <hyperlinks>
    <hyperlink ref="A4" location="Inhalt!A1" display="&lt;&lt;&lt; Inhalt" xr:uid="{94A3E7A3-BF37-429D-8C68-D5FD489E249B}"/>
    <hyperlink ref="A73" location="Metadaten!A1" display="Metadaten &lt;&lt;&lt;" xr:uid="{290F0E91-DD62-4167-B56B-6CB561B8463B}"/>
  </hyperlinks>
  <pageMargins left="0.78740157499999996" right="0.78740157499999996" top="0.984251969" bottom="0.984251969" header="0.4921259845" footer="0.4921259845"/>
  <pageSetup paperSize="9" scale="68"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D81"/>
  <sheetViews>
    <sheetView zoomScaleNormal="100" workbookViewId="0">
      <pane ySplit="10" topLeftCell="A11" activePane="bottomLeft" state="frozen"/>
      <selection pane="bottomLeft" activeCell="A4" sqref="A4"/>
    </sheetView>
  </sheetViews>
  <sheetFormatPr baseColWidth="10" defaultColWidth="7.5703125" defaultRowHeight="12.75" customHeight="1"/>
  <cols>
    <col min="1" max="1" width="5.5703125" style="1" customWidth="1"/>
    <col min="2" max="2" width="9" style="1" bestFit="1" customWidth="1"/>
    <col min="3" max="3" width="5.42578125" style="1" bestFit="1" customWidth="1"/>
    <col min="4" max="4" width="8.5703125" style="1" bestFit="1" customWidth="1"/>
    <col min="5" max="5" width="5.5703125" style="1" bestFit="1" customWidth="1"/>
    <col min="6" max="6" width="9.5703125" style="1" bestFit="1" customWidth="1"/>
    <col min="7" max="7" width="3.5703125" style="1" bestFit="1" customWidth="1"/>
    <col min="8" max="9" width="5.42578125" style="1" bestFit="1" customWidth="1"/>
    <col min="10" max="10" width="10.5703125" style="1" bestFit="1" customWidth="1"/>
    <col min="11" max="11" width="9.42578125" style="1" bestFit="1" customWidth="1"/>
    <col min="12" max="12" width="5.42578125" style="1" bestFit="1" customWidth="1"/>
    <col min="13" max="13" width="7.42578125" style="1" bestFit="1" customWidth="1"/>
    <col min="14" max="14" width="7.5703125" style="1" bestFit="1" customWidth="1"/>
    <col min="15" max="15" width="15.42578125" style="1" bestFit="1" customWidth="1"/>
    <col min="16" max="16" width="10.42578125" style="1" bestFit="1" customWidth="1"/>
    <col min="17" max="17" width="5.5703125" style="1" bestFit="1" customWidth="1"/>
    <col min="18" max="18" width="7.42578125" style="1" bestFit="1" customWidth="1"/>
    <col min="19" max="19" width="14.5703125" style="1" bestFit="1" customWidth="1"/>
    <col min="20" max="20" width="9.5703125" style="1" bestFit="1" customWidth="1"/>
    <col min="21" max="21" width="11.5703125" style="1" bestFit="1" customWidth="1"/>
    <col min="22" max="22" width="7.5703125" style="1" bestFit="1" customWidth="1"/>
    <col min="23" max="23" width="14.5703125" style="1" bestFit="1" customWidth="1"/>
    <col min="24" max="24" width="8.42578125" style="1" bestFit="1" customWidth="1"/>
    <col min="25" max="25" width="5.5703125" style="1" bestFit="1" customWidth="1"/>
    <col min="26" max="26" width="6.42578125" style="1" bestFit="1" customWidth="1"/>
    <col min="27" max="27" width="7.42578125" style="1" bestFit="1" customWidth="1"/>
    <col min="28" max="28" width="24.42578125" style="1" bestFit="1" customWidth="1"/>
    <col min="29" max="29" width="7.5703125" style="1" bestFit="1" customWidth="1"/>
    <col min="30" max="30" width="4.5703125" style="1" bestFit="1" customWidth="1"/>
    <col min="31" max="36" width="7.5703125" style="1" customWidth="1"/>
    <col min="37" max="37" width="7.42578125" style="1" customWidth="1"/>
    <col min="38" max="38" width="6.5703125" style="1" customWidth="1"/>
    <col min="39" max="39" width="7" style="1" customWidth="1"/>
    <col min="40" max="41" width="7.42578125" style="1" customWidth="1"/>
    <col min="42" max="42" width="7" style="1" customWidth="1"/>
    <col min="43" max="43" width="6.5703125" style="1" customWidth="1"/>
    <col min="44" max="46" width="7" style="1" customWidth="1"/>
    <col min="47" max="48" width="7.42578125" style="1" customWidth="1"/>
    <col min="49" max="16384" width="7.5703125" style="1"/>
  </cols>
  <sheetData>
    <row r="1" spans="1:30" ht="15.75">
      <c r="A1" s="5" t="s">
        <v>879</v>
      </c>
      <c r="B1" s="5"/>
    </row>
    <row r="2" spans="1:30" ht="12.75" customHeight="1">
      <c r="A2" s="1" t="s">
        <v>1203</v>
      </c>
    </row>
    <row r="3" spans="1:30"/>
    <row r="4" spans="1:30">
      <c r="A4" s="30" t="s">
        <v>987</v>
      </c>
      <c r="B4" s="30"/>
    </row>
    <row r="5" spans="1:30">
      <c r="A5" s="11"/>
      <c r="B5" s="11"/>
    </row>
    <row r="6" spans="1:30">
      <c r="A6" s="31" t="s">
        <v>1124</v>
      </c>
      <c r="B6" s="31"/>
    </row>
    <row r="7" spans="1:30">
      <c r="A7" s="31"/>
      <c r="B7" s="31"/>
    </row>
    <row r="8" spans="1:30">
      <c r="A8" s="6" t="s">
        <v>4</v>
      </c>
      <c r="B8" s="9" t="s">
        <v>1187</v>
      </c>
    </row>
    <row r="9" spans="1:30" s="6" customFormat="1">
      <c r="B9" s="6" t="s">
        <v>421</v>
      </c>
    </row>
    <row r="10" spans="1:30" s="6" customFormat="1">
      <c r="B10" s="6" t="s">
        <v>39</v>
      </c>
      <c r="C10" s="6" t="s">
        <v>439</v>
      </c>
      <c r="D10" s="6" t="s">
        <v>627</v>
      </c>
      <c r="E10" s="6" t="s">
        <v>63</v>
      </c>
      <c r="F10" s="6" t="s">
        <v>64</v>
      </c>
      <c r="G10" s="6" t="s">
        <v>65</v>
      </c>
      <c r="H10" s="6" t="s">
        <v>69</v>
      </c>
      <c r="I10" s="6" t="s">
        <v>71</v>
      </c>
      <c r="J10" s="6" t="s">
        <v>242</v>
      </c>
      <c r="K10" s="6" t="s">
        <v>75</v>
      </c>
      <c r="L10" s="6" t="s">
        <v>834</v>
      </c>
      <c r="M10" s="6" t="s">
        <v>235</v>
      </c>
      <c r="N10" s="6" t="s">
        <v>440</v>
      </c>
      <c r="O10" s="6" t="s">
        <v>531</v>
      </c>
      <c r="P10" s="6" t="s">
        <v>441</v>
      </c>
      <c r="Q10" s="6" t="s">
        <v>442</v>
      </c>
      <c r="R10" s="6" t="s">
        <v>95</v>
      </c>
      <c r="S10" s="6" t="s">
        <v>847</v>
      </c>
      <c r="T10" s="6" t="s">
        <v>99</v>
      </c>
      <c r="U10" s="6" t="s">
        <v>1180</v>
      </c>
      <c r="V10" s="6" t="s">
        <v>226</v>
      </c>
      <c r="W10" s="6" t="s">
        <v>443</v>
      </c>
      <c r="X10" s="6" t="s">
        <v>835</v>
      </c>
      <c r="Y10" s="6" t="s">
        <v>114</v>
      </c>
      <c r="Z10" s="6" t="s">
        <v>237</v>
      </c>
      <c r="AA10" s="6" t="s">
        <v>115</v>
      </c>
      <c r="AB10" s="6" t="s">
        <v>1168</v>
      </c>
      <c r="AC10" s="6" t="s">
        <v>122</v>
      </c>
      <c r="AD10" s="6" t="s">
        <v>32</v>
      </c>
    </row>
    <row r="11" spans="1:30">
      <c r="A11" s="1">
        <v>1950</v>
      </c>
      <c r="B11" s="37">
        <v>0</v>
      </c>
      <c r="C11" s="37">
        <v>0</v>
      </c>
      <c r="D11" s="37">
        <v>0</v>
      </c>
      <c r="E11" s="37">
        <v>0</v>
      </c>
      <c r="F11" s="37">
        <v>0</v>
      </c>
      <c r="G11" s="37">
        <v>0</v>
      </c>
      <c r="H11" s="37">
        <v>0</v>
      </c>
      <c r="I11" s="37">
        <v>1</v>
      </c>
      <c r="J11" s="37">
        <v>0</v>
      </c>
      <c r="K11" s="37" t="s">
        <v>135</v>
      </c>
      <c r="L11" s="37" t="s">
        <v>135</v>
      </c>
      <c r="M11" s="37">
        <v>0</v>
      </c>
      <c r="N11" s="37">
        <v>0</v>
      </c>
      <c r="O11" s="37">
        <v>0</v>
      </c>
      <c r="P11" s="37">
        <v>0</v>
      </c>
      <c r="Q11" s="37">
        <v>0</v>
      </c>
      <c r="R11" s="37">
        <v>0</v>
      </c>
      <c r="S11" s="37">
        <v>0</v>
      </c>
      <c r="T11" s="37">
        <v>0</v>
      </c>
      <c r="U11" s="37">
        <v>0</v>
      </c>
      <c r="V11" s="37">
        <v>0</v>
      </c>
      <c r="W11" s="37">
        <v>0</v>
      </c>
      <c r="X11" s="37" t="s">
        <v>135</v>
      </c>
      <c r="Y11" s="37">
        <v>0</v>
      </c>
      <c r="Z11" s="37">
        <v>0</v>
      </c>
      <c r="AA11" s="37">
        <v>0</v>
      </c>
      <c r="AB11" s="37">
        <v>0</v>
      </c>
      <c r="AC11" s="37">
        <v>0</v>
      </c>
      <c r="AD11" s="37">
        <v>1</v>
      </c>
    </row>
    <row r="12" spans="1:30">
      <c r="A12" s="1">
        <v>1951</v>
      </c>
      <c r="B12" s="37">
        <v>0</v>
      </c>
      <c r="C12" s="37">
        <v>0</v>
      </c>
      <c r="D12" s="37">
        <v>0</v>
      </c>
      <c r="E12" s="37">
        <v>0</v>
      </c>
      <c r="F12" s="37">
        <v>0</v>
      </c>
      <c r="G12" s="37">
        <v>0</v>
      </c>
      <c r="H12" s="37">
        <v>4</v>
      </c>
      <c r="I12" s="37">
        <v>1</v>
      </c>
      <c r="J12" s="37">
        <v>0</v>
      </c>
      <c r="K12" s="37" t="s">
        <v>135</v>
      </c>
      <c r="L12" s="37" t="s">
        <v>135</v>
      </c>
      <c r="M12" s="37">
        <v>0</v>
      </c>
      <c r="N12" s="37">
        <v>0</v>
      </c>
      <c r="O12" s="37">
        <v>0</v>
      </c>
      <c r="P12" s="37">
        <v>0</v>
      </c>
      <c r="Q12" s="37">
        <v>0</v>
      </c>
      <c r="R12" s="37">
        <v>0</v>
      </c>
      <c r="S12" s="37">
        <v>0</v>
      </c>
      <c r="T12" s="37">
        <v>0</v>
      </c>
      <c r="U12" s="37">
        <v>0</v>
      </c>
      <c r="V12" s="37">
        <v>0</v>
      </c>
      <c r="W12" s="37">
        <v>0</v>
      </c>
      <c r="X12" s="37" t="s">
        <v>135</v>
      </c>
      <c r="Y12" s="37">
        <v>0</v>
      </c>
      <c r="Z12" s="37">
        <v>0</v>
      </c>
      <c r="AA12" s="37">
        <v>0</v>
      </c>
      <c r="AB12" s="37">
        <v>0</v>
      </c>
      <c r="AC12" s="37">
        <v>0</v>
      </c>
      <c r="AD12" s="37">
        <v>5</v>
      </c>
    </row>
    <row r="13" spans="1:30">
      <c r="A13" s="1">
        <v>1952</v>
      </c>
      <c r="B13" s="37">
        <v>0</v>
      </c>
      <c r="C13" s="37">
        <v>0</v>
      </c>
      <c r="D13" s="37">
        <v>0</v>
      </c>
      <c r="E13" s="37">
        <v>0</v>
      </c>
      <c r="F13" s="37">
        <v>0</v>
      </c>
      <c r="G13" s="37">
        <v>0</v>
      </c>
      <c r="H13" s="37">
        <v>1</v>
      </c>
      <c r="I13" s="37">
        <v>1</v>
      </c>
      <c r="J13" s="37">
        <v>0</v>
      </c>
      <c r="K13" s="37" t="s">
        <v>135</v>
      </c>
      <c r="L13" s="37" t="s">
        <v>135</v>
      </c>
      <c r="M13" s="37">
        <v>0</v>
      </c>
      <c r="N13" s="37">
        <v>0</v>
      </c>
      <c r="O13" s="37">
        <v>0</v>
      </c>
      <c r="P13" s="37">
        <v>0</v>
      </c>
      <c r="Q13" s="37">
        <v>0</v>
      </c>
      <c r="R13" s="37">
        <v>0</v>
      </c>
      <c r="S13" s="37">
        <v>0</v>
      </c>
      <c r="T13" s="37">
        <v>0</v>
      </c>
      <c r="U13" s="37">
        <v>0</v>
      </c>
      <c r="V13" s="37">
        <v>0</v>
      </c>
      <c r="W13" s="37">
        <v>0</v>
      </c>
      <c r="X13" s="37" t="s">
        <v>135</v>
      </c>
      <c r="Y13" s="37">
        <v>0</v>
      </c>
      <c r="Z13" s="37">
        <v>0</v>
      </c>
      <c r="AA13" s="37">
        <v>0</v>
      </c>
      <c r="AB13" s="37">
        <v>0</v>
      </c>
      <c r="AC13" s="37">
        <v>0</v>
      </c>
      <c r="AD13" s="37">
        <v>2</v>
      </c>
    </row>
    <row r="14" spans="1:30">
      <c r="A14" s="1">
        <v>1953</v>
      </c>
      <c r="B14" s="37">
        <v>0</v>
      </c>
      <c r="C14" s="37">
        <v>0</v>
      </c>
      <c r="D14" s="37">
        <v>0</v>
      </c>
      <c r="E14" s="37">
        <v>0</v>
      </c>
      <c r="F14" s="37">
        <v>0</v>
      </c>
      <c r="G14" s="37">
        <v>0</v>
      </c>
      <c r="H14" s="37">
        <v>5</v>
      </c>
      <c r="I14" s="37">
        <v>1</v>
      </c>
      <c r="J14" s="37">
        <v>0</v>
      </c>
      <c r="K14" s="37" t="s">
        <v>135</v>
      </c>
      <c r="L14" s="37" t="s">
        <v>135</v>
      </c>
      <c r="M14" s="37">
        <v>0</v>
      </c>
      <c r="N14" s="37">
        <v>0</v>
      </c>
      <c r="O14" s="37">
        <v>0</v>
      </c>
      <c r="P14" s="37">
        <v>0</v>
      </c>
      <c r="Q14" s="37">
        <v>0</v>
      </c>
      <c r="R14" s="37">
        <v>0</v>
      </c>
      <c r="S14" s="37">
        <v>0</v>
      </c>
      <c r="T14" s="37">
        <v>0</v>
      </c>
      <c r="U14" s="37">
        <v>0</v>
      </c>
      <c r="V14" s="37">
        <v>0</v>
      </c>
      <c r="W14" s="37">
        <v>0</v>
      </c>
      <c r="X14" s="37" t="s">
        <v>135</v>
      </c>
      <c r="Y14" s="37">
        <v>0</v>
      </c>
      <c r="Z14" s="37">
        <v>0</v>
      </c>
      <c r="AA14" s="37">
        <v>0</v>
      </c>
      <c r="AB14" s="37">
        <v>0</v>
      </c>
      <c r="AC14" s="37">
        <v>0</v>
      </c>
      <c r="AD14" s="37">
        <v>6</v>
      </c>
    </row>
    <row r="15" spans="1:30">
      <c r="A15" s="1">
        <v>1954</v>
      </c>
      <c r="B15" s="37">
        <v>0</v>
      </c>
      <c r="C15" s="37">
        <v>0</v>
      </c>
      <c r="D15" s="37">
        <v>0</v>
      </c>
      <c r="E15" s="37">
        <v>1</v>
      </c>
      <c r="F15" s="37">
        <v>0</v>
      </c>
      <c r="G15" s="37">
        <v>0</v>
      </c>
      <c r="H15" s="37">
        <v>5</v>
      </c>
      <c r="I15" s="37">
        <v>1</v>
      </c>
      <c r="J15" s="37">
        <v>0</v>
      </c>
      <c r="K15" s="37" t="s">
        <v>135</v>
      </c>
      <c r="L15" s="37" t="s">
        <v>135</v>
      </c>
      <c r="M15" s="37">
        <v>0</v>
      </c>
      <c r="N15" s="37">
        <v>0</v>
      </c>
      <c r="O15" s="37">
        <v>0</v>
      </c>
      <c r="P15" s="37">
        <v>0</v>
      </c>
      <c r="Q15" s="37">
        <v>0</v>
      </c>
      <c r="R15" s="37">
        <v>0</v>
      </c>
      <c r="S15" s="37">
        <v>0</v>
      </c>
      <c r="T15" s="37">
        <v>0</v>
      </c>
      <c r="U15" s="37">
        <v>0</v>
      </c>
      <c r="V15" s="37">
        <v>0</v>
      </c>
      <c r="W15" s="37">
        <v>0</v>
      </c>
      <c r="X15" s="37" t="s">
        <v>135</v>
      </c>
      <c r="Y15" s="37">
        <v>0</v>
      </c>
      <c r="Z15" s="37">
        <v>0</v>
      </c>
      <c r="AA15" s="37">
        <v>0</v>
      </c>
      <c r="AB15" s="37">
        <v>0</v>
      </c>
      <c r="AC15" s="37">
        <v>0</v>
      </c>
      <c r="AD15" s="37">
        <v>7</v>
      </c>
    </row>
    <row r="16" spans="1:30">
      <c r="A16" s="1">
        <v>1955</v>
      </c>
      <c r="B16" s="37">
        <v>0</v>
      </c>
      <c r="C16" s="37">
        <v>0</v>
      </c>
      <c r="D16" s="37">
        <v>0</v>
      </c>
      <c r="E16" s="37">
        <v>1</v>
      </c>
      <c r="F16" s="37">
        <v>0</v>
      </c>
      <c r="G16" s="37">
        <v>0</v>
      </c>
      <c r="H16" s="37">
        <v>5</v>
      </c>
      <c r="I16" s="37">
        <v>1</v>
      </c>
      <c r="J16" s="37">
        <v>0</v>
      </c>
      <c r="K16" s="37" t="s">
        <v>135</v>
      </c>
      <c r="L16" s="37" t="s">
        <v>135</v>
      </c>
      <c r="M16" s="37">
        <v>0</v>
      </c>
      <c r="N16" s="37">
        <v>0</v>
      </c>
      <c r="O16" s="37">
        <v>0</v>
      </c>
      <c r="P16" s="37">
        <v>0</v>
      </c>
      <c r="Q16" s="37">
        <v>0</v>
      </c>
      <c r="R16" s="37">
        <v>0</v>
      </c>
      <c r="S16" s="37">
        <v>0</v>
      </c>
      <c r="T16" s="37">
        <v>0</v>
      </c>
      <c r="U16" s="37">
        <v>0</v>
      </c>
      <c r="V16" s="37">
        <v>0</v>
      </c>
      <c r="W16" s="37">
        <v>0</v>
      </c>
      <c r="X16" s="37" t="s">
        <v>135</v>
      </c>
      <c r="Y16" s="37">
        <v>0</v>
      </c>
      <c r="Z16" s="37">
        <v>0</v>
      </c>
      <c r="AA16" s="37">
        <v>0</v>
      </c>
      <c r="AB16" s="37">
        <v>0</v>
      </c>
      <c r="AC16" s="37">
        <v>0</v>
      </c>
      <c r="AD16" s="37">
        <v>7</v>
      </c>
    </row>
    <row r="17" spans="1:30">
      <c r="A17" s="1">
        <v>1956</v>
      </c>
      <c r="B17" s="37">
        <v>0</v>
      </c>
      <c r="C17" s="37">
        <v>0</v>
      </c>
      <c r="D17" s="37">
        <v>0</v>
      </c>
      <c r="E17" s="37">
        <v>3</v>
      </c>
      <c r="F17" s="37">
        <v>0</v>
      </c>
      <c r="G17" s="37">
        <v>0</v>
      </c>
      <c r="H17" s="37">
        <v>6</v>
      </c>
      <c r="I17" s="37">
        <v>1</v>
      </c>
      <c r="J17" s="37">
        <v>0</v>
      </c>
      <c r="K17" s="37" t="s">
        <v>135</v>
      </c>
      <c r="L17" s="37" t="s">
        <v>135</v>
      </c>
      <c r="M17" s="37">
        <v>0</v>
      </c>
      <c r="N17" s="37">
        <v>0</v>
      </c>
      <c r="O17" s="37">
        <v>0</v>
      </c>
      <c r="P17" s="37">
        <v>0</v>
      </c>
      <c r="Q17" s="37">
        <v>0</v>
      </c>
      <c r="R17" s="37">
        <v>1</v>
      </c>
      <c r="S17" s="37">
        <v>0</v>
      </c>
      <c r="T17" s="37">
        <v>0</v>
      </c>
      <c r="U17" s="37">
        <v>0</v>
      </c>
      <c r="V17" s="37">
        <v>0</v>
      </c>
      <c r="W17" s="37">
        <v>0</v>
      </c>
      <c r="X17" s="37" t="s">
        <v>135</v>
      </c>
      <c r="Y17" s="37">
        <v>0</v>
      </c>
      <c r="Z17" s="37">
        <v>0</v>
      </c>
      <c r="AA17" s="37">
        <v>0</v>
      </c>
      <c r="AB17" s="37">
        <v>0</v>
      </c>
      <c r="AC17" s="37">
        <v>0</v>
      </c>
      <c r="AD17" s="37">
        <v>11</v>
      </c>
    </row>
    <row r="18" spans="1:30">
      <c r="A18" s="1">
        <v>1957</v>
      </c>
      <c r="B18" s="37">
        <v>0</v>
      </c>
      <c r="C18" s="37">
        <v>0</v>
      </c>
      <c r="D18" s="37">
        <v>0</v>
      </c>
      <c r="E18" s="37">
        <v>5</v>
      </c>
      <c r="F18" s="37">
        <v>0</v>
      </c>
      <c r="G18" s="37">
        <v>0</v>
      </c>
      <c r="H18" s="37">
        <v>6</v>
      </c>
      <c r="I18" s="37">
        <v>1</v>
      </c>
      <c r="J18" s="37">
        <v>0</v>
      </c>
      <c r="K18" s="37" t="s">
        <v>135</v>
      </c>
      <c r="L18" s="37" t="s">
        <v>135</v>
      </c>
      <c r="M18" s="37">
        <v>0</v>
      </c>
      <c r="N18" s="37">
        <v>0</v>
      </c>
      <c r="O18" s="37">
        <v>0</v>
      </c>
      <c r="P18" s="37">
        <v>1</v>
      </c>
      <c r="Q18" s="37">
        <v>0</v>
      </c>
      <c r="R18" s="37">
        <v>0</v>
      </c>
      <c r="S18" s="37">
        <v>0</v>
      </c>
      <c r="T18" s="37">
        <v>0</v>
      </c>
      <c r="U18" s="37">
        <v>0</v>
      </c>
      <c r="V18" s="37">
        <v>0</v>
      </c>
      <c r="W18" s="37">
        <v>0</v>
      </c>
      <c r="X18" s="37" t="s">
        <v>135</v>
      </c>
      <c r="Y18" s="37">
        <v>0</v>
      </c>
      <c r="Z18" s="37">
        <v>0</v>
      </c>
      <c r="AA18" s="37">
        <v>0</v>
      </c>
      <c r="AB18" s="37">
        <v>0</v>
      </c>
      <c r="AC18" s="37">
        <v>0</v>
      </c>
      <c r="AD18" s="37">
        <v>13</v>
      </c>
    </row>
    <row r="19" spans="1:30">
      <c r="A19" s="1">
        <v>1958</v>
      </c>
      <c r="B19" s="37">
        <v>0</v>
      </c>
      <c r="C19" s="37">
        <v>0</v>
      </c>
      <c r="D19" s="37">
        <v>0</v>
      </c>
      <c r="E19" s="37">
        <v>7</v>
      </c>
      <c r="F19" s="37">
        <v>0</v>
      </c>
      <c r="G19" s="37">
        <v>0</v>
      </c>
      <c r="H19" s="37">
        <v>6</v>
      </c>
      <c r="I19" s="37">
        <v>1</v>
      </c>
      <c r="J19" s="37">
        <v>0</v>
      </c>
      <c r="K19" s="37" t="s">
        <v>135</v>
      </c>
      <c r="L19" s="37" t="s">
        <v>135</v>
      </c>
      <c r="M19" s="37">
        <v>0</v>
      </c>
      <c r="N19" s="37">
        <v>0</v>
      </c>
      <c r="O19" s="37">
        <v>0</v>
      </c>
      <c r="P19" s="37">
        <v>1</v>
      </c>
      <c r="Q19" s="37">
        <v>0</v>
      </c>
      <c r="R19" s="37">
        <v>1</v>
      </c>
      <c r="S19" s="37">
        <v>0</v>
      </c>
      <c r="T19" s="37">
        <v>0</v>
      </c>
      <c r="U19" s="37">
        <v>0</v>
      </c>
      <c r="V19" s="37">
        <v>0</v>
      </c>
      <c r="W19" s="37">
        <v>0</v>
      </c>
      <c r="X19" s="37" t="s">
        <v>135</v>
      </c>
      <c r="Y19" s="37">
        <v>1</v>
      </c>
      <c r="Z19" s="37">
        <v>0</v>
      </c>
      <c r="AA19" s="37">
        <v>0</v>
      </c>
      <c r="AB19" s="37">
        <v>0</v>
      </c>
      <c r="AC19" s="37">
        <v>0</v>
      </c>
      <c r="AD19" s="37">
        <v>17</v>
      </c>
    </row>
    <row r="20" spans="1:30">
      <c r="A20" s="1">
        <v>1959</v>
      </c>
      <c r="B20" s="37">
        <v>0</v>
      </c>
      <c r="C20" s="37">
        <v>0</v>
      </c>
      <c r="D20" s="37">
        <v>0</v>
      </c>
      <c r="E20" s="37">
        <v>7</v>
      </c>
      <c r="F20" s="37">
        <v>0</v>
      </c>
      <c r="G20" s="37">
        <v>0</v>
      </c>
      <c r="H20" s="37">
        <v>0</v>
      </c>
      <c r="I20" s="37">
        <v>1</v>
      </c>
      <c r="J20" s="37">
        <v>0</v>
      </c>
      <c r="K20" s="37" t="s">
        <v>135</v>
      </c>
      <c r="L20" s="37" t="s">
        <v>135</v>
      </c>
      <c r="M20" s="37">
        <v>0</v>
      </c>
      <c r="N20" s="37">
        <v>0</v>
      </c>
      <c r="O20" s="37">
        <v>0</v>
      </c>
      <c r="P20" s="37">
        <v>1</v>
      </c>
      <c r="Q20" s="37">
        <v>0</v>
      </c>
      <c r="R20" s="37">
        <v>0</v>
      </c>
      <c r="S20" s="37">
        <v>0</v>
      </c>
      <c r="T20" s="37">
        <v>0</v>
      </c>
      <c r="U20" s="37">
        <v>0</v>
      </c>
      <c r="V20" s="37">
        <v>0</v>
      </c>
      <c r="W20" s="37">
        <v>0</v>
      </c>
      <c r="X20" s="37" t="s">
        <v>135</v>
      </c>
      <c r="Y20" s="37">
        <v>0</v>
      </c>
      <c r="Z20" s="37">
        <v>0</v>
      </c>
      <c r="AA20" s="37">
        <v>0</v>
      </c>
      <c r="AB20" s="37">
        <v>0</v>
      </c>
      <c r="AC20" s="37">
        <v>0</v>
      </c>
      <c r="AD20" s="37">
        <v>9</v>
      </c>
    </row>
    <row r="21" spans="1:30">
      <c r="A21" s="1">
        <v>1960</v>
      </c>
      <c r="B21" s="37">
        <v>0</v>
      </c>
      <c r="C21" s="37">
        <v>0</v>
      </c>
      <c r="D21" s="37">
        <v>0</v>
      </c>
      <c r="E21" s="37">
        <v>4</v>
      </c>
      <c r="F21" s="37">
        <v>0</v>
      </c>
      <c r="G21" s="37">
        <v>0</v>
      </c>
      <c r="H21" s="37">
        <v>0</v>
      </c>
      <c r="I21" s="37">
        <v>1</v>
      </c>
      <c r="J21" s="37">
        <v>0</v>
      </c>
      <c r="K21" s="37" t="s">
        <v>135</v>
      </c>
      <c r="L21" s="37" t="s">
        <v>135</v>
      </c>
      <c r="M21" s="37">
        <v>0</v>
      </c>
      <c r="N21" s="37">
        <v>0</v>
      </c>
      <c r="O21" s="37">
        <v>0</v>
      </c>
      <c r="P21" s="37">
        <v>1</v>
      </c>
      <c r="Q21" s="37">
        <v>0</v>
      </c>
      <c r="R21" s="37">
        <v>0</v>
      </c>
      <c r="S21" s="37">
        <v>0</v>
      </c>
      <c r="T21" s="37">
        <v>0</v>
      </c>
      <c r="U21" s="37">
        <v>0</v>
      </c>
      <c r="V21" s="37">
        <v>0</v>
      </c>
      <c r="W21" s="37">
        <v>0</v>
      </c>
      <c r="X21" s="37" t="s">
        <v>135</v>
      </c>
      <c r="Y21" s="37">
        <v>0</v>
      </c>
      <c r="Z21" s="37">
        <v>0</v>
      </c>
      <c r="AA21" s="37">
        <v>0</v>
      </c>
      <c r="AB21" s="37">
        <v>0</v>
      </c>
      <c r="AC21" s="37">
        <v>0</v>
      </c>
      <c r="AD21" s="37">
        <v>6</v>
      </c>
    </row>
    <row r="22" spans="1:30">
      <c r="A22" s="1">
        <v>1961</v>
      </c>
      <c r="B22" s="37">
        <v>0</v>
      </c>
      <c r="C22" s="37">
        <v>0</v>
      </c>
      <c r="D22" s="37">
        <v>0</v>
      </c>
      <c r="E22" s="37">
        <v>4</v>
      </c>
      <c r="F22" s="37">
        <v>0</v>
      </c>
      <c r="G22" s="37">
        <v>0</v>
      </c>
      <c r="H22" s="37">
        <v>0</v>
      </c>
      <c r="I22" s="37">
        <v>1</v>
      </c>
      <c r="J22" s="37">
        <v>0</v>
      </c>
      <c r="K22" s="37" t="s">
        <v>135</v>
      </c>
      <c r="L22" s="37" t="s">
        <v>135</v>
      </c>
      <c r="M22" s="37">
        <v>0</v>
      </c>
      <c r="N22" s="37">
        <v>0</v>
      </c>
      <c r="O22" s="37">
        <v>0</v>
      </c>
      <c r="P22" s="37">
        <v>1</v>
      </c>
      <c r="Q22" s="37">
        <v>0</v>
      </c>
      <c r="R22" s="37">
        <v>0</v>
      </c>
      <c r="S22" s="37">
        <v>0</v>
      </c>
      <c r="T22" s="37">
        <v>3</v>
      </c>
      <c r="U22" s="37">
        <v>0</v>
      </c>
      <c r="V22" s="37">
        <v>0</v>
      </c>
      <c r="W22" s="37">
        <v>0</v>
      </c>
      <c r="X22" s="37" t="s">
        <v>135</v>
      </c>
      <c r="Y22" s="37">
        <v>0</v>
      </c>
      <c r="Z22" s="37">
        <v>0</v>
      </c>
      <c r="AA22" s="37">
        <v>0</v>
      </c>
      <c r="AB22" s="37">
        <v>0</v>
      </c>
      <c r="AC22" s="37">
        <v>0</v>
      </c>
      <c r="AD22" s="37">
        <v>10</v>
      </c>
    </row>
    <row r="23" spans="1:30">
      <c r="A23" s="1">
        <v>1962</v>
      </c>
      <c r="B23" s="37">
        <v>0</v>
      </c>
      <c r="C23" s="37">
        <v>0</v>
      </c>
      <c r="D23" s="37">
        <v>0</v>
      </c>
      <c r="E23" s="37">
        <v>1</v>
      </c>
      <c r="F23" s="37">
        <v>0</v>
      </c>
      <c r="G23" s="37">
        <v>0</v>
      </c>
      <c r="H23" s="37">
        <v>0</v>
      </c>
      <c r="I23" s="37">
        <v>1</v>
      </c>
      <c r="J23" s="37">
        <v>0</v>
      </c>
      <c r="K23" s="37" t="s">
        <v>135</v>
      </c>
      <c r="L23" s="37" t="s">
        <v>135</v>
      </c>
      <c r="M23" s="37">
        <v>0</v>
      </c>
      <c r="N23" s="37">
        <v>0</v>
      </c>
      <c r="O23" s="37">
        <v>0</v>
      </c>
      <c r="P23" s="37">
        <v>1</v>
      </c>
      <c r="Q23" s="37">
        <v>0</v>
      </c>
      <c r="R23" s="37">
        <v>0</v>
      </c>
      <c r="S23" s="37">
        <v>0</v>
      </c>
      <c r="T23" s="37">
        <v>3</v>
      </c>
      <c r="U23" s="37">
        <v>0</v>
      </c>
      <c r="V23" s="37">
        <v>0</v>
      </c>
      <c r="W23" s="37">
        <v>0</v>
      </c>
      <c r="X23" s="37" t="s">
        <v>135</v>
      </c>
      <c r="Y23" s="37">
        <v>0</v>
      </c>
      <c r="Z23" s="37">
        <v>0</v>
      </c>
      <c r="AA23" s="37">
        <v>0</v>
      </c>
      <c r="AB23" s="37">
        <v>0</v>
      </c>
      <c r="AC23" s="37">
        <v>0</v>
      </c>
      <c r="AD23" s="37">
        <v>6</v>
      </c>
    </row>
    <row r="24" spans="1:30">
      <c r="A24" s="1">
        <v>1963</v>
      </c>
      <c r="B24" s="37">
        <v>0</v>
      </c>
      <c r="C24" s="37">
        <v>0</v>
      </c>
      <c r="D24" s="37">
        <v>0</v>
      </c>
      <c r="E24" s="37">
        <v>1</v>
      </c>
      <c r="F24" s="37">
        <v>0</v>
      </c>
      <c r="G24" s="37">
        <v>0</v>
      </c>
      <c r="H24" s="37">
        <v>0</v>
      </c>
      <c r="I24" s="37">
        <v>1</v>
      </c>
      <c r="J24" s="37">
        <v>0</v>
      </c>
      <c r="K24" s="37" t="s">
        <v>135</v>
      </c>
      <c r="L24" s="37" t="s">
        <v>135</v>
      </c>
      <c r="M24" s="37">
        <v>0</v>
      </c>
      <c r="N24" s="37">
        <v>0</v>
      </c>
      <c r="O24" s="37">
        <v>0</v>
      </c>
      <c r="P24" s="37">
        <v>1</v>
      </c>
      <c r="Q24" s="37">
        <v>0</v>
      </c>
      <c r="R24" s="37">
        <v>1</v>
      </c>
      <c r="S24" s="37">
        <v>0</v>
      </c>
      <c r="T24" s="37">
        <v>3</v>
      </c>
      <c r="U24" s="37">
        <v>0</v>
      </c>
      <c r="V24" s="37">
        <v>0</v>
      </c>
      <c r="W24" s="37">
        <v>0</v>
      </c>
      <c r="X24" s="37" t="s">
        <v>135</v>
      </c>
      <c r="Y24" s="37">
        <v>0</v>
      </c>
      <c r="Z24" s="37">
        <v>0</v>
      </c>
      <c r="AA24" s="37">
        <v>0</v>
      </c>
      <c r="AB24" s="37">
        <v>0</v>
      </c>
      <c r="AC24" s="37">
        <v>0</v>
      </c>
      <c r="AD24" s="37">
        <v>7</v>
      </c>
    </row>
    <row r="25" spans="1:30">
      <c r="A25" s="1">
        <v>1964</v>
      </c>
      <c r="B25" s="37">
        <v>0</v>
      </c>
      <c r="C25" s="37">
        <v>0</v>
      </c>
      <c r="D25" s="37">
        <v>0</v>
      </c>
      <c r="E25" s="37">
        <v>1</v>
      </c>
      <c r="F25" s="37">
        <v>0</v>
      </c>
      <c r="G25" s="37">
        <v>0</v>
      </c>
      <c r="H25" s="37">
        <v>0</v>
      </c>
      <c r="I25" s="37">
        <v>1</v>
      </c>
      <c r="J25" s="37">
        <v>0</v>
      </c>
      <c r="K25" s="37" t="s">
        <v>135</v>
      </c>
      <c r="L25" s="37" t="s">
        <v>135</v>
      </c>
      <c r="M25" s="37">
        <v>0</v>
      </c>
      <c r="N25" s="37">
        <v>0</v>
      </c>
      <c r="O25" s="37">
        <v>0</v>
      </c>
      <c r="P25" s="37">
        <v>2</v>
      </c>
      <c r="Q25" s="37">
        <v>0</v>
      </c>
      <c r="R25" s="37">
        <v>0</v>
      </c>
      <c r="S25" s="37">
        <v>0</v>
      </c>
      <c r="T25" s="37">
        <v>3</v>
      </c>
      <c r="U25" s="37">
        <v>0</v>
      </c>
      <c r="V25" s="37">
        <v>0</v>
      </c>
      <c r="W25" s="37">
        <v>0</v>
      </c>
      <c r="X25" s="37" t="s">
        <v>135</v>
      </c>
      <c r="Y25" s="37">
        <v>0</v>
      </c>
      <c r="Z25" s="37">
        <v>0</v>
      </c>
      <c r="AA25" s="37">
        <v>0</v>
      </c>
      <c r="AB25" s="37">
        <v>0</v>
      </c>
      <c r="AC25" s="37">
        <v>0</v>
      </c>
      <c r="AD25" s="37">
        <v>7</v>
      </c>
    </row>
    <row r="26" spans="1:30">
      <c r="A26" s="1">
        <v>1965</v>
      </c>
      <c r="B26" s="37">
        <v>0</v>
      </c>
      <c r="C26" s="37">
        <v>0</v>
      </c>
      <c r="D26" s="37">
        <v>0</v>
      </c>
      <c r="E26" s="37">
        <v>1</v>
      </c>
      <c r="F26" s="37">
        <v>0</v>
      </c>
      <c r="G26" s="37">
        <v>0</v>
      </c>
      <c r="H26" s="37">
        <v>0</v>
      </c>
      <c r="I26" s="37">
        <v>1</v>
      </c>
      <c r="J26" s="37">
        <v>0</v>
      </c>
      <c r="K26" s="37" t="s">
        <v>135</v>
      </c>
      <c r="L26" s="37" t="s">
        <v>135</v>
      </c>
      <c r="M26" s="37">
        <v>0</v>
      </c>
      <c r="N26" s="37">
        <v>0</v>
      </c>
      <c r="O26" s="37">
        <v>0</v>
      </c>
      <c r="P26" s="37">
        <v>1</v>
      </c>
      <c r="Q26" s="37">
        <v>0</v>
      </c>
      <c r="R26" s="37">
        <v>0</v>
      </c>
      <c r="S26" s="37">
        <v>0</v>
      </c>
      <c r="T26" s="37">
        <v>3</v>
      </c>
      <c r="U26" s="37">
        <v>0</v>
      </c>
      <c r="V26" s="37">
        <v>0</v>
      </c>
      <c r="W26" s="37">
        <v>0</v>
      </c>
      <c r="X26" s="37" t="s">
        <v>135</v>
      </c>
      <c r="Y26" s="37">
        <v>0</v>
      </c>
      <c r="Z26" s="37">
        <v>0</v>
      </c>
      <c r="AA26" s="37">
        <v>0</v>
      </c>
      <c r="AB26" s="37">
        <v>0</v>
      </c>
      <c r="AC26" s="37">
        <v>0</v>
      </c>
      <c r="AD26" s="37">
        <v>6</v>
      </c>
    </row>
    <row r="27" spans="1:30">
      <c r="A27" s="1">
        <v>1966</v>
      </c>
      <c r="B27" s="37">
        <v>3</v>
      </c>
      <c r="C27" s="37">
        <v>0</v>
      </c>
      <c r="D27" s="37">
        <v>1</v>
      </c>
      <c r="E27" s="37">
        <v>1</v>
      </c>
      <c r="F27" s="37">
        <v>0</v>
      </c>
      <c r="G27" s="37">
        <v>0</v>
      </c>
      <c r="H27" s="37">
        <v>0</v>
      </c>
      <c r="I27" s="37">
        <v>1</v>
      </c>
      <c r="J27" s="37">
        <v>0</v>
      </c>
      <c r="K27" s="37" t="s">
        <v>135</v>
      </c>
      <c r="L27" s="37" t="s">
        <v>135</v>
      </c>
      <c r="M27" s="37">
        <v>0</v>
      </c>
      <c r="N27" s="37">
        <v>0</v>
      </c>
      <c r="O27" s="37">
        <v>0</v>
      </c>
      <c r="P27" s="37">
        <v>1</v>
      </c>
      <c r="Q27" s="37">
        <v>0</v>
      </c>
      <c r="R27" s="37">
        <v>0</v>
      </c>
      <c r="S27" s="37">
        <v>0</v>
      </c>
      <c r="T27" s="37">
        <v>3</v>
      </c>
      <c r="U27" s="37">
        <v>0</v>
      </c>
      <c r="V27" s="37">
        <v>0</v>
      </c>
      <c r="W27" s="37">
        <v>0</v>
      </c>
      <c r="X27" s="37" t="s">
        <v>135</v>
      </c>
      <c r="Y27" s="37">
        <v>0</v>
      </c>
      <c r="Z27" s="37">
        <v>0</v>
      </c>
      <c r="AA27" s="37">
        <v>0</v>
      </c>
      <c r="AB27" s="37">
        <v>0</v>
      </c>
      <c r="AC27" s="37">
        <v>0</v>
      </c>
      <c r="AD27" s="37">
        <v>10</v>
      </c>
    </row>
    <row r="28" spans="1:30">
      <c r="A28" s="1">
        <v>1967</v>
      </c>
      <c r="B28" s="37">
        <v>4</v>
      </c>
      <c r="C28" s="37">
        <v>0</v>
      </c>
      <c r="D28" s="37">
        <v>0</v>
      </c>
      <c r="E28" s="37">
        <v>1</v>
      </c>
      <c r="F28" s="37">
        <v>0</v>
      </c>
      <c r="G28" s="37">
        <v>0</v>
      </c>
      <c r="H28" s="37">
        <v>0</v>
      </c>
      <c r="I28" s="37">
        <v>0</v>
      </c>
      <c r="J28" s="37">
        <v>0</v>
      </c>
      <c r="K28" s="37" t="s">
        <v>135</v>
      </c>
      <c r="L28" s="37" t="s">
        <v>135</v>
      </c>
      <c r="M28" s="37">
        <v>0</v>
      </c>
      <c r="N28" s="37">
        <v>0</v>
      </c>
      <c r="O28" s="37">
        <v>0</v>
      </c>
      <c r="P28" s="37">
        <v>1</v>
      </c>
      <c r="Q28" s="37">
        <v>0</v>
      </c>
      <c r="R28" s="37">
        <v>0</v>
      </c>
      <c r="S28" s="37">
        <v>0</v>
      </c>
      <c r="T28" s="37">
        <v>3</v>
      </c>
      <c r="U28" s="37">
        <v>0</v>
      </c>
      <c r="V28" s="37">
        <v>0</v>
      </c>
      <c r="W28" s="37">
        <v>0</v>
      </c>
      <c r="X28" s="37" t="s">
        <v>135</v>
      </c>
      <c r="Y28" s="37">
        <v>0</v>
      </c>
      <c r="Z28" s="37">
        <v>0</v>
      </c>
      <c r="AA28" s="37">
        <v>0</v>
      </c>
      <c r="AB28" s="37">
        <v>0</v>
      </c>
      <c r="AC28" s="37">
        <v>0</v>
      </c>
      <c r="AD28" s="37">
        <v>9</v>
      </c>
    </row>
    <row r="29" spans="1:30">
      <c r="A29" s="1">
        <v>1968</v>
      </c>
      <c r="B29" s="37">
        <v>4</v>
      </c>
      <c r="C29" s="37">
        <v>0</v>
      </c>
      <c r="D29" s="37">
        <v>1</v>
      </c>
      <c r="E29" s="37">
        <v>1</v>
      </c>
      <c r="F29" s="37">
        <v>0</v>
      </c>
      <c r="G29" s="37">
        <v>0</v>
      </c>
      <c r="H29" s="37">
        <v>0</v>
      </c>
      <c r="I29" s="37">
        <v>0</v>
      </c>
      <c r="J29" s="37">
        <v>0</v>
      </c>
      <c r="K29" s="37" t="s">
        <v>135</v>
      </c>
      <c r="L29" s="37" t="s">
        <v>135</v>
      </c>
      <c r="M29" s="37">
        <v>0</v>
      </c>
      <c r="N29" s="37">
        <v>0</v>
      </c>
      <c r="O29" s="37">
        <v>0</v>
      </c>
      <c r="P29" s="37">
        <v>1</v>
      </c>
      <c r="Q29" s="37">
        <v>0</v>
      </c>
      <c r="R29" s="37">
        <v>0</v>
      </c>
      <c r="S29" s="37">
        <v>0</v>
      </c>
      <c r="T29" s="37">
        <v>5</v>
      </c>
      <c r="U29" s="37">
        <v>0</v>
      </c>
      <c r="V29" s="37">
        <v>0</v>
      </c>
      <c r="W29" s="37">
        <v>0</v>
      </c>
      <c r="X29" s="37" t="s">
        <v>135</v>
      </c>
      <c r="Y29" s="37">
        <v>0</v>
      </c>
      <c r="Z29" s="37">
        <v>0</v>
      </c>
      <c r="AA29" s="37">
        <v>0</v>
      </c>
      <c r="AB29" s="37">
        <v>0</v>
      </c>
      <c r="AC29" s="37">
        <v>0</v>
      </c>
      <c r="AD29" s="37">
        <v>13</v>
      </c>
    </row>
    <row r="30" spans="1:30">
      <c r="A30" s="1">
        <v>1969</v>
      </c>
      <c r="B30" s="37">
        <v>5</v>
      </c>
      <c r="C30" s="37">
        <v>0</v>
      </c>
      <c r="D30" s="37">
        <v>2</v>
      </c>
      <c r="E30" s="37">
        <v>1</v>
      </c>
      <c r="F30" s="37">
        <v>0</v>
      </c>
      <c r="G30" s="37">
        <v>0</v>
      </c>
      <c r="H30" s="37">
        <v>0</v>
      </c>
      <c r="I30" s="37">
        <v>0</v>
      </c>
      <c r="J30" s="37">
        <v>0</v>
      </c>
      <c r="K30" s="37" t="s">
        <v>135</v>
      </c>
      <c r="L30" s="37" t="s">
        <v>135</v>
      </c>
      <c r="M30" s="37">
        <v>0</v>
      </c>
      <c r="N30" s="37">
        <v>0</v>
      </c>
      <c r="O30" s="37">
        <v>0</v>
      </c>
      <c r="P30" s="37">
        <v>0</v>
      </c>
      <c r="Q30" s="37">
        <v>0</v>
      </c>
      <c r="R30" s="37">
        <v>0</v>
      </c>
      <c r="S30" s="37">
        <v>0</v>
      </c>
      <c r="T30" s="37">
        <v>4</v>
      </c>
      <c r="U30" s="37">
        <v>0</v>
      </c>
      <c r="V30" s="37">
        <v>0</v>
      </c>
      <c r="W30" s="37">
        <v>0</v>
      </c>
      <c r="X30" s="37" t="s">
        <v>135</v>
      </c>
      <c r="Y30" s="37">
        <v>1</v>
      </c>
      <c r="Z30" s="37">
        <v>0</v>
      </c>
      <c r="AA30" s="37">
        <v>0</v>
      </c>
      <c r="AB30" s="37">
        <v>0</v>
      </c>
      <c r="AC30" s="37">
        <v>0</v>
      </c>
      <c r="AD30" s="37">
        <v>14</v>
      </c>
    </row>
    <row r="31" spans="1:30">
      <c r="A31" s="1">
        <v>1970</v>
      </c>
      <c r="B31" s="37">
        <v>7</v>
      </c>
      <c r="C31" s="37">
        <v>0</v>
      </c>
      <c r="D31" s="37">
        <v>2</v>
      </c>
      <c r="E31" s="37">
        <v>1</v>
      </c>
      <c r="F31" s="37">
        <v>3</v>
      </c>
      <c r="G31" s="37">
        <v>0</v>
      </c>
      <c r="H31" s="37">
        <v>0</v>
      </c>
      <c r="I31" s="37">
        <v>0</v>
      </c>
      <c r="J31" s="37">
        <v>0</v>
      </c>
      <c r="K31" s="37" t="s">
        <v>135</v>
      </c>
      <c r="L31" s="37" t="s">
        <v>135</v>
      </c>
      <c r="M31" s="37">
        <v>0</v>
      </c>
      <c r="N31" s="37">
        <v>0</v>
      </c>
      <c r="O31" s="37">
        <v>0</v>
      </c>
      <c r="P31" s="37">
        <v>0</v>
      </c>
      <c r="Q31" s="37">
        <v>0</v>
      </c>
      <c r="R31" s="37">
        <v>0</v>
      </c>
      <c r="S31" s="37">
        <v>0</v>
      </c>
      <c r="T31" s="37">
        <v>5</v>
      </c>
      <c r="U31" s="37">
        <v>0</v>
      </c>
      <c r="V31" s="37">
        <v>0</v>
      </c>
      <c r="W31" s="37">
        <v>0</v>
      </c>
      <c r="X31" s="37" t="s">
        <v>135</v>
      </c>
      <c r="Y31" s="37">
        <v>1</v>
      </c>
      <c r="Z31" s="37">
        <v>0</v>
      </c>
      <c r="AA31" s="37">
        <v>0</v>
      </c>
      <c r="AB31" s="37">
        <v>0</v>
      </c>
      <c r="AC31" s="37">
        <v>0</v>
      </c>
      <c r="AD31" s="37">
        <v>20</v>
      </c>
    </row>
    <row r="32" spans="1:30">
      <c r="A32" s="1">
        <v>1971</v>
      </c>
      <c r="B32" s="37">
        <v>7</v>
      </c>
      <c r="C32" s="37">
        <v>0</v>
      </c>
      <c r="D32" s="37">
        <v>2</v>
      </c>
      <c r="E32" s="37">
        <v>1</v>
      </c>
      <c r="F32" s="37">
        <v>3</v>
      </c>
      <c r="G32" s="37">
        <v>0</v>
      </c>
      <c r="H32" s="37">
        <v>4</v>
      </c>
      <c r="I32" s="37">
        <v>0</v>
      </c>
      <c r="J32" s="37">
        <v>0</v>
      </c>
      <c r="K32" s="37" t="s">
        <v>135</v>
      </c>
      <c r="L32" s="37" t="s">
        <v>135</v>
      </c>
      <c r="M32" s="37">
        <v>0</v>
      </c>
      <c r="N32" s="37">
        <v>0</v>
      </c>
      <c r="O32" s="37">
        <v>0</v>
      </c>
      <c r="P32" s="37">
        <v>0</v>
      </c>
      <c r="Q32" s="37">
        <v>0</v>
      </c>
      <c r="R32" s="37">
        <v>0</v>
      </c>
      <c r="S32" s="37">
        <v>0</v>
      </c>
      <c r="T32" s="37">
        <v>5</v>
      </c>
      <c r="U32" s="37">
        <v>0</v>
      </c>
      <c r="V32" s="37">
        <v>0</v>
      </c>
      <c r="W32" s="37">
        <v>0</v>
      </c>
      <c r="X32" s="37" t="s">
        <v>135</v>
      </c>
      <c r="Y32" s="37">
        <v>1</v>
      </c>
      <c r="Z32" s="37">
        <v>0</v>
      </c>
      <c r="AA32" s="37">
        <v>0</v>
      </c>
      <c r="AB32" s="37">
        <v>0</v>
      </c>
      <c r="AC32" s="37">
        <v>0</v>
      </c>
      <c r="AD32" s="37">
        <v>24</v>
      </c>
    </row>
    <row r="33" spans="1:30">
      <c r="A33" s="1">
        <v>1972</v>
      </c>
      <c r="B33" s="37">
        <v>14</v>
      </c>
      <c r="C33" s="37">
        <v>0</v>
      </c>
      <c r="D33" s="37">
        <v>0</v>
      </c>
      <c r="E33" s="37">
        <v>1</v>
      </c>
      <c r="F33" s="37">
        <v>4</v>
      </c>
      <c r="G33" s="37">
        <v>0</v>
      </c>
      <c r="H33" s="37">
        <v>4</v>
      </c>
      <c r="I33" s="37">
        <v>0</v>
      </c>
      <c r="J33" s="37">
        <v>0</v>
      </c>
      <c r="K33" s="37" t="s">
        <v>135</v>
      </c>
      <c r="L33" s="37" t="s">
        <v>135</v>
      </c>
      <c r="M33" s="37">
        <v>0</v>
      </c>
      <c r="N33" s="37">
        <v>0</v>
      </c>
      <c r="O33" s="37">
        <v>0</v>
      </c>
      <c r="P33" s="37">
        <v>0</v>
      </c>
      <c r="Q33" s="37">
        <v>0</v>
      </c>
      <c r="R33" s="37">
        <v>0</v>
      </c>
      <c r="S33" s="37">
        <v>0</v>
      </c>
      <c r="T33" s="37">
        <v>7</v>
      </c>
      <c r="U33" s="37">
        <v>0</v>
      </c>
      <c r="V33" s="37">
        <v>0</v>
      </c>
      <c r="W33" s="37">
        <v>0</v>
      </c>
      <c r="X33" s="37" t="s">
        <v>135</v>
      </c>
      <c r="Y33" s="37">
        <v>0</v>
      </c>
      <c r="Z33" s="37">
        <v>0</v>
      </c>
      <c r="AA33" s="37">
        <v>1</v>
      </c>
      <c r="AB33" s="37">
        <v>0</v>
      </c>
      <c r="AC33" s="37">
        <v>0</v>
      </c>
      <c r="AD33" s="37">
        <v>32</v>
      </c>
    </row>
    <row r="34" spans="1:30">
      <c r="A34" s="1">
        <v>1973</v>
      </c>
      <c r="B34" s="37">
        <v>12</v>
      </c>
      <c r="C34" s="37">
        <v>0</v>
      </c>
      <c r="D34" s="37">
        <v>2</v>
      </c>
      <c r="E34" s="37">
        <v>1</v>
      </c>
      <c r="F34" s="37">
        <v>4</v>
      </c>
      <c r="G34" s="37">
        <v>0</v>
      </c>
      <c r="H34" s="37">
        <v>4</v>
      </c>
      <c r="I34" s="37">
        <v>0</v>
      </c>
      <c r="J34" s="37">
        <v>0</v>
      </c>
      <c r="K34" s="37" t="s">
        <v>135</v>
      </c>
      <c r="L34" s="37" t="s">
        <v>135</v>
      </c>
      <c r="M34" s="37">
        <v>0</v>
      </c>
      <c r="N34" s="37">
        <v>0</v>
      </c>
      <c r="O34" s="37">
        <v>0</v>
      </c>
      <c r="P34" s="37">
        <v>0</v>
      </c>
      <c r="Q34" s="37">
        <v>0</v>
      </c>
      <c r="R34" s="37">
        <v>0</v>
      </c>
      <c r="S34" s="37">
        <v>0</v>
      </c>
      <c r="T34" s="37">
        <v>7</v>
      </c>
      <c r="U34" s="37">
        <v>0</v>
      </c>
      <c r="V34" s="37">
        <v>0</v>
      </c>
      <c r="W34" s="37">
        <v>0</v>
      </c>
      <c r="X34" s="37" t="s">
        <v>135</v>
      </c>
      <c r="Y34" s="37">
        <v>0</v>
      </c>
      <c r="Z34" s="37">
        <v>0</v>
      </c>
      <c r="AA34" s="37">
        <v>1</v>
      </c>
      <c r="AB34" s="37">
        <v>0</v>
      </c>
      <c r="AC34" s="37">
        <v>0</v>
      </c>
      <c r="AD34" s="37">
        <v>32</v>
      </c>
    </row>
    <row r="35" spans="1:30">
      <c r="A35" s="1">
        <v>1974</v>
      </c>
      <c r="B35" s="37">
        <v>10</v>
      </c>
      <c r="C35" s="37">
        <v>0</v>
      </c>
      <c r="D35" s="37">
        <v>3</v>
      </c>
      <c r="E35" s="37">
        <v>1</v>
      </c>
      <c r="F35" s="37">
        <v>4</v>
      </c>
      <c r="G35" s="37">
        <v>0</v>
      </c>
      <c r="H35" s="37">
        <v>4</v>
      </c>
      <c r="I35" s="37">
        <v>0</v>
      </c>
      <c r="J35" s="37">
        <v>0</v>
      </c>
      <c r="K35" s="37" t="s">
        <v>135</v>
      </c>
      <c r="L35" s="37" t="s">
        <v>135</v>
      </c>
      <c r="M35" s="37">
        <v>0</v>
      </c>
      <c r="N35" s="37">
        <v>0</v>
      </c>
      <c r="O35" s="37">
        <v>0</v>
      </c>
      <c r="P35" s="37">
        <v>0</v>
      </c>
      <c r="Q35" s="37">
        <v>0</v>
      </c>
      <c r="R35" s="37">
        <v>0</v>
      </c>
      <c r="S35" s="37">
        <v>0</v>
      </c>
      <c r="T35" s="37">
        <v>7</v>
      </c>
      <c r="U35" s="37">
        <v>0</v>
      </c>
      <c r="V35" s="37">
        <v>0</v>
      </c>
      <c r="W35" s="37">
        <v>0</v>
      </c>
      <c r="X35" s="37" t="s">
        <v>135</v>
      </c>
      <c r="Y35" s="37">
        <v>0</v>
      </c>
      <c r="Z35" s="37">
        <v>0</v>
      </c>
      <c r="AA35" s="37">
        <v>0</v>
      </c>
      <c r="AB35" s="37">
        <v>0</v>
      </c>
      <c r="AC35" s="37">
        <v>0</v>
      </c>
      <c r="AD35" s="37">
        <v>31</v>
      </c>
    </row>
    <row r="36" spans="1:30">
      <c r="A36" s="1">
        <v>1977</v>
      </c>
      <c r="B36" s="37">
        <v>11</v>
      </c>
      <c r="C36" s="37">
        <v>0</v>
      </c>
      <c r="D36" s="37">
        <v>4</v>
      </c>
      <c r="E36" s="37">
        <v>0</v>
      </c>
      <c r="F36" s="37">
        <v>4</v>
      </c>
      <c r="G36" s="37">
        <v>0</v>
      </c>
      <c r="H36" s="37">
        <v>3</v>
      </c>
      <c r="I36" s="37">
        <v>3</v>
      </c>
      <c r="J36" s="37">
        <v>1</v>
      </c>
      <c r="K36" s="37" t="s">
        <v>135</v>
      </c>
      <c r="L36" s="37" t="s">
        <v>135</v>
      </c>
      <c r="M36" s="37">
        <v>0</v>
      </c>
      <c r="N36" s="37">
        <v>0</v>
      </c>
      <c r="O36" s="37">
        <v>0</v>
      </c>
      <c r="P36" s="37">
        <v>1</v>
      </c>
      <c r="Q36" s="37">
        <v>0</v>
      </c>
      <c r="R36" s="37">
        <v>1</v>
      </c>
      <c r="S36" s="37">
        <v>0</v>
      </c>
      <c r="T36" s="37">
        <v>7</v>
      </c>
      <c r="U36" s="37">
        <v>0</v>
      </c>
      <c r="V36" s="37">
        <v>3</v>
      </c>
      <c r="W36" s="37">
        <v>0</v>
      </c>
      <c r="X36" s="37" t="s">
        <v>135</v>
      </c>
      <c r="Y36" s="37">
        <v>0</v>
      </c>
      <c r="Z36" s="37">
        <v>0</v>
      </c>
      <c r="AA36" s="37">
        <v>0</v>
      </c>
      <c r="AB36" s="37">
        <v>5</v>
      </c>
      <c r="AC36" s="37">
        <v>0</v>
      </c>
      <c r="AD36" s="37">
        <v>44</v>
      </c>
    </row>
    <row r="37" spans="1:30">
      <c r="A37" s="1">
        <v>1980</v>
      </c>
      <c r="B37" s="37">
        <v>13</v>
      </c>
      <c r="C37" s="37">
        <v>0</v>
      </c>
      <c r="D37" s="37">
        <v>0</v>
      </c>
      <c r="E37" s="37">
        <v>0</v>
      </c>
      <c r="F37" s="37">
        <v>0</v>
      </c>
      <c r="G37" s="37">
        <v>0</v>
      </c>
      <c r="H37" s="37">
        <v>4</v>
      </c>
      <c r="I37" s="37">
        <v>5</v>
      </c>
      <c r="J37" s="37">
        <v>0</v>
      </c>
      <c r="K37" s="37" t="s">
        <v>135</v>
      </c>
      <c r="L37" s="37" t="s">
        <v>135</v>
      </c>
      <c r="M37" s="37">
        <v>0</v>
      </c>
      <c r="N37" s="37">
        <v>0</v>
      </c>
      <c r="O37" s="37">
        <v>0</v>
      </c>
      <c r="P37" s="37">
        <v>3</v>
      </c>
      <c r="Q37" s="37">
        <v>0</v>
      </c>
      <c r="R37" s="37">
        <v>1</v>
      </c>
      <c r="S37" s="37">
        <v>0</v>
      </c>
      <c r="T37" s="37">
        <v>5</v>
      </c>
      <c r="U37" s="37">
        <v>0</v>
      </c>
      <c r="V37" s="37">
        <v>3</v>
      </c>
      <c r="W37" s="37">
        <v>0</v>
      </c>
      <c r="X37" s="37" t="s">
        <v>135</v>
      </c>
      <c r="Y37" s="37">
        <v>0</v>
      </c>
      <c r="Z37" s="37">
        <v>0</v>
      </c>
      <c r="AA37" s="37">
        <v>0</v>
      </c>
      <c r="AB37" s="37">
        <v>4</v>
      </c>
      <c r="AC37" s="37">
        <v>0</v>
      </c>
      <c r="AD37" s="37">
        <v>39</v>
      </c>
    </row>
    <row r="38" spans="1:30">
      <c r="A38" s="1">
        <v>1983</v>
      </c>
      <c r="B38" s="37">
        <v>12</v>
      </c>
      <c r="C38" s="37">
        <v>0</v>
      </c>
      <c r="D38" s="37">
        <v>0</v>
      </c>
      <c r="E38" s="37">
        <v>0</v>
      </c>
      <c r="F38" s="37">
        <v>0</v>
      </c>
      <c r="G38" s="37">
        <v>0</v>
      </c>
      <c r="H38" s="37">
        <v>3</v>
      </c>
      <c r="I38" s="37">
        <v>5</v>
      </c>
      <c r="J38" s="37">
        <v>0</v>
      </c>
      <c r="K38" s="37" t="s">
        <v>135</v>
      </c>
      <c r="L38" s="37" t="s">
        <v>135</v>
      </c>
      <c r="M38" s="37">
        <v>0</v>
      </c>
      <c r="N38" s="37">
        <v>0</v>
      </c>
      <c r="O38" s="37">
        <v>0</v>
      </c>
      <c r="P38" s="37">
        <v>3</v>
      </c>
      <c r="Q38" s="37">
        <v>0</v>
      </c>
      <c r="R38" s="37">
        <v>1</v>
      </c>
      <c r="S38" s="37">
        <v>0</v>
      </c>
      <c r="T38" s="37">
        <v>2</v>
      </c>
      <c r="U38" s="37">
        <v>0</v>
      </c>
      <c r="V38" s="37">
        <v>0</v>
      </c>
      <c r="W38" s="37">
        <v>0</v>
      </c>
      <c r="X38" s="37" t="s">
        <v>135</v>
      </c>
      <c r="Y38" s="37">
        <v>0</v>
      </c>
      <c r="Z38" s="37">
        <v>0</v>
      </c>
      <c r="AA38" s="37">
        <v>2</v>
      </c>
      <c r="AB38" s="37">
        <v>4</v>
      </c>
      <c r="AC38" s="37">
        <v>0</v>
      </c>
      <c r="AD38" s="37">
        <v>32</v>
      </c>
    </row>
    <row r="39" spans="1:30">
      <c r="A39" s="1">
        <v>1986</v>
      </c>
      <c r="B39" s="37">
        <v>10</v>
      </c>
      <c r="C39" s="37">
        <v>0</v>
      </c>
      <c r="D39" s="37">
        <v>0</v>
      </c>
      <c r="E39" s="37">
        <v>0</v>
      </c>
      <c r="F39" s="37">
        <v>0</v>
      </c>
      <c r="G39" s="37">
        <v>0</v>
      </c>
      <c r="H39" s="37">
        <v>3</v>
      </c>
      <c r="I39" s="37">
        <v>5</v>
      </c>
      <c r="J39" s="37">
        <v>0</v>
      </c>
      <c r="K39" s="37" t="s">
        <v>135</v>
      </c>
      <c r="L39" s="37" t="s">
        <v>135</v>
      </c>
      <c r="M39" s="37">
        <v>0</v>
      </c>
      <c r="N39" s="37">
        <v>0</v>
      </c>
      <c r="O39" s="37">
        <v>0</v>
      </c>
      <c r="P39" s="37">
        <v>3</v>
      </c>
      <c r="Q39" s="37">
        <v>0</v>
      </c>
      <c r="R39" s="37">
        <v>1</v>
      </c>
      <c r="S39" s="37">
        <v>0</v>
      </c>
      <c r="T39" s="37">
        <v>2</v>
      </c>
      <c r="U39" s="37">
        <v>0</v>
      </c>
      <c r="V39" s="37">
        <v>0</v>
      </c>
      <c r="W39" s="37">
        <v>0</v>
      </c>
      <c r="X39" s="37" t="s">
        <v>135</v>
      </c>
      <c r="Y39" s="37">
        <v>0</v>
      </c>
      <c r="Z39" s="37">
        <v>0</v>
      </c>
      <c r="AA39" s="37">
        <v>2</v>
      </c>
      <c r="AB39" s="37">
        <v>5</v>
      </c>
      <c r="AC39" s="37">
        <v>0</v>
      </c>
      <c r="AD39" s="37">
        <v>31</v>
      </c>
    </row>
    <row r="40" spans="1:30">
      <c r="A40" s="1">
        <v>1993</v>
      </c>
      <c r="B40" s="37">
        <v>11</v>
      </c>
      <c r="C40" s="37">
        <v>0</v>
      </c>
      <c r="D40" s="37">
        <v>0</v>
      </c>
      <c r="E40" s="37">
        <v>0</v>
      </c>
      <c r="F40" s="37">
        <v>0</v>
      </c>
      <c r="G40" s="37">
        <v>0</v>
      </c>
      <c r="H40" s="37">
        <v>1</v>
      </c>
      <c r="I40" s="37">
        <v>8</v>
      </c>
      <c r="J40" s="37">
        <v>0</v>
      </c>
      <c r="K40" s="37" t="s">
        <v>135</v>
      </c>
      <c r="L40" s="37" t="s">
        <v>135</v>
      </c>
      <c r="M40" s="37">
        <v>0</v>
      </c>
      <c r="N40" s="37">
        <v>0</v>
      </c>
      <c r="O40" s="37">
        <v>0</v>
      </c>
      <c r="P40" s="37">
        <v>6</v>
      </c>
      <c r="Q40" s="37">
        <v>0</v>
      </c>
      <c r="R40" s="37">
        <v>1</v>
      </c>
      <c r="S40" s="37">
        <v>0</v>
      </c>
      <c r="T40" s="37">
        <v>5</v>
      </c>
      <c r="U40" s="37">
        <v>0</v>
      </c>
      <c r="V40" s="37">
        <v>0</v>
      </c>
      <c r="W40" s="37">
        <v>0</v>
      </c>
      <c r="X40" s="37" t="s">
        <v>135</v>
      </c>
      <c r="Y40" s="37">
        <v>0</v>
      </c>
      <c r="Z40" s="37">
        <v>0</v>
      </c>
      <c r="AA40" s="37">
        <v>2</v>
      </c>
      <c r="AB40" s="37">
        <v>1</v>
      </c>
      <c r="AC40" s="37">
        <v>0</v>
      </c>
      <c r="AD40" s="37">
        <v>35</v>
      </c>
    </row>
    <row r="41" spans="1:30">
      <c r="A41" s="1">
        <v>1994</v>
      </c>
      <c r="B41" s="37">
        <v>14</v>
      </c>
      <c r="C41" s="37">
        <v>0</v>
      </c>
      <c r="D41" s="37">
        <v>0</v>
      </c>
      <c r="E41" s="37">
        <v>0</v>
      </c>
      <c r="F41" s="37">
        <v>0</v>
      </c>
      <c r="G41" s="37">
        <v>0</v>
      </c>
      <c r="H41" s="37">
        <v>1</v>
      </c>
      <c r="I41" s="37">
        <v>9</v>
      </c>
      <c r="J41" s="37">
        <v>0</v>
      </c>
      <c r="K41" s="37" t="s">
        <v>135</v>
      </c>
      <c r="L41" s="37" t="s">
        <v>135</v>
      </c>
      <c r="M41" s="37">
        <v>0</v>
      </c>
      <c r="N41" s="37">
        <v>0</v>
      </c>
      <c r="O41" s="37">
        <v>0</v>
      </c>
      <c r="P41" s="37">
        <v>6</v>
      </c>
      <c r="Q41" s="37">
        <v>0</v>
      </c>
      <c r="R41" s="37">
        <v>1</v>
      </c>
      <c r="S41" s="37">
        <v>0</v>
      </c>
      <c r="T41" s="37">
        <v>5</v>
      </c>
      <c r="U41" s="37">
        <v>0</v>
      </c>
      <c r="V41" s="37">
        <v>0</v>
      </c>
      <c r="W41" s="37">
        <v>0</v>
      </c>
      <c r="X41" s="37" t="s">
        <v>135</v>
      </c>
      <c r="Y41" s="37">
        <v>0</v>
      </c>
      <c r="Z41" s="37">
        <v>0</v>
      </c>
      <c r="AA41" s="37">
        <v>2</v>
      </c>
      <c r="AB41" s="37">
        <v>4</v>
      </c>
      <c r="AC41" s="37">
        <v>0</v>
      </c>
      <c r="AD41" s="37">
        <v>42</v>
      </c>
    </row>
    <row r="42" spans="1:30">
      <c r="A42" s="1">
        <v>1995</v>
      </c>
      <c r="B42" s="37">
        <v>12</v>
      </c>
      <c r="C42" s="37">
        <v>0</v>
      </c>
      <c r="D42" s="37">
        <v>0</v>
      </c>
      <c r="E42" s="37">
        <v>0</v>
      </c>
      <c r="F42" s="37">
        <v>0</v>
      </c>
      <c r="G42" s="37">
        <v>0</v>
      </c>
      <c r="H42" s="37">
        <v>1</v>
      </c>
      <c r="I42" s="37">
        <v>5</v>
      </c>
      <c r="J42" s="37">
        <v>0</v>
      </c>
      <c r="K42" s="37">
        <v>0</v>
      </c>
      <c r="L42" s="37" t="s">
        <v>135</v>
      </c>
      <c r="M42" s="37">
        <v>0</v>
      </c>
      <c r="N42" s="37">
        <v>0</v>
      </c>
      <c r="O42" s="37">
        <v>0</v>
      </c>
      <c r="P42" s="37">
        <v>6</v>
      </c>
      <c r="Q42" s="37">
        <v>0</v>
      </c>
      <c r="R42" s="37">
        <v>1</v>
      </c>
      <c r="S42" s="37">
        <v>2</v>
      </c>
      <c r="T42" s="37">
        <v>0</v>
      </c>
      <c r="U42" s="37">
        <v>1</v>
      </c>
      <c r="V42" s="37">
        <v>0</v>
      </c>
      <c r="W42" s="37">
        <v>0</v>
      </c>
      <c r="X42" s="37" t="s">
        <v>135</v>
      </c>
      <c r="Y42" s="37">
        <v>0</v>
      </c>
      <c r="Z42" s="37">
        <v>0</v>
      </c>
      <c r="AA42" s="37">
        <v>2</v>
      </c>
      <c r="AB42" s="37">
        <v>4</v>
      </c>
      <c r="AC42" s="37">
        <v>0</v>
      </c>
      <c r="AD42" s="37">
        <v>34</v>
      </c>
    </row>
    <row r="43" spans="1:30">
      <c r="A43" s="1">
        <v>1996</v>
      </c>
      <c r="B43" s="37">
        <v>18</v>
      </c>
      <c r="C43" s="37">
        <v>0</v>
      </c>
      <c r="D43" s="37">
        <v>0</v>
      </c>
      <c r="E43" s="37">
        <v>0</v>
      </c>
      <c r="F43" s="37">
        <v>0</v>
      </c>
      <c r="G43" s="37">
        <v>0</v>
      </c>
      <c r="H43" s="37">
        <v>1</v>
      </c>
      <c r="I43" s="37">
        <v>6</v>
      </c>
      <c r="J43" s="37">
        <v>0</v>
      </c>
      <c r="K43" s="37">
        <v>0</v>
      </c>
      <c r="L43" s="37" t="s">
        <v>135</v>
      </c>
      <c r="M43" s="37">
        <v>0</v>
      </c>
      <c r="N43" s="37">
        <v>1</v>
      </c>
      <c r="O43" s="37">
        <v>0</v>
      </c>
      <c r="P43" s="37">
        <v>7</v>
      </c>
      <c r="Q43" s="37">
        <v>0</v>
      </c>
      <c r="R43" s="37">
        <v>1</v>
      </c>
      <c r="S43" s="37">
        <v>0</v>
      </c>
      <c r="T43" s="37">
        <v>0</v>
      </c>
      <c r="U43" s="37">
        <v>1</v>
      </c>
      <c r="V43" s="37">
        <v>1</v>
      </c>
      <c r="W43" s="37">
        <v>0</v>
      </c>
      <c r="X43" s="37" t="s">
        <v>135</v>
      </c>
      <c r="Y43" s="37">
        <v>0</v>
      </c>
      <c r="Z43" s="37">
        <v>0</v>
      </c>
      <c r="AA43" s="37">
        <v>4</v>
      </c>
      <c r="AB43" s="37">
        <v>4</v>
      </c>
      <c r="AC43" s="37">
        <v>0</v>
      </c>
      <c r="AD43" s="37">
        <v>44</v>
      </c>
    </row>
    <row r="44" spans="1:30">
      <c r="A44" s="1">
        <v>1997</v>
      </c>
      <c r="B44" s="37">
        <v>21</v>
      </c>
      <c r="C44" s="37">
        <v>0</v>
      </c>
      <c r="D44" s="37">
        <v>2</v>
      </c>
      <c r="E44" s="37">
        <v>0</v>
      </c>
      <c r="F44" s="37">
        <v>1</v>
      </c>
      <c r="G44" s="37">
        <v>1</v>
      </c>
      <c r="H44" s="37">
        <v>1</v>
      </c>
      <c r="I44" s="37">
        <v>3</v>
      </c>
      <c r="J44" s="37">
        <v>0</v>
      </c>
      <c r="K44" s="37">
        <v>0</v>
      </c>
      <c r="L44" s="37" t="s">
        <v>135</v>
      </c>
      <c r="M44" s="37">
        <v>0</v>
      </c>
      <c r="N44" s="37">
        <v>1</v>
      </c>
      <c r="O44" s="37">
        <v>0</v>
      </c>
      <c r="P44" s="37">
        <v>7</v>
      </c>
      <c r="Q44" s="37">
        <v>0</v>
      </c>
      <c r="R44" s="37">
        <v>7</v>
      </c>
      <c r="S44" s="37">
        <v>0</v>
      </c>
      <c r="T44" s="37">
        <v>1</v>
      </c>
      <c r="U44" s="37">
        <v>0</v>
      </c>
      <c r="V44" s="37">
        <v>1</v>
      </c>
      <c r="W44" s="37">
        <v>0</v>
      </c>
      <c r="X44" s="37" t="s">
        <v>135</v>
      </c>
      <c r="Y44" s="37">
        <v>0</v>
      </c>
      <c r="Z44" s="37">
        <v>0</v>
      </c>
      <c r="AA44" s="37">
        <v>5</v>
      </c>
      <c r="AB44" s="37">
        <v>4</v>
      </c>
      <c r="AC44" s="37">
        <v>0</v>
      </c>
      <c r="AD44" s="37">
        <v>55</v>
      </c>
    </row>
    <row r="45" spans="1:30">
      <c r="A45" s="1">
        <v>1998</v>
      </c>
      <c r="B45" s="37">
        <v>22</v>
      </c>
      <c r="C45" s="37">
        <v>0</v>
      </c>
      <c r="D45" s="37">
        <v>0</v>
      </c>
      <c r="E45" s="37">
        <v>0</v>
      </c>
      <c r="F45" s="37">
        <v>1</v>
      </c>
      <c r="G45" s="37">
        <v>0</v>
      </c>
      <c r="H45" s="37">
        <v>1</v>
      </c>
      <c r="I45" s="37">
        <v>3</v>
      </c>
      <c r="J45" s="37">
        <v>0</v>
      </c>
      <c r="K45" s="37">
        <v>0</v>
      </c>
      <c r="L45" s="37" t="s">
        <v>135</v>
      </c>
      <c r="M45" s="37">
        <v>0</v>
      </c>
      <c r="N45" s="37">
        <v>0</v>
      </c>
      <c r="O45" s="37">
        <v>0</v>
      </c>
      <c r="P45" s="37">
        <v>7</v>
      </c>
      <c r="Q45" s="37">
        <v>0</v>
      </c>
      <c r="R45" s="37">
        <v>7</v>
      </c>
      <c r="S45" s="37">
        <v>0</v>
      </c>
      <c r="T45" s="37">
        <v>5</v>
      </c>
      <c r="U45" s="37">
        <v>1</v>
      </c>
      <c r="V45" s="37">
        <v>1</v>
      </c>
      <c r="W45" s="37">
        <v>0</v>
      </c>
      <c r="X45" s="37" t="s">
        <v>135</v>
      </c>
      <c r="Y45" s="37">
        <v>0</v>
      </c>
      <c r="Z45" s="37">
        <v>0</v>
      </c>
      <c r="AA45" s="37">
        <v>8</v>
      </c>
      <c r="AB45" s="37">
        <v>4</v>
      </c>
      <c r="AC45" s="37">
        <v>0</v>
      </c>
      <c r="AD45" s="37">
        <v>60</v>
      </c>
    </row>
    <row r="46" spans="1:30">
      <c r="A46" s="1">
        <v>1999</v>
      </c>
      <c r="B46" s="37">
        <v>24</v>
      </c>
      <c r="C46" s="37">
        <v>0</v>
      </c>
      <c r="D46" s="37">
        <v>0</v>
      </c>
      <c r="E46" s="37">
        <v>0</v>
      </c>
      <c r="F46" s="37">
        <v>1</v>
      </c>
      <c r="G46" s="37">
        <v>0</v>
      </c>
      <c r="H46" s="37">
        <v>1</v>
      </c>
      <c r="I46" s="37">
        <v>3</v>
      </c>
      <c r="J46" s="37">
        <v>0</v>
      </c>
      <c r="K46" s="37">
        <v>0</v>
      </c>
      <c r="L46" s="37" t="s">
        <v>135</v>
      </c>
      <c r="M46" s="37">
        <v>0</v>
      </c>
      <c r="N46" s="37">
        <v>0</v>
      </c>
      <c r="O46" s="37">
        <v>0</v>
      </c>
      <c r="P46" s="37">
        <v>7</v>
      </c>
      <c r="Q46" s="37">
        <v>0</v>
      </c>
      <c r="R46" s="37">
        <v>7</v>
      </c>
      <c r="S46" s="37">
        <v>1</v>
      </c>
      <c r="T46" s="37">
        <v>4</v>
      </c>
      <c r="U46" s="37">
        <v>1</v>
      </c>
      <c r="V46" s="37">
        <v>2</v>
      </c>
      <c r="W46" s="37">
        <v>0</v>
      </c>
      <c r="X46" s="37" t="s">
        <v>135</v>
      </c>
      <c r="Y46" s="37">
        <v>0</v>
      </c>
      <c r="Z46" s="37">
        <v>1</v>
      </c>
      <c r="AA46" s="37">
        <v>9</v>
      </c>
      <c r="AB46" s="37">
        <v>4</v>
      </c>
      <c r="AC46" s="37">
        <v>0</v>
      </c>
      <c r="AD46" s="37">
        <v>65</v>
      </c>
    </row>
    <row r="47" spans="1:30">
      <c r="A47" s="1">
        <v>2000</v>
      </c>
      <c r="B47" s="37">
        <v>23</v>
      </c>
      <c r="C47" s="37">
        <v>0</v>
      </c>
      <c r="D47" s="37" t="s">
        <v>135</v>
      </c>
      <c r="E47" s="37">
        <v>0</v>
      </c>
      <c r="F47" s="37">
        <v>1</v>
      </c>
      <c r="G47" s="37">
        <v>0</v>
      </c>
      <c r="H47" s="37">
        <v>1</v>
      </c>
      <c r="I47" s="37">
        <v>5</v>
      </c>
      <c r="J47" s="37">
        <v>1</v>
      </c>
      <c r="K47" s="37">
        <v>0</v>
      </c>
      <c r="L47" s="37" t="s">
        <v>135</v>
      </c>
      <c r="M47" s="37">
        <v>0</v>
      </c>
      <c r="N47" s="37">
        <v>0</v>
      </c>
      <c r="O47" s="37">
        <v>0</v>
      </c>
      <c r="P47" s="37">
        <v>6</v>
      </c>
      <c r="Q47" s="37">
        <v>0</v>
      </c>
      <c r="R47" s="37">
        <v>8</v>
      </c>
      <c r="S47" s="37">
        <v>1</v>
      </c>
      <c r="T47" s="37">
        <v>4</v>
      </c>
      <c r="U47" s="37">
        <v>1</v>
      </c>
      <c r="V47" s="37">
        <v>5</v>
      </c>
      <c r="W47" s="37">
        <v>0</v>
      </c>
      <c r="X47" s="37" t="s">
        <v>135</v>
      </c>
      <c r="Y47" s="37">
        <v>0</v>
      </c>
      <c r="Z47" s="37">
        <v>0</v>
      </c>
      <c r="AA47" s="37">
        <v>10</v>
      </c>
      <c r="AB47" s="37">
        <v>4</v>
      </c>
      <c r="AC47" s="37">
        <v>0</v>
      </c>
      <c r="AD47" s="37">
        <v>70</v>
      </c>
    </row>
    <row r="48" spans="1:30">
      <c r="A48" s="1">
        <v>2001</v>
      </c>
      <c r="B48" s="37">
        <v>22</v>
      </c>
      <c r="C48" s="37">
        <v>1</v>
      </c>
      <c r="D48" s="37" t="s">
        <v>135</v>
      </c>
      <c r="E48" s="37">
        <v>0</v>
      </c>
      <c r="F48" s="37">
        <v>1</v>
      </c>
      <c r="G48" s="37">
        <v>0</v>
      </c>
      <c r="H48" s="37">
        <v>2</v>
      </c>
      <c r="I48" s="37">
        <v>5</v>
      </c>
      <c r="J48" s="37">
        <v>1</v>
      </c>
      <c r="K48" s="37">
        <v>1</v>
      </c>
      <c r="L48" s="37" t="s">
        <v>135</v>
      </c>
      <c r="M48" s="37">
        <v>0</v>
      </c>
      <c r="N48" s="37">
        <v>0</v>
      </c>
      <c r="O48" s="37">
        <v>0</v>
      </c>
      <c r="P48" s="37">
        <v>5</v>
      </c>
      <c r="Q48" s="37">
        <v>0</v>
      </c>
      <c r="R48" s="37">
        <v>5</v>
      </c>
      <c r="S48" s="37">
        <v>1</v>
      </c>
      <c r="T48" s="37">
        <v>4</v>
      </c>
      <c r="U48" s="37">
        <v>1</v>
      </c>
      <c r="V48" s="37">
        <v>4</v>
      </c>
      <c r="W48" s="37">
        <v>0</v>
      </c>
      <c r="X48" s="37" t="s">
        <v>135</v>
      </c>
      <c r="Y48" s="37">
        <v>0</v>
      </c>
      <c r="Z48" s="37">
        <v>0</v>
      </c>
      <c r="AA48" s="37">
        <v>12</v>
      </c>
      <c r="AB48" s="37">
        <v>4</v>
      </c>
      <c r="AC48" s="37">
        <v>0</v>
      </c>
      <c r="AD48" s="37">
        <v>69</v>
      </c>
    </row>
    <row r="49" spans="1:30">
      <c r="A49" s="1">
        <v>2002</v>
      </c>
      <c r="B49" s="37">
        <v>18</v>
      </c>
      <c r="C49" s="37">
        <v>1</v>
      </c>
      <c r="D49" s="37" t="s">
        <v>135</v>
      </c>
      <c r="E49" s="37">
        <v>0</v>
      </c>
      <c r="F49" s="37">
        <v>1</v>
      </c>
      <c r="G49" s="37">
        <v>0</v>
      </c>
      <c r="H49" s="37">
        <v>3</v>
      </c>
      <c r="I49" s="37">
        <v>4</v>
      </c>
      <c r="J49" s="37">
        <v>1</v>
      </c>
      <c r="K49" s="37">
        <v>1</v>
      </c>
      <c r="L49" s="37" t="s">
        <v>135</v>
      </c>
      <c r="M49" s="37">
        <v>0</v>
      </c>
      <c r="N49" s="37">
        <v>0</v>
      </c>
      <c r="O49" s="37">
        <v>0</v>
      </c>
      <c r="P49" s="37">
        <v>4</v>
      </c>
      <c r="Q49" s="37">
        <v>0</v>
      </c>
      <c r="R49" s="37">
        <v>7</v>
      </c>
      <c r="S49" s="37">
        <v>1</v>
      </c>
      <c r="T49" s="37">
        <v>5</v>
      </c>
      <c r="U49" s="37">
        <v>0</v>
      </c>
      <c r="V49" s="37">
        <v>4</v>
      </c>
      <c r="W49" s="37">
        <v>1</v>
      </c>
      <c r="X49" s="37" t="s">
        <v>135</v>
      </c>
      <c r="Y49" s="37">
        <v>0</v>
      </c>
      <c r="Z49" s="37">
        <v>0</v>
      </c>
      <c r="AA49" s="37">
        <v>11</v>
      </c>
      <c r="AB49" s="37">
        <v>4</v>
      </c>
      <c r="AC49" s="37">
        <v>0</v>
      </c>
      <c r="AD49" s="37">
        <v>66</v>
      </c>
    </row>
    <row r="50" spans="1:30">
      <c r="A50" s="1">
        <v>2003</v>
      </c>
      <c r="B50" s="37">
        <v>25</v>
      </c>
      <c r="C50" s="37">
        <v>1</v>
      </c>
      <c r="D50" s="37" t="s">
        <v>135</v>
      </c>
      <c r="E50" s="37">
        <v>0</v>
      </c>
      <c r="F50" s="37">
        <v>1</v>
      </c>
      <c r="G50" s="37">
        <v>0</v>
      </c>
      <c r="H50" s="37">
        <v>4</v>
      </c>
      <c r="I50" s="37">
        <v>4</v>
      </c>
      <c r="J50" s="37">
        <v>1</v>
      </c>
      <c r="K50" s="37">
        <v>0</v>
      </c>
      <c r="L50" s="37" t="s">
        <v>135</v>
      </c>
      <c r="M50" s="37">
        <v>0</v>
      </c>
      <c r="N50" s="37">
        <v>1</v>
      </c>
      <c r="O50" s="37">
        <v>0</v>
      </c>
      <c r="P50" s="37">
        <v>5</v>
      </c>
      <c r="Q50" s="37">
        <v>2</v>
      </c>
      <c r="R50" s="37">
        <v>6</v>
      </c>
      <c r="S50" s="37">
        <v>0</v>
      </c>
      <c r="T50" s="37">
        <v>7</v>
      </c>
      <c r="U50" s="37">
        <v>0</v>
      </c>
      <c r="V50" s="37">
        <v>2</v>
      </c>
      <c r="W50" s="37">
        <v>0</v>
      </c>
      <c r="X50" s="37" t="s">
        <v>135</v>
      </c>
      <c r="Y50" s="37">
        <v>0</v>
      </c>
      <c r="Z50" s="37">
        <v>5</v>
      </c>
      <c r="AA50" s="37">
        <v>9</v>
      </c>
      <c r="AB50" s="37">
        <v>4</v>
      </c>
      <c r="AC50" s="37">
        <v>0</v>
      </c>
      <c r="AD50" s="37">
        <v>77</v>
      </c>
    </row>
    <row r="51" spans="1:30">
      <c r="A51" s="1">
        <v>2004</v>
      </c>
      <c r="B51" s="37">
        <v>25</v>
      </c>
      <c r="C51" s="37">
        <v>3</v>
      </c>
      <c r="D51" s="37" t="s">
        <v>135</v>
      </c>
      <c r="E51" s="37">
        <v>0</v>
      </c>
      <c r="F51" s="37">
        <v>1</v>
      </c>
      <c r="G51" s="37">
        <v>0</v>
      </c>
      <c r="H51" s="37">
        <v>5</v>
      </c>
      <c r="I51" s="37">
        <v>4</v>
      </c>
      <c r="J51" s="37">
        <v>1</v>
      </c>
      <c r="K51" s="37">
        <v>0</v>
      </c>
      <c r="L51" s="37" t="s">
        <v>135</v>
      </c>
      <c r="M51" s="37">
        <v>0</v>
      </c>
      <c r="N51" s="37">
        <v>1</v>
      </c>
      <c r="O51" s="37">
        <v>1</v>
      </c>
      <c r="P51" s="37">
        <v>5</v>
      </c>
      <c r="Q51" s="37">
        <v>2</v>
      </c>
      <c r="R51" s="37">
        <v>6</v>
      </c>
      <c r="S51" s="37">
        <v>0</v>
      </c>
      <c r="T51" s="37">
        <v>7</v>
      </c>
      <c r="U51" s="37">
        <v>0</v>
      </c>
      <c r="V51" s="37">
        <v>3</v>
      </c>
      <c r="W51" s="37">
        <v>0</v>
      </c>
      <c r="X51" s="37" t="s">
        <v>135</v>
      </c>
      <c r="Y51" s="37">
        <v>0</v>
      </c>
      <c r="Z51" s="37">
        <v>4</v>
      </c>
      <c r="AA51" s="37">
        <v>9</v>
      </c>
      <c r="AB51" s="37">
        <v>4</v>
      </c>
      <c r="AC51" s="37">
        <v>0</v>
      </c>
      <c r="AD51" s="37">
        <v>81</v>
      </c>
    </row>
    <row r="52" spans="1:30">
      <c r="A52" s="1">
        <v>2005</v>
      </c>
      <c r="B52" s="37">
        <v>23</v>
      </c>
      <c r="C52" s="37">
        <v>2</v>
      </c>
      <c r="D52" s="37" t="s">
        <v>135</v>
      </c>
      <c r="E52" s="37">
        <v>0</v>
      </c>
      <c r="F52" s="37">
        <v>1</v>
      </c>
      <c r="G52" s="37">
        <v>0</v>
      </c>
      <c r="H52" s="37">
        <v>7</v>
      </c>
      <c r="I52" s="37">
        <v>4</v>
      </c>
      <c r="J52" s="37">
        <v>1</v>
      </c>
      <c r="K52" s="37">
        <v>0</v>
      </c>
      <c r="L52" s="37" t="s">
        <v>135</v>
      </c>
      <c r="M52" s="37">
        <v>0</v>
      </c>
      <c r="N52" s="37">
        <v>1</v>
      </c>
      <c r="O52" s="37">
        <v>1</v>
      </c>
      <c r="P52" s="37">
        <v>5</v>
      </c>
      <c r="Q52" s="37">
        <v>2</v>
      </c>
      <c r="R52" s="37">
        <v>6</v>
      </c>
      <c r="S52" s="37">
        <v>0</v>
      </c>
      <c r="T52" s="37">
        <v>6</v>
      </c>
      <c r="U52" s="37">
        <v>0</v>
      </c>
      <c r="V52" s="37">
        <v>3</v>
      </c>
      <c r="W52" s="37">
        <v>1</v>
      </c>
      <c r="X52" s="37" t="s">
        <v>135</v>
      </c>
      <c r="Y52" s="37">
        <v>0</v>
      </c>
      <c r="Z52" s="37" t="s">
        <v>135</v>
      </c>
      <c r="AA52" s="37">
        <v>9</v>
      </c>
      <c r="AB52" s="37">
        <v>4</v>
      </c>
      <c r="AC52" s="37">
        <v>0</v>
      </c>
      <c r="AD52" s="37">
        <v>76</v>
      </c>
    </row>
    <row r="53" spans="1:30">
      <c r="A53" s="1">
        <v>2006</v>
      </c>
      <c r="B53" s="37">
        <v>24</v>
      </c>
      <c r="C53" s="37">
        <v>4</v>
      </c>
      <c r="D53" s="37" t="s">
        <v>135</v>
      </c>
      <c r="E53" s="37">
        <v>0</v>
      </c>
      <c r="F53" s="37">
        <v>1</v>
      </c>
      <c r="G53" s="37">
        <v>0</v>
      </c>
      <c r="H53" s="37">
        <v>7</v>
      </c>
      <c r="I53" s="37">
        <v>4</v>
      </c>
      <c r="J53" s="37">
        <v>1</v>
      </c>
      <c r="K53" s="37">
        <v>0</v>
      </c>
      <c r="L53" s="37">
        <v>0</v>
      </c>
      <c r="M53" s="37">
        <v>0</v>
      </c>
      <c r="N53" s="37">
        <v>1</v>
      </c>
      <c r="O53" s="37">
        <v>1</v>
      </c>
      <c r="P53" s="37">
        <v>6</v>
      </c>
      <c r="Q53" s="37">
        <v>2</v>
      </c>
      <c r="R53" s="37">
        <v>6</v>
      </c>
      <c r="S53" s="37">
        <v>0</v>
      </c>
      <c r="T53" s="37">
        <v>7</v>
      </c>
      <c r="U53" s="37">
        <v>0</v>
      </c>
      <c r="V53" s="37">
        <v>3</v>
      </c>
      <c r="W53" s="37">
        <v>1</v>
      </c>
      <c r="X53" s="37">
        <v>0</v>
      </c>
      <c r="Y53" s="37">
        <v>0</v>
      </c>
      <c r="Z53" s="37" t="s">
        <v>135</v>
      </c>
      <c r="AA53" s="37">
        <v>9</v>
      </c>
      <c r="AB53" s="37">
        <v>4</v>
      </c>
      <c r="AC53" s="37">
        <v>0</v>
      </c>
      <c r="AD53" s="37">
        <v>81</v>
      </c>
    </row>
    <row r="54" spans="1:30">
      <c r="A54" s="1">
        <v>2007</v>
      </c>
      <c r="B54" s="37">
        <v>23</v>
      </c>
      <c r="C54" s="37">
        <v>7</v>
      </c>
      <c r="D54" s="37" t="s">
        <v>135</v>
      </c>
      <c r="E54" s="37">
        <v>0</v>
      </c>
      <c r="F54" s="37">
        <v>1</v>
      </c>
      <c r="G54" s="37">
        <v>0</v>
      </c>
      <c r="H54" s="37">
        <v>8</v>
      </c>
      <c r="I54" s="37">
        <v>5</v>
      </c>
      <c r="J54" s="37">
        <v>1</v>
      </c>
      <c r="K54" s="37">
        <v>0</v>
      </c>
      <c r="L54" s="37">
        <v>0</v>
      </c>
      <c r="M54" s="37">
        <v>0</v>
      </c>
      <c r="N54" s="37">
        <v>1</v>
      </c>
      <c r="O54" s="37">
        <v>0</v>
      </c>
      <c r="P54" s="37">
        <v>6</v>
      </c>
      <c r="Q54" s="37">
        <v>2</v>
      </c>
      <c r="R54" s="37">
        <v>6</v>
      </c>
      <c r="S54" s="37">
        <v>0</v>
      </c>
      <c r="T54" s="37">
        <v>7</v>
      </c>
      <c r="U54" s="37">
        <v>0</v>
      </c>
      <c r="V54" s="37">
        <v>4</v>
      </c>
      <c r="W54" s="37">
        <v>1</v>
      </c>
      <c r="X54" s="37">
        <v>0</v>
      </c>
      <c r="Y54" s="37">
        <v>0</v>
      </c>
      <c r="Z54" s="37" t="s">
        <v>135</v>
      </c>
      <c r="AA54" s="37">
        <v>9</v>
      </c>
      <c r="AB54" s="37">
        <v>4</v>
      </c>
      <c r="AC54" s="37">
        <v>0</v>
      </c>
      <c r="AD54" s="37">
        <v>85</v>
      </c>
    </row>
    <row r="55" spans="1:30">
      <c r="A55" s="1">
        <v>2008</v>
      </c>
      <c r="B55" s="37">
        <v>24</v>
      </c>
      <c r="C55" s="37">
        <v>8</v>
      </c>
      <c r="D55" s="37" t="s">
        <v>135</v>
      </c>
      <c r="E55" s="37">
        <v>0</v>
      </c>
      <c r="F55" s="37">
        <v>0</v>
      </c>
      <c r="G55" s="37">
        <v>0</v>
      </c>
      <c r="H55" s="37">
        <v>8</v>
      </c>
      <c r="I55" s="37">
        <v>8</v>
      </c>
      <c r="J55" s="37">
        <v>1</v>
      </c>
      <c r="K55" s="37">
        <v>0</v>
      </c>
      <c r="L55" s="37">
        <v>0</v>
      </c>
      <c r="M55" s="37">
        <v>0</v>
      </c>
      <c r="N55" s="37">
        <v>1</v>
      </c>
      <c r="O55" s="37">
        <v>0</v>
      </c>
      <c r="P55" s="37">
        <v>6</v>
      </c>
      <c r="Q55" s="37">
        <v>2</v>
      </c>
      <c r="R55" s="37">
        <v>6</v>
      </c>
      <c r="S55" s="37">
        <v>0</v>
      </c>
      <c r="T55" s="37">
        <v>7</v>
      </c>
      <c r="U55" s="37">
        <v>0</v>
      </c>
      <c r="V55" s="37">
        <v>4</v>
      </c>
      <c r="W55" s="37">
        <v>1</v>
      </c>
      <c r="X55" s="37">
        <v>0</v>
      </c>
      <c r="Y55" s="37">
        <v>0</v>
      </c>
      <c r="Z55" s="37" t="s">
        <v>135</v>
      </c>
      <c r="AA55" s="37">
        <v>9</v>
      </c>
      <c r="AB55" s="37">
        <v>4</v>
      </c>
      <c r="AC55" s="37">
        <v>0</v>
      </c>
      <c r="AD55" s="37">
        <v>89</v>
      </c>
    </row>
    <row r="56" spans="1:30">
      <c r="A56" s="1">
        <v>2009</v>
      </c>
      <c r="B56" s="37">
        <v>24</v>
      </c>
      <c r="C56" s="37">
        <v>7</v>
      </c>
      <c r="D56" s="37" t="s">
        <v>135</v>
      </c>
      <c r="E56" s="37">
        <v>0</v>
      </c>
      <c r="F56" s="37">
        <v>0</v>
      </c>
      <c r="G56" s="37">
        <v>0</v>
      </c>
      <c r="H56" s="37">
        <v>8</v>
      </c>
      <c r="I56" s="37">
        <v>9</v>
      </c>
      <c r="J56" s="37">
        <v>1</v>
      </c>
      <c r="K56" s="37">
        <v>0</v>
      </c>
      <c r="L56" s="37">
        <v>0</v>
      </c>
      <c r="M56" s="37">
        <v>0</v>
      </c>
      <c r="N56" s="37">
        <v>1</v>
      </c>
      <c r="O56" s="37">
        <v>0</v>
      </c>
      <c r="P56" s="37">
        <v>7</v>
      </c>
      <c r="Q56" s="37">
        <v>2</v>
      </c>
      <c r="R56" s="37">
        <v>6</v>
      </c>
      <c r="S56" s="37">
        <v>0</v>
      </c>
      <c r="T56" s="37">
        <v>8</v>
      </c>
      <c r="U56" s="37">
        <v>0</v>
      </c>
      <c r="V56" s="37">
        <v>7</v>
      </c>
      <c r="W56" s="37">
        <v>1</v>
      </c>
      <c r="X56" s="37">
        <v>0</v>
      </c>
      <c r="Y56" s="37">
        <v>0</v>
      </c>
      <c r="Z56" s="37">
        <v>1</v>
      </c>
      <c r="AA56" s="37">
        <v>9</v>
      </c>
      <c r="AB56" s="37">
        <v>3</v>
      </c>
      <c r="AC56" s="37">
        <v>0</v>
      </c>
      <c r="AD56" s="37">
        <v>94</v>
      </c>
    </row>
    <row r="57" spans="1:30">
      <c r="A57" s="1">
        <v>2010</v>
      </c>
      <c r="B57" s="37">
        <v>24</v>
      </c>
      <c r="C57" s="37">
        <v>3</v>
      </c>
      <c r="D57" s="37" t="s">
        <v>135</v>
      </c>
      <c r="E57" s="37">
        <v>0</v>
      </c>
      <c r="F57" s="37">
        <v>0</v>
      </c>
      <c r="G57" s="37">
        <v>0</v>
      </c>
      <c r="H57" s="37">
        <v>7</v>
      </c>
      <c r="I57" s="37">
        <v>11</v>
      </c>
      <c r="J57" s="37">
        <v>1</v>
      </c>
      <c r="K57" s="37">
        <v>0</v>
      </c>
      <c r="L57" s="37">
        <v>0</v>
      </c>
      <c r="M57" s="37">
        <v>0</v>
      </c>
      <c r="N57" s="37">
        <v>4</v>
      </c>
      <c r="O57" s="37">
        <v>0</v>
      </c>
      <c r="P57" s="37">
        <v>6</v>
      </c>
      <c r="Q57" s="37">
        <v>2</v>
      </c>
      <c r="R57" s="37">
        <v>6</v>
      </c>
      <c r="S57" s="37">
        <v>0</v>
      </c>
      <c r="T57" s="37">
        <v>9</v>
      </c>
      <c r="U57" s="37">
        <v>2</v>
      </c>
      <c r="V57" s="37">
        <v>4</v>
      </c>
      <c r="W57" s="37">
        <v>1</v>
      </c>
      <c r="X57" s="37">
        <v>0</v>
      </c>
      <c r="Y57" s="37">
        <v>0</v>
      </c>
      <c r="Z57" s="37">
        <v>1</v>
      </c>
      <c r="AA57" s="37">
        <v>13</v>
      </c>
      <c r="AB57" s="37">
        <v>3</v>
      </c>
      <c r="AC57" s="37">
        <v>0</v>
      </c>
      <c r="AD57" s="37">
        <v>97</v>
      </c>
    </row>
    <row r="58" spans="1:30">
      <c r="A58" s="1">
        <v>2011</v>
      </c>
      <c r="B58" s="37">
        <v>21</v>
      </c>
      <c r="C58" s="37">
        <v>3</v>
      </c>
      <c r="D58" s="37">
        <v>1</v>
      </c>
      <c r="E58" s="37">
        <v>0</v>
      </c>
      <c r="F58" s="37">
        <v>0</v>
      </c>
      <c r="G58" s="37">
        <v>0</v>
      </c>
      <c r="H58" s="37">
        <v>7</v>
      </c>
      <c r="I58" s="37">
        <v>7</v>
      </c>
      <c r="J58" s="37">
        <v>1</v>
      </c>
      <c r="K58" s="37">
        <v>0</v>
      </c>
      <c r="L58" s="37">
        <v>0</v>
      </c>
      <c r="M58" s="37">
        <v>0</v>
      </c>
      <c r="N58" s="37">
        <v>6</v>
      </c>
      <c r="O58" s="37">
        <v>0</v>
      </c>
      <c r="P58" s="37">
        <v>7</v>
      </c>
      <c r="Q58" s="37">
        <v>2</v>
      </c>
      <c r="R58" s="37">
        <v>6</v>
      </c>
      <c r="S58" s="37">
        <v>0</v>
      </c>
      <c r="T58" s="37">
        <v>9</v>
      </c>
      <c r="U58" s="37">
        <v>2</v>
      </c>
      <c r="V58" s="37">
        <v>5</v>
      </c>
      <c r="W58" s="37">
        <v>1</v>
      </c>
      <c r="X58" s="37">
        <v>0</v>
      </c>
      <c r="Y58" s="37">
        <v>0</v>
      </c>
      <c r="Z58" s="37">
        <v>1</v>
      </c>
      <c r="AA58" s="37">
        <v>12</v>
      </c>
      <c r="AB58" s="37">
        <v>5</v>
      </c>
      <c r="AC58" s="37">
        <v>1</v>
      </c>
      <c r="AD58" s="37">
        <v>97</v>
      </c>
    </row>
    <row r="59" spans="1:30">
      <c r="A59" s="1">
        <v>2012</v>
      </c>
      <c r="B59" s="37">
        <v>19</v>
      </c>
      <c r="C59" s="37">
        <v>2</v>
      </c>
      <c r="D59" s="37">
        <v>1</v>
      </c>
      <c r="E59" s="37">
        <v>0</v>
      </c>
      <c r="F59" s="37">
        <v>0</v>
      </c>
      <c r="G59" s="37">
        <v>0</v>
      </c>
      <c r="H59" s="37">
        <v>8</v>
      </c>
      <c r="I59" s="37">
        <v>8</v>
      </c>
      <c r="J59" s="37">
        <v>1</v>
      </c>
      <c r="K59" s="37">
        <v>0</v>
      </c>
      <c r="L59" s="37">
        <v>0</v>
      </c>
      <c r="M59" s="37">
        <v>0</v>
      </c>
      <c r="N59" s="37">
        <v>6</v>
      </c>
      <c r="O59" s="37">
        <v>0</v>
      </c>
      <c r="P59" s="37">
        <v>7</v>
      </c>
      <c r="Q59" s="37">
        <v>2</v>
      </c>
      <c r="R59" s="37">
        <v>6</v>
      </c>
      <c r="S59" s="37">
        <v>0</v>
      </c>
      <c r="T59" s="37">
        <v>5</v>
      </c>
      <c r="U59" s="37">
        <v>2</v>
      </c>
      <c r="V59" s="37">
        <v>4</v>
      </c>
      <c r="W59" s="37">
        <v>1</v>
      </c>
      <c r="X59" s="37">
        <v>0</v>
      </c>
      <c r="Y59" s="37">
        <v>0</v>
      </c>
      <c r="Z59" s="37">
        <v>1</v>
      </c>
      <c r="AA59" s="37">
        <v>11</v>
      </c>
      <c r="AB59" s="37">
        <v>5</v>
      </c>
      <c r="AC59" s="37">
        <v>1</v>
      </c>
      <c r="AD59" s="37">
        <v>90</v>
      </c>
    </row>
    <row r="60" spans="1:30">
      <c r="A60" s="1">
        <v>2013</v>
      </c>
      <c r="B60" s="37">
        <v>20</v>
      </c>
      <c r="C60" s="37">
        <v>3</v>
      </c>
      <c r="D60" s="37">
        <v>1</v>
      </c>
      <c r="E60" s="37">
        <v>0</v>
      </c>
      <c r="F60" s="37">
        <v>0</v>
      </c>
      <c r="G60" s="37">
        <v>0</v>
      </c>
      <c r="H60" s="37">
        <v>9</v>
      </c>
      <c r="I60" s="37">
        <v>10</v>
      </c>
      <c r="J60" s="37">
        <v>1</v>
      </c>
      <c r="K60" s="37">
        <v>0</v>
      </c>
      <c r="L60" s="37">
        <v>0</v>
      </c>
      <c r="M60" s="37">
        <v>0</v>
      </c>
      <c r="N60" s="37">
        <v>6</v>
      </c>
      <c r="O60" s="37">
        <v>0</v>
      </c>
      <c r="P60" s="37">
        <v>7</v>
      </c>
      <c r="Q60" s="37">
        <v>2</v>
      </c>
      <c r="R60" s="37">
        <v>6</v>
      </c>
      <c r="S60" s="37">
        <v>0</v>
      </c>
      <c r="T60" s="37">
        <v>13</v>
      </c>
      <c r="U60" s="37">
        <v>2</v>
      </c>
      <c r="V60" s="37">
        <v>5</v>
      </c>
      <c r="W60" s="37">
        <v>1</v>
      </c>
      <c r="X60" s="37">
        <v>0</v>
      </c>
      <c r="Y60" s="37">
        <v>0</v>
      </c>
      <c r="Z60" s="37">
        <v>1</v>
      </c>
      <c r="AA60" s="37">
        <v>10</v>
      </c>
      <c r="AB60" s="37">
        <v>4</v>
      </c>
      <c r="AC60" s="37">
        <v>1</v>
      </c>
      <c r="AD60" s="37">
        <v>102</v>
      </c>
    </row>
    <row r="61" spans="1:30">
      <c r="A61" s="1">
        <v>2014</v>
      </c>
      <c r="B61" s="37">
        <v>20</v>
      </c>
      <c r="C61" s="37">
        <v>3</v>
      </c>
      <c r="D61" s="37">
        <v>2</v>
      </c>
      <c r="E61" s="37">
        <v>0</v>
      </c>
      <c r="F61" s="37">
        <v>0</v>
      </c>
      <c r="G61" s="37">
        <v>0</v>
      </c>
      <c r="H61" s="37">
        <v>9</v>
      </c>
      <c r="I61" s="37">
        <v>10</v>
      </c>
      <c r="J61" s="37">
        <v>1</v>
      </c>
      <c r="K61" s="37">
        <v>0</v>
      </c>
      <c r="L61" s="37">
        <v>0</v>
      </c>
      <c r="M61" s="37">
        <v>0</v>
      </c>
      <c r="N61" s="37">
        <v>6</v>
      </c>
      <c r="O61" s="37">
        <v>0</v>
      </c>
      <c r="P61" s="37">
        <v>6</v>
      </c>
      <c r="Q61" s="37">
        <v>2</v>
      </c>
      <c r="R61" s="37">
        <v>5</v>
      </c>
      <c r="S61" s="37">
        <v>0</v>
      </c>
      <c r="T61" s="37">
        <v>18</v>
      </c>
      <c r="U61" s="37">
        <v>2</v>
      </c>
      <c r="V61" s="37">
        <v>6</v>
      </c>
      <c r="W61" s="37">
        <v>1</v>
      </c>
      <c r="X61" s="37">
        <v>0</v>
      </c>
      <c r="Y61" s="37">
        <v>0</v>
      </c>
      <c r="Z61" s="37">
        <v>1</v>
      </c>
      <c r="AA61" s="37">
        <v>9</v>
      </c>
      <c r="AB61" s="37">
        <v>5</v>
      </c>
      <c r="AC61" s="37">
        <v>1</v>
      </c>
      <c r="AD61" s="37">
        <v>107</v>
      </c>
    </row>
    <row r="62" spans="1:30">
      <c r="A62" s="1">
        <v>2015</v>
      </c>
      <c r="B62" s="37">
        <v>20</v>
      </c>
      <c r="C62" s="37">
        <v>6</v>
      </c>
      <c r="D62" s="37">
        <v>3</v>
      </c>
      <c r="E62" s="37">
        <v>0</v>
      </c>
      <c r="F62" s="37">
        <v>2</v>
      </c>
      <c r="G62" s="37">
        <v>0</v>
      </c>
      <c r="H62" s="37">
        <v>9</v>
      </c>
      <c r="I62" s="37">
        <v>10</v>
      </c>
      <c r="J62" s="37">
        <v>1</v>
      </c>
      <c r="K62" s="37">
        <v>0</v>
      </c>
      <c r="L62" s="37">
        <v>1</v>
      </c>
      <c r="M62" s="37">
        <v>0</v>
      </c>
      <c r="N62" s="37">
        <v>6</v>
      </c>
      <c r="O62" s="37">
        <v>0</v>
      </c>
      <c r="P62" s="37">
        <v>7</v>
      </c>
      <c r="Q62" s="37">
        <v>2</v>
      </c>
      <c r="R62" s="37">
        <v>6</v>
      </c>
      <c r="S62" s="37">
        <v>0</v>
      </c>
      <c r="T62" s="37">
        <v>21</v>
      </c>
      <c r="U62" s="37">
        <v>0</v>
      </c>
      <c r="V62" s="37">
        <v>7</v>
      </c>
      <c r="W62" s="37">
        <v>1</v>
      </c>
      <c r="X62" s="37">
        <v>1</v>
      </c>
      <c r="Y62" s="37">
        <v>0</v>
      </c>
      <c r="Z62" s="37">
        <v>1</v>
      </c>
      <c r="AA62" s="37">
        <v>12</v>
      </c>
      <c r="AB62" s="37">
        <v>8</v>
      </c>
      <c r="AC62" s="37">
        <v>1</v>
      </c>
      <c r="AD62" s="37">
        <v>125</v>
      </c>
    </row>
    <row r="63" spans="1:30">
      <c r="A63" s="1">
        <v>2016</v>
      </c>
      <c r="B63" s="37">
        <v>35</v>
      </c>
      <c r="C63" s="37">
        <v>8</v>
      </c>
      <c r="D63" s="37">
        <v>7</v>
      </c>
      <c r="E63" s="37">
        <v>0</v>
      </c>
      <c r="F63" s="37">
        <v>1</v>
      </c>
      <c r="G63" s="37">
        <v>0</v>
      </c>
      <c r="H63" s="37">
        <v>10</v>
      </c>
      <c r="I63" s="37">
        <v>11</v>
      </c>
      <c r="J63" s="37">
        <v>1</v>
      </c>
      <c r="K63" s="37">
        <v>0</v>
      </c>
      <c r="L63" s="37">
        <v>1</v>
      </c>
      <c r="M63" s="37">
        <v>0</v>
      </c>
      <c r="N63" s="37">
        <v>6</v>
      </c>
      <c r="O63" s="37">
        <v>0</v>
      </c>
      <c r="P63" s="37">
        <v>6</v>
      </c>
      <c r="Q63" s="37">
        <v>3</v>
      </c>
      <c r="R63" s="37">
        <v>6</v>
      </c>
      <c r="S63" s="37">
        <v>1</v>
      </c>
      <c r="T63" s="37">
        <v>26</v>
      </c>
      <c r="U63" s="37">
        <v>0</v>
      </c>
      <c r="V63" s="37">
        <v>14</v>
      </c>
      <c r="W63" s="37">
        <v>1</v>
      </c>
      <c r="X63" s="37">
        <v>1</v>
      </c>
      <c r="Y63" s="37">
        <v>0</v>
      </c>
      <c r="Z63" s="37">
        <v>1</v>
      </c>
      <c r="AA63" s="37">
        <v>15</v>
      </c>
      <c r="AB63" s="37">
        <v>9</v>
      </c>
      <c r="AC63" s="37">
        <v>1</v>
      </c>
      <c r="AD63" s="37">
        <v>164</v>
      </c>
    </row>
    <row r="64" spans="1:30">
      <c r="A64" s="1">
        <v>2017</v>
      </c>
      <c r="B64" s="37">
        <v>37</v>
      </c>
      <c r="C64" s="37">
        <v>8</v>
      </c>
      <c r="D64" s="37">
        <v>11</v>
      </c>
      <c r="E64" s="37">
        <v>0</v>
      </c>
      <c r="F64" s="37">
        <v>1</v>
      </c>
      <c r="G64" s="37">
        <v>0</v>
      </c>
      <c r="H64" s="37">
        <v>9</v>
      </c>
      <c r="I64" s="37">
        <v>11</v>
      </c>
      <c r="J64" s="37">
        <v>1</v>
      </c>
      <c r="K64" s="37">
        <v>0</v>
      </c>
      <c r="L64" s="37">
        <v>1</v>
      </c>
      <c r="M64" s="37">
        <v>0</v>
      </c>
      <c r="N64" s="37">
        <v>6</v>
      </c>
      <c r="O64" s="37">
        <v>0</v>
      </c>
      <c r="P64" s="37">
        <v>6</v>
      </c>
      <c r="Q64" s="37">
        <v>3</v>
      </c>
      <c r="R64" s="37">
        <v>4</v>
      </c>
      <c r="S64" s="37">
        <v>1</v>
      </c>
      <c r="T64" s="37">
        <v>23</v>
      </c>
      <c r="U64" s="37">
        <v>0</v>
      </c>
      <c r="V64" s="37">
        <v>13</v>
      </c>
      <c r="W64" s="37">
        <v>1</v>
      </c>
      <c r="X64" s="37">
        <v>0</v>
      </c>
      <c r="Y64" s="37">
        <v>0</v>
      </c>
      <c r="Z64" s="37">
        <v>1</v>
      </c>
      <c r="AA64" s="37">
        <v>17</v>
      </c>
      <c r="AB64" s="37">
        <v>10</v>
      </c>
      <c r="AC64" s="37">
        <v>1</v>
      </c>
      <c r="AD64" s="37">
        <v>165</v>
      </c>
    </row>
    <row r="65" spans="1:30">
      <c r="A65" s="1">
        <v>2018</v>
      </c>
      <c r="B65" s="37">
        <v>37</v>
      </c>
      <c r="C65" s="37">
        <v>9</v>
      </c>
      <c r="D65" s="37">
        <v>12</v>
      </c>
      <c r="E65" s="37">
        <v>3</v>
      </c>
      <c r="F65" s="37">
        <v>1</v>
      </c>
      <c r="G65" s="37">
        <v>0</v>
      </c>
      <c r="H65" s="37">
        <v>9</v>
      </c>
      <c r="I65" s="37">
        <v>11</v>
      </c>
      <c r="J65" s="37">
        <v>1</v>
      </c>
      <c r="K65" s="37">
        <v>0</v>
      </c>
      <c r="L65" s="37">
        <v>2</v>
      </c>
      <c r="M65" s="37">
        <v>1</v>
      </c>
      <c r="N65" s="37">
        <v>11</v>
      </c>
      <c r="O65" s="37">
        <v>0</v>
      </c>
      <c r="P65" s="37">
        <v>6</v>
      </c>
      <c r="Q65" s="37">
        <v>3</v>
      </c>
      <c r="R65" s="37">
        <v>4</v>
      </c>
      <c r="S65" s="37">
        <v>0</v>
      </c>
      <c r="T65" s="37">
        <v>21</v>
      </c>
      <c r="U65" s="37">
        <v>0</v>
      </c>
      <c r="V65" s="37">
        <v>14</v>
      </c>
      <c r="W65" s="37">
        <v>1</v>
      </c>
      <c r="X65" s="37">
        <v>0</v>
      </c>
      <c r="Y65" s="37">
        <v>0</v>
      </c>
      <c r="Z65" s="37">
        <v>1</v>
      </c>
      <c r="AA65" s="37">
        <v>17</v>
      </c>
      <c r="AB65" s="37">
        <v>10</v>
      </c>
      <c r="AC65" s="37">
        <v>1</v>
      </c>
      <c r="AD65" s="37">
        <v>175</v>
      </c>
    </row>
    <row r="66" spans="1:30">
      <c r="A66" s="1">
        <v>2019</v>
      </c>
      <c r="B66" s="37">
        <v>34</v>
      </c>
      <c r="C66" s="37">
        <v>12</v>
      </c>
      <c r="D66" s="37">
        <v>12</v>
      </c>
      <c r="E66" s="37">
        <v>3</v>
      </c>
      <c r="F66" s="37">
        <v>1</v>
      </c>
      <c r="G66" s="37">
        <v>0</v>
      </c>
      <c r="H66" s="37">
        <v>9</v>
      </c>
      <c r="I66" s="37">
        <v>10</v>
      </c>
      <c r="J66" s="37">
        <v>0</v>
      </c>
      <c r="K66" s="37">
        <v>0</v>
      </c>
      <c r="L66" s="37">
        <v>2</v>
      </c>
      <c r="M66" s="37">
        <v>1</v>
      </c>
      <c r="N66" s="37">
        <v>12</v>
      </c>
      <c r="O66" s="37">
        <v>0</v>
      </c>
      <c r="P66" s="37">
        <v>7</v>
      </c>
      <c r="Q66" s="37">
        <v>2</v>
      </c>
      <c r="R66" s="37">
        <v>5</v>
      </c>
      <c r="S66" s="37">
        <v>1</v>
      </c>
      <c r="T66" s="37">
        <v>22</v>
      </c>
      <c r="U66" s="37">
        <v>0</v>
      </c>
      <c r="V66" s="37">
        <v>15</v>
      </c>
      <c r="W66" s="37">
        <v>1</v>
      </c>
      <c r="X66" s="37">
        <v>0</v>
      </c>
      <c r="Y66" s="37">
        <v>0</v>
      </c>
      <c r="Z66" s="37">
        <v>1</v>
      </c>
      <c r="AA66" s="37">
        <v>17</v>
      </c>
      <c r="AB66" s="37">
        <v>10</v>
      </c>
      <c r="AC66" s="37">
        <v>2</v>
      </c>
      <c r="AD66" s="37">
        <v>179</v>
      </c>
    </row>
    <row r="67" spans="1:30">
      <c r="A67" s="1">
        <v>2020</v>
      </c>
      <c r="B67" s="37">
        <v>34</v>
      </c>
      <c r="C67" s="37">
        <v>10</v>
      </c>
      <c r="D67" s="37">
        <v>12</v>
      </c>
      <c r="E67" s="37">
        <v>3</v>
      </c>
      <c r="F67" s="37">
        <v>1</v>
      </c>
      <c r="G67" s="37">
        <v>0</v>
      </c>
      <c r="H67" s="37">
        <v>9</v>
      </c>
      <c r="I67" s="37">
        <v>12</v>
      </c>
      <c r="J67" s="37">
        <v>0</v>
      </c>
      <c r="K67" s="37">
        <v>0</v>
      </c>
      <c r="L67" s="37">
        <v>2</v>
      </c>
      <c r="M67" s="37">
        <v>1</v>
      </c>
      <c r="N67" s="37">
        <v>13</v>
      </c>
      <c r="O67" s="37">
        <v>0</v>
      </c>
      <c r="P67" s="37">
        <v>7</v>
      </c>
      <c r="Q67" s="37">
        <v>2</v>
      </c>
      <c r="R67" s="37">
        <v>5</v>
      </c>
      <c r="S67" s="37">
        <v>1</v>
      </c>
      <c r="T67" s="37">
        <v>16</v>
      </c>
      <c r="U67" s="37">
        <v>0</v>
      </c>
      <c r="V67" s="37">
        <v>14</v>
      </c>
      <c r="W67" s="37">
        <v>1</v>
      </c>
      <c r="X67" s="37">
        <v>0</v>
      </c>
      <c r="Y67" s="37">
        <v>0</v>
      </c>
      <c r="Z67" s="37">
        <v>1</v>
      </c>
      <c r="AA67" s="37">
        <v>17</v>
      </c>
      <c r="AB67" s="37">
        <v>7</v>
      </c>
      <c r="AC67" s="37">
        <v>1</v>
      </c>
      <c r="AD67" s="37">
        <v>169</v>
      </c>
    </row>
    <row r="68" spans="1:30">
      <c r="A68" s="1">
        <v>2021</v>
      </c>
      <c r="B68" s="37">
        <v>34</v>
      </c>
      <c r="C68" s="37">
        <v>9</v>
      </c>
      <c r="D68" s="37">
        <v>14</v>
      </c>
      <c r="E68" s="37">
        <v>3</v>
      </c>
      <c r="F68" s="37">
        <v>1</v>
      </c>
      <c r="G68" s="37">
        <v>0</v>
      </c>
      <c r="H68" s="37">
        <v>9</v>
      </c>
      <c r="I68" s="37">
        <v>12</v>
      </c>
      <c r="J68" s="37">
        <v>0</v>
      </c>
      <c r="K68" s="37">
        <v>0</v>
      </c>
      <c r="L68" s="37">
        <v>1</v>
      </c>
      <c r="M68" s="37">
        <v>0</v>
      </c>
      <c r="N68" s="37">
        <v>13</v>
      </c>
      <c r="O68" s="37">
        <v>0</v>
      </c>
      <c r="P68" s="37">
        <v>7</v>
      </c>
      <c r="Q68" s="37">
        <v>2</v>
      </c>
      <c r="R68" s="37">
        <v>5</v>
      </c>
      <c r="S68" s="37">
        <v>0</v>
      </c>
      <c r="T68" s="37">
        <v>18</v>
      </c>
      <c r="U68" s="37">
        <v>0</v>
      </c>
      <c r="V68" s="37">
        <v>20</v>
      </c>
      <c r="W68" s="37">
        <v>1</v>
      </c>
      <c r="X68" s="37">
        <v>0</v>
      </c>
      <c r="Y68" s="37">
        <v>0</v>
      </c>
      <c r="Z68" s="37">
        <v>1</v>
      </c>
      <c r="AA68" s="37">
        <v>20</v>
      </c>
      <c r="AB68" s="37">
        <v>7</v>
      </c>
      <c r="AC68" s="37">
        <v>1</v>
      </c>
      <c r="AD68" s="37">
        <v>178</v>
      </c>
    </row>
    <row r="69" spans="1:30">
      <c r="A69" s="1">
        <v>2022</v>
      </c>
      <c r="B69" s="37">
        <v>38</v>
      </c>
      <c r="C69" s="37">
        <v>5</v>
      </c>
      <c r="D69" s="37">
        <v>14</v>
      </c>
      <c r="E69" s="37">
        <v>3</v>
      </c>
      <c r="F69" s="37">
        <v>5</v>
      </c>
      <c r="G69" s="37">
        <v>0</v>
      </c>
      <c r="H69" s="37">
        <v>9</v>
      </c>
      <c r="I69" s="37">
        <v>15</v>
      </c>
      <c r="J69" s="37">
        <v>0</v>
      </c>
      <c r="K69" s="37">
        <v>0</v>
      </c>
      <c r="L69" s="37">
        <v>1</v>
      </c>
      <c r="M69" s="37">
        <v>0</v>
      </c>
      <c r="N69" s="37">
        <v>9</v>
      </c>
      <c r="O69" s="37">
        <v>0</v>
      </c>
      <c r="P69" s="37">
        <v>7</v>
      </c>
      <c r="Q69" s="37">
        <v>2</v>
      </c>
      <c r="R69" s="37">
        <v>5</v>
      </c>
      <c r="S69" s="37">
        <v>0</v>
      </c>
      <c r="T69" s="37">
        <v>20</v>
      </c>
      <c r="U69" s="37">
        <v>0</v>
      </c>
      <c r="V69" s="37">
        <v>24</v>
      </c>
      <c r="W69" s="37">
        <v>1</v>
      </c>
      <c r="X69" s="37">
        <v>0</v>
      </c>
      <c r="Y69" s="37">
        <v>0</v>
      </c>
      <c r="Z69" s="37">
        <v>2</v>
      </c>
      <c r="AA69" s="37">
        <v>23</v>
      </c>
      <c r="AB69" s="37">
        <v>7</v>
      </c>
      <c r="AC69" s="37">
        <v>1</v>
      </c>
      <c r="AD69" s="37">
        <v>191</v>
      </c>
    </row>
    <row r="70" spans="1:30">
      <c r="A70" s="1">
        <v>2023</v>
      </c>
      <c r="B70" s="37">
        <v>36</v>
      </c>
      <c r="C70" s="37">
        <v>5</v>
      </c>
      <c r="D70" s="37">
        <v>12</v>
      </c>
      <c r="E70" s="37">
        <v>3</v>
      </c>
      <c r="F70" s="37">
        <v>5</v>
      </c>
      <c r="G70" s="37">
        <v>0</v>
      </c>
      <c r="H70" s="37">
        <v>8</v>
      </c>
      <c r="I70" s="37">
        <v>15</v>
      </c>
      <c r="J70" s="37">
        <v>0</v>
      </c>
      <c r="K70" s="37">
        <v>0</v>
      </c>
      <c r="L70" s="37">
        <v>1</v>
      </c>
      <c r="M70" s="37">
        <v>0</v>
      </c>
      <c r="N70" s="37">
        <v>8</v>
      </c>
      <c r="O70" s="37">
        <v>0</v>
      </c>
      <c r="P70" s="37">
        <v>7</v>
      </c>
      <c r="Q70" s="37">
        <v>2</v>
      </c>
      <c r="R70" s="37">
        <v>5</v>
      </c>
      <c r="S70" s="37">
        <v>0</v>
      </c>
      <c r="T70" s="37">
        <v>20</v>
      </c>
      <c r="U70" s="37">
        <v>0</v>
      </c>
      <c r="V70" s="37">
        <v>24</v>
      </c>
      <c r="W70" s="37">
        <v>1</v>
      </c>
      <c r="X70" s="37">
        <v>0</v>
      </c>
      <c r="Y70" s="37">
        <v>0</v>
      </c>
      <c r="Z70" s="37">
        <v>1</v>
      </c>
      <c r="AA70" s="37">
        <v>26</v>
      </c>
      <c r="AB70" s="37">
        <v>10</v>
      </c>
      <c r="AC70" s="37">
        <v>1</v>
      </c>
      <c r="AD70" s="37">
        <f>SUM(B70:AC70)</f>
        <v>190</v>
      </c>
    </row>
    <row r="71" spans="1:30">
      <c r="A71" s="1">
        <v>2024</v>
      </c>
      <c r="B71" s="37">
        <v>35</v>
      </c>
      <c r="C71" s="37">
        <v>5</v>
      </c>
      <c r="D71" s="37">
        <v>15</v>
      </c>
      <c r="E71" s="37">
        <v>3</v>
      </c>
      <c r="F71" s="37">
        <v>5</v>
      </c>
      <c r="G71" s="37">
        <v>0</v>
      </c>
      <c r="H71" s="37">
        <v>8</v>
      </c>
      <c r="I71" s="37">
        <v>17</v>
      </c>
      <c r="J71" s="37">
        <v>0</v>
      </c>
      <c r="K71" s="37">
        <v>0</v>
      </c>
      <c r="L71" s="37">
        <v>1</v>
      </c>
      <c r="M71" s="37">
        <v>0</v>
      </c>
      <c r="N71" s="37">
        <v>8</v>
      </c>
      <c r="O71" s="37">
        <v>0</v>
      </c>
      <c r="P71" s="37">
        <v>7</v>
      </c>
      <c r="Q71" s="37">
        <v>2</v>
      </c>
      <c r="R71" s="37">
        <v>5</v>
      </c>
      <c r="S71" s="37">
        <v>0</v>
      </c>
      <c r="T71" s="37">
        <v>20</v>
      </c>
      <c r="U71" s="37">
        <v>0</v>
      </c>
      <c r="V71" s="37">
        <v>24</v>
      </c>
      <c r="W71" s="37">
        <v>1</v>
      </c>
      <c r="X71" s="37">
        <v>0</v>
      </c>
      <c r="Y71" s="37">
        <v>0</v>
      </c>
      <c r="Z71" s="37">
        <v>1</v>
      </c>
      <c r="AA71" s="37">
        <v>25</v>
      </c>
      <c r="AB71" s="37">
        <v>13</v>
      </c>
      <c r="AC71" s="37">
        <v>1</v>
      </c>
      <c r="AD71" s="37">
        <v>196</v>
      </c>
    </row>
    <row r="72" spans="1:30"/>
    <row r="73" spans="1:30" ht="12.75" customHeight="1">
      <c r="A73" s="32" t="s">
        <v>988</v>
      </c>
      <c r="B73" s="32"/>
    </row>
    <row r="74" spans="1:30" ht="12.75" customHeight="1">
      <c r="A74" s="32"/>
      <c r="B74" s="32"/>
    </row>
    <row r="75" spans="1:30" ht="12.75" customHeight="1">
      <c r="A75" s="36" t="s">
        <v>989</v>
      </c>
      <c r="B75" s="36"/>
    </row>
    <row r="76" spans="1:30" ht="12.75" customHeight="1">
      <c r="A76" s="1" t="s">
        <v>895</v>
      </c>
    </row>
    <row r="78" spans="1:30" s="2" customFormat="1" ht="12.75" customHeight="1">
      <c r="A78" s="2" t="s">
        <v>15</v>
      </c>
    </row>
    <row r="79" spans="1:30" ht="12.75" customHeight="1">
      <c r="A79" s="1" t="s">
        <v>786</v>
      </c>
    </row>
    <row r="80" spans="1:30" ht="12.75" customHeight="1">
      <c r="A80" s="1" t="s">
        <v>630</v>
      </c>
    </row>
    <row r="81" spans="1:1" ht="12.75" customHeight="1">
      <c r="A81" s="1" t="s">
        <v>631</v>
      </c>
    </row>
  </sheetData>
  <phoneticPr fontId="4" type="noConversion"/>
  <hyperlinks>
    <hyperlink ref="A4" location="Inhalt!A1" display="&lt;&lt;&lt; Inhalt" xr:uid="{27E9C07B-5924-4566-BC7B-200E22C99184}"/>
    <hyperlink ref="A73" location="Metadaten!A1" display="Metadaten &lt;&lt;&lt;" xr:uid="{28D3EBCE-A7BE-4751-A703-8F5F1609871F}"/>
  </hyperlinks>
  <pageMargins left="0.78740157499999996" right="0.78740157499999996" top="0.984251969" bottom="0.984251969" header="0.4921259845" footer="0.4921259845"/>
  <pageSetup paperSize="9" scale="74" orientation="portrait" r:id="rId1"/>
  <headerFooter alignWithMargins="0"/>
  <ignoredErrors>
    <ignoredError sqref="AD70" formulaRange="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Y41"/>
  <sheetViews>
    <sheetView zoomScaleNormal="100" workbookViewId="0">
      <pane xSplit="1" topLeftCell="B1" activePane="topRight" state="frozen"/>
      <selection pane="topRight" activeCell="A4" sqref="A4"/>
    </sheetView>
  </sheetViews>
  <sheetFormatPr baseColWidth="10" defaultColWidth="9.42578125" defaultRowHeight="12.75"/>
  <cols>
    <col min="1" max="1" width="20.5703125" style="1" customWidth="1"/>
    <col min="2" max="18" width="5.42578125" style="1" bestFit="1" customWidth="1"/>
    <col min="19" max="21" width="5.5703125" style="1" customWidth="1"/>
    <col min="22" max="22" width="5.42578125" style="1" customWidth="1"/>
    <col min="23" max="24" width="5.5703125" style="1" customWidth="1"/>
    <col min="25" max="16384" width="9.42578125" style="1"/>
  </cols>
  <sheetData>
    <row r="1" spans="1:25" ht="15.75">
      <c r="A1" s="5" t="s">
        <v>444</v>
      </c>
      <c r="B1" s="5"/>
    </row>
    <row r="2" spans="1:25" ht="12.75" customHeight="1">
      <c r="A2" s="1" t="s">
        <v>1205</v>
      </c>
    </row>
    <row r="4" spans="1:25">
      <c r="A4" s="30" t="s">
        <v>987</v>
      </c>
      <c r="B4" s="30"/>
    </row>
    <row r="5" spans="1:25">
      <c r="A5" s="11"/>
      <c r="B5" s="11"/>
    </row>
    <row r="6" spans="1:25">
      <c r="A6" s="31" t="s">
        <v>1126</v>
      </c>
      <c r="B6" s="31"/>
    </row>
    <row r="7" spans="1:25">
      <c r="A7" s="31"/>
      <c r="B7" s="31"/>
    </row>
    <row r="8" spans="1:25" s="6" customFormat="1">
      <c r="B8" s="6" t="s">
        <v>4</v>
      </c>
    </row>
    <row r="9" spans="1:25" s="6" customFormat="1">
      <c r="A9" s="6" t="s">
        <v>445</v>
      </c>
      <c r="B9" s="6">
        <v>1930</v>
      </c>
      <c r="C9" s="6">
        <v>1941</v>
      </c>
      <c r="D9" s="6">
        <v>1950</v>
      </c>
      <c r="E9" s="6">
        <v>1960</v>
      </c>
      <c r="F9" s="6">
        <v>1970</v>
      </c>
      <c r="G9" s="6">
        <v>1980</v>
      </c>
      <c r="H9" s="6">
        <v>1990</v>
      </c>
      <c r="I9" s="6">
        <v>2000</v>
      </c>
      <c r="J9" s="6">
        <v>2010</v>
      </c>
      <c r="K9" s="6">
        <v>2011</v>
      </c>
      <c r="L9" s="6">
        <v>2012</v>
      </c>
      <c r="M9" s="6">
        <v>2013</v>
      </c>
      <c r="N9" s="6">
        <v>2014</v>
      </c>
      <c r="O9" s="6">
        <v>2015</v>
      </c>
      <c r="P9" s="6">
        <v>2016</v>
      </c>
      <c r="Q9" s="6">
        <v>2017</v>
      </c>
      <c r="R9" s="6">
        <v>2018</v>
      </c>
      <c r="S9" s="6">
        <v>2019</v>
      </c>
      <c r="T9" s="6">
        <v>2020</v>
      </c>
      <c r="U9" s="6">
        <v>2021</v>
      </c>
      <c r="V9" s="6">
        <v>2022</v>
      </c>
      <c r="W9" s="6">
        <v>2023</v>
      </c>
      <c r="X9" s="6">
        <v>2024</v>
      </c>
    </row>
    <row r="10" spans="1:25">
      <c r="A10" s="1" t="s">
        <v>32</v>
      </c>
      <c r="B10" s="37">
        <v>1838</v>
      </c>
      <c r="C10" s="37">
        <v>1556</v>
      </c>
      <c r="D10" s="37">
        <v>1772</v>
      </c>
      <c r="E10" s="37">
        <v>1842</v>
      </c>
      <c r="F10" s="37">
        <v>1935</v>
      </c>
      <c r="G10" s="37">
        <v>1838</v>
      </c>
      <c r="H10" s="37">
        <v>1779</v>
      </c>
      <c r="I10" s="37">
        <v>1639</v>
      </c>
      <c r="J10" s="37">
        <v>1686</v>
      </c>
      <c r="K10" s="37">
        <v>1679</v>
      </c>
      <c r="L10" s="37">
        <v>1703</v>
      </c>
      <c r="M10" s="37">
        <v>1750</v>
      </c>
      <c r="N10" s="37">
        <v>1749</v>
      </c>
      <c r="O10" s="37">
        <v>1754</v>
      </c>
      <c r="P10" s="37">
        <v>1711</v>
      </c>
      <c r="Q10" s="37">
        <f>SUM(Q11:Q36)</f>
        <v>1683</v>
      </c>
      <c r="R10" s="37">
        <f>SUM(R11:R36)</f>
        <v>1687</v>
      </c>
      <c r="S10" s="37">
        <f>SUM(S11:S36)</f>
        <v>1684</v>
      </c>
      <c r="T10" s="37">
        <v>1713</v>
      </c>
      <c r="U10" s="37">
        <v>1702</v>
      </c>
      <c r="V10" s="37">
        <v>1693</v>
      </c>
      <c r="W10" s="37">
        <v>1717</v>
      </c>
      <c r="X10" s="37">
        <v>1723</v>
      </c>
      <c r="Y10" s="38"/>
    </row>
    <row r="11" spans="1:25" ht="12.75" customHeight="1">
      <c r="A11" s="1" t="s">
        <v>446</v>
      </c>
      <c r="B11" s="37">
        <v>490</v>
      </c>
      <c r="C11" s="37">
        <v>386</v>
      </c>
      <c r="D11" s="37">
        <v>453</v>
      </c>
      <c r="E11" s="37">
        <v>468</v>
      </c>
      <c r="F11" s="37">
        <v>486</v>
      </c>
      <c r="G11" s="37">
        <v>485</v>
      </c>
      <c r="H11" s="37">
        <v>530</v>
      </c>
      <c r="I11" s="37">
        <v>529</v>
      </c>
      <c r="J11" s="37">
        <v>513</v>
      </c>
      <c r="K11" s="37">
        <v>505</v>
      </c>
      <c r="L11" s="37">
        <v>501</v>
      </c>
      <c r="M11" s="37">
        <v>500</v>
      </c>
      <c r="N11" s="37">
        <v>523</v>
      </c>
      <c r="O11" s="37" t="s">
        <v>135</v>
      </c>
      <c r="P11" s="37">
        <v>517</v>
      </c>
      <c r="Q11" s="37">
        <v>525</v>
      </c>
      <c r="R11" s="37">
        <v>528</v>
      </c>
      <c r="S11" s="37">
        <v>529</v>
      </c>
      <c r="T11" s="37">
        <v>541</v>
      </c>
      <c r="U11" s="37">
        <v>533</v>
      </c>
      <c r="V11" s="37">
        <v>534</v>
      </c>
      <c r="W11" s="37">
        <v>537</v>
      </c>
      <c r="X11" s="37">
        <v>536</v>
      </c>
    </row>
    <row r="12" spans="1:25" ht="12.75" customHeight="1">
      <c r="A12" s="1" t="s">
        <v>447</v>
      </c>
      <c r="B12" s="37">
        <v>42</v>
      </c>
      <c r="C12" s="37">
        <v>26</v>
      </c>
      <c r="D12" s="37">
        <v>48</v>
      </c>
      <c r="E12" s="37">
        <v>58</v>
      </c>
      <c r="F12" s="37">
        <v>58</v>
      </c>
      <c r="G12" s="37">
        <v>69</v>
      </c>
      <c r="H12" s="37">
        <v>96</v>
      </c>
      <c r="I12" s="37">
        <v>89</v>
      </c>
      <c r="J12" s="37">
        <v>102</v>
      </c>
      <c r="K12" s="37">
        <v>106</v>
      </c>
      <c r="L12" s="37">
        <v>105</v>
      </c>
      <c r="M12" s="37">
        <v>112</v>
      </c>
      <c r="N12" s="37">
        <v>113</v>
      </c>
      <c r="O12" s="37" t="s">
        <v>135</v>
      </c>
      <c r="P12" s="37">
        <v>109</v>
      </c>
      <c r="Q12" s="37">
        <v>107</v>
      </c>
      <c r="R12" s="37">
        <v>107</v>
      </c>
      <c r="S12" s="37">
        <v>109</v>
      </c>
      <c r="T12" s="37">
        <v>105</v>
      </c>
      <c r="U12" s="37">
        <v>106</v>
      </c>
      <c r="V12" s="37">
        <v>106</v>
      </c>
      <c r="W12" s="37">
        <v>112</v>
      </c>
      <c r="X12" s="37">
        <v>107</v>
      </c>
    </row>
    <row r="13" spans="1:25" ht="12.75" customHeight="1">
      <c r="A13" s="1" t="s">
        <v>448</v>
      </c>
      <c r="B13" s="37">
        <v>53</v>
      </c>
      <c r="C13" s="37">
        <v>51</v>
      </c>
      <c r="D13" s="37">
        <v>55</v>
      </c>
      <c r="E13" s="37">
        <v>53</v>
      </c>
      <c r="F13" s="37">
        <v>72</v>
      </c>
      <c r="G13" s="37">
        <v>50</v>
      </c>
      <c r="H13" s="37">
        <v>52</v>
      </c>
      <c r="I13" s="37">
        <v>41</v>
      </c>
      <c r="J13" s="37">
        <v>58</v>
      </c>
      <c r="K13" s="37">
        <v>53</v>
      </c>
      <c r="L13" s="37">
        <v>54</v>
      </c>
      <c r="M13" s="37">
        <v>62</v>
      </c>
      <c r="N13" s="37">
        <v>62</v>
      </c>
      <c r="O13" s="37" t="s">
        <v>135</v>
      </c>
      <c r="P13" s="37">
        <v>58</v>
      </c>
      <c r="Q13" s="37">
        <v>57</v>
      </c>
      <c r="R13" s="37">
        <v>61</v>
      </c>
      <c r="S13" s="37">
        <v>62</v>
      </c>
      <c r="T13" s="37">
        <v>57</v>
      </c>
      <c r="U13" s="37">
        <v>55</v>
      </c>
      <c r="V13" s="37">
        <v>59</v>
      </c>
      <c r="W13" s="37">
        <v>58</v>
      </c>
      <c r="X13" s="37">
        <v>53</v>
      </c>
    </row>
    <row r="14" spans="1:25" ht="12.75" customHeight="1">
      <c r="A14" s="1" t="s">
        <v>449</v>
      </c>
      <c r="B14" s="37">
        <v>12</v>
      </c>
      <c r="C14" s="37">
        <v>14</v>
      </c>
      <c r="D14" s="37">
        <v>11</v>
      </c>
      <c r="E14" s="37">
        <v>9</v>
      </c>
      <c r="F14" s="37">
        <v>7</v>
      </c>
      <c r="G14" s="37">
        <v>3</v>
      </c>
      <c r="H14" s="37">
        <v>2</v>
      </c>
      <c r="I14" s="37">
        <v>1</v>
      </c>
      <c r="J14" s="37">
        <v>2</v>
      </c>
      <c r="K14" s="37">
        <v>3</v>
      </c>
      <c r="L14" s="37">
        <v>3</v>
      </c>
      <c r="M14" s="37">
        <v>3</v>
      </c>
      <c r="N14" s="37">
        <v>5</v>
      </c>
      <c r="O14" s="37" t="s">
        <v>135</v>
      </c>
      <c r="P14" s="37">
        <v>5</v>
      </c>
      <c r="Q14" s="37">
        <v>5</v>
      </c>
      <c r="R14" s="37">
        <v>5</v>
      </c>
      <c r="S14" s="37">
        <v>4</v>
      </c>
      <c r="T14" s="37">
        <v>2</v>
      </c>
      <c r="U14" s="37">
        <v>2</v>
      </c>
      <c r="V14" s="37">
        <v>1</v>
      </c>
      <c r="W14" s="37">
        <v>1</v>
      </c>
      <c r="X14" s="37">
        <v>1</v>
      </c>
    </row>
    <row r="15" spans="1:25" ht="12.75" customHeight="1">
      <c r="A15" s="1" t="s">
        <v>450</v>
      </c>
      <c r="B15" s="37">
        <v>48</v>
      </c>
      <c r="C15" s="37">
        <v>48</v>
      </c>
      <c r="D15" s="37">
        <v>43</v>
      </c>
      <c r="E15" s="37">
        <v>66</v>
      </c>
      <c r="F15" s="37">
        <v>52</v>
      </c>
      <c r="G15" s="37">
        <v>48</v>
      </c>
      <c r="H15" s="37">
        <v>48</v>
      </c>
      <c r="I15" s="37">
        <v>40</v>
      </c>
      <c r="J15" s="37">
        <v>50</v>
      </c>
      <c r="K15" s="37">
        <v>54</v>
      </c>
      <c r="L15" s="37">
        <v>53</v>
      </c>
      <c r="M15" s="37">
        <v>51</v>
      </c>
      <c r="N15" s="37">
        <v>47</v>
      </c>
      <c r="O15" s="37" t="s">
        <v>135</v>
      </c>
      <c r="P15" s="37">
        <v>52</v>
      </c>
      <c r="Q15" s="37">
        <v>49</v>
      </c>
      <c r="R15" s="37">
        <v>48</v>
      </c>
      <c r="S15" s="37">
        <v>47</v>
      </c>
      <c r="T15" s="37">
        <v>46</v>
      </c>
      <c r="U15" s="37">
        <v>48</v>
      </c>
      <c r="V15" s="37">
        <v>45</v>
      </c>
      <c r="W15" s="37">
        <v>43</v>
      </c>
      <c r="X15" s="37">
        <v>44</v>
      </c>
    </row>
    <row r="16" spans="1:25" ht="12.75" customHeight="1">
      <c r="A16" s="1" t="s">
        <v>451</v>
      </c>
      <c r="B16" s="37">
        <v>14</v>
      </c>
      <c r="C16" s="37">
        <v>14</v>
      </c>
      <c r="D16" s="37">
        <v>10</v>
      </c>
      <c r="E16" s="37">
        <v>11</v>
      </c>
      <c r="F16" s="37">
        <v>10</v>
      </c>
      <c r="G16" s="37">
        <v>12</v>
      </c>
      <c r="H16" s="37">
        <v>8</v>
      </c>
      <c r="I16" s="37">
        <v>4</v>
      </c>
      <c r="J16" s="37">
        <v>2</v>
      </c>
      <c r="K16" s="37">
        <v>2</v>
      </c>
      <c r="L16" s="37">
        <v>2</v>
      </c>
      <c r="M16" s="37">
        <v>2</v>
      </c>
      <c r="N16" s="37">
        <v>1</v>
      </c>
      <c r="O16" s="37" t="s">
        <v>135</v>
      </c>
      <c r="P16" s="37">
        <v>1</v>
      </c>
      <c r="Q16" s="37">
        <v>0</v>
      </c>
      <c r="R16" s="37">
        <v>2</v>
      </c>
      <c r="S16" s="37">
        <v>2</v>
      </c>
      <c r="T16" s="37">
        <v>2</v>
      </c>
      <c r="U16" s="37">
        <v>1</v>
      </c>
      <c r="V16" s="37">
        <v>1</v>
      </c>
      <c r="W16" s="37">
        <v>1</v>
      </c>
      <c r="X16" s="37">
        <v>3</v>
      </c>
    </row>
    <row r="17" spans="1:24" ht="12.75" customHeight="1">
      <c r="A17" s="1" t="s">
        <v>452</v>
      </c>
      <c r="B17" s="37">
        <v>1</v>
      </c>
      <c r="C17" s="37">
        <v>4</v>
      </c>
      <c r="D17" s="37">
        <v>9</v>
      </c>
      <c r="E17" s="37">
        <v>20</v>
      </c>
      <c r="F17" s="37">
        <v>11</v>
      </c>
      <c r="G17" s="37">
        <v>10</v>
      </c>
      <c r="H17" s="37">
        <v>9</v>
      </c>
      <c r="I17" s="37">
        <v>9</v>
      </c>
      <c r="J17" s="37">
        <v>7</v>
      </c>
      <c r="K17" s="37">
        <v>9</v>
      </c>
      <c r="L17" s="37">
        <v>8</v>
      </c>
      <c r="M17" s="37">
        <v>7</v>
      </c>
      <c r="N17" s="37">
        <v>7</v>
      </c>
      <c r="O17" s="37" t="s">
        <v>135</v>
      </c>
      <c r="P17" s="37">
        <v>7</v>
      </c>
      <c r="Q17" s="37">
        <v>7</v>
      </c>
      <c r="R17" s="37">
        <v>6</v>
      </c>
      <c r="S17" s="37">
        <v>6</v>
      </c>
      <c r="T17" s="37">
        <v>6</v>
      </c>
      <c r="U17" s="37">
        <v>6</v>
      </c>
      <c r="V17" s="37">
        <v>7</v>
      </c>
      <c r="W17" s="37">
        <v>6</v>
      </c>
      <c r="X17" s="37">
        <v>6</v>
      </c>
    </row>
    <row r="18" spans="1:24" ht="12.75" customHeight="1">
      <c r="A18" s="1" t="s">
        <v>453</v>
      </c>
      <c r="B18" s="37">
        <v>70</v>
      </c>
      <c r="C18" s="37">
        <v>46</v>
      </c>
      <c r="D18" s="37">
        <v>60</v>
      </c>
      <c r="E18" s="37">
        <v>51</v>
      </c>
      <c r="F18" s="37">
        <v>32</v>
      </c>
      <c r="G18" s="37">
        <v>11</v>
      </c>
      <c r="H18" s="37">
        <v>17</v>
      </c>
      <c r="I18" s="37">
        <v>10</v>
      </c>
      <c r="J18" s="37">
        <v>14</v>
      </c>
      <c r="K18" s="37">
        <v>14</v>
      </c>
      <c r="L18" s="37">
        <v>15</v>
      </c>
      <c r="M18" s="37">
        <v>16</v>
      </c>
      <c r="N18" s="37">
        <v>16</v>
      </c>
      <c r="O18" s="37" t="s">
        <v>135</v>
      </c>
      <c r="P18" s="37">
        <v>17</v>
      </c>
      <c r="Q18" s="37">
        <v>15</v>
      </c>
      <c r="R18" s="37">
        <v>20</v>
      </c>
      <c r="S18" s="37">
        <v>21</v>
      </c>
      <c r="T18" s="37">
        <v>21</v>
      </c>
      <c r="U18" s="37">
        <v>20</v>
      </c>
      <c r="V18" s="37">
        <v>20</v>
      </c>
      <c r="W18" s="37">
        <v>20</v>
      </c>
      <c r="X18" s="37">
        <v>23</v>
      </c>
    </row>
    <row r="19" spans="1:24" ht="12.75" customHeight="1">
      <c r="A19" s="1" t="s">
        <v>454</v>
      </c>
      <c r="B19" s="37">
        <v>66</v>
      </c>
      <c r="C19" s="37">
        <v>55</v>
      </c>
      <c r="D19" s="37">
        <v>63</v>
      </c>
      <c r="E19" s="37">
        <v>58</v>
      </c>
      <c r="F19" s="37">
        <v>35</v>
      </c>
      <c r="G19" s="37">
        <v>37</v>
      </c>
      <c r="H19" s="37">
        <v>36</v>
      </c>
      <c r="I19" s="37">
        <v>23</v>
      </c>
      <c r="J19" s="37">
        <v>16</v>
      </c>
      <c r="K19" s="37">
        <v>18</v>
      </c>
      <c r="L19" s="37">
        <v>18</v>
      </c>
      <c r="M19" s="37">
        <v>20</v>
      </c>
      <c r="N19" s="37">
        <v>14</v>
      </c>
      <c r="O19" s="37" t="s">
        <v>135</v>
      </c>
      <c r="P19" s="37">
        <v>16</v>
      </c>
      <c r="Q19" s="37">
        <v>15</v>
      </c>
      <c r="R19" s="37">
        <v>14</v>
      </c>
      <c r="S19" s="37">
        <v>13</v>
      </c>
      <c r="T19" s="37">
        <v>13</v>
      </c>
      <c r="U19" s="37">
        <v>14</v>
      </c>
      <c r="V19" s="37">
        <v>17</v>
      </c>
      <c r="W19" s="37">
        <v>17</v>
      </c>
      <c r="X19" s="37">
        <v>14</v>
      </c>
    </row>
    <row r="20" spans="1:24" ht="12.75" customHeight="1">
      <c r="A20" s="1" t="s">
        <v>455</v>
      </c>
      <c r="B20" s="37">
        <v>3</v>
      </c>
      <c r="C20" s="37">
        <v>10</v>
      </c>
      <c r="D20" s="37">
        <v>21</v>
      </c>
      <c r="E20" s="37">
        <v>23</v>
      </c>
      <c r="F20" s="37">
        <v>33</v>
      </c>
      <c r="G20" s="37">
        <v>37</v>
      </c>
      <c r="H20" s="37">
        <v>36</v>
      </c>
      <c r="I20" s="37">
        <v>9</v>
      </c>
      <c r="J20" s="37">
        <v>22</v>
      </c>
      <c r="K20" s="37">
        <v>17</v>
      </c>
      <c r="L20" s="37">
        <v>19</v>
      </c>
      <c r="M20" s="37">
        <v>22</v>
      </c>
      <c r="N20" s="37">
        <v>18</v>
      </c>
      <c r="O20" s="37" t="s">
        <v>135</v>
      </c>
      <c r="P20" s="37">
        <v>9</v>
      </c>
      <c r="Q20" s="37">
        <v>7</v>
      </c>
      <c r="R20" s="37">
        <v>7</v>
      </c>
      <c r="S20" s="37">
        <v>6</v>
      </c>
      <c r="T20" s="37">
        <v>14</v>
      </c>
      <c r="U20" s="37">
        <v>16</v>
      </c>
      <c r="V20" s="37">
        <v>15</v>
      </c>
      <c r="W20" s="37">
        <v>19</v>
      </c>
      <c r="X20" s="37">
        <v>18</v>
      </c>
    </row>
    <row r="21" spans="1:24" ht="12.75" customHeight="1">
      <c r="A21" s="1" t="s">
        <v>456</v>
      </c>
      <c r="B21" s="37">
        <v>20</v>
      </c>
      <c r="C21" s="37">
        <v>12</v>
      </c>
      <c r="D21" s="37">
        <v>7</v>
      </c>
      <c r="E21" s="37">
        <v>21</v>
      </c>
      <c r="F21" s="37">
        <v>22</v>
      </c>
      <c r="G21" s="37">
        <v>16</v>
      </c>
      <c r="H21" s="37">
        <v>18</v>
      </c>
      <c r="I21" s="37">
        <v>19</v>
      </c>
      <c r="J21" s="37">
        <v>25</v>
      </c>
      <c r="K21" s="37">
        <v>21</v>
      </c>
      <c r="L21" s="37">
        <v>23</v>
      </c>
      <c r="M21" s="37">
        <v>25</v>
      </c>
      <c r="N21" s="37">
        <v>25</v>
      </c>
      <c r="O21" s="37" t="s">
        <v>135</v>
      </c>
      <c r="P21" s="37">
        <v>30</v>
      </c>
      <c r="Q21" s="37">
        <v>28</v>
      </c>
      <c r="R21" s="37">
        <v>29</v>
      </c>
      <c r="S21" s="37">
        <v>30</v>
      </c>
      <c r="T21" s="37">
        <v>30</v>
      </c>
      <c r="U21" s="37">
        <v>24</v>
      </c>
      <c r="V21" s="37">
        <v>23</v>
      </c>
      <c r="W21" s="37">
        <v>23</v>
      </c>
      <c r="X21" s="37">
        <v>25</v>
      </c>
    </row>
    <row r="22" spans="1:24" ht="12.75" customHeight="1">
      <c r="A22" s="1" t="s">
        <v>813</v>
      </c>
      <c r="B22" s="37">
        <v>36</v>
      </c>
      <c r="C22" s="37">
        <v>47</v>
      </c>
      <c r="D22" s="37">
        <v>57</v>
      </c>
      <c r="E22" s="37">
        <v>61</v>
      </c>
      <c r="F22" s="37">
        <v>71</v>
      </c>
      <c r="G22" s="37">
        <v>48</v>
      </c>
      <c r="H22" s="37">
        <v>55</v>
      </c>
      <c r="I22" s="37">
        <v>38</v>
      </c>
      <c r="J22" s="37">
        <v>45</v>
      </c>
      <c r="K22" s="37">
        <v>45</v>
      </c>
      <c r="L22" s="37">
        <v>48</v>
      </c>
      <c r="M22" s="37">
        <v>52</v>
      </c>
      <c r="N22" s="37">
        <v>52</v>
      </c>
      <c r="O22" s="37" t="s">
        <v>135</v>
      </c>
      <c r="P22" s="37">
        <v>56</v>
      </c>
      <c r="Q22" s="37">
        <v>55</v>
      </c>
      <c r="R22" s="37">
        <v>52</v>
      </c>
      <c r="S22" s="37">
        <v>46</v>
      </c>
      <c r="T22" s="37">
        <v>45</v>
      </c>
      <c r="U22" s="37">
        <v>39</v>
      </c>
      <c r="V22" s="37">
        <v>38</v>
      </c>
      <c r="W22" s="37">
        <v>37</v>
      </c>
      <c r="X22" s="37">
        <v>32</v>
      </c>
    </row>
    <row r="23" spans="1:24" ht="12.75" customHeight="1">
      <c r="A23" s="1" t="s">
        <v>814</v>
      </c>
      <c r="B23" s="37">
        <v>14</v>
      </c>
      <c r="C23" s="37">
        <v>20</v>
      </c>
      <c r="D23" s="37">
        <v>20</v>
      </c>
      <c r="E23" s="37">
        <v>28</v>
      </c>
      <c r="F23" s="37">
        <v>31</v>
      </c>
      <c r="G23" s="37">
        <v>42</v>
      </c>
      <c r="H23" s="37">
        <v>30</v>
      </c>
      <c r="I23" s="37">
        <v>28</v>
      </c>
      <c r="J23" s="37">
        <v>32</v>
      </c>
      <c r="K23" s="37">
        <v>32</v>
      </c>
      <c r="L23" s="37">
        <v>30</v>
      </c>
      <c r="M23" s="37">
        <v>34</v>
      </c>
      <c r="N23" s="37">
        <v>35</v>
      </c>
      <c r="O23" s="37" t="s">
        <v>135</v>
      </c>
      <c r="P23" s="37">
        <v>30</v>
      </c>
      <c r="Q23" s="37">
        <v>31</v>
      </c>
      <c r="R23" s="37">
        <v>33</v>
      </c>
      <c r="S23" s="37">
        <v>38</v>
      </c>
      <c r="T23" s="37">
        <v>40</v>
      </c>
      <c r="U23" s="37">
        <v>39</v>
      </c>
      <c r="V23" s="37">
        <v>38</v>
      </c>
      <c r="W23" s="37">
        <v>39</v>
      </c>
      <c r="X23" s="37">
        <v>41</v>
      </c>
    </row>
    <row r="24" spans="1:24" ht="12.75" customHeight="1">
      <c r="A24" s="1" t="s">
        <v>457</v>
      </c>
      <c r="B24" s="37">
        <v>29</v>
      </c>
      <c r="C24" s="37">
        <v>18</v>
      </c>
      <c r="D24" s="37">
        <v>21</v>
      </c>
      <c r="E24" s="37">
        <v>16</v>
      </c>
      <c r="F24" s="37">
        <v>10</v>
      </c>
      <c r="G24" s="37">
        <v>13</v>
      </c>
      <c r="H24" s="37">
        <v>3</v>
      </c>
      <c r="I24" s="37">
        <v>3</v>
      </c>
      <c r="J24" s="37">
        <v>4</v>
      </c>
      <c r="K24" s="37">
        <v>3</v>
      </c>
      <c r="L24" s="37">
        <v>5</v>
      </c>
      <c r="M24" s="37">
        <v>5</v>
      </c>
      <c r="N24" s="37">
        <v>7</v>
      </c>
      <c r="O24" s="37" t="s">
        <v>135</v>
      </c>
      <c r="P24" s="37">
        <v>9</v>
      </c>
      <c r="Q24" s="37">
        <v>9</v>
      </c>
      <c r="R24" s="37">
        <v>10</v>
      </c>
      <c r="S24" s="37">
        <v>10</v>
      </c>
      <c r="T24" s="37">
        <v>10</v>
      </c>
      <c r="U24" s="37">
        <v>11</v>
      </c>
      <c r="V24" s="37">
        <v>10</v>
      </c>
      <c r="W24" s="37">
        <v>11</v>
      </c>
      <c r="X24" s="37">
        <v>11</v>
      </c>
    </row>
    <row r="25" spans="1:24" ht="12.75" customHeight="1">
      <c r="A25" s="1" t="s">
        <v>1128</v>
      </c>
      <c r="B25" s="37">
        <v>27</v>
      </c>
      <c r="C25" s="37">
        <v>24</v>
      </c>
      <c r="D25" s="37">
        <v>22</v>
      </c>
      <c r="E25" s="37">
        <v>22</v>
      </c>
      <c r="F25" s="37">
        <v>25</v>
      </c>
      <c r="G25" s="37">
        <v>32</v>
      </c>
      <c r="H25" s="37">
        <v>33</v>
      </c>
      <c r="I25" s="37">
        <v>29</v>
      </c>
      <c r="J25" s="37">
        <v>21</v>
      </c>
      <c r="K25" s="37">
        <v>18</v>
      </c>
      <c r="L25" s="37">
        <v>17</v>
      </c>
      <c r="M25" s="37">
        <v>18</v>
      </c>
      <c r="N25" s="37">
        <v>18</v>
      </c>
      <c r="O25" s="37" t="s">
        <v>135</v>
      </c>
      <c r="P25" s="37">
        <v>14</v>
      </c>
      <c r="Q25" s="37">
        <v>13</v>
      </c>
      <c r="R25" s="37">
        <v>12</v>
      </c>
      <c r="S25" s="37">
        <v>15</v>
      </c>
      <c r="T25" s="37">
        <v>16</v>
      </c>
      <c r="U25" s="37">
        <v>14</v>
      </c>
      <c r="V25" s="37">
        <v>14</v>
      </c>
      <c r="W25" s="37">
        <v>16</v>
      </c>
      <c r="X25" s="37">
        <v>16</v>
      </c>
    </row>
    <row r="26" spans="1:24" ht="12.75" customHeight="1">
      <c r="A26" s="1" t="s">
        <v>1127</v>
      </c>
      <c r="B26" s="37">
        <v>1</v>
      </c>
      <c r="C26" s="37">
        <v>1</v>
      </c>
      <c r="D26" s="37">
        <v>4</v>
      </c>
      <c r="E26" s="37">
        <v>4</v>
      </c>
      <c r="F26" s="37">
        <v>3</v>
      </c>
      <c r="G26" s="37">
        <v>8</v>
      </c>
      <c r="H26" s="37">
        <v>3</v>
      </c>
      <c r="I26" s="37">
        <v>6</v>
      </c>
      <c r="J26" s="37">
        <v>9</v>
      </c>
      <c r="K26" s="37">
        <v>8</v>
      </c>
      <c r="L26" s="37">
        <v>8</v>
      </c>
      <c r="M26" s="37">
        <v>9</v>
      </c>
      <c r="N26" s="37">
        <v>8</v>
      </c>
      <c r="O26" s="37" t="s">
        <v>135</v>
      </c>
      <c r="P26" s="37">
        <v>9</v>
      </c>
      <c r="Q26" s="37">
        <v>10</v>
      </c>
      <c r="R26" s="37">
        <v>11</v>
      </c>
      <c r="S26" s="37">
        <v>8</v>
      </c>
      <c r="T26" s="37">
        <v>8</v>
      </c>
      <c r="U26" s="37">
        <v>7</v>
      </c>
      <c r="V26" s="37">
        <v>7</v>
      </c>
      <c r="W26" s="37">
        <v>8</v>
      </c>
      <c r="X26" s="37">
        <v>9</v>
      </c>
    </row>
    <row r="27" spans="1:24" ht="12.75" customHeight="1">
      <c r="A27" s="1" t="s">
        <v>458</v>
      </c>
      <c r="B27" s="37">
        <v>488</v>
      </c>
      <c r="C27" s="37">
        <v>414</v>
      </c>
      <c r="D27" s="37">
        <v>475</v>
      </c>
      <c r="E27" s="37">
        <v>456</v>
      </c>
      <c r="F27" s="37">
        <v>552</v>
      </c>
      <c r="G27" s="37">
        <v>553</v>
      </c>
      <c r="H27" s="37">
        <v>445</v>
      </c>
      <c r="I27" s="37">
        <v>404</v>
      </c>
      <c r="J27" s="37">
        <v>439</v>
      </c>
      <c r="K27" s="37">
        <v>460</v>
      </c>
      <c r="L27" s="37">
        <v>476</v>
      </c>
      <c r="M27" s="37">
        <v>487</v>
      </c>
      <c r="N27" s="37">
        <v>476</v>
      </c>
      <c r="O27" s="37" t="s">
        <v>135</v>
      </c>
      <c r="P27" s="37">
        <v>470</v>
      </c>
      <c r="Q27" s="37">
        <v>472</v>
      </c>
      <c r="R27" s="37">
        <v>457</v>
      </c>
      <c r="S27" s="37">
        <v>466</v>
      </c>
      <c r="T27" s="37">
        <v>478</v>
      </c>
      <c r="U27" s="37">
        <v>501</v>
      </c>
      <c r="V27" s="37">
        <v>488</v>
      </c>
      <c r="W27" s="37">
        <v>496</v>
      </c>
      <c r="X27" s="37">
        <v>507</v>
      </c>
    </row>
    <row r="28" spans="1:24" ht="12.75" customHeight="1">
      <c r="A28" s="1" t="s">
        <v>459</v>
      </c>
      <c r="B28" s="37">
        <v>173</v>
      </c>
      <c r="C28" s="37">
        <v>117</v>
      </c>
      <c r="D28" s="37">
        <v>96</v>
      </c>
      <c r="E28" s="37">
        <v>105</v>
      </c>
      <c r="F28" s="37">
        <v>89</v>
      </c>
      <c r="G28" s="37">
        <v>90</v>
      </c>
      <c r="H28" s="37">
        <v>88</v>
      </c>
      <c r="I28" s="37">
        <v>86</v>
      </c>
      <c r="J28" s="37">
        <v>56</v>
      </c>
      <c r="K28" s="37">
        <v>51</v>
      </c>
      <c r="L28" s="37">
        <v>53</v>
      </c>
      <c r="M28" s="37">
        <v>53</v>
      </c>
      <c r="N28" s="37">
        <v>54</v>
      </c>
      <c r="O28" s="37" t="s">
        <v>135</v>
      </c>
      <c r="P28" s="37">
        <v>55</v>
      </c>
      <c r="Q28" s="37">
        <v>54</v>
      </c>
      <c r="R28" s="37">
        <v>61</v>
      </c>
      <c r="S28" s="37">
        <v>64</v>
      </c>
      <c r="T28" s="37">
        <v>66</v>
      </c>
      <c r="U28" s="37">
        <v>60</v>
      </c>
      <c r="V28" s="37">
        <v>63</v>
      </c>
      <c r="W28" s="37">
        <v>62</v>
      </c>
      <c r="X28" s="37">
        <v>59</v>
      </c>
    </row>
    <row r="29" spans="1:24" ht="12.75" customHeight="1">
      <c r="A29" s="1" t="s">
        <v>460</v>
      </c>
      <c r="B29" s="37">
        <v>61</v>
      </c>
      <c r="C29" s="37">
        <v>66</v>
      </c>
      <c r="D29" s="37">
        <v>64</v>
      </c>
      <c r="E29" s="37">
        <v>87</v>
      </c>
      <c r="F29" s="37">
        <v>101</v>
      </c>
      <c r="G29" s="37">
        <v>77</v>
      </c>
      <c r="H29" s="37">
        <v>79</v>
      </c>
      <c r="I29" s="37">
        <v>85</v>
      </c>
      <c r="J29" s="37">
        <v>85</v>
      </c>
      <c r="K29" s="37">
        <v>81</v>
      </c>
      <c r="L29" s="37">
        <v>87</v>
      </c>
      <c r="M29" s="37">
        <v>85</v>
      </c>
      <c r="N29" s="37">
        <v>85</v>
      </c>
      <c r="O29" s="37" t="s">
        <v>135</v>
      </c>
      <c r="P29" s="37">
        <v>79</v>
      </c>
      <c r="Q29" s="37">
        <v>72</v>
      </c>
      <c r="R29" s="37">
        <v>69</v>
      </c>
      <c r="S29" s="37">
        <v>70</v>
      </c>
      <c r="T29" s="37">
        <v>73</v>
      </c>
      <c r="U29" s="37">
        <v>70</v>
      </c>
      <c r="V29" s="37">
        <v>70</v>
      </c>
      <c r="W29" s="37">
        <v>70</v>
      </c>
      <c r="X29" s="37">
        <v>73</v>
      </c>
    </row>
    <row r="30" spans="1:24" ht="12.75" customHeight="1">
      <c r="A30" s="1" t="s">
        <v>461</v>
      </c>
      <c r="B30" s="37">
        <v>102</v>
      </c>
      <c r="C30" s="37">
        <v>91</v>
      </c>
      <c r="D30" s="37">
        <v>107</v>
      </c>
      <c r="E30" s="37">
        <v>105</v>
      </c>
      <c r="F30" s="37">
        <v>92</v>
      </c>
      <c r="G30" s="37">
        <v>72</v>
      </c>
      <c r="H30" s="37">
        <v>69</v>
      </c>
      <c r="I30" s="37">
        <v>64</v>
      </c>
      <c r="J30" s="37">
        <v>83</v>
      </c>
      <c r="K30" s="37">
        <v>83</v>
      </c>
      <c r="L30" s="37">
        <v>81</v>
      </c>
      <c r="M30" s="37">
        <v>88</v>
      </c>
      <c r="N30" s="37">
        <v>88</v>
      </c>
      <c r="O30" s="37" t="s">
        <v>135</v>
      </c>
      <c r="P30" s="37">
        <v>74</v>
      </c>
      <c r="Q30" s="37">
        <v>67</v>
      </c>
      <c r="R30" s="37">
        <v>71</v>
      </c>
      <c r="S30" s="37">
        <v>59</v>
      </c>
      <c r="T30" s="37">
        <v>62</v>
      </c>
      <c r="U30" s="37">
        <v>66</v>
      </c>
      <c r="V30" s="37">
        <v>69</v>
      </c>
      <c r="W30" s="37">
        <v>70</v>
      </c>
      <c r="X30" s="37">
        <v>75</v>
      </c>
    </row>
    <row r="31" spans="1:24" ht="12.75" customHeight="1">
      <c r="A31" s="1" t="s">
        <v>462</v>
      </c>
      <c r="B31" s="37">
        <v>16</v>
      </c>
      <c r="C31" s="37">
        <v>25</v>
      </c>
      <c r="D31" s="37">
        <v>15</v>
      </c>
      <c r="E31" s="37">
        <v>12</v>
      </c>
      <c r="F31" s="37">
        <v>16</v>
      </c>
      <c r="G31" s="37">
        <v>12</v>
      </c>
      <c r="H31" s="37">
        <v>12</v>
      </c>
      <c r="I31" s="37">
        <v>13</v>
      </c>
      <c r="J31" s="37">
        <v>20</v>
      </c>
      <c r="K31" s="37">
        <v>19</v>
      </c>
      <c r="L31" s="37">
        <v>20</v>
      </c>
      <c r="M31" s="37">
        <v>19</v>
      </c>
      <c r="N31" s="37">
        <v>18</v>
      </c>
      <c r="O31" s="37" t="s">
        <v>135</v>
      </c>
      <c r="P31" s="37">
        <v>16</v>
      </c>
      <c r="Q31" s="37">
        <v>15</v>
      </c>
      <c r="R31" s="37">
        <v>13</v>
      </c>
      <c r="S31" s="37">
        <v>9</v>
      </c>
      <c r="T31" s="37">
        <v>8</v>
      </c>
      <c r="U31" s="37">
        <v>9</v>
      </c>
      <c r="V31" s="37">
        <v>9</v>
      </c>
      <c r="W31" s="37">
        <v>9</v>
      </c>
      <c r="X31" s="37">
        <v>9</v>
      </c>
    </row>
    <row r="32" spans="1:24" ht="12.75" customHeight="1">
      <c r="A32" s="1" t="s">
        <v>463</v>
      </c>
      <c r="B32" s="37">
        <v>28</v>
      </c>
      <c r="C32" s="37">
        <v>26</v>
      </c>
      <c r="D32" s="37">
        <v>37</v>
      </c>
      <c r="E32" s="37">
        <v>37</v>
      </c>
      <c r="F32" s="37">
        <v>32</v>
      </c>
      <c r="G32" s="37">
        <v>43</v>
      </c>
      <c r="H32" s="37">
        <v>52</v>
      </c>
      <c r="I32" s="37">
        <v>51</v>
      </c>
      <c r="J32" s="37">
        <v>39</v>
      </c>
      <c r="K32" s="37">
        <v>37</v>
      </c>
      <c r="L32" s="37">
        <v>34</v>
      </c>
      <c r="M32" s="37">
        <v>39</v>
      </c>
      <c r="N32" s="37">
        <v>36</v>
      </c>
      <c r="O32" s="37" t="s">
        <v>135</v>
      </c>
      <c r="P32" s="37">
        <v>38</v>
      </c>
      <c r="Q32" s="37">
        <v>33</v>
      </c>
      <c r="R32" s="37">
        <v>34</v>
      </c>
      <c r="S32" s="37">
        <v>36</v>
      </c>
      <c r="T32" s="37">
        <v>34</v>
      </c>
      <c r="U32" s="37">
        <v>34</v>
      </c>
      <c r="V32" s="37">
        <v>32</v>
      </c>
      <c r="W32" s="37">
        <v>32</v>
      </c>
      <c r="X32" s="37">
        <v>30</v>
      </c>
    </row>
    <row r="33" spans="1:24" ht="12.75" customHeight="1">
      <c r="A33" s="1" t="s">
        <v>464</v>
      </c>
      <c r="B33" s="37">
        <v>1</v>
      </c>
      <c r="C33" s="37">
        <v>1</v>
      </c>
      <c r="D33" s="37">
        <v>8</v>
      </c>
      <c r="E33" s="37">
        <v>11</v>
      </c>
      <c r="F33" s="37">
        <v>7</v>
      </c>
      <c r="G33" s="37">
        <v>3</v>
      </c>
      <c r="H33" s="37">
        <v>2</v>
      </c>
      <c r="I33" s="37">
        <v>2</v>
      </c>
      <c r="J33" s="37">
        <v>4</v>
      </c>
      <c r="K33" s="37">
        <v>6</v>
      </c>
      <c r="L33" s="37">
        <v>8</v>
      </c>
      <c r="M33" s="37">
        <v>6</v>
      </c>
      <c r="N33" s="37">
        <v>8</v>
      </c>
      <c r="O33" s="37" t="s">
        <v>135</v>
      </c>
      <c r="P33" s="37">
        <v>6</v>
      </c>
      <c r="Q33" s="37">
        <v>6</v>
      </c>
      <c r="R33" s="37">
        <v>7</v>
      </c>
      <c r="S33" s="37">
        <v>6</v>
      </c>
      <c r="T33" s="37">
        <v>7</v>
      </c>
      <c r="U33" s="37">
        <v>2</v>
      </c>
      <c r="V33" s="37">
        <v>2</v>
      </c>
      <c r="W33" s="37">
        <v>4</v>
      </c>
      <c r="X33" s="37">
        <v>4</v>
      </c>
    </row>
    <row r="34" spans="1:24" ht="12.75" customHeight="1">
      <c r="A34" s="1" t="s">
        <v>465</v>
      </c>
      <c r="B34" s="37">
        <v>29</v>
      </c>
      <c r="C34" s="37">
        <v>23</v>
      </c>
      <c r="D34" s="37">
        <v>34</v>
      </c>
      <c r="E34" s="37">
        <v>27</v>
      </c>
      <c r="F34" s="37">
        <v>26</v>
      </c>
      <c r="G34" s="37">
        <v>25</v>
      </c>
      <c r="H34" s="37">
        <v>10</v>
      </c>
      <c r="I34" s="37">
        <v>16</v>
      </c>
      <c r="J34" s="37">
        <v>10</v>
      </c>
      <c r="K34" s="37">
        <v>10</v>
      </c>
      <c r="L34" s="37">
        <v>10</v>
      </c>
      <c r="M34" s="37">
        <v>10</v>
      </c>
      <c r="N34" s="37">
        <v>10</v>
      </c>
      <c r="O34" s="37" t="s">
        <v>135</v>
      </c>
      <c r="P34" s="37">
        <v>11</v>
      </c>
      <c r="Q34" s="37">
        <v>9</v>
      </c>
      <c r="R34" s="37">
        <v>8</v>
      </c>
      <c r="S34" s="37">
        <v>7</v>
      </c>
      <c r="T34" s="37">
        <v>7</v>
      </c>
      <c r="U34" s="37">
        <v>6</v>
      </c>
      <c r="V34" s="37">
        <v>5</v>
      </c>
      <c r="W34" s="37">
        <v>5</v>
      </c>
      <c r="X34" s="37">
        <v>5</v>
      </c>
    </row>
    <row r="35" spans="1:24" ht="12.75" customHeight="1">
      <c r="A35" s="1" t="s">
        <v>466</v>
      </c>
      <c r="B35" s="37">
        <v>14</v>
      </c>
      <c r="C35" s="37">
        <v>17</v>
      </c>
      <c r="D35" s="37">
        <v>32</v>
      </c>
      <c r="E35" s="37">
        <v>33</v>
      </c>
      <c r="F35" s="37">
        <v>62</v>
      </c>
      <c r="G35" s="37">
        <v>42</v>
      </c>
      <c r="H35" s="37">
        <v>46</v>
      </c>
      <c r="I35" s="37">
        <v>39</v>
      </c>
      <c r="J35" s="37">
        <v>28</v>
      </c>
      <c r="K35" s="37">
        <v>24</v>
      </c>
      <c r="L35" s="37">
        <v>25</v>
      </c>
      <c r="M35" s="37">
        <v>25</v>
      </c>
      <c r="N35" s="37">
        <v>23</v>
      </c>
      <c r="O35" s="37" t="s">
        <v>135</v>
      </c>
      <c r="P35" s="37">
        <v>23</v>
      </c>
      <c r="Q35" s="37">
        <v>22</v>
      </c>
      <c r="R35" s="37">
        <v>22</v>
      </c>
      <c r="S35" s="37">
        <v>21</v>
      </c>
      <c r="T35" s="37">
        <v>22</v>
      </c>
      <c r="U35" s="37">
        <v>19</v>
      </c>
      <c r="V35" s="37">
        <v>20</v>
      </c>
      <c r="W35" s="37">
        <v>21</v>
      </c>
      <c r="X35" s="37">
        <v>22</v>
      </c>
    </row>
    <row r="36" spans="1:24" ht="12.75" customHeight="1">
      <c r="A36" s="1" t="s">
        <v>467</v>
      </c>
      <c r="B36" s="37">
        <v>0</v>
      </c>
      <c r="C36" s="37">
        <v>0</v>
      </c>
      <c r="D36" s="37">
        <v>0</v>
      </c>
      <c r="E36" s="37">
        <v>0</v>
      </c>
      <c r="F36" s="37">
        <v>0</v>
      </c>
      <c r="G36" s="37">
        <v>0</v>
      </c>
      <c r="H36" s="37">
        <v>0</v>
      </c>
      <c r="I36" s="37">
        <v>1</v>
      </c>
      <c r="J36" s="37">
        <v>0</v>
      </c>
      <c r="K36" s="37">
        <v>0</v>
      </c>
      <c r="L36" s="37">
        <v>0</v>
      </c>
      <c r="M36" s="37">
        <v>0</v>
      </c>
      <c r="N36" s="37">
        <v>0</v>
      </c>
      <c r="O36" s="37" t="s">
        <v>135</v>
      </c>
      <c r="P36" s="37">
        <v>0</v>
      </c>
      <c r="Q36" s="37">
        <v>0</v>
      </c>
      <c r="R36" s="37">
        <v>0</v>
      </c>
      <c r="S36" s="37">
        <v>0</v>
      </c>
      <c r="T36" s="37">
        <v>0</v>
      </c>
      <c r="U36" s="37">
        <v>0</v>
      </c>
      <c r="V36" s="37">
        <v>0</v>
      </c>
      <c r="W36" s="37">
        <v>0</v>
      </c>
      <c r="X36" s="37">
        <v>0</v>
      </c>
    </row>
    <row r="38" spans="1:24" ht="12.75" customHeight="1">
      <c r="A38" s="32" t="s">
        <v>988</v>
      </c>
      <c r="B38" s="32"/>
    </row>
    <row r="39" spans="1:24" ht="12.75" customHeight="1">
      <c r="A39" s="32"/>
      <c r="B39" s="32"/>
    </row>
    <row r="40" spans="1:24" ht="12.75" customHeight="1">
      <c r="A40" s="36" t="s">
        <v>989</v>
      </c>
      <c r="B40" s="36"/>
    </row>
    <row r="41" spans="1:24" ht="12.75" customHeight="1">
      <c r="A41" s="1" t="s">
        <v>897</v>
      </c>
    </row>
  </sheetData>
  <phoneticPr fontId="4" type="noConversion"/>
  <hyperlinks>
    <hyperlink ref="A4" location="Inhalt!A1" display="&lt;&lt;&lt; Inhalt" xr:uid="{C063E33E-EF82-494D-AD5B-06888159DA70}"/>
    <hyperlink ref="A38" location="Metadaten!A1" display="Metadaten &lt;&lt;&lt;" xr:uid="{B1E7475A-2C89-4006-B15D-15081070DDC7}"/>
  </hyperlinks>
  <pageMargins left="0.78740157499999996" right="0.78740157499999996" top="0.984251969" bottom="0.984251969" header="0.4921259845" footer="0.4921259845"/>
  <pageSetup paperSize="9" scale="6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G79"/>
  <sheetViews>
    <sheetView workbookViewId="0">
      <pane ySplit="9" topLeftCell="A10" activePane="bottomLeft" state="frozen"/>
      <selection pane="bottomLeft" activeCell="A4" sqref="A4"/>
    </sheetView>
  </sheetViews>
  <sheetFormatPr baseColWidth="10" defaultColWidth="11.42578125" defaultRowHeight="12.75" customHeight="1"/>
  <cols>
    <col min="1" max="1" width="7" style="1" customWidth="1"/>
    <col min="2" max="2" width="9.42578125" style="1" bestFit="1" customWidth="1"/>
    <col min="3" max="3" width="19" style="1" bestFit="1" customWidth="1"/>
    <col min="4" max="5" width="7.42578125" style="1" bestFit="1" customWidth="1"/>
    <col min="6" max="6" width="8" style="1" bestFit="1" customWidth="1"/>
    <col min="7" max="7" width="8.42578125" style="1" bestFit="1" customWidth="1"/>
    <col min="8" max="16384" width="11.42578125" style="1"/>
  </cols>
  <sheetData>
    <row r="1" spans="1:7" ht="15.75">
      <c r="A1" s="5" t="s">
        <v>468</v>
      </c>
      <c r="B1" s="5"/>
    </row>
    <row r="2" spans="1:7" ht="12.75" customHeight="1">
      <c r="A2" s="1" t="s">
        <v>1206</v>
      </c>
    </row>
    <row r="3" spans="1:7"/>
    <row r="4" spans="1:7">
      <c r="A4" s="66" t="s">
        <v>987</v>
      </c>
      <c r="B4" s="66"/>
    </row>
    <row r="5" spans="1:7">
      <c r="A5" s="11"/>
      <c r="B5" s="11"/>
    </row>
    <row r="6" spans="1:7">
      <c r="A6" s="67" t="s">
        <v>1130</v>
      </c>
      <c r="B6" s="67"/>
    </row>
    <row r="7" spans="1:7">
      <c r="A7" s="67"/>
      <c r="B7" s="67"/>
    </row>
    <row r="8" spans="1:7" s="2" customFormat="1">
      <c r="A8" s="9" t="s">
        <v>4</v>
      </c>
      <c r="B8" s="9" t="s">
        <v>94</v>
      </c>
      <c r="C8" s="2" t="s">
        <v>469</v>
      </c>
      <c r="D8" s="2" t="s">
        <v>470</v>
      </c>
    </row>
    <row r="9" spans="1:7" s="6" customFormat="1">
      <c r="D9" s="6" t="s">
        <v>471</v>
      </c>
      <c r="E9" s="6" t="s">
        <v>472</v>
      </c>
      <c r="F9" s="6" t="s">
        <v>473</v>
      </c>
      <c r="G9" s="6" t="s">
        <v>474</v>
      </c>
    </row>
    <row r="10" spans="1:7">
      <c r="A10" s="1">
        <v>1952</v>
      </c>
      <c r="B10" s="37">
        <v>659</v>
      </c>
      <c r="C10" s="37" t="s">
        <v>135</v>
      </c>
      <c r="D10" s="37" t="s">
        <v>135</v>
      </c>
      <c r="E10" s="37" t="s">
        <v>135</v>
      </c>
      <c r="F10" s="37" t="s">
        <v>135</v>
      </c>
      <c r="G10" s="37" t="s">
        <v>135</v>
      </c>
    </row>
    <row r="11" spans="1:7">
      <c r="A11" s="1">
        <v>1957</v>
      </c>
      <c r="B11" s="37">
        <v>633</v>
      </c>
      <c r="C11" s="37" t="s">
        <v>135</v>
      </c>
      <c r="D11" s="37" t="s">
        <v>135</v>
      </c>
      <c r="E11" s="37" t="s">
        <v>135</v>
      </c>
      <c r="F11" s="37" t="s">
        <v>135</v>
      </c>
      <c r="G11" s="37" t="s">
        <v>135</v>
      </c>
    </row>
    <row r="12" spans="1:7">
      <c r="A12" s="1">
        <v>1962</v>
      </c>
      <c r="B12" s="37">
        <v>605</v>
      </c>
      <c r="C12" s="37" t="s">
        <v>135</v>
      </c>
      <c r="D12" s="37" t="s">
        <v>135</v>
      </c>
      <c r="E12" s="37" t="s">
        <v>135</v>
      </c>
      <c r="F12" s="37" t="s">
        <v>135</v>
      </c>
      <c r="G12" s="37" t="s">
        <v>135</v>
      </c>
    </row>
    <row r="13" spans="1:7">
      <c r="A13" s="1">
        <v>1967</v>
      </c>
      <c r="B13" s="37">
        <v>592</v>
      </c>
      <c r="C13" s="37">
        <v>425</v>
      </c>
      <c r="D13" s="37">
        <v>44</v>
      </c>
      <c r="E13" s="37">
        <v>39</v>
      </c>
      <c r="F13" s="37">
        <v>0</v>
      </c>
      <c r="G13" s="37">
        <v>342</v>
      </c>
    </row>
    <row r="14" spans="1:7">
      <c r="A14" s="1">
        <v>1968</v>
      </c>
      <c r="B14" s="37">
        <v>597</v>
      </c>
      <c r="C14" s="37">
        <v>386</v>
      </c>
      <c r="D14" s="37">
        <v>13</v>
      </c>
      <c r="E14" s="37">
        <v>38</v>
      </c>
      <c r="F14" s="37">
        <v>0</v>
      </c>
      <c r="G14" s="37">
        <v>335</v>
      </c>
    </row>
    <row r="15" spans="1:7">
      <c r="A15" s="1">
        <v>1969</v>
      </c>
      <c r="B15" s="37">
        <v>594</v>
      </c>
      <c r="C15" s="37">
        <v>396</v>
      </c>
      <c r="D15" s="37">
        <v>39</v>
      </c>
      <c r="E15" s="37">
        <v>42</v>
      </c>
      <c r="F15" s="37">
        <v>26</v>
      </c>
      <c r="G15" s="37">
        <v>289</v>
      </c>
    </row>
    <row r="16" spans="1:7">
      <c r="A16" s="1">
        <v>1970</v>
      </c>
      <c r="B16" s="37">
        <v>592</v>
      </c>
      <c r="C16" s="37">
        <v>406</v>
      </c>
      <c r="D16" s="37">
        <v>43</v>
      </c>
      <c r="E16" s="37">
        <v>51</v>
      </c>
      <c r="F16" s="37">
        <v>25</v>
      </c>
      <c r="G16" s="37">
        <v>287</v>
      </c>
    </row>
    <row r="17" spans="1:7">
      <c r="A17" s="1">
        <v>1971</v>
      </c>
      <c r="B17" s="37">
        <v>600</v>
      </c>
      <c r="C17" s="37">
        <v>398</v>
      </c>
      <c r="D17" s="37">
        <v>45</v>
      </c>
      <c r="E17" s="37">
        <v>44</v>
      </c>
      <c r="F17" s="37">
        <v>25</v>
      </c>
      <c r="G17" s="37">
        <v>284</v>
      </c>
    </row>
    <row r="18" spans="1:7">
      <c r="A18" s="1">
        <v>1972</v>
      </c>
      <c r="B18" s="37">
        <v>599</v>
      </c>
      <c r="C18" s="37">
        <v>406</v>
      </c>
      <c r="D18" s="37">
        <v>43</v>
      </c>
      <c r="E18" s="37">
        <v>51</v>
      </c>
      <c r="F18" s="37">
        <v>26</v>
      </c>
      <c r="G18" s="37">
        <v>286</v>
      </c>
    </row>
    <row r="19" spans="1:7">
      <c r="A19" s="1">
        <v>1973</v>
      </c>
      <c r="B19" s="37">
        <v>607</v>
      </c>
      <c r="C19" s="37">
        <v>371</v>
      </c>
      <c r="D19" s="37">
        <v>37</v>
      </c>
      <c r="E19" s="37">
        <v>52</v>
      </c>
      <c r="F19" s="37">
        <v>25</v>
      </c>
      <c r="G19" s="37">
        <v>257</v>
      </c>
    </row>
    <row r="20" spans="1:7">
      <c r="A20" s="1">
        <v>1974</v>
      </c>
      <c r="B20" s="37">
        <v>608</v>
      </c>
      <c r="C20" s="37">
        <v>366</v>
      </c>
      <c r="D20" s="37">
        <v>37</v>
      </c>
      <c r="E20" s="37">
        <v>52</v>
      </c>
      <c r="F20" s="37">
        <v>25</v>
      </c>
      <c r="G20" s="37">
        <v>252</v>
      </c>
    </row>
    <row r="21" spans="1:7">
      <c r="A21" s="1">
        <v>1975</v>
      </c>
      <c r="B21" s="37" t="s">
        <v>135</v>
      </c>
      <c r="C21" s="37">
        <v>371</v>
      </c>
      <c r="D21" s="37">
        <v>38</v>
      </c>
      <c r="E21" s="37">
        <v>54</v>
      </c>
      <c r="F21" s="37">
        <v>23</v>
      </c>
      <c r="G21" s="37">
        <v>256</v>
      </c>
    </row>
    <row r="22" spans="1:7">
      <c r="A22" s="1">
        <v>1976</v>
      </c>
      <c r="B22" s="37" t="s">
        <v>135</v>
      </c>
      <c r="C22" s="37">
        <v>363</v>
      </c>
      <c r="D22" s="37">
        <v>36</v>
      </c>
      <c r="E22" s="37">
        <v>53</v>
      </c>
      <c r="F22" s="37">
        <v>21</v>
      </c>
      <c r="G22" s="37">
        <v>253</v>
      </c>
    </row>
    <row r="23" spans="1:7">
      <c r="A23" s="1">
        <v>1977</v>
      </c>
      <c r="B23" s="37">
        <v>627</v>
      </c>
      <c r="C23" s="37">
        <v>343</v>
      </c>
      <c r="D23" s="37">
        <v>36</v>
      </c>
      <c r="E23" s="37">
        <v>45</v>
      </c>
      <c r="F23" s="37">
        <v>23</v>
      </c>
      <c r="G23" s="37">
        <v>239</v>
      </c>
    </row>
    <row r="24" spans="1:7">
      <c r="A24" s="1">
        <v>1978</v>
      </c>
      <c r="B24" s="37" t="s">
        <v>135</v>
      </c>
      <c r="C24" s="37">
        <v>341</v>
      </c>
      <c r="D24" s="37">
        <v>43</v>
      </c>
      <c r="E24" s="37">
        <v>34</v>
      </c>
      <c r="F24" s="37">
        <v>25</v>
      </c>
      <c r="G24" s="37">
        <v>239</v>
      </c>
    </row>
    <row r="25" spans="1:7">
      <c r="A25" s="1">
        <v>1979</v>
      </c>
      <c r="B25" s="37" t="s">
        <v>135</v>
      </c>
      <c r="C25" s="37">
        <v>340</v>
      </c>
      <c r="D25" s="37">
        <v>37</v>
      </c>
      <c r="E25" s="37">
        <v>35</v>
      </c>
      <c r="F25" s="37">
        <v>21</v>
      </c>
      <c r="G25" s="37">
        <v>247</v>
      </c>
    </row>
    <row r="26" spans="1:7">
      <c r="A26" s="1">
        <v>1980</v>
      </c>
      <c r="B26" s="37">
        <v>659</v>
      </c>
      <c r="C26" s="37">
        <v>330</v>
      </c>
      <c r="D26" s="37">
        <v>37</v>
      </c>
      <c r="E26" s="37">
        <v>31</v>
      </c>
      <c r="F26" s="37">
        <v>21</v>
      </c>
      <c r="G26" s="37">
        <v>241</v>
      </c>
    </row>
    <row r="27" spans="1:7">
      <c r="A27" s="1">
        <v>1981</v>
      </c>
      <c r="B27" s="37" t="s">
        <v>135</v>
      </c>
      <c r="C27" s="37">
        <v>347</v>
      </c>
      <c r="D27" s="37">
        <v>57</v>
      </c>
      <c r="E27" s="37">
        <v>34</v>
      </c>
      <c r="F27" s="37">
        <v>22</v>
      </c>
      <c r="G27" s="37">
        <v>234</v>
      </c>
    </row>
    <row r="28" spans="1:7">
      <c r="A28" s="1">
        <v>1982</v>
      </c>
      <c r="B28" s="37" t="s">
        <v>135</v>
      </c>
      <c r="C28" s="37">
        <v>342</v>
      </c>
      <c r="D28" s="37">
        <v>38</v>
      </c>
      <c r="E28" s="37">
        <v>44</v>
      </c>
      <c r="F28" s="37">
        <v>23</v>
      </c>
      <c r="G28" s="37">
        <v>237</v>
      </c>
    </row>
    <row r="29" spans="1:7">
      <c r="A29" s="1">
        <v>1983</v>
      </c>
      <c r="B29" s="37">
        <v>689</v>
      </c>
      <c r="C29" s="37">
        <v>319</v>
      </c>
      <c r="D29" s="37">
        <v>38</v>
      </c>
      <c r="E29" s="37">
        <v>29</v>
      </c>
      <c r="F29" s="37">
        <v>21</v>
      </c>
      <c r="G29" s="37">
        <v>231</v>
      </c>
    </row>
    <row r="30" spans="1:7">
      <c r="A30" s="1">
        <v>1984</v>
      </c>
      <c r="B30" s="37" t="s">
        <v>135</v>
      </c>
      <c r="C30" s="37">
        <v>309</v>
      </c>
      <c r="D30" s="37">
        <v>38</v>
      </c>
      <c r="E30" s="37">
        <v>27</v>
      </c>
      <c r="F30" s="37">
        <v>25</v>
      </c>
      <c r="G30" s="37">
        <v>219</v>
      </c>
    </row>
    <row r="31" spans="1:7">
      <c r="A31" s="1">
        <v>1985</v>
      </c>
      <c r="B31" s="37" t="s">
        <v>135</v>
      </c>
      <c r="C31" s="37">
        <v>297</v>
      </c>
      <c r="D31" s="37">
        <v>35</v>
      </c>
      <c r="E31" s="37">
        <v>27</v>
      </c>
      <c r="F31" s="37">
        <v>24</v>
      </c>
      <c r="G31" s="37">
        <v>211</v>
      </c>
    </row>
    <row r="32" spans="1:7">
      <c r="A32" s="1">
        <v>1986</v>
      </c>
      <c r="B32" s="37">
        <v>670</v>
      </c>
      <c r="C32" s="37">
        <v>296</v>
      </c>
      <c r="D32" s="37">
        <v>35</v>
      </c>
      <c r="E32" s="37">
        <v>29</v>
      </c>
      <c r="F32" s="37">
        <v>22</v>
      </c>
      <c r="G32" s="37">
        <v>210</v>
      </c>
    </row>
    <row r="33" spans="1:7">
      <c r="A33" s="1">
        <v>1987</v>
      </c>
      <c r="B33" s="37" t="s">
        <v>135</v>
      </c>
      <c r="C33" s="37">
        <v>287</v>
      </c>
      <c r="D33" s="37">
        <v>33</v>
      </c>
      <c r="E33" s="37">
        <v>33</v>
      </c>
      <c r="F33" s="37">
        <v>21</v>
      </c>
      <c r="G33" s="37">
        <v>200</v>
      </c>
    </row>
    <row r="34" spans="1:7">
      <c r="A34" s="1">
        <v>1988</v>
      </c>
      <c r="B34" s="37" t="s">
        <v>135</v>
      </c>
      <c r="C34" s="37">
        <v>294</v>
      </c>
      <c r="D34" s="37">
        <v>40</v>
      </c>
      <c r="E34" s="37">
        <v>32</v>
      </c>
      <c r="F34" s="37">
        <v>22</v>
      </c>
      <c r="G34" s="37">
        <v>200</v>
      </c>
    </row>
    <row r="35" spans="1:7">
      <c r="A35" s="1">
        <v>1989</v>
      </c>
      <c r="B35" s="37" t="s">
        <v>135</v>
      </c>
      <c r="C35" s="37">
        <v>283</v>
      </c>
      <c r="D35" s="37">
        <v>37</v>
      </c>
      <c r="E35" s="37">
        <v>30</v>
      </c>
      <c r="F35" s="37">
        <v>21</v>
      </c>
      <c r="G35" s="37">
        <v>195</v>
      </c>
    </row>
    <row r="36" spans="1:7">
      <c r="A36" s="1">
        <v>1990</v>
      </c>
      <c r="B36" s="37" t="s">
        <v>135</v>
      </c>
      <c r="C36" s="37">
        <v>292</v>
      </c>
      <c r="D36" s="37">
        <v>38</v>
      </c>
      <c r="E36" s="37">
        <v>34</v>
      </c>
      <c r="F36" s="37">
        <v>21</v>
      </c>
      <c r="G36" s="37">
        <v>199</v>
      </c>
    </row>
    <row r="37" spans="1:7">
      <c r="A37" s="1">
        <v>1991</v>
      </c>
      <c r="B37" s="37" t="s">
        <v>135</v>
      </c>
      <c r="C37" s="37">
        <v>279</v>
      </c>
      <c r="D37" s="37">
        <v>36</v>
      </c>
      <c r="E37" s="37">
        <v>35</v>
      </c>
      <c r="F37" s="37">
        <v>20</v>
      </c>
      <c r="G37" s="37">
        <v>188</v>
      </c>
    </row>
    <row r="38" spans="1:7">
      <c r="A38" s="1">
        <v>1992</v>
      </c>
      <c r="B38" s="37" t="s">
        <v>135</v>
      </c>
      <c r="C38" s="37">
        <v>283</v>
      </c>
      <c r="D38" s="37">
        <v>36</v>
      </c>
      <c r="E38" s="37">
        <v>36</v>
      </c>
      <c r="F38" s="37">
        <v>20</v>
      </c>
      <c r="G38" s="37">
        <v>191</v>
      </c>
    </row>
    <row r="39" spans="1:7">
      <c r="A39" s="22">
        <v>1993</v>
      </c>
      <c r="B39" s="37">
        <v>604</v>
      </c>
      <c r="C39" s="37">
        <v>269</v>
      </c>
      <c r="D39" s="37">
        <v>32</v>
      </c>
      <c r="E39" s="37">
        <v>35</v>
      </c>
      <c r="F39" s="37">
        <v>21</v>
      </c>
      <c r="G39" s="37">
        <v>181</v>
      </c>
    </row>
    <row r="40" spans="1:7">
      <c r="A40" s="22">
        <v>1994</v>
      </c>
      <c r="B40" s="37">
        <v>586</v>
      </c>
      <c r="C40" s="37">
        <v>268</v>
      </c>
      <c r="D40" s="37">
        <v>32</v>
      </c>
      <c r="E40" s="37">
        <v>33</v>
      </c>
      <c r="F40" s="37">
        <v>19</v>
      </c>
      <c r="G40" s="37">
        <v>184</v>
      </c>
    </row>
    <row r="41" spans="1:7">
      <c r="A41" s="22">
        <v>1995</v>
      </c>
      <c r="B41" s="37">
        <v>577</v>
      </c>
      <c r="C41" s="37">
        <v>260</v>
      </c>
      <c r="D41" s="37">
        <v>34</v>
      </c>
      <c r="E41" s="37">
        <v>29</v>
      </c>
      <c r="F41" s="37">
        <v>19</v>
      </c>
      <c r="G41" s="37">
        <v>178</v>
      </c>
    </row>
    <row r="42" spans="1:7">
      <c r="A42" s="22">
        <v>1996</v>
      </c>
      <c r="B42" s="37">
        <v>518</v>
      </c>
      <c r="C42" s="37">
        <v>252</v>
      </c>
      <c r="D42" s="37">
        <v>32</v>
      </c>
      <c r="E42" s="37">
        <v>29</v>
      </c>
      <c r="F42" s="37">
        <v>20</v>
      </c>
      <c r="G42" s="37">
        <v>171</v>
      </c>
    </row>
    <row r="43" spans="1:7">
      <c r="A43" s="22">
        <v>1997</v>
      </c>
      <c r="B43" s="37">
        <v>515</v>
      </c>
      <c r="C43" s="37">
        <v>221</v>
      </c>
      <c r="D43" s="37">
        <v>25</v>
      </c>
      <c r="E43" s="37">
        <v>17</v>
      </c>
      <c r="F43" s="37">
        <v>18</v>
      </c>
      <c r="G43" s="37">
        <v>161</v>
      </c>
    </row>
    <row r="44" spans="1:7">
      <c r="A44" s="22">
        <v>1998</v>
      </c>
      <c r="B44" s="37">
        <v>340</v>
      </c>
      <c r="C44" s="37">
        <v>264</v>
      </c>
      <c r="D44" s="37">
        <v>40</v>
      </c>
      <c r="E44" s="37">
        <v>27</v>
      </c>
      <c r="F44" s="37">
        <v>17</v>
      </c>
      <c r="G44" s="37">
        <v>180</v>
      </c>
    </row>
    <row r="45" spans="1:7">
      <c r="A45" s="22">
        <v>1999</v>
      </c>
      <c r="B45" s="37">
        <v>340</v>
      </c>
      <c r="C45" s="37">
        <v>268</v>
      </c>
      <c r="D45" s="37">
        <v>40</v>
      </c>
      <c r="E45" s="37">
        <v>27</v>
      </c>
      <c r="F45" s="37">
        <v>18</v>
      </c>
      <c r="G45" s="37">
        <v>183</v>
      </c>
    </row>
    <row r="46" spans="1:7">
      <c r="A46" s="22">
        <v>2000</v>
      </c>
      <c r="B46" s="37">
        <v>400</v>
      </c>
      <c r="C46" s="37">
        <v>278</v>
      </c>
      <c r="D46" s="37">
        <v>43</v>
      </c>
      <c r="E46" s="37">
        <v>30</v>
      </c>
      <c r="F46" s="37">
        <v>20</v>
      </c>
      <c r="G46" s="37">
        <v>185</v>
      </c>
    </row>
    <row r="47" spans="1:7">
      <c r="A47" s="22">
        <v>2001</v>
      </c>
      <c r="B47" s="37">
        <v>362</v>
      </c>
      <c r="C47" s="37">
        <v>288</v>
      </c>
      <c r="D47" s="37">
        <v>45</v>
      </c>
      <c r="E47" s="37">
        <v>37</v>
      </c>
      <c r="F47" s="37">
        <v>23</v>
      </c>
      <c r="G47" s="37">
        <v>183</v>
      </c>
    </row>
    <row r="48" spans="1:7">
      <c r="A48" s="22">
        <v>2002</v>
      </c>
      <c r="B48" s="37">
        <v>350</v>
      </c>
      <c r="C48" s="37">
        <v>297</v>
      </c>
      <c r="D48" s="37">
        <v>42</v>
      </c>
      <c r="E48" s="37">
        <v>41</v>
      </c>
      <c r="F48" s="37">
        <v>26</v>
      </c>
      <c r="G48" s="37">
        <v>188</v>
      </c>
    </row>
    <row r="49" spans="1:7">
      <c r="A49" s="22">
        <v>2003</v>
      </c>
      <c r="B49" s="37">
        <v>346</v>
      </c>
      <c r="C49" s="37">
        <v>317</v>
      </c>
      <c r="D49" s="37">
        <v>46</v>
      </c>
      <c r="E49" s="37">
        <v>60</v>
      </c>
      <c r="F49" s="37">
        <v>31</v>
      </c>
      <c r="G49" s="37">
        <v>180</v>
      </c>
    </row>
    <row r="50" spans="1:7">
      <c r="A50" s="22">
        <v>2004</v>
      </c>
      <c r="B50" s="37">
        <v>355</v>
      </c>
      <c r="C50" s="37">
        <v>318</v>
      </c>
      <c r="D50" s="37">
        <v>45</v>
      </c>
      <c r="E50" s="37">
        <v>59</v>
      </c>
      <c r="F50" s="37">
        <v>31</v>
      </c>
      <c r="G50" s="37">
        <v>183</v>
      </c>
    </row>
    <row r="51" spans="1:7">
      <c r="A51" s="22">
        <v>2005</v>
      </c>
      <c r="B51" s="37">
        <v>372</v>
      </c>
      <c r="C51" s="37">
        <v>320</v>
      </c>
      <c r="D51" s="37">
        <v>47</v>
      </c>
      <c r="E51" s="37">
        <v>59</v>
      </c>
      <c r="F51" s="37">
        <v>30</v>
      </c>
      <c r="G51" s="37">
        <v>184</v>
      </c>
    </row>
    <row r="52" spans="1:7">
      <c r="A52" s="22">
        <v>2006</v>
      </c>
      <c r="B52" s="37">
        <v>378</v>
      </c>
      <c r="C52" s="37">
        <v>305</v>
      </c>
      <c r="D52" s="37">
        <v>46</v>
      </c>
      <c r="E52" s="37">
        <v>42</v>
      </c>
      <c r="F52" s="37">
        <v>30</v>
      </c>
      <c r="G52" s="37">
        <v>187</v>
      </c>
    </row>
    <row r="53" spans="1:7">
      <c r="A53" s="22">
        <v>2007</v>
      </c>
      <c r="B53" s="37">
        <v>381</v>
      </c>
      <c r="C53" s="37">
        <v>318</v>
      </c>
      <c r="D53" s="37">
        <v>48</v>
      </c>
      <c r="E53" s="37">
        <v>47</v>
      </c>
      <c r="F53" s="37">
        <v>30</v>
      </c>
      <c r="G53" s="37">
        <v>193</v>
      </c>
    </row>
    <row r="54" spans="1:7">
      <c r="A54" s="22">
        <v>2008</v>
      </c>
      <c r="B54" s="37">
        <v>382</v>
      </c>
      <c r="C54" s="37">
        <v>311</v>
      </c>
      <c r="D54" s="37">
        <v>46</v>
      </c>
      <c r="E54" s="37">
        <v>38</v>
      </c>
      <c r="F54" s="37">
        <v>26</v>
      </c>
      <c r="G54" s="37">
        <v>201</v>
      </c>
    </row>
    <row r="55" spans="1:7">
      <c r="A55" s="22">
        <v>2009</v>
      </c>
      <c r="B55" s="37">
        <v>398</v>
      </c>
      <c r="C55" s="37">
        <v>318</v>
      </c>
      <c r="D55" s="37">
        <v>47</v>
      </c>
      <c r="E55" s="37">
        <v>36</v>
      </c>
      <c r="F55" s="37">
        <v>23</v>
      </c>
      <c r="G55" s="37">
        <v>212</v>
      </c>
    </row>
    <row r="56" spans="1:7">
      <c r="A56" s="22">
        <v>2010</v>
      </c>
      <c r="B56" s="37">
        <v>408</v>
      </c>
      <c r="C56" s="37">
        <v>330</v>
      </c>
      <c r="D56" s="37">
        <v>52</v>
      </c>
      <c r="E56" s="37">
        <v>37</v>
      </c>
      <c r="F56" s="37">
        <v>25</v>
      </c>
      <c r="G56" s="37">
        <v>216</v>
      </c>
    </row>
    <row r="57" spans="1:7">
      <c r="A57" s="22">
        <v>2011</v>
      </c>
      <c r="B57" s="37">
        <v>399</v>
      </c>
      <c r="C57" s="37">
        <v>324</v>
      </c>
      <c r="D57" s="37">
        <v>51</v>
      </c>
      <c r="E57" s="37">
        <v>36</v>
      </c>
      <c r="F57" s="37">
        <v>24</v>
      </c>
      <c r="G57" s="37">
        <v>213</v>
      </c>
    </row>
    <row r="58" spans="1:7">
      <c r="A58" s="22">
        <v>2012</v>
      </c>
      <c r="B58" s="37">
        <v>391</v>
      </c>
      <c r="C58" s="37">
        <v>308</v>
      </c>
      <c r="D58" s="37">
        <v>47</v>
      </c>
      <c r="E58" s="37">
        <v>31</v>
      </c>
      <c r="F58" s="37">
        <v>24</v>
      </c>
      <c r="G58" s="37">
        <v>206</v>
      </c>
    </row>
    <row r="59" spans="1:7">
      <c r="A59" s="22">
        <v>2013</v>
      </c>
      <c r="B59" s="37">
        <v>382</v>
      </c>
      <c r="C59" s="37">
        <v>303</v>
      </c>
      <c r="D59" s="37">
        <v>46</v>
      </c>
      <c r="E59" s="37">
        <v>35</v>
      </c>
      <c r="F59" s="37">
        <v>23</v>
      </c>
      <c r="G59" s="37">
        <v>199</v>
      </c>
    </row>
    <row r="60" spans="1:7">
      <c r="A60" s="22">
        <v>2014</v>
      </c>
      <c r="B60" s="37">
        <v>393</v>
      </c>
      <c r="C60" s="37">
        <v>303</v>
      </c>
      <c r="D60" s="37">
        <v>48</v>
      </c>
      <c r="E60" s="37">
        <v>34</v>
      </c>
      <c r="F60" s="37">
        <v>22</v>
      </c>
      <c r="G60" s="37">
        <v>199</v>
      </c>
    </row>
    <row r="61" spans="1:7">
      <c r="A61" s="22">
        <v>2015</v>
      </c>
      <c r="B61" s="37">
        <v>407</v>
      </c>
      <c r="C61" s="37">
        <v>315</v>
      </c>
      <c r="D61" s="37">
        <v>52</v>
      </c>
      <c r="E61" s="37">
        <v>29</v>
      </c>
      <c r="F61" s="37">
        <v>24</v>
      </c>
      <c r="G61" s="37">
        <v>210</v>
      </c>
    </row>
    <row r="62" spans="1:7">
      <c r="A62" s="22">
        <v>2016</v>
      </c>
      <c r="B62" s="37">
        <v>422</v>
      </c>
      <c r="C62" s="37">
        <v>308</v>
      </c>
      <c r="D62" s="37">
        <v>49</v>
      </c>
      <c r="E62" s="37">
        <v>27</v>
      </c>
      <c r="F62" s="37">
        <v>28</v>
      </c>
      <c r="G62" s="37">
        <v>204</v>
      </c>
    </row>
    <row r="63" spans="1:7">
      <c r="A63" s="22">
        <v>2017</v>
      </c>
      <c r="B63" s="37">
        <v>430</v>
      </c>
      <c r="C63" s="37">
        <v>260</v>
      </c>
      <c r="D63" s="37">
        <v>30</v>
      </c>
      <c r="E63" s="37">
        <v>21</v>
      </c>
      <c r="F63" s="37">
        <v>26</v>
      </c>
      <c r="G63" s="37">
        <v>183</v>
      </c>
    </row>
    <row r="64" spans="1:7">
      <c r="A64" s="22">
        <v>2018</v>
      </c>
      <c r="B64" s="37">
        <v>438</v>
      </c>
      <c r="C64" s="37">
        <v>265</v>
      </c>
      <c r="D64" s="37">
        <v>30</v>
      </c>
      <c r="E64" s="37">
        <v>17</v>
      </c>
      <c r="F64" s="37">
        <v>28</v>
      </c>
      <c r="G64" s="37">
        <v>190</v>
      </c>
    </row>
    <row r="65" spans="1:7">
      <c r="A65" s="22">
        <v>2019</v>
      </c>
      <c r="B65" s="37">
        <v>446</v>
      </c>
      <c r="C65" s="37">
        <v>270</v>
      </c>
      <c r="D65" s="37">
        <v>28</v>
      </c>
      <c r="E65" s="37">
        <v>19</v>
      </c>
      <c r="F65" s="37">
        <v>31</v>
      </c>
      <c r="G65" s="37">
        <v>192</v>
      </c>
    </row>
    <row r="66" spans="1:7">
      <c r="A66" s="22">
        <v>2020</v>
      </c>
      <c r="B66" s="37">
        <v>440</v>
      </c>
      <c r="C66" s="37">
        <v>271</v>
      </c>
      <c r="D66" s="37">
        <v>27</v>
      </c>
      <c r="E66" s="37">
        <v>20</v>
      </c>
      <c r="F66" s="37">
        <v>30</v>
      </c>
      <c r="G66" s="37">
        <v>194</v>
      </c>
    </row>
    <row r="67" spans="1:7">
      <c r="A67" s="22">
        <v>2021</v>
      </c>
      <c r="B67" s="37">
        <v>441</v>
      </c>
      <c r="C67" s="37">
        <v>275</v>
      </c>
      <c r="D67" s="37">
        <v>25</v>
      </c>
      <c r="E67" s="37">
        <v>21</v>
      </c>
      <c r="F67" s="37">
        <v>30</v>
      </c>
      <c r="G67" s="37">
        <v>199</v>
      </c>
    </row>
    <row r="68" spans="1:7">
      <c r="A68" s="22">
        <v>2022</v>
      </c>
      <c r="B68" s="37">
        <v>437</v>
      </c>
      <c r="C68" s="37">
        <v>270</v>
      </c>
      <c r="D68" s="37">
        <v>24</v>
      </c>
      <c r="E68" s="37">
        <v>20</v>
      </c>
      <c r="F68" s="37">
        <v>30</v>
      </c>
      <c r="G68" s="37">
        <v>196</v>
      </c>
    </row>
    <row r="69" spans="1:7">
      <c r="A69" s="22">
        <v>2023</v>
      </c>
      <c r="B69" s="37">
        <v>440</v>
      </c>
      <c r="C69" s="37">
        <v>268</v>
      </c>
      <c r="D69" s="37">
        <v>25</v>
      </c>
      <c r="E69" s="37">
        <v>21</v>
      </c>
      <c r="F69" s="37">
        <v>29</v>
      </c>
      <c r="G69" s="37">
        <v>193</v>
      </c>
    </row>
    <row r="70" spans="1:7">
      <c r="A70" s="22">
        <v>2024</v>
      </c>
      <c r="B70" s="37">
        <v>451</v>
      </c>
      <c r="C70" s="37">
        <v>268</v>
      </c>
      <c r="D70" s="37">
        <v>27</v>
      </c>
      <c r="E70" s="37">
        <v>20</v>
      </c>
      <c r="F70" s="37">
        <v>30</v>
      </c>
      <c r="G70" s="37">
        <v>191</v>
      </c>
    </row>
    <row r="71" spans="1:7"/>
    <row r="72" spans="1:7" ht="12.75" customHeight="1">
      <c r="A72" s="68" t="s">
        <v>988</v>
      </c>
      <c r="B72" s="68"/>
    </row>
    <row r="73" spans="1:7" ht="12.75" customHeight="1">
      <c r="A73" s="68"/>
      <c r="B73" s="68"/>
    </row>
    <row r="74" spans="1:7" ht="12.75" customHeight="1">
      <c r="A74" s="36" t="s">
        <v>989</v>
      </c>
      <c r="B74" s="36"/>
    </row>
    <row r="75" spans="1:7" ht="12.75" customHeight="1">
      <c r="A75" s="1" t="s">
        <v>1197</v>
      </c>
    </row>
    <row r="77" spans="1:7" s="2" customFormat="1" ht="12.75" customHeight="1">
      <c r="A77" s="2" t="s">
        <v>15</v>
      </c>
    </row>
    <row r="78" spans="1:7" ht="12.75" customHeight="1">
      <c r="A78" s="1" t="s">
        <v>1189</v>
      </c>
    </row>
    <row r="79" spans="1:7" ht="12.75" customHeight="1">
      <c r="A79" s="1" t="s">
        <v>1190</v>
      </c>
    </row>
  </sheetData>
  <phoneticPr fontId="4" type="noConversion"/>
  <hyperlinks>
    <hyperlink ref="A72" location="Metadaten!A1" display="Metadaten &lt;&lt;&lt;" xr:uid="{4BF0B1E4-6DD5-418C-9E81-41DDE73B5982}"/>
    <hyperlink ref="A4" location="Inhalt!A1" display="&lt;&lt;&lt; Inhalt" xr:uid="{A1818383-73B3-49BC-814F-E1C84370DF2B}"/>
  </hyperlinks>
  <pageMargins left="0.78740157499999996" right="0.78740157499999996" top="0.984251969" bottom="0.984251969" header="0.4921259845" footer="0.4921259845"/>
  <pageSetup paperSize="9" scale="8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outlinePr summaryBelow="0"/>
    <pageSetUpPr fitToPage="1"/>
  </sheetPr>
  <dimension ref="A1:N2363"/>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2.75" outlineLevelRow="2"/>
  <cols>
    <col min="1" max="1" width="28" style="1" customWidth="1"/>
    <col min="2" max="2" width="7.42578125" style="1" customWidth="1"/>
    <col min="3" max="3" width="5.42578125" style="1" bestFit="1" customWidth="1"/>
    <col min="4" max="12" width="5.5703125" style="1" bestFit="1" customWidth="1"/>
    <col min="13" max="13" width="4.5703125" style="1" bestFit="1" customWidth="1"/>
    <col min="14" max="16384" width="11.42578125" style="1"/>
  </cols>
  <sheetData>
    <row r="1" spans="1:13" ht="15.75">
      <c r="A1" s="5" t="s">
        <v>23</v>
      </c>
    </row>
    <row r="2" spans="1:13" ht="12.75" customHeight="1">
      <c r="A2" s="1" t="s">
        <v>1241</v>
      </c>
    </row>
    <row r="4" spans="1:13">
      <c r="A4" s="30" t="s">
        <v>987</v>
      </c>
    </row>
    <row r="5" spans="1:13">
      <c r="A5" s="11"/>
    </row>
    <row r="6" spans="1:13">
      <c r="A6" s="31" t="s">
        <v>999</v>
      </c>
    </row>
    <row r="8" spans="1:13" s="6" customFormat="1">
      <c r="A8" s="6" t="s">
        <v>31</v>
      </c>
      <c r="B8" s="6" t="s">
        <v>124</v>
      </c>
    </row>
    <row r="9" spans="1:13" s="6" customFormat="1">
      <c r="B9" s="6" t="s">
        <v>32</v>
      </c>
      <c r="C9" s="6" t="s">
        <v>274</v>
      </c>
      <c r="D9" s="6" t="s">
        <v>275</v>
      </c>
      <c r="E9" s="6" t="s">
        <v>276</v>
      </c>
      <c r="F9" s="6" t="s">
        <v>272</v>
      </c>
      <c r="G9" s="6" t="s">
        <v>277</v>
      </c>
      <c r="H9" s="6" t="s">
        <v>278</v>
      </c>
      <c r="I9" s="6" t="s">
        <v>279</v>
      </c>
      <c r="J9" s="6" t="s">
        <v>280</v>
      </c>
      <c r="K9" s="6" t="s">
        <v>281</v>
      </c>
      <c r="L9" s="6" t="s">
        <v>282</v>
      </c>
      <c r="M9" s="6" t="s">
        <v>283</v>
      </c>
    </row>
    <row r="10" spans="1:13" collapsed="1">
      <c r="A10" s="1" t="s">
        <v>203</v>
      </c>
      <c r="B10" s="37">
        <v>34294</v>
      </c>
      <c r="C10" s="37">
        <v>4053</v>
      </c>
      <c r="D10" s="37">
        <v>4203</v>
      </c>
      <c r="E10" s="37">
        <v>4418</v>
      </c>
      <c r="F10" s="37">
        <v>5823</v>
      </c>
      <c r="G10" s="37">
        <v>5692</v>
      </c>
      <c r="H10" s="37">
        <v>4651</v>
      </c>
      <c r="I10" s="37">
        <v>2901</v>
      </c>
      <c r="J10" s="37">
        <v>1628</v>
      </c>
      <c r="K10" s="37">
        <v>801</v>
      </c>
      <c r="L10" s="37">
        <v>124</v>
      </c>
      <c r="M10" s="37">
        <v>0</v>
      </c>
    </row>
    <row r="11" spans="1:13" hidden="1" outlineLevel="1">
      <c r="A11" s="1" t="s">
        <v>34</v>
      </c>
      <c r="B11" s="37">
        <v>7</v>
      </c>
      <c r="C11" s="37">
        <v>0</v>
      </c>
      <c r="D11" s="37">
        <v>0</v>
      </c>
      <c r="E11" s="37">
        <v>3</v>
      </c>
      <c r="F11" s="37">
        <v>3</v>
      </c>
      <c r="G11" s="37">
        <v>0</v>
      </c>
      <c r="H11" s="37">
        <v>1</v>
      </c>
      <c r="I11" s="37">
        <v>0</v>
      </c>
      <c r="J11" s="37">
        <v>0</v>
      </c>
      <c r="K11" s="37">
        <v>0</v>
      </c>
      <c r="L11" s="37">
        <v>0</v>
      </c>
      <c r="M11" s="37">
        <v>0</v>
      </c>
    </row>
    <row r="12" spans="1:13" hidden="1" outlineLevel="1">
      <c r="A12" s="1" t="s">
        <v>35</v>
      </c>
      <c r="B12" s="37">
        <v>1</v>
      </c>
      <c r="C12" s="37">
        <v>0</v>
      </c>
      <c r="D12" s="37">
        <v>0</v>
      </c>
      <c r="E12" s="37">
        <v>0</v>
      </c>
      <c r="F12" s="37">
        <v>1</v>
      </c>
      <c r="G12" s="37">
        <v>0</v>
      </c>
      <c r="H12" s="37">
        <v>0</v>
      </c>
      <c r="I12" s="37">
        <v>0</v>
      </c>
      <c r="J12" s="37">
        <v>0</v>
      </c>
      <c r="K12" s="37">
        <v>0</v>
      </c>
      <c r="L12" s="37">
        <v>0</v>
      </c>
      <c r="M12" s="37">
        <v>0</v>
      </c>
    </row>
    <row r="13" spans="1:13" hidden="1" outlineLevel="1">
      <c r="A13" s="1" t="s">
        <v>223</v>
      </c>
      <c r="B13" s="37">
        <v>1</v>
      </c>
      <c r="C13" s="37">
        <v>0</v>
      </c>
      <c r="D13" s="37">
        <v>0</v>
      </c>
      <c r="E13" s="37">
        <v>0</v>
      </c>
      <c r="F13" s="37">
        <v>0</v>
      </c>
      <c r="G13" s="37">
        <v>0</v>
      </c>
      <c r="H13" s="37">
        <v>1</v>
      </c>
      <c r="I13" s="37">
        <v>0</v>
      </c>
      <c r="J13" s="37">
        <v>0</v>
      </c>
      <c r="K13" s="37">
        <v>0</v>
      </c>
      <c r="L13" s="37">
        <v>0</v>
      </c>
      <c r="M13" s="37">
        <v>0</v>
      </c>
    </row>
    <row r="14" spans="1:13" hidden="1" outlineLevel="1">
      <c r="A14" s="1" t="s">
        <v>36</v>
      </c>
      <c r="B14" s="37">
        <v>7</v>
      </c>
      <c r="C14" s="37">
        <v>0</v>
      </c>
      <c r="D14" s="37">
        <v>0</v>
      </c>
      <c r="E14" s="37">
        <v>2</v>
      </c>
      <c r="F14" s="37">
        <v>3</v>
      </c>
      <c r="G14" s="37">
        <v>0</v>
      </c>
      <c r="H14" s="37">
        <v>2</v>
      </c>
      <c r="I14" s="37">
        <v>0</v>
      </c>
      <c r="J14" s="37">
        <v>0</v>
      </c>
      <c r="K14" s="37">
        <v>0</v>
      </c>
      <c r="L14" s="37">
        <v>0</v>
      </c>
      <c r="M14" s="37">
        <v>0</v>
      </c>
    </row>
    <row r="15" spans="1:13" hidden="1" outlineLevel="1">
      <c r="A15" s="1" t="s">
        <v>37</v>
      </c>
      <c r="B15" s="37">
        <v>8</v>
      </c>
      <c r="C15" s="37">
        <v>1</v>
      </c>
      <c r="D15" s="37">
        <v>2</v>
      </c>
      <c r="E15" s="37">
        <v>1</v>
      </c>
      <c r="F15" s="37">
        <v>2</v>
      </c>
      <c r="G15" s="37">
        <v>2</v>
      </c>
      <c r="H15" s="37">
        <v>0</v>
      </c>
      <c r="I15" s="37">
        <v>0</v>
      </c>
      <c r="J15" s="37">
        <v>0</v>
      </c>
      <c r="K15" s="37">
        <v>0</v>
      </c>
      <c r="L15" s="37">
        <v>0</v>
      </c>
      <c r="M15" s="37">
        <v>0</v>
      </c>
    </row>
    <row r="16" spans="1:13" hidden="1" outlineLevel="1">
      <c r="A16" s="1" t="s">
        <v>39</v>
      </c>
      <c r="B16" s="37">
        <v>5</v>
      </c>
      <c r="C16" s="37">
        <v>0</v>
      </c>
      <c r="D16" s="37">
        <v>0</v>
      </c>
      <c r="E16" s="37">
        <v>1</v>
      </c>
      <c r="F16" s="37">
        <v>4</v>
      </c>
      <c r="G16" s="37">
        <v>0</v>
      </c>
      <c r="H16" s="37">
        <v>0</v>
      </c>
      <c r="I16" s="37">
        <v>0</v>
      </c>
      <c r="J16" s="37">
        <v>0</v>
      </c>
      <c r="K16" s="37">
        <v>0</v>
      </c>
      <c r="L16" s="37">
        <v>0</v>
      </c>
      <c r="M16" s="37">
        <v>0</v>
      </c>
    </row>
    <row r="17" spans="1:13" hidden="1" outlineLevel="1">
      <c r="A17" s="1" t="s">
        <v>40</v>
      </c>
      <c r="B17" s="37">
        <v>1</v>
      </c>
      <c r="C17" s="37">
        <v>0</v>
      </c>
      <c r="D17" s="37">
        <v>0</v>
      </c>
      <c r="E17" s="37">
        <v>0</v>
      </c>
      <c r="F17" s="37">
        <v>1</v>
      </c>
      <c r="G17" s="37">
        <v>0</v>
      </c>
      <c r="H17" s="37">
        <v>0</v>
      </c>
      <c r="I17" s="37">
        <v>0</v>
      </c>
      <c r="J17" s="37">
        <v>0</v>
      </c>
      <c r="K17" s="37">
        <v>0</v>
      </c>
      <c r="L17" s="37">
        <v>0</v>
      </c>
      <c r="M17" s="37">
        <v>0</v>
      </c>
    </row>
    <row r="18" spans="1:13" hidden="1" outlineLevel="1">
      <c r="A18" s="1" t="s">
        <v>41</v>
      </c>
      <c r="B18" s="37">
        <v>1</v>
      </c>
      <c r="C18" s="37">
        <v>0</v>
      </c>
      <c r="D18" s="37">
        <v>0</v>
      </c>
      <c r="E18" s="37">
        <v>1</v>
      </c>
      <c r="F18" s="37">
        <v>0</v>
      </c>
      <c r="G18" s="37">
        <v>0</v>
      </c>
      <c r="H18" s="37">
        <v>0</v>
      </c>
      <c r="I18" s="37">
        <v>0</v>
      </c>
      <c r="J18" s="37">
        <v>0</v>
      </c>
      <c r="K18" s="37">
        <v>0</v>
      </c>
      <c r="L18" s="37">
        <v>0</v>
      </c>
      <c r="M18" s="37">
        <v>0</v>
      </c>
    </row>
    <row r="19" spans="1:13" hidden="1" outlineLevel="1">
      <c r="A19" s="1" t="s">
        <v>42</v>
      </c>
      <c r="B19" s="37">
        <v>4</v>
      </c>
      <c r="C19" s="37">
        <v>0</v>
      </c>
      <c r="D19" s="37">
        <v>1</v>
      </c>
      <c r="E19" s="37">
        <v>2</v>
      </c>
      <c r="F19" s="37">
        <v>1</v>
      </c>
      <c r="G19" s="37">
        <v>0</v>
      </c>
      <c r="H19" s="37">
        <v>0</v>
      </c>
      <c r="I19" s="37">
        <v>0</v>
      </c>
      <c r="J19" s="37">
        <v>0</v>
      </c>
      <c r="K19" s="37">
        <v>0</v>
      </c>
      <c r="L19" s="37">
        <v>0</v>
      </c>
      <c r="M19" s="37">
        <v>0</v>
      </c>
    </row>
    <row r="20" spans="1:13" hidden="1" outlineLevel="1">
      <c r="A20" s="1" t="s">
        <v>43</v>
      </c>
      <c r="B20" s="37">
        <v>17</v>
      </c>
      <c r="C20" s="37">
        <v>0</v>
      </c>
      <c r="D20" s="37">
        <v>5</v>
      </c>
      <c r="E20" s="37">
        <v>3</v>
      </c>
      <c r="F20" s="37">
        <v>1</v>
      </c>
      <c r="G20" s="37">
        <v>4</v>
      </c>
      <c r="H20" s="37">
        <v>3</v>
      </c>
      <c r="I20" s="37">
        <v>1</v>
      </c>
      <c r="J20" s="37">
        <v>0</v>
      </c>
      <c r="K20" s="37">
        <v>0</v>
      </c>
      <c r="L20" s="37">
        <v>0</v>
      </c>
      <c r="M20" s="37">
        <v>0</v>
      </c>
    </row>
    <row r="21" spans="1:13" hidden="1" outlineLevel="1">
      <c r="A21" s="1" t="s">
        <v>44</v>
      </c>
      <c r="B21" s="37">
        <v>1</v>
      </c>
      <c r="C21" s="37">
        <v>0</v>
      </c>
      <c r="D21" s="37">
        <v>0</v>
      </c>
      <c r="E21" s="37">
        <v>0</v>
      </c>
      <c r="F21" s="37">
        <v>1</v>
      </c>
      <c r="G21" s="37">
        <v>0</v>
      </c>
      <c r="H21" s="37">
        <v>0</v>
      </c>
      <c r="I21" s="37">
        <v>0</v>
      </c>
      <c r="J21" s="37">
        <v>0</v>
      </c>
      <c r="K21" s="37">
        <v>0</v>
      </c>
      <c r="L21" s="37">
        <v>0</v>
      </c>
      <c r="M21" s="37">
        <v>0</v>
      </c>
    </row>
    <row r="22" spans="1:13" hidden="1" outlineLevel="1">
      <c r="A22" s="1" t="s">
        <v>45</v>
      </c>
      <c r="B22" s="37">
        <v>332</v>
      </c>
      <c r="C22" s="37">
        <v>46</v>
      </c>
      <c r="D22" s="37">
        <v>61</v>
      </c>
      <c r="E22" s="37">
        <v>47</v>
      </c>
      <c r="F22" s="37">
        <v>55</v>
      </c>
      <c r="G22" s="37">
        <v>72</v>
      </c>
      <c r="H22" s="37">
        <v>36</v>
      </c>
      <c r="I22" s="37">
        <v>13</v>
      </c>
      <c r="J22" s="37">
        <v>1</v>
      </c>
      <c r="K22" s="37">
        <v>1</v>
      </c>
      <c r="L22" s="37">
        <v>0</v>
      </c>
      <c r="M22" s="37">
        <v>0</v>
      </c>
    </row>
    <row r="23" spans="1:13" hidden="1" outlineLevel="1">
      <c r="A23" s="1" t="s">
        <v>46</v>
      </c>
      <c r="B23" s="37">
        <v>45</v>
      </c>
      <c r="C23" s="37">
        <v>3</v>
      </c>
      <c r="D23" s="37">
        <v>3</v>
      </c>
      <c r="E23" s="37">
        <v>18</v>
      </c>
      <c r="F23" s="37">
        <v>13</v>
      </c>
      <c r="G23" s="37">
        <v>6</v>
      </c>
      <c r="H23" s="37">
        <v>1</v>
      </c>
      <c r="I23" s="37">
        <v>1</v>
      </c>
      <c r="J23" s="37">
        <v>0</v>
      </c>
      <c r="K23" s="37">
        <v>0</v>
      </c>
      <c r="L23" s="37">
        <v>0</v>
      </c>
      <c r="M23" s="37">
        <v>0</v>
      </c>
    </row>
    <row r="24" spans="1:13" hidden="1" outlineLevel="1">
      <c r="A24" s="1" t="s">
        <v>47</v>
      </c>
      <c r="B24" s="37">
        <v>4</v>
      </c>
      <c r="C24" s="37">
        <v>0</v>
      </c>
      <c r="D24" s="37">
        <v>0</v>
      </c>
      <c r="E24" s="37">
        <v>0</v>
      </c>
      <c r="F24" s="37">
        <v>2</v>
      </c>
      <c r="G24" s="37">
        <v>2</v>
      </c>
      <c r="H24" s="37">
        <v>0</v>
      </c>
      <c r="I24" s="37">
        <v>0</v>
      </c>
      <c r="J24" s="37">
        <v>0</v>
      </c>
      <c r="K24" s="37">
        <v>0</v>
      </c>
      <c r="L24" s="37">
        <v>0</v>
      </c>
      <c r="M24" s="37">
        <v>0</v>
      </c>
    </row>
    <row r="25" spans="1:13" hidden="1" outlineLevel="1">
      <c r="A25" s="1" t="s">
        <v>48</v>
      </c>
      <c r="B25" s="37">
        <v>2</v>
      </c>
      <c r="C25" s="37">
        <v>0</v>
      </c>
      <c r="D25" s="37">
        <v>1</v>
      </c>
      <c r="E25" s="37">
        <v>0</v>
      </c>
      <c r="F25" s="37">
        <v>0</v>
      </c>
      <c r="G25" s="37">
        <v>0</v>
      </c>
      <c r="H25" s="37">
        <v>0</v>
      </c>
      <c r="I25" s="37">
        <v>1</v>
      </c>
      <c r="J25" s="37">
        <v>0</v>
      </c>
      <c r="K25" s="37">
        <v>0</v>
      </c>
      <c r="L25" s="37">
        <v>0</v>
      </c>
      <c r="M25" s="37">
        <v>0</v>
      </c>
    </row>
    <row r="26" spans="1:13" hidden="1" outlineLevel="1">
      <c r="A26" s="1" t="s">
        <v>49</v>
      </c>
      <c r="B26" s="37">
        <v>43</v>
      </c>
      <c r="C26" s="37">
        <v>2</v>
      </c>
      <c r="D26" s="37">
        <v>12</v>
      </c>
      <c r="E26" s="37">
        <v>12</v>
      </c>
      <c r="F26" s="37">
        <v>6</v>
      </c>
      <c r="G26" s="37">
        <v>9</v>
      </c>
      <c r="H26" s="37">
        <v>2</v>
      </c>
      <c r="I26" s="37">
        <v>0</v>
      </c>
      <c r="J26" s="37">
        <v>0</v>
      </c>
      <c r="K26" s="37">
        <v>0</v>
      </c>
      <c r="L26" s="37">
        <v>0</v>
      </c>
      <c r="M26" s="37">
        <v>0</v>
      </c>
    </row>
    <row r="27" spans="1:13" hidden="1" outlineLevel="1">
      <c r="A27" s="1" t="s">
        <v>50</v>
      </c>
      <c r="B27" s="37">
        <v>2</v>
      </c>
      <c r="C27" s="37">
        <v>0</v>
      </c>
      <c r="D27" s="37">
        <v>0</v>
      </c>
      <c r="E27" s="37">
        <v>0</v>
      </c>
      <c r="F27" s="37">
        <v>0</v>
      </c>
      <c r="G27" s="37">
        <v>2</v>
      </c>
      <c r="H27" s="37">
        <v>0</v>
      </c>
      <c r="I27" s="37">
        <v>0</v>
      </c>
      <c r="J27" s="37">
        <v>0</v>
      </c>
      <c r="K27" s="37">
        <v>0</v>
      </c>
      <c r="L27" s="37">
        <v>0</v>
      </c>
      <c r="M27" s="37">
        <v>0</v>
      </c>
    </row>
    <row r="28" spans="1:13" hidden="1" outlineLevel="1">
      <c r="A28" s="1" t="s">
        <v>51</v>
      </c>
      <c r="B28" s="37">
        <v>21</v>
      </c>
      <c r="C28" s="37">
        <v>3</v>
      </c>
      <c r="D28" s="37">
        <v>3</v>
      </c>
      <c r="E28" s="37">
        <v>0</v>
      </c>
      <c r="F28" s="37">
        <v>10</v>
      </c>
      <c r="G28" s="37">
        <v>3</v>
      </c>
      <c r="H28" s="37">
        <v>1</v>
      </c>
      <c r="I28" s="37">
        <v>1</v>
      </c>
      <c r="J28" s="37">
        <v>0</v>
      </c>
      <c r="K28" s="37">
        <v>0</v>
      </c>
      <c r="L28" s="37">
        <v>0</v>
      </c>
      <c r="M28" s="37">
        <v>0</v>
      </c>
    </row>
    <row r="29" spans="1:13" hidden="1" outlineLevel="1">
      <c r="A29" s="1" t="s">
        <v>52</v>
      </c>
      <c r="B29" s="37">
        <v>1174</v>
      </c>
      <c r="C29" s="37">
        <v>124</v>
      </c>
      <c r="D29" s="37">
        <v>105</v>
      </c>
      <c r="E29" s="37">
        <v>87</v>
      </c>
      <c r="F29" s="37">
        <v>222</v>
      </c>
      <c r="G29" s="37">
        <v>256</v>
      </c>
      <c r="H29" s="37">
        <v>102</v>
      </c>
      <c r="I29" s="37">
        <v>160</v>
      </c>
      <c r="J29" s="37">
        <v>75</v>
      </c>
      <c r="K29" s="37">
        <v>38</v>
      </c>
      <c r="L29" s="37">
        <v>5</v>
      </c>
      <c r="M29" s="37">
        <v>0</v>
      </c>
    </row>
    <row r="30" spans="1:13" hidden="1" outlineLevel="1">
      <c r="A30" s="1" t="s">
        <v>53</v>
      </c>
      <c r="B30" s="37">
        <v>21</v>
      </c>
      <c r="C30" s="37">
        <v>2</v>
      </c>
      <c r="D30" s="37">
        <v>3</v>
      </c>
      <c r="E30" s="37">
        <v>7</v>
      </c>
      <c r="F30" s="37">
        <v>7</v>
      </c>
      <c r="G30" s="37">
        <v>2</v>
      </c>
      <c r="H30" s="37">
        <v>0</v>
      </c>
      <c r="I30" s="37">
        <v>0</v>
      </c>
      <c r="J30" s="37">
        <v>0</v>
      </c>
      <c r="K30" s="37">
        <v>0</v>
      </c>
      <c r="L30" s="37">
        <v>0</v>
      </c>
      <c r="M30" s="37">
        <v>0</v>
      </c>
    </row>
    <row r="31" spans="1:13" hidden="1" outlineLevel="1">
      <c r="A31" s="1" t="s">
        <v>54</v>
      </c>
      <c r="B31" s="37">
        <v>6</v>
      </c>
      <c r="C31" s="37">
        <v>1</v>
      </c>
      <c r="D31" s="37">
        <v>0</v>
      </c>
      <c r="E31" s="37">
        <v>4</v>
      </c>
      <c r="F31" s="37">
        <v>1</v>
      </c>
      <c r="G31" s="37">
        <v>0</v>
      </c>
      <c r="H31" s="37">
        <v>0</v>
      </c>
      <c r="I31" s="37">
        <v>0</v>
      </c>
      <c r="J31" s="37">
        <v>0</v>
      </c>
      <c r="K31" s="37">
        <v>0</v>
      </c>
      <c r="L31" s="37">
        <v>0</v>
      </c>
      <c r="M31" s="37">
        <v>0</v>
      </c>
    </row>
    <row r="32" spans="1:13" hidden="1" outlineLevel="1">
      <c r="A32" s="1" t="s">
        <v>55</v>
      </c>
      <c r="B32" s="37">
        <v>1</v>
      </c>
      <c r="C32" s="37">
        <v>0</v>
      </c>
      <c r="D32" s="37">
        <v>0</v>
      </c>
      <c r="E32" s="37">
        <v>1</v>
      </c>
      <c r="F32" s="37">
        <v>0</v>
      </c>
      <c r="G32" s="37">
        <v>0</v>
      </c>
      <c r="H32" s="37">
        <v>0</v>
      </c>
      <c r="I32" s="37">
        <v>0</v>
      </c>
      <c r="J32" s="37">
        <v>0</v>
      </c>
      <c r="K32" s="37">
        <v>0</v>
      </c>
      <c r="L32" s="37">
        <v>0</v>
      </c>
      <c r="M32" s="37">
        <v>0</v>
      </c>
    </row>
    <row r="33" spans="1:13" hidden="1" outlineLevel="1">
      <c r="A33" s="1" t="s">
        <v>56</v>
      </c>
      <c r="B33" s="37">
        <v>1</v>
      </c>
      <c r="C33" s="37">
        <v>0</v>
      </c>
      <c r="D33" s="37">
        <v>0</v>
      </c>
      <c r="E33" s="37">
        <v>0</v>
      </c>
      <c r="F33" s="37">
        <v>0</v>
      </c>
      <c r="G33" s="37">
        <v>1</v>
      </c>
      <c r="H33" s="37">
        <v>0</v>
      </c>
      <c r="I33" s="37">
        <v>0</v>
      </c>
      <c r="J33" s="37">
        <v>0</v>
      </c>
      <c r="K33" s="37">
        <v>0</v>
      </c>
      <c r="L33" s="37">
        <v>0</v>
      </c>
      <c r="M33" s="37">
        <v>0</v>
      </c>
    </row>
    <row r="34" spans="1:13" hidden="1" outlineLevel="1">
      <c r="A34" s="1" t="s">
        <v>57</v>
      </c>
      <c r="B34" s="37">
        <v>1</v>
      </c>
      <c r="C34" s="37">
        <v>0</v>
      </c>
      <c r="D34" s="37">
        <v>0</v>
      </c>
      <c r="E34" s="37">
        <v>0</v>
      </c>
      <c r="F34" s="37">
        <v>0</v>
      </c>
      <c r="G34" s="37">
        <v>1</v>
      </c>
      <c r="H34" s="37">
        <v>0</v>
      </c>
      <c r="I34" s="37">
        <v>0</v>
      </c>
      <c r="J34" s="37">
        <v>0</v>
      </c>
      <c r="K34" s="37">
        <v>0</v>
      </c>
      <c r="L34" s="37">
        <v>0</v>
      </c>
      <c r="M34" s="37">
        <v>0</v>
      </c>
    </row>
    <row r="35" spans="1:13" hidden="1" outlineLevel="1">
      <c r="A35" s="1" t="s">
        <v>58</v>
      </c>
      <c r="B35" s="37">
        <v>55</v>
      </c>
      <c r="C35" s="37">
        <v>4</v>
      </c>
      <c r="D35" s="37">
        <v>0</v>
      </c>
      <c r="E35" s="37">
        <v>3</v>
      </c>
      <c r="F35" s="37">
        <v>14</v>
      </c>
      <c r="G35" s="37">
        <v>12</v>
      </c>
      <c r="H35" s="37">
        <v>12</v>
      </c>
      <c r="I35" s="37">
        <v>4</v>
      </c>
      <c r="J35" s="37">
        <v>2</v>
      </c>
      <c r="K35" s="37">
        <v>4</v>
      </c>
      <c r="L35" s="37">
        <v>0</v>
      </c>
      <c r="M35" s="37">
        <v>0</v>
      </c>
    </row>
    <row r="36" spans="1:13" hidden="1" outlineLevel="1">
      <c r="A36" s="1" t="s">
        <v>229</v>
      </c>
      <c r="B36" s="37">
        <v>1</v>
      </c>
      <c r="C36" s="37">
        <v>1</v>
      </c>
      <c r="D36" s="37">
        <v>0</v>
      </c>
      <c r="E36" s="37">
        <v>0</v>
      </c>
      <c r="F36" s="37">
        <v>0</v>
      </c>
      <c r="G36" s="37">
        <v>0</v>
      </c>
      <c r="H36" s="37">
        <v>0</v>
      </c>
      <c r="I36" s="37">
        <v>0</v>
      </c>
      <c r="J36" s="37">
        <v>0</v>
      </c>
      <c r="K36" s="37">
        <v>0</v>
      </c>
      <c r="L36" s="37">
        <v>0</v>
      </c>
      <c r="M36" s="37">
        <v>0</v>
      </c>
    </row>
    <row r="37" spans="1:13" hidden="1" outlineLevel="1">
      <c r="A37" s="1" t="s">
        <v>224</v>
      </c>
      <c r="B37" s="37">
        <v>1</v>
      </c>
      <c r="C37" s="37">
        <v>0</v>
      </c>
      <c r="D37" s="37">
        <v>0</v>
      </c>
      <c r="E37" s="37">
        <v>0</v>
      </c>
      <c r="F37" s="37">
        <v>1</v>
      </c>
      <c r="G37" s="37">
        <v>0</v>
      </c>
      <c r="H37" s="37">
        <v>0</v>
      </c>
      <c r="I37" s="37">
        <v>0</v>
      </c>
      <c r="J37" s="37">
        <v>0</v>
      </c>
      <c r="K37" s="37">
        <v>0</v>
      </c>
      <c r="L37" s="37">
        <v>0</v>
      </c>
      <c r="M37" s="37">
        <v>0</v>
      </c>
    </row>
    <row r="38" spans="1:13" hidden="1" outlineLevel="1">
      <c r="A38" s="1" t="s">
        <v>59</v>
      </c>
      <c r="B38" s="37">
        <v>80</v>
      </c>
      <c r="C38" s="37">
        <v>6</v>
      </c>
      <c r="D38" s="37">
        <v>11</v>
      </c>
      <c r="E38" s="37">
        <v>12</v>
      </c>
      <c r="F38" s="37">
        <v>9</v>
      </c>
      <c r="G38" s="37">
        <v>10</v>
      </c>
      <c r="H38" s="37">
        <v>22</v>
      </c>
      <c r="I38" s="37">
        <v>9</v>
      </c>
      <c r="J38" s="37">
        <v>1</v>
      </c>
      <c r="K38" s="37">
        <v>0</v>
      </c>
      <c r="L38" s="37">
        <v>0</v>
      </c>
      <c r="M38" s="37">
        <v>0</v>
      </c>
    </row>
    <row r="39" spans="1:13" hidden="1" outlineLevel="1">
      <c r="A39" s="1" t="s">
        <v>60</v>
      </c>
      <c r="B39" s="37">
        <v>41</v>
      </c>
      <c r="C39" s="37">
        <v>4</v>
      </c>
      <c r="D39" s="37">
        <v>1</v>
      </c>
      <c r="E39" s="37">
        <v>2</v>
      </c>
      <c r="F39" s="37">
        <v>13</v>
      </c>
      <c r="G39" s="37">
        <v>11</v>
      </c>
      <c r="H39" s="37">
        <v>4</v>
      </c>
      <c r="I39" s="37">
        <v>2</v>
      </c>
      <c r="J39" s="37">
        <v>4</v>
      </c>
      <c r="K39" s="37">
        <v>0</v>
      </c>
      <c r="L39" s="37">
        <v>0</v>
      </c>
      <c r="M39" s="37">
        <v>0</v>
      </c>
    </row>
    <row r="40" spans="1:13" hidden="1" outlineLevel="1">
      <c r="A40" s="1" t="s">
        <v>61</v>
      </c>
      <c r="B40" s="37">
        <v>1</v>
      </c>
      <c r="C40" s="37">
        <v>0</v>
      </c>
      <c r="D40" s="37">
        <v>0</v>
      </c>
      <c r="E40" s="37">
        <v>0</v>
      </c>
      <c r="F40" s="37">
        <v>0</v>
      </c>
      <c r="G40" s="37">
        <v>1</v>
      </c>
      <c r="H40" s="37">
        <v>0</v>
      </c>
      <c r="I40" s="37">
        <v>0</v>
      </c>
      <c r="J40" s="37">
        <v>0</v>
      </c>
      <c r="K40" s="37">
        <v>0</v>
      </c>
      <c r="L40" s="37">
        <v>0</v>
      </c>
      <c r="M40" s="37">
        <v>0</v>
      </c>
    </row>
    <row r="41" spans="1:13" hidden="1" outlineLevel="1">
      <c r="A41" s="1" t="s">
        <v>62</v>
      </c>
      <c r="B41" s="37">
        <v>2</v>
      </c>
      <c r="C41" s="37">
        <v>0</v>
      </c>
      <c r="D41" s="37">
        <v>0</v>
      </c>
      <c r="E41" s="37">
        <v>1</v>
      </c>
      <c r="F41" s="37">
        <v>1</v>
      </c>
      <c r="G41" s="37">
        <v>0</v>
      </c>
      <c r="H41" s="37">
        <v>0</v>
      </c>
      <c r="I41" s="37">
        <v>0</v>
      </c>
      <c r="J41" s="37">
        <v>0</v>
      </c>
      <c r="K41" s="37">
        <v>0</v>
      </c>
      <c r="L41" s="37">
        <v>0</v>
      </c>
      <c r="M41" s="37">
        <v>0</v>
      </c>
    </row>
    <row r="42" spans="1:13" hidden="1" outlineLevel="1">
      <c r="A42" s="1" t="s">
        <v>63</v>
      </c>
      <c r="B42" s="37">
        <v>4</v>
      </c>
      <c r="C42" s="37">
        <v>0</v>
      </c>
      <c r="D42" s="37">
        <v>0</v>
      </c>
      <c r="E42" s="37">
        <v>3</v>
      </c>
      <c r="F42" s="37">
        <v>0</v>
      </c>
      <c r="G42" s="37">
        <v>1</v>
      </c>
      <c r="H42" s="37">
        <v>0</v>
      </c>
      <c r="I42" s="37">
        <v>0</v>
      </c>
      <c r="J42" s="37">
        <v>0</v>
      </c>
      <c r="K42" s="37">
        <v>0</v>
      </c>
      <c r="L42" s="37">
        <v>0</v>
      </c>
      <c r="M42" s="37">
        <v>0</v>
      </c>
    </row>
    <row r="43" spans="1:13" hidden="1" outlineLevel="1">
      <c r="A43" s="1" t="s">
        <v>64</v>
      </c>
      <c r="B43" s="37">
        <v>3</v>
      </c>
      <c r="C43" s="37">
        <v>0</v>
      </c>
      <c r="D43" s="37">
        <v>0</v>
      </c>
      <c r="E43" s="37">
        <v>0</v>
      </c>
      <c r="F43" s="37">
        <v>3</v>
      </c>
      <c r="G43" s="37">
        <v>0</v>
      </c>
      <c r="H43" s="37">
        <v>0</v>
      </c>
      <c r="I43" s="37">
        <v>0</v>
      </c>
      <c r="J43" s="37">
        <v>0</v>
      </c>
      <c r="K43" s="37">
        <v>0</v>
      </c>
      <c r="L43" s="37">
        <v>0</v>
      </c>
      <c r="M43" s="37">
        <v>0</v>
      </c>
    </row>
    <row r="44" spans="1:13" hidden="1" outlineLevel="1">
      <c r="A44" s="1" t="s">
        <v>66</v>
      </c>
      <c r="B44" s="37">
        <v>2</v>
      </c>
      <c r="C44" s="37">
        <v>0</v>
      </c>
      <c r="D44" s="37">
        <v>0</v>
      </c>
      <c r="E44" s="37">
        <v>0</v>
      </c>
      <c r="F44" s="37">
        <v>1</v>
      </c>
      <c r="G44" s="37">
        <v>0</v>
      </c>
      <c r="H44" s="37">
        <v>1</v>
      </c>
      <c r="I44" s="37">
        <v>0</v>
      </c>
      <c r="J44" s="37">
        <v>0</v>
      </c>
      <c r="K44" s="37">
        <v>0</v>
      </c>
      <c r="L44" s="37">
        <v>0</v>
      </c>
      <c r="M44" s="37">
        <v>0</v>
      </c>
    </row>
    <row r="45" spans="1:13" hidden="1" outlineLevel="1">
      <c r="A45" s="1" t="s">
        <v>67</v>
      </c>
      <c r="B45" s="37">
        <v>7</v>
      </c>
      <c r="C45" s="37">
        <v>2</v>
      </c>
      <c r="D45" s="37">
        <v>0</v>
      </c>
      <c r="E45" s="37">
        <v>0</v>
      </c>
      <c r="F45" s="37">
        <v>3</v>
      </c>
      <c r="G45" s="37">
        <v>2</v>
      </c>
      <c r="H45" s="37">
        <v>0</v>
      </c>
      <c r="I45" s="37">
        <v>0</v>
      </c>
      <c r="J45" s="37">
        <v>0</v>
      </c>
      <c r="K45" s="37">
        <v>0</v>
      </c>
      <c r="L45" s="37">
        <v>0</v>
      </c>
      <c r="M45" s="37">
        <v>0</v>
      </c>
    </row>
    <row r="46" spans="1:13" hidden="1" outlineLevel="1">
      <c r="A46" s="1" t="s">
        <v>68</v>
      </c>
      <c r="B46" s="37">
        <v>1</v>
      </c>
      <c r="C46" s="37">
        <v>0</v>
      </c>
      <c r="D46" s="37">
        <v>0</v>
      </c>
      <c r="E46" s="37">
        <v>0</v>
      </c>
      <c r="F46" s="37">
        <v>0</v>
      </c>
      <c r="G46" s="37">
        <v>1</v>
      </c>
      <c r="H46" s="37">
        <v>0</v>
      </c>
      <c r="I46" s="37">
        <v>0</v>
      </c>
      <c r="J46" s="37">
        <v>0</v>
      </c>
      <c r="K46" s="37">
        <v>0</v>
      </c>
      <c r="L46" s="37">
        <v>0</v>
      </c>
      <c r="M46" s="37">
        <v>0</v>
      </c>
    </row>
    <row r="47" spans="1:13" hidden="1" outlineLevel="1">
      <c r="A47" s="1" t="s">
        <v>69</v>
      </c>
      <c r="B47" s="37">
        <v>1</v>
      </c>
      <c r="C47" s="37">
        <v>0</v>
      </c>
      <c r="D47" s="37">
        <v>0</v>
      </c>
      <c r="E47" s="37">
        <v>0</v>
      </c>
      <c r="F47" s="37">
        <v>1</v>
      </c>
      <c r="G47" s="37">
        <v>0</v>
      </c>
      <c r="H47" s="37">
        <v>0</v>
      </c>
      <c r="I47" s="37">
        <v>0</v>
      </c>
      <c r="J47" s="37">
        <v>0</v>
      </c>
      <c r="K47" s="37">
        <v>0</v>
      </c>
      <c r="L47" s="37">
        <v>0</v>
      </c>
      <c r="M47" s="37">
        <v>0</v>
      </c>
    </row>
    <row r="48" spans="1:13" hidden="1" outlineLevel="1">
      <c r="A48" s="1" t="s">
        <v>70</v>
      </c>
      <c r="B48" s="37">
        <v>1176</v>
      </c>
      <c r="C48" s="37">
        <v>145</v>
      </c>
      <c r="D48" s="37">
        <v>143</v>
      </c>
      <c r="E48" s="37">
        <v>207</v>
      </c>
      <c r="F48" s="37">
        <v>237</v>
      </c>
      <c r="G48" s="37">
        <v>192</v>
      </c>
      <c r="H48" s="37">
        <v>184</v>
      </c>
      <c r="I48" s="37">
        <v>54</v>
      </c>
      <c r="J48" s="37">
        <v>13</v>
      </c>
      <c r="K48" s="37">
        <v>1</v>
      </c>
      <c r="L48" s="37">
        <v>0</v>
      </c>
      <c r="M48" s="37">
        <v>0</v>
      </c>
    </row>
    <row r="49" spans="1:13" hidden="1" outlineLevel="1">
      <c r="A49" s="1" t="s">
        <v>71</v>
      </c>
      <c r="B49" s="37">
        <v>7</v>
      </c>
      <c r="C49" s="37">
        <v>0</v>
      </c>
      <c r="D49" s="37">
        <v>0</v>
      </c>
      <c r="E49" s="37">
        <v>0</v>
      </c>
      <c r="F49" s="37">
        <v>5</v>
      </c>
      <c r="G49" s="37">
        <v>1</v>
      </c>
      <c r="H49" s="37">
        <v>1</v>
      </c>
      <c r="I49" s="37">
        <v>0</v>
      </c>
      <c r="J49" s="37">
        <v>0</v>
      </c>
      <c r="K49" s="37">
        <v>0</v>
      </c>
      <c r="L49" s="37">
        <v>0</v>
      </c>
      <c r="M49" s="37">
        <v>0</v>
      </c>
    </row>
    <row r="50" spans="1:13" hidden="1" outlineLevel="1">
      <c r="A50" s="1" t="s">
        <v>72</v>
      </c>
      <c r="B50" s="37">
        <v>1</v>
      </c>
      <c r="C50" s="37">
        <v>0</v>
      </c>
      <c r="D50" s="37">
        <v>0</v>
      </c>
      <c r="E50" s="37">
        <v>1</v>
      </c>
      <c r="F50" s="37">
        <v>0</v>
      </c>
      <c r="G50" s="37">
        <v>0</v>
      </c>
      <c r="H50" s="37">
        <v>0</v>
      </c>
      <c r="I50" s="37">
        <v>0</v>
      </c>
      <c r="J50" s="37">
        <v>0</v>
      </c>
      <c r="K50" s="37">
        <v>0</v>
      </c>
      <c r="L50" s="37">
        <v>0</v>
      </c>
      <c r="M50" s="37">
        <v>0</v>
      </c>
    </row>
    <row r="51" spans="1:13" hidden="1" outlineLevel="1">
      <c r="A51" s="1" t="s">
        <v>234</v>
      </c>
      <c r="B51" s="37">
        <v>505</v>
      </c>
      <c r="C51" s="37">
        <v>66</v>
      </c>
      <c r="D51" s="37">
        <v>117</v>
      </c>
      <c r="E51" s="37">
        <v>86</v>
      </c>
      <c r="F51" s="37">
        <v>44</v>
      </c>
      <c r="G51" s="37">
        <v>104</v>
      </c>
      <c r="H51" s="37">
        <v>69</v>
      </c>
      <c r="I51" s="37">
        <v>15</v>
      </c>
      <c r="J51" s="37">
        <v>4</v>
      </c>
      <c r="K51" s="37">
        <v>0</v>
      </c>
      <c r="L51" s="37">
        <v>0</v>
      </c>
      <c r="M51" s="37">
        <v>0</v>
      </c>
    </row>
    <row r="52" spans="1:13" hidden="1" outlineLevel="1">
      <c r="A52" s="1" t="s">
        <v>74</v>
      </c>
      <c r="B52" s="37">
        <v>6</v>
      </c>
      <c r="C52" s="37">
        <v>0</v>
      </c>
      <c r="D52" s="37">
        <v>0</v>
      </c>
      <c r="E52" s="37">
        <v>0</v>
      </c>
      <c r="F52" s="37">
        <v>2</v>
      </c>
      <c r="G52" s="37">
        <v>1</v>
      </c>
      <c r="H52" s="37">
        <v>1</v>
      </c>
      <c r="I52" s="37">
        <v>1</v>
      </c>
      <c r="J52" s="37">
        <v>0</v>
      </c>
      <c r="K52" s="37">
        <v>1</v>
      </c>
      <c r="L52" s="37">
        <v>0</v>
      </c>
      <c r="M52" s="37">
        <v>0</v>
      </c>
    </row>
    <row r="53" spans="1:13" hidden="1" outlineLevel="1">
      <c r="A53" s="1" t="s">
        <v>75</v>
      </c>
      <c r="B53" s="37">
        <v>2</v>
      </c>
      <c r="C53" s="37">
        <v>0</v>
      </c>
      <c r="D53" s="37">
        <v>0</v>
      </c>
      <c r="E53" s="37">
        <v>1</v>
      </c>
      <c r="F53" s="37">
        <v>0</v>
      </c>
      <c r="G53" s="37">
        <v>1</v>
      </c>
      <c r="H53" s="37">
        <v>0</v>
      </c>
      <c r="I53" s="37">
        <v>0</v>
      </c>
      <c r="J53" s="37">
        <v>0</v>
      </c>
      <c r="K53" s="37">
        <v>0</v>
      </c>
      <c r="L53" s="37">
        <v>0</v>
      </c>
      <c r="M53" s="37">
        <v>0</v>
      </c>
    </row>
    <row r="54" spans="1:13" hidden="1" outlineLevel="1">
      <c r="A54" s="1" t="s">
        <v>78</v>
      </c>
      <c r="B54" s="37">
        <v>12</v>
      </c>
      <c r="C54" s="37">
        <v>1</v>
      </c>
      <c r="D54" s="37">
        <v>1</v>
      </c>
      <c r="E54" s="37">
        <v>2</v>
      </c>
      <c r="F54" s="37">
        <v>4</v>
      </c>
      <c r="G54" s="37">
        <v>4</v>
      </c>
      <c r="H54" s="37">
        <v>0</v>
      </c>
      <c r="I54" s="37">
        <v>0</v>
      </c>
      <c r="J54" s="37">
        <v>0</v>
      </c>
      <c r="K54" s="37">
        <v>0</v>
      </c>
      <c r="L54" s="37">
        <v>0</v>
      </c>
      <c r="M54" s="37">
        <v>0</v>
      </c>
    </row>
    <row r="55" spans="1:13" hidden="1" outlineLevel="1">
      <c r="A55" s="1" t="s">
        <v>215</v>
      </c>
      <c r="B55" s="37">
        <v>1</v>
      </c>
      <c r="C55" s="37">
        <v>0</v>
      </c>
      <c r="D55" s="37">
        <v>0</v>
      </c>
      <c r="E55" s="37">
        <v>0</v>
      </c>
      <c r="F55" s="37">
        <v>1</v>
      </c>
      <c r="G55" s="37">
        <v>0</v>
      </c>
      <c r="H55" s="37">
        <v>0</v>
      </c>
      <c r="I55" s="37">
        <v>0</v>
      </c>
      <c r="J55" s="37">
        <v>0</v>
      </c>
      <c r="K55" s="37">
        <v>0</v>
      </c>
      <c r="L55" s="37">
        <v>0</v>
      </c>
      <c r="M55" s="37">
        <v>0</v>
      </c>
    </row>
    <row r="56" spans="1:13" hidden="1" outlineLevel="1">
      <c r="A56" s="1" t="s">
        <v>80</v>
      </c>
      <c r="B56" s="37">
        <v>115</v>
      </c>
      <c r="C56" s="37">
        <v>12</v>
      </c>
      <c r="D56" s="37">
        <v>14</v>
      </c>
      <c r="E56" s="37">
        <v>23</v>
      </c>
      <c r="F56" s="37">
        <v>18</v>
      </c>
      <c r="G56" s="37">
        <v>24</v>
      </c>
      <c r="H56" s="37">
        <v>21</v>
      </c>
      <c r="I56" s="37">
        <v>2</v>
      </c>
      <c r="J56" s="37">
        <v>1</v>
      </c>
      <c r="K56" s="37">
        <v>0</v>
      </c>
      <c r="L56" s="37">
        <v>0</v>
      </c>
      <c r="M56" s="37">
        <v>0</v>
      </c>
    </row>
    <row r="57" spans="1:13" hidden="1" outlineLevel="1">
      <c r="A57" s="1" t="s">
        <v>81</v>
      </c>
      <c r="B57" s="37">
        <v>3</v>
      </c>
      <c r="C57" s="37">
        <v>0</v>
      </c>
      <c r="D57" s="37">
        <v>0</v>
      </c>
      <c r="E57" s="37">
        <v>1</v>
      </c>
      <c r="F57" s="37">
        <v>2</v>
      </c>
      <c r="G57" s="37">
        <v>0</v>
      </c>
      <c r="H57" s="37">
        <v>0</v>
      </c>
      <c r="I57" s="37">
        <v>0</v>
      </c>
      <c r="J57" s="37">
        <v>0</v>
      </c>
      <c r="K57" s="37">
        <v>0</v>
      </c>
      <c r="L57" s="37">
        <v>0</v>
      </c>
      <c r="M57" s="37">
        <v>0</v>
      </c>
    </row>
    <row r="58" spans="1:13" hidden="1" outlineLevel="1">
      <c r="A58" s="1" t="s">
        <v>225</v>
      </c>
      <c r="B58" s="37">
        <v>1</v>
      </c>
      <c r="C58" s="37">
        <v>0</v>
      </c>
      <c r="D58" s="37">
        <v>0</v>
      </c>
      <c r="E58" s="37">
        <v>0</v>
      </c>
      <c r="F58" s="37">
        <v>1</v>
      </c>
      <c r="G58" s="37">
        <v>0</v>
      </c>
      <c r="H58" s="37">
        <v>0</v>
      </c>
      <c r="I58" s="37">
        <v>0</v>
      </c>
      <c r="J58" s="37">
        <v>0</v>
      </c>
      <c r="K58" s="37">
        <v>0</v>
      </c>
      <c r="L58" s="37">
        <v>0</v>
      </c>
      <c r="M58" s="37">
        <v>0</v>
      </c>
    </row>
    <row r="59" spans="1:13" hidden="1" outlineLevel="1">
      <c r="A59" s="1" t="s">
        <v>82</v>
      </c>
      <c r="B59" s="37">
        <v>3</v>
      </c>
      <c r="C59" s="37">
        <v>1</v>
      </c>
      <c r="D59" s="37">
        <v>0</v>
      </c>
      <c r="E59" s="37">
        <v>1</v>
      </c>
      <c r="F59" s="37">
        <v>1</v>
      </c>
      <c r="G59" s="37">
        <v>0</v>
      </c>
      <c r="H59" s="37">
        <v>0</v>
      </c>
      <c r="I59" s="37">
        <v>0</v>
      </c>
      <c r="J59" s="37">
        <v>0</v>
      </c>
      <c r="K59" s="37">
        <v>0</v>
      </c>
      <c r="L59" s="37">
        <v>0</v>
      </c>
      <c r="M59" s="37">
        <v>0</v>
      </c>
    </row>
    <row r="60" spans="1:13" hidden="1" outlineLevel="1">
      <c r="A60" s="1" t="s">
        <v>235</v>
      </c>
      <c r="B60" s="37">
        <v>1</v>
      </c>
      <c r="C60" s="37">
        <v>0</v>
      </c>
      <c r="D60" s="37">
        <v>0</v>
      </c>
      <c r="E60" s="37">
        <v>1</v>
      </c>
      <c r="F60" s="37">
        <v>0</v>
      </c>
      <c r="G60" s="37">
        <v>0</v>
      </c>
      <c r="H60" s="37">
        <v>0</v>
      </c>
      <c r="I60" s="37">
        <v>0</v>
      </c>
      <c r="J60" s="37">
        <v>0</v>
      </c>
      <c r="K60" s="37">
        <v>0</v>
      </c>
      <c r="L60" s="37">
        <v>0</v>
      </c>
      <c r="M60" s="37">
        <v>0</v>
      </c>
    </row>
    <row r="61" spans="1:13" hidden="1" outlineLevel="1">
      <c r="A61" s="1" t="s">
        <v>83</v>
      </c>
      <c r="B61" s="37">
        <v>22508</v>
      </c>
      <c r="C61" s="37">
        <v>2858</v>
      </c>
      <c r="D61" s="37">
        <v>3011</v>
      </c>
      <c r="E61" s="37">
        <v>2905</v>
      </c>
      <c r="F61" s="37">
        <v>3370</v>
      </c>
      <c r="G61" s="37">
        <v>3412</v>
      </c>
      <c r="H61" s="37">
        <v>2947</v>
      </c>
      <c r="I61" s="37">
        <v>2053</v>
      </c>
      <c r="J61" s="37">
        <v>1239</v>
      </c>
      <c r="K61" s="37">
        <v>619</v>
      </c>
      <c r="L61" s="37">
        <v>94</v>
      </c>
      <c r="M61" s="37">
        <v>0</v>
      </c>
    </row>
    <row r="62" spans="1:13" hidden="1" outlineLevel="1">
      <c r="A62" s="1" t="s">
        <v>84</v>
      </c>
      <c r="B62" s="37">
        <v>5</v>
      </c>
      <c r="C62" s="37">
        <v>0</v>
      </c>
      <c r="D62" s="37">
        <v>0</v>
      </c>
      <c r="E62" s="37">
        <v>0</v>
      </c>
      <c r="F62" s="37">
        <v>1</v>
      </c>
      <c r="G62" s="37">
        <v>1</v>
      </c>
      <c r="H62" s="37">
        <v>0</v>
      </c>
      <c r="I62" s="37">
        <v>2</v>
      </c>
      <c r="J62" s="37">
        <v>1</v>
      </c>
      <c r="K62" s="37">
        <v>0</v>
      </c>
      <c r="L62" s="37">
        <v>0</v>
      </c>
      <c r="M62" s="37">
        <v>0</v>
      </c>
    </row>
    <row r="63" spans="1:13" hidden="1" outlineLevel="1">
      <c r="A63" s="1" t="s">
        <v>85</v>
      </c>
      <c r="B63" s="37">
        <v>1</v>
      </c>
      <c r="C63" s="37">
        <v>0</v>
      </c>
      <c r="D63" s="37">
        <v>0</v>
      </c>
      <c r="E63" s="37">
        <v>0</v>
      </c>
      <c r="F63" s="37">
        <v>1</v>
      </c>
      <c r="G63" s="37">
        <v>0</v>
      </c>
      <c r="H63" s="37">
        <v>0</v>
      </c>
      <c r="I63" s="37">
        <v>0</v>
      </c>
      <c r="J63" s="37">
        <v>0</v>
      </c>
      <c r="K63" s="37">
        <v>0</v>
      </c>
      <c r="L63" s="37">
        <v>0</v>
      </c>
      <c r="M63" s="37">
        <v>0</v>
      </c>
    </row>
    <row r="64" spans="1:13" hidden="1" outlineLevel="1">
      <c r="A64" s="1" t="s">
        <v>86</v>
      </c>
      <c r="B64" s="37">
        <v>7</v>
      </c>
      <c r="C64" s="37">
        <v>0</v>
      </c>
      <c r="D64" s="37">
        <v>0</v>
      </c>
      <c r="E64" s="37">
        <v>4</v>
      </c>
      <c r="F64" s="37">
        <v>3</v>
      </c>
      <c r="G64" s="37">
        <v>0</v>
      </c>
      <c r="H64" s="37">
        <v>0</v>
      </c>
      <c r="I64" s="37">
        <v>0</v>
      </c>
      <c r="J64" s="37">
        <v>0</v>
      </c>
      <c r="K64" s="37">
        <v>0</v>
      </c>
      <c r="L64" s="37">
        <v>0</v>
      </c>
      <c r="M64" s="37">
        <v>0</v>
      </c>
    </row>
    <row r="65" spans="1:13" hidden="1" outlineLevel="1">
      <c r="A65" s="1" t="s">
        <v>87</v>
      </c>
      <c r="B65" s="37">
        <v>113</v>
      </c>
      <c r="C65" s="37">
        <v>21</v>
      </c>
      <c r="D65" s="37">
        <v>12</v>
      </c>
      <c r="E65" s="37">
        <v>31</v>
      </c>
      <c r="F65" s="37">
        <v>8</v>
      </c>
      <c r="G65" s="37">
        <v>20</v>
      </c>
      <c r="H65" s="37">
        <v>19</v>
      </c>
      <c r="I65" s="37">
        <v>2</v>
      </c>
      <c r="J65" s="37">
        <v>0</v>
      </c>
      <c r="K65" s="37">
        <v>0</v>
      </c>
      <c r="L65" s="37">
        <v>0</v>
      </c>
      <c r="M65" s="37">
        <v>0</v>
      </c>
    </row>
    <row r="66" spans="1:13" hidden="1" outlineLevel="1">
      <c r="A66" s="1" t="s">
        <v>88</v>
      </c>
      <c r="B66" s="37">
        <v>7</v>
      </c>
      <c r="C66" s="37">
        <v>0</v>
      </c>
      <c r="D66" s="37">
        <v>0</v>
      </c>
      <c r="E66" s="37">
        <v>1</v>
      </c>
      <c r="F66" s="37">
        <v>3</v>
      </c>
      <c r="G66" s="37">
        <v>2</v>
      </c>
      <c r="H66" s="37">
        <v>0</v>
      </c>
      <c r="I66" s="37">
        <v>0</v>
      </c>
      <c r="J66" s="37">
        <v>1</v>
      </c>
      <c r="K66" s="37">
        <v>0</v>
      </c>
      <c r="L66" s="37">
        <v>0</v>
      </c>
      <c r="M66" s="37">
        <v>0</v>
      </c>
    </row>
    <row r="67" spans="1:13" hidden="1" outlineLevel="1">
      <c r="A67" s="1" t="s">
        <v>89</v>
      </c>
      <c r="B67" s="37">
        <v>2</v>
      </c>
      <c r="C67" s="37">
        <v>0</v>
      </c>
      <c r="D67" s="37">
        <v>1</v>
      </c>
      <c r="E67" s="37">
        <v>0</v>
      </c>
      <c r="F67" s="37">
        <v>1</v>
      </c>
      <c r="G67" s="37">
        <v>0</v>
      </c>
      <c r="H67" s="37">
        <v>0</v>
      </c>
      <c r="I67" s="37">
        <v>0</v>
      </c>
      <c r="J67" s="37">
        <v>0</v>
      </c>
      <c r="K67" s="37">
        <v>0</v>
      </c>
      <c r="L67" s="37">
        <v>0</v>
      </c>
      <c r="M67" s="37">
        <v>0</v>
      </c>
    </row>
    <row r="68" spans="1:13" hidden="1" outlineLevel="1">
      <c r="A68" s="1" t="s">
        <v>91</v>
      </c>
      <c r="B68" s="37">
        <v>54</v>
      </c>
      <c r="C68" s="37">
        <v>3</v>
      </c>
      <c r="D68" s="37">
        <v>4</v>
      </c>
      <c r="E68" s="37">
        <v>1</v>
      </c>
      <c r="F68" s="37">
        <v>15</v>
      </c>
      <c r="G68" s="37">
        <v>18</v>
      </c>
      <c r="H68" s="37">
        <v>7</v>
      </c>
      <c r="I68" s="37">
        <v>2</v>
      </c>
      <c r="J68" s="37">
        <v>3</v>
      </c>
      <c r="K68" s="37">
        <v>1</v>
      </c>
      <c r="L68" s="37">
        <v>0</v>
      </c>
      <c r="M68" s="37">
        <v>0</v>
      </c>
    </row>
    <row r="69" spans="1:13" hidden="1" outlineLevel="1">
      <c r="A69" s="1" t="s">
        <v>92</v>
      </c>
      <c r="B69" s="37">
        <v>2</v>
      </c>
      <c r="C69" s="37">
        <v>0</v>
      </c>
      <c r="D69" s="37">
        <v>0</v>
      </c>
      <c r="E69" s="37">
        <v>1</v>
      </c>
      <c r="F69" s="37">
        <v>1</v>
      </c>
      <c r="G69" s="37">
        <v>0</v>
      </c>
      <c r="H69" s="37">
        <v>0</v>
      </c>
      <c r="I69" s="37">
        <v>0</v>
      </c>
      <c r="J69" s="37">
        <v>0</v>
      </c>
      <c r="K69" s="37">
        <v>0</v>
      </c>
      <c r="L69" s="37">
        <v>0</v>
      </c>
      <c r="M69" s="37">
        <v>0</v>
      </c>
    </row>
    <row r="70" spans="1:13" hidden="1" outlineLevel="1">
      <c r="A70" s="1" t="s">
        <v>93</v>
      </c>
      <c r="B70" s="37">
        <v>8</v>
      </c>
      <c r="C70" s="37">
        <v>0</v>
      </c>
      <c r="D70" s="37">
        <v>0</v>
      </c>
      <c r="E70" s="37">
        <v>2</v>
      </c>
      <c r="F70" s="37">
        <v>2</v>
      </c>
      <c r="G70" s="37">
        <v>1</v>
      </c>
      <c r="H70" s="37">
        <v>1</v>
      </c>
      <c r="I70" s="37">
        <v>1</v>
      </c>
      <c r="J70" s="37">
        <v>1</v>
      </c>
      <c r="K70" s="37">
        <v>0</v>
      </c>
      <c r="L70" s="37">
        <v>0</v>
      </c>
      <c r="M70" s="37">
        <v>0</v>
      </c>
    </row>
    <row r="71" spans="1:13" hidden="1" outlineLevel="1">
      <c r="A71" s="1" t="s">
        <v>94</v>
      </c>
      <c r="B71" s="37">
        <v>2042</v>
      </c>
      <c r="C71" s="37">
        <v>147</v>
      </c>
      <c r="D71" s="37">
        <v>131</v>
      </c>
      <c r="E71" s="37">
        <v>184</v>
      </c>
      <c r="F71" s="37">
        <v>547</v>
      </c>
      <c r="G71" s="37">
        <v>411</v>
      </c>
      <c r="H71" s="37">
        <v>332</v>
      </c>
      <c r="I71" s="37">
        <v>186</v>
      </c>
      <c r="J71" s="37">
        <v>73</v>
      </c>
      <c r="K71" s="37">
        <v>27</v>
      </c>
      <c r="L71" s="37">
        <v>4</v>
      </c>
      <c r="M71" s="37">
        <v>0</v>
      </c>
    </row>
    <row r="72" spans="1:13" hidden="1" outlineLevel="1">
      <c r="A72" s="1" t="s">
        <v>95</v>
      </c>
      <c r="B72" s="37">
        <v>1</v>
      </c>
      <c r="C72" s="37">
        <v>0</v>
      </c>
      <c r="D72" s="37">
        <v>0</v>
      </c>
      <c r="E72" s="37">
        <v>0</v>
      </c>
      <c r="F72" s="37">
        <v>0</v>
      </c>
      <c r="G72" s="37">
        <v>0</v>
      </c>
      <c r="H72" s="37">
        <v>0</v>
      </c>
      <c r="I72" s="37">
        <v>0</v>
      </c>
      <c r="J72" s="37">
        <v>1</v>
      </c>
      <c r="K72" s="37">
        <v>0</v>
      </c>
      <c r="L72" s="37">
        <v>0</v>
      </c>
      <c r="M72" s="37">
        <v>0</v>
      </c>
    </row>
    <row r="73" spans="1:13" hidden="1" outlineLevel="1">
      <c r="A73" s="1" t="s">
        <v>96</v>
      </c>
      <c r="B73" s="37">
        <v>1</v>
      </c>
      <c r="C73" s="37">
        <v>0</v>
      </c>
      <c r="D73" s="37">
        <v>0</v>
      </c>
      <c r="E73" s="37">
        <v>0</v>
      </c>
      <c r="F73" s="37">
        <v>1</v>
      </c>
      <c r="G73" s="37">
        <v>0</v>
      </c>
      <c r="H73" s="37">
        <v>0</v>
      </c>
      <c r="I73" s="37">
        <v>0</v>
      </c>
      <c r="J73" s="37">
        <v>0</v>
      </c>
      <c r="K73" s="37">
        <v>0</v>
      </c>
      <c r="L73" s="37">
        <v>0</v>
      </c>
      <c r="M73" s="37">
        <v>0</v>
      </c>
    </row>
    <row r="74" spans="1:13" hidden="1" outlineLevel="1">
      <c r="A74" s="1" t="s">
        <v>98</v>
      </c>
      <c r="B74" s="37">
        <v>5</v>
      </c>
      <c r="C74" s="37">
        <v>1</v>
      </c>
      <c r="D74" s="37">
        <v>0</v>
      </c>
      <c r="E74" s="37">
        <v>3</v>
      </c>
      <c r="F74" s="37">
        <v>1</v>
      </c>
      <c r="G74" s="37">
        <v>0</v>
      </c>
      <c r="H74" s="37">
        <v>0</v>
      </c>
      <c r="I74" s="37">
        <v>0</v>
      </c>
      <c r="J74" s="37">
        <v>0</v>
      </c>
      <c r="K74" s="37">
        <v>0</v>
      </c>
      <c r="L74" s="37">
        <v>0</v>
      </c>
      <c r="M74" s="37">
        <v>0</v>
      </c>
    </row>
    <row r="75" spans="1:13" hidden="1" outlineLevel="1">
      <c r="A75" s="1" t="s">
        <v>99</v>
      </c>
      <c r="B75" s="37">
        <v>12</v>
      </c>
      <c r="C75" s="37">
        <v>2</v>
      </c>
      <c r="D75" s="37">
        <v>0</v>
      </c>
      <c r="E75" s="37">
        <v>4</v>
      </c>
      <c r="F75" s="37">
        <v>5</v>
      </c>
      <c r="G75" s="37">
        <v>0</v>
      </c>
      <c r="H75" s="37">
        <v>1</v>
      </c>
      <c r="I75" s="37">
        <v>0</v>
      </c>
      <c r="J75" s="37">
        <v>0</v>
      </c>
      <c r="K75" s="37">
        <v>0</v>
      </c>
      <c r="L75" s="37">
        <v>0</v>
      </c>
      <c r="M75" s="37">
        <v>0</v>
      </c>
    </row>
    <row r="76" spans="1:13" hidden="1" outlineLevel="1">
      <c r="A76" s="1" t="s">
        <v>100</v>
      </c>
      <c r="B76" s="37">
        <v>17</v>
      </c>
      <c r="C76" s="37">
        <v>1</v>
      </c>
      <c r="D76" s="37">
        <v>1</v>
      </c>
      <c r="E76" s="37">
        <v>5</v>
      </c>
      <c r="F76" s="37">
        <v>5</v>
      </c>
      <c r="G76" s="37">
        <v>1</v>
      </c>
      <c r="H76" s="37">
        <v>4</v>
      </c>
      <c r="I76" s="37">
        <v>0</v>
      </c>
      <c r="J76" s="37">
        <v>0</v>
      </c>
      <c r="K76" s="37">
        <v>0</v>
      </c>
      <c r="L76" s="37">
        <v>0</v>
      </c>
      <c r="M76" s="37">
        <v>0</v>
      </c>
    </row>
    <row r="77" spans="1:13" hidden="1" outlineLevel="1">
      <c r="A77" s="1" t="s">
        <v>101</v>
      </c>
      <c r="B77" s="37">
        <v>528</v>
      </c>
      <c r="C77" s="37">
        <v>113</v>
      </c>
      <c r="D77" s="37">
        <v>56</v>
      </c>
      <c r="E77" s="37">
        <v>83</v>
      </c>
      <c r="F77" s="37">
        <v>168</v>
      </c>
      <c r="G77" s="37">
        <v>95</v>
      </c>
      <c r="H77" s="37">
        <v>10</v>
      </c>
      <c r="I77" s="37">
        <v>1</v>
      </c>
      <c r="J77" s="37">
        <v>2</v>
      </c>
      <c r="K77" s="37">
        <v>0</v>
      </c>
      <c r="L77" s="37">
        <v>0</v>
      </c>
      <c r="M77" s="37">
        <v>0</v>
      </c>
    </row>
    <row r="78" spans="1:13" hidden="1" outlineLevel="1">
      <c r="A78" s="1" t="s">
        <v>102</v>
      </c>
      <c r="B78" s="37">
        <v>6</v>
      </c>
      <c r="C78" s="37">
        <v>0</v>
      </c>
      <c r="D78" s="37">
        <v>0</v>
      </c>
      <c r="E78" s="37">
        <v>4</v>
      </c>
      <c r="F78" s="37">
        <v>2</v>
      </c>
      <c r="G78" s="37">
        <v>0</v>
      </c>
      <c r="H78" s="37">
        <v>0</v>
      </c>
      <c r="I78" s="37">
        <v>0</v>
      </c>
      <c r="J78" s="37">
        <v>0</v>
      </c>
      <c r="K78" s="37">
        <v>0</v>
      </c>
      <c r="L78" s="37">
        <v>0</v>
      </c>
      <c r="M78" s="37">
        <v>0</v>
      </c>
    </row>
    <row r="79" spans="1:13" hidden="1" outlineLevel="1">
      <c r="A79" s="1" t="s">
        <v>103</v>
      </c>
      <c r="B79" s="37">
        <v>12</v>
      </c>
      <c r="C79" s="37">
        <v>1</v>
      </c>
      <c r="D79" s="37">
        <v>3</v>
      </c>
      <c r="E79" s="37">
        <v>1</v>
      </c>
      <c r="F79" s="37">
        <v>4</v>
      </c>
      <c r="G79" s="37">
        <v>2</v>
      </c>
      <c r="H79" s="37">
        <v>0</v>
      </c>
      <c r="I79" s="37">
        <v>1</v>
      </c>
      <c r="J79" s="37">
        <v>0</v>
      </c>
      <c r="K79" s="37">
        <v>0</v>
      </c>
      <c r="L79" s="37">
        <v>0</v>
      </c>
      <c r="M79" s="37">
        <v>0</v>
      </c>
    </row>
    <row r="80" spans="1:13" hidden="1" outlineLevel="1">
      <c r="A80" s="1" t="s">
        <v>230</v>
      </c>
      <c r="B80" s="37">
        <v>1</v>
      </c>
      <c r="C80" s="37">
        <v>0</v>
      </c>
      <c r="D80" s="37">
        <v>0</v>
      </c>
      <c r="E80" s="37">
        <v>1</v>
      </c>
      <c r="F80" s="37">
        <v>0</v>
      </c>
      <c r="G80" s="37">
        <v>0</v>
      </c>
      <c r="H80" s="37">
        <v>0</v>
      </c>
      <c r="I80" s="37">
        <v>0</v>
      </c>
      <c r="J80" s="37">
        <v>0</v>
      </c>
      <c r="K80" s="37">
        <v>0</v>
      </c>
      <c r="L80" s="37">
        <v>0</v>
      </c>
      <c r="M80" s="37">
        <v>0</v>
      </c>
    </row>
    <row r="81" spans="1:13" hidden="1" outlineLevel="1">
      <c r="A81" s="1" t="s">
        <v>104</v>
      </c>
      <c r="B81" s="37">
        <v>19</v>
      </c>
      <c r="C81" s="37">
        <v>1</v>
      </c>
      <c r="D81" s="37">
        <v>1</v>
      </c>
      <c r="E81" s="37">
        <v>3</v>
      </c>
      <c r="F81" s="37">
        <v>2</v>
      </c>
      <c r="G81" s="37">
        <v>5</v>
      </c>
      <c r="H81" s="37">
        <v>6</v>
      </c>
      <c r="I81" s="37">
        <v>1</v>
      </c>
      <c r="J81" s="37">
        <v>0</v>
      </c>
      <c r="K81" s="37">
        <v>0</v>
      </c>
      <c r="L81" s="37">
        <v>0</v>
      </c>
      <c r="M81" s="37">
        <v>0</v>
      </c>
    </row>
    <row r="82" spans="1:13" hidden="1" outlineLevel="1">
      <c r="A82" s="1" t="s">
        <v>105</v>
      </c>
      <c r="B82" s="37">
        <v>3653</v>
      </c>
      <c r="C82" s="37">
        <v>180</v>
      </c>
      <c r="D82" s="37">
        <v>315</v>
      </c>
      <c r="E82" s="37">
        <v>334</v>
      </c>
      <c r="F82" s="37">
        <v>661</v>
      </c>
      <c r="G82" s="37">
        <v>783</v>
      </c>
      <c r="H82" s="37">
        <v>699</v>
      </c>
      <c r="I82" s="37">
        <v>355</v>
      </c>
      <c r="J82" s="37">
        <v>200</v>
      </c>
      <c r="K82" s="37">
        <v>105</v>
      </c>
      <c r="L82" s="37">
        <v>21</v>
      </c>
      <c r="M82" s="37">
        <v>0</v>
      </c>
    </row>
    <row r="83" spans="1:13" hidden="1" outlineLevel="1">
      <c r="A83" s="1" t="s">
        <v>236</v>
      </c>
      <c r="B83" s="37">
        <v>1</v>
      </c>
      <c r="C83" s="37">
        <v>0</v>
      </c>
      <c r="D83" s="37">
        <v>0</v>
      </c>
      <c r="E83" s="37">
        <v>0</v>
      </c>
      <c r="F83" s="37">
        <v>1</v>
      </c>
      <c r="G83" s="37">
        <v>0</v>
      </c>
      <c r="H83" s="37">
        <v>0</v>
      </c>
      <c r="I83" s="37">
        <v>0</v>
      </c>
      <c r="J83" s="37">
        <v>0</v>
      </c>
      <c r="K83" s="37">
        <v>0</v>
      </c>
      <c r="L83" s="37">
        <v>0</v>
      </c>
      <c r="M83" s="37">
        <v>0</v>
      </c>
    </row>
    <row r="84" spans="1:13" hidden="1" outlineLevel="1">
      <c r="A84" s="1" t="s">
        <v>226</v>
      </c>
      <c r="B84" s="37">
        <v>1</v>
      </c>
      <c r="C84" s="37">
        <v>0</v>
      </c>
      <c r="D84" s="37">
        <v>0</v>
      </c>
      <c r="E84" s="37">
        <v>0</v>
      </c>
      <c r="F84" s="37">
        <v>0</v>
      </c>
      <c r="G84" s="37">
        <v>1</v>
      </c>
      <c r="H84" s="37">
        <v>0</v>
      </c>
      <c r="I84" s="37">
        <v>0</v>
      </c>
      <c r="J84" s="37">
        <v>0</v>
      </c>
      <c r="K84" s="37">
        <v>0</v>
      </c>
      <c r="L84" s="37">
        <v>0</v>
      </c>
      <c r="M84" s="37">
        <v>0</v>
      </c>
    </row>
    <row r="85" spans="1:13" hidden="1" outlineLevel="1">
      <c r="A85" s="1" t="s">
        <v>107</v>
      </c>
      <c r="B85" s="37">
        <v>11</v>
      </c>
      <c r="C85" s="37">
        <v>0</v>
      </c>
      <c r="D85" s="37">
        <v>1</v>
      </c>
      <c r="E85" s="37">
        <v>5</v>
      </c>
      <c r="F85" s="37">
        <v>5</v>
      </c>
      <c r="G85" s="37">
        <v>0</v>
      </c>
      <c r="H85" s="37">
        <v>0</v>
      </c>
      <c r="I85" s="37">
        <v>0</v>
      </c>
      <c r="J85" s="37">
        <v>0</v>
      </c>
      <c r="K85" s="37">
        <v>0</v>
      </c>
      <c r="L85" s="37">
        <v>0</v>
      </c>
      <c r="M85" s="37">
        <v>0</v>
      </c>
    </row>
    <row r="86" spans="1:13" hidden="1" outlineLevel="1">
      <c r="A86" s="1" t="s">
        <v>108</v>
      </c>
      <c r="B86" s="37">
        <v>57</v>
      </c>
      <c r="C86" s="37">
        <v>8</v>
      </c>
      <c r="D86" s="37">
        <v>3</v>
      </c>
      <c r="E86" s="37">
        <v>7</v>
      </c>
      <c r="F86" s="37">
        <v>10</v>
      </c>
      <c r="G86" s="37">
        <v>10</v>
      </c>
      <c r="H86" s="37">
        <v>14</v>
      </c>
      <c r="I86" s="37">
        <v>4</v>
      </c>
      <c r="J86" s="37">
        <v>1</v>
      </c>
      <c r="K86" s="37">
        <v>0</v>
      </c>
      <c r="L86" s="37">
        <v>0</v>
      </c>
      <c r="M86" s="37">
        <v>0</v>
      </c>
    </row>
    <row r="87" spans="1:13" hidden="1" outlineLevel="1">
      <c r="A87" s="1" t="s">
        <v>110</v>
      </c>
      <c r="B87" s="37">
        <v>474</v>
      </c>
      <c r="C87" s="37">
        <v>68</v>
      </c>
      <c r="D87" s="37">
        <v>43</v>
      </c>
      <c r="E87" s="37">
        <v>94</v>
      </c>
      <c r="F87" s="37">
        <v>127</v>
      </c>
      <c r="G87" s="37">
        <v>93</v>
      </c>
      <c r="H87" s="37">
        <v>41</v>
      </c>
      <c r="I87" s="37">
        <v>7</v>
      </c>
      <c r="J87" s="37">
        <v>0</v>
      </c>
      <c r="K87" s="37">
        <v>1</v>
      </c>
      <c r="L87" s="37">
        <v>0</v>
      </c>
      <c r="M87" s="37">
        <v>0</v>
      </c>
    </row>
    <row r="88" spans="1:13" hidden="1" outlineLevel="1">
      <c r="A88" s="1" t="s">
        <v>111</v>
      </c>
      <c r="B88" s="37">
        <v>1</v>
      </c>
      <c r="C88" s="37">
        <v>0</v>
      </c>
      <c r="D88" s="37">
        <v>0</v>
      </c>
      <c r="E88" s="37">
        <v>0</v>
      </c>
      <c r="F88" s="37">
        <v>1</v>
      </c>
      <c r="G88" s="37">
        <v>0</v>
      </c>
      <c r="H88" s="37">
        <v>0</v>
      </c>
      <c r="I88" s="37">
        <v>0</v>
      </c>
      <c r="J88" s="37">
        <v>0</v>
      </c>
      <c r="K88" s="37">
        <v>0</v>
      </c>
      <c r="L88" s="37">
        <v>0</v>
      </c>
      <c r="M88" s="37">
        <v>0</v>
      </c>
    </row>
    <row r="89" spans="1:13" hidden="1" outlineLevel="1">
      <c r="A89" s="1" t="s">
        <v>112</v>
      </c>
      <c r="B89" s="37">
        <v>5</v>
      </c>
      <c r="C89" s="37">
        <v>1</v>
      </c>
      <c r="D89" s="37">
        <v>1</v>
      </c>
      <c r="E89" s="37">
        <v>1</v>
      </c>
      <c r="F89" s="37">
        <v>2</v>
      </c>
      <c r="G89" s="37">
        <v>0</v>
      </c>
      <c r="H89" s="37">
        <v>0</v>
      </c>
      <c r="I89" s="37">
        <v>0</v>
      </c>
      <c r="J89" s="37">
        <v>0</v>
      </c>
      <c r="K89" s="37">
        <v>0</v>
      </c>
      <c r="L89" s="37">
        <v>0</v>
      </c>
      <c r="M89" s="37">
        <v>0</v>
      </c>
    </row>
    <row r="90" spans="1:13" hidden="1" outlineLevel="1">
      <c r="A90" s="1" t="s">
        <v>113</v>
      </c>
      <c r="B90" s="37">
        <v>5</v>
      </c>
      <c r="C90" s="37">
        <v>2</v>
      </c>
      <c r="D90" s="37">
        <v>0</v>
      </c>
      <c r="E90" s="37">
        <v>2</v>
      </c>
      <c r="F90" s="37">
        <v>0</v>
      </c>
      <c r="G90" s="37">
        <v>1</v>
      </c>
      <c r="H90" s="37">
        <v>0</v>
      </c>
      <c r="I90" s="37">
        <v>0</v>
      </c>
      <c r="J90" s="37">
        <v>0</v>
      </c>
      <c r="K90" s="37">
        <v>0</v>
      </c>
      <c r="L90" s="37">
        <v>0</v>
      </c>
      <c r="M90" s="37">
        <v>0</v>
      </c>
    </row>
    <row r="91" spans="1:13" hidden="1" outlineLevel="1">
      <c r="A91" s="1" t="s">
        <v>114</v>
      </c>
      <c r="B91" s="37">
        <v>1</v>
      </c>
      <c r="C91" s="37">
        <v>0</v>
      </c>
      <c r="D91" s="37">
        <v>0</v>
      </c>
      <c r="E91" s="37">
        <v>0</v>
      </c>
      <c r="F91" s="37">
        <v>0</v>
      </c>
      <c r="G91" s="37">
        <v>1</v>
      </c>
      <c r="H91" s="37">
        <v>0</v>
      </c>
      <c r="I91" s="37">
        <v>0</v>
      </c>
      <c r="J91" s="37">
        <v>0</v>
      </c>
      <c r="K91" s="37">
        <v>0</v>
      </c>
      <c r="L91" s="37">
        <v>0</v>
      </c>
      <c r="M91" s="37">
        <v>0</v>
      </c>
    </row>
    <row r="92" spans="1:13" hidden="1" outlineLevel="1">
      <c r="A92" s="1" t="s">
        <v>237</v>
      </c>
      <c r="B92" s="37">
        <v>1</v>
      </c>
      <c r="C92" s="37">
        <v>0</v>
      </c>
      <c r="D92" s="37">
        <v>0</v>
      </c>
      <c r="E92" s="37">
        <v>0</v>
      </c>
      <c r="F92" s="37">
        <v>0</v>
      </c>
      <c r="G92" s="37">
        <v>1</v>
      </c>
      <c r="H92" s="37">
        <v>0</v>
      </c>
      <c r="I92" s="37">
        <v>0</v>
      </c>
      <c r="J92" s="37">
        <v>0</v>
      </c>
      <c r="K92" s="37">
        <v>0</v>
      </c>
      <c r="L92" s="37">
        <v>0</v>
      </c>
      <c r="M92" s="37">
        <v>0</v>
      </c>
    </row>
    <row r="93" spans="1:13" hidden="1" outlineLevel="1">
      <c r="A93" s="1" t="s">
        <v>115</v>
      </c>
      <c r="B93" s="37">
        <v>35</v>
      </c>
      <c r="C93" s="37">
        <v>2</v>
      </c>
      <c r="D93" s="37">
        <v>3</v>
      </c>
      <c r="E93" s="37">
        <v>12</v>
      </c>
      <c r="F93" s="37">
        <v>10</v>
      </c>
      <c r="G93" s="37">
        <v>6</v>
      </c>
      <c r="H93" s="37">
        <v>2</v>
      </c>
      <c r="I93" s="37">
        <v>0</v>
      </c>
      <c r="J93" s="37">
        <v>0</v>
      </c>
      <c r="K93" s="37">
        <v>0</v>
      </c>
      <c r="L93" s="37">
        <v>0</v>
      </c>
      <c r="M93" s="37">
        <v>0</v>
      </c>
    </row>
    <row r="94" spans="1:13" hidden="1" outlineLevel="1">
      <c r="A94" s="1" t="s">
        <v>116</v>
      </c>
      <c r="B94" s="37">
        <v>8</v>
      </c>
      <c r="C94" s="37">
        <v>0</v>
      </c>
      <c r="D94" s="37">
        <v>1</v>
      </c>
      <c r="E94" s="37">
        <v>1</v>
      </c>
      <c r="F94" s="37">
        <v>4</v>
      </c>
      <c r="G94" s="37">
        <v>1</v>
      </c>
      <c r="H94" s="37">
        <v>1</v>
      </c>
      <c r="I94" s="37">
        <v>0</v>
      </c>
      <c r="J94" s="37">
        <v>0</v>
      </c>
      <c r="K94" s="37">
        <v>0</v>
      </c>
      <c r="L94" s="37">
        <v>0</v>
      </c>
      <c r="M94" s="37">
        <v>0</v>
      </c>
    </row>
    <row r="95" spans="1:13" hidden="1" outlineLevel="1">
      <c r="A95" s="1" t="s">
        <v>117</v>
      </c>
      <c r="B95" s="37">
        <v>2</v>
      </c>
      <c r="C95" s="37">
        <v>0</v>
      </c>
      <c r="D95" s="37">
        <v>0</v>
      </c>
      <c r="E95" s="37">
        <v>1</v>
      </c>
      <c r="F95" s="37">
        <v>1</v>
      </c>
      <c r="G95" s="37">
        <v>0</v>
      </c>
      <c r="H95" s="37">
        <v>0</v>
      </c>
      <c r="I95" s="37">
        <v>0</v>
      </c>
      <c r="J95" s="37">
        <v>0</v>
      </c>
      <c r="K95" s="37">
        <v>0</v>
      </c>
      <c r="L95" s="37">
        <v>0</v>
      </c>
      <c r="M95" s="37">
        <v>0</v>
      </c>
    </row>
    <row r="96" spans="1:13" hidden="1" outlineLevel="1">
      <c r="A96" s="1" t="s">
        <v>118</v>
      </c>
      <c r="B96" s="37">
        <v>881</v>
      </c>
      <c r="C96" s="37">
        <v>219</v>
      </c>
      <c r="D96" s="37">
        <v>127</v>
      </c>
      <c r="E96" s="37">
        <v>186</v>
      </c>
      <c r="F96" s="37">
        <v>148</v>
      </c>
      <c r="G96" s="37">
        <v>87</v>
      </c>
      <c r="H96" s="37">
        <v>92</v>
      </c>
      <c r="I96" s="37">
        <v>18</v>
      </c>
      <c r="J96" s="37">
        <v>4</v>
      </c>
      <c r="K96" s="37">
        <v>0</v>
      </c>
      <c r="L96" s="37">
        <v>0</v>
      </c>
      <c r="M96" s="37">
        <v>0</v>
      </c>
    </row>
    <row r="97" spans="1:13" hidden="1" outlineLevel="1">
      <c r="A97" s="1" t="s">
        <v>119</v>
      </c>
      <c r="B97" s="37">
        <v>7</v>
      </c>
      <c r="C97" s="37">
        <v>0</v>
      </c>
      <c r="D97" s="37">
        <v>0</v>
      </c>
      <c r="E97" s="37">
        <v>4</v>
      </c>
      <c r="F97" s="37">
        <v>2</v>
      </c>
      <c r="G97" s="37">
        <v>1</v>
      </c>
      <c r="H97" s="37">
        <v>0</v>
      </c>
      <c r="I97" s="37">
        <v>0</v>
      </c>
      <c r="J97" s="37">
        <v>0</v>
      </c>
      <c r="K97" s="37">
        <v>0</v>
      </c>
      <c r="L97" s="37">
        <v>0</v>
      </c>
      <c r="M97" s="37">
        <v>0</v>
      </c>
    </row>
    <row r="98" spans="1:13" hidden="1" outlineLevel="1">
      <c r="A98" s="1" t="s">
        <v>120</v>
      </c>
      <c r="B98" s="37">
        <v>12</v>
      </c>
      <c r="C98" s="37">
        <v>0</v>
      </c>
      <c r="D98" s="37">
        <v>3</v>
      </c>
      <c r="E98" s="37">
        <v>0</v>
      </c>
      <c r="F98" s="37">
        <v>5</v>
      </c>
      <c r="G98" s="37">
        <v>3</v>
      </c>
      <c r="H98" s="37">
        <v>0</v>
      </c>
      <c r="I98" s="37">
        <v>0</v>
      </c>
      <c r="J98" s="37">
        <v>0</v>
      </c>
      <c r="K98" s="37">
        <v>1</v>
      </c>
      <c r="L98" s="37">
        <v>0</v>
      </c>
      <c r="M98" s="37">
        <v>0</v>
      </c>
    </row>
    <row r="99" spans="1:13" hidden="1" outlineLevel="1">
      <c r="A99" s="1" t="s">
        <v>231</v>
      </c>
      <c r="B99" s="37">
        <v>1</v>
      </c>
      <c r="C99" s="37">
        <v>0</v>
      </c>
      <c r="D99" s="37">
        <v>0</v>
      </c>
      <c r="E99" s="37">
        <v>1</v>
      </c>
      <c r="F99" s="37">
        <v>0</v>
      </c>
      <c r="G99" s="37">
        <v>0</v>
      </c>
      <c r="H99" s="37">
        <v>0</v>
      </c>
      <c r="I99" s="37">
        <v>0</v>
      </c>
      <c r="J99" s="37">
        <v>0</v>
      </c>
      <c r="K99" s="37">
        <v>0</v>
      </c>
      <c r="L99" s="37">
        <v>0</v>
      </c>
      <c r="M99" s="37">
        <v>0</v>
      </c>
    </row>
    <row r="100" spans="1:13" hidden="1" outlineLevel="1">
      <c r="A100" s="1" t="s">
        <v>121</v>
      </c>
      <c r="B100" s="37">
        <v>39</v>
      </c>
      <c r="C100" s="37">
        <v>0</v>
      </c>
      <c r="D100" s="37">
        <v>3</v>
      </c>
      <c r="E100" s="37">
        <v>2</v>
      </c>
      <c r="F100" s="37">
        <v>10</v>
      </c>
      <c r="G100" s="37">
        <v>7</v>
      </c>
      <c r="H100" s="37">
        <v>10</v>
      </c>
      <c r="I100" s="37">
        <v>4</v>
      </c>
      <c r="J100" s="37">
        <v>1</v>
      </c>
      <c r="K100" s="37">
        <v>2</v>
      </c>
      <c r="L100" s="37">
        <v>0</v>
      </c>
      <c r="M100" s="37">
        <v>0</v>
      </c>
    </row>
    <row r="101" spans="1:13" hidden="1" outlineLevel="1">
      <c r="A101" s="1" t="s">
        <v>122</v>
      </c>
      <c r="B101" s="37">
        <v>9</v>
      </c>
      <c r="C101" s="37">
        <v>1</v>
      </c>
      <c r="D101" s="37">
        <v>0</v>
      </c>
      <c r="E101" s="37">
        <v>1</v>
      </c>
      <c r="F101" s="37">
        <v>2</v>
      </c>
      <c r="G101" s="37">
        <v>4</v>
      </c>
      <c r="H101" s="37">
        <v>1</v>
      </c>
      <c r="I101" s="37">
        <v>0</v>
      </c>
      <c r="J101" s="37">
        <v>0</v>
      </c>
      <c r="K101" s="37">
        <v>0</v>
      </c>
      <c r="L101" s="37">
        <v>0</v>
      </c>
      <c r="M101" s="37">
        <v>0</v>
      </c>
    </row>
    <row r="102" spans="1:13" hidden="1" outlineLevel="1">
      <c r="A102" s="1" t="s">
        <v>232</v>
      </c>
      <c r="B102" s="37">
        <v>1</v>
      </c>
      <c r="C102" s="37">
        <v>0</v>
      </c>
      <c r="D102" s="37">
        <v>0</v>
      </c>
      <c r="E102" s="37">
        <v>1</v>
      </c>
      <c r="F102" s="37">
        <v>0</v>
      </c>
      <c r="G102" s="37">
        <v>0</v>
      </c>
      <c r="H102" s="37">
        <v>0</v>
      </c>
      <c r="I102" s="37">
        <v>0</v>
      </c>
      <c r="J102" s="37">
        <v>0</v>
      </c>
      <c r="K102" s="37">
        <v>0</v>
      </c>
      <c r="L102" s="37">
        <v>0</v>
      </c>
      <c r="M102" s="37">
        <v>0</v>
      </c>
    </row>
    <row r="103" spans="1:13" collapsed="1">
      <c r="A103" s="1" t="s">
        <v>202</v>
      </c>
      <c r="B103" s="37">
        <v>34600</v>
      </c>
      <c r="C103" s="37">
        <v>4016</v>
      </c>
      <c r="D103" s="37">
        <v>4187</v>
      </c>
      <c r="E103" s="37">
        <v>4412</v>
      </c>
      <c r="F103" s="37">
        <v>5717</v>
      </c>
      <c r="G103" s="37">
        <v>5808</v>
      </c>
      <c r="H103" s="37">
        <v>4728</v>
      </c>
      <c r="I103" s="37">
        <v>3095</v>
      </c>
      <c r="J103" s="37">
        <v>1659</v>
      </c>
      <c r="K103" s="37">
        <v>836</v>
      </c>
      <c r="L103" s="37">
        <v>140</v>
      </c>
      <c r="M103" s="37">
        <v>2</v>
      </c>
    </row>
    <row r="104" spans="1:13" hidden="1" outlineLevel="1">
      <c r="A104" s="1" t="s">
        <v>34</v>
      </c>
      <c r="B104" s="37">
        <f>SUM(C104:M104)</f>
        <v>6</v>
      </c>
      <c r="C104" s="37">
        <v>0</v>
      </c>
      <c r="D104" s="37">
        <v>0</v>
      </c>
      <c r="E104" s="37">
        <v>3</v>
      </c>
      <c r="F104" s="37">
        <v>3</v>
      </c>
      <c r="G104" s="37">
        <v>0</v>
      </c>
      <c r="H104" s="37">
        <v>0</v>
      </c>
      <c r="I104" s="37">
        <v>0</v>
      </c>
      <c r="J104" s="37">
        <v>0</v>
      </c>
      <c r="K104" s="37">
        <v>0</v>
      </c>
      <c r="L104" s="37">
        <v>0</v>
      </c>
      <c r="M104" s="37">
        <v>0</v>
      </c>
    </row>
    <row r="105" spans="1:13" hidden="1" outlineLevel="1">
      <c r="A105" s="1" t="s">
        <v>35</v>
      </c>
      <c r="B105" s="37">
        <f>SUM(C105:M105)</f>
        <v>1</v>
      </c>
      <c r="C105" s="37">
        <v>0</v>
      </c>
      <c r="D105" s="37">
        <v>0</v>
      </c>
      <c r="E105" s="37">
        <v>0</v>
      </c>
      <c r="F105" s="37">
        <v>1</v>
      </c>
      <c r="G105" s="37">
        <v>0</v>
      </c>
      <c r="H105" s="37">
        <v>0</v>
      </c>
      <c r="I105" s="37">
        <v>0</v>
      </c>
      <c r="J105" s="37">
        <v>0</v>
      </c>
      <c r="K105" s="37">
        <v>0</v>
      </c>
      <c r="L105" s="37">
        <v>0</v>
      </c>
      <c r="M105" s="37">
        <v>0</v>
      </c>
    </row>
    <row r="106" spans="1:13" hidden="1" outlineLevel="1">
      <c r="A106" s="1" t="s">
        <v>223</v>
      </c>
      <c r="B106" s="37">
        <v>1</v>
      </c>
      <c r="C106" s="37">
        <v>0</v>
      </c>
      <c r="D106" s="37">
        <v>0</v>
      </c>
      <c r="E106" s="37">
        <v>0</v>
      </c>
      <c r="F106" s="37">
        <v>0</v>
      </c>
      <c r="G106" s="37">
        <v>0</v>
      </c>
      <c r="H106" s="37">
        <v>1</v>
      </c>
      <c r="I106" s="37">
        <v>0</v>
      </c>
      <c r="J106" s="37">
        <v>0</v>
      </c>
      <c r="K106" s="37">
        <v>0</v>
      </c>
      <c r="L106" s="37">
        <v>0</v>
      </c>
      <c r="M106" s="37">
        <v>0</v>
      </c>
    </row>
    <row r="107" spans="1:13" hidden="1" outlineLevel="1">
      <c r="A107" s="1" t="s">
        <v>36</v>
      </c>
      <c r="B107" s="37">
        <v>7</v>
      </c>
      <c r="C107" s="37">
        <v>0</v>
      </c>
      <c r="D107" s="37">
        <v>0</v>
      </c>
      <c r="E107" s="37">
        <v>2</v>
      </c>
      <c r="F107" s="37">
        <v>3</v>
      </c>
      <c r="G107" s="37">
        <v>0</v>
      </c>
      <c r="H107" s="37">
        <v>1</v>
      </c>
      <c r="I107" s="37">
        <v>1</v>
      </c>
      <c r="J107" s="37">
        <v>0</v>
      </c>
      <c r="K107" s="37">
        <v>0</v>
      </c>
      <c r="L107" s="37">
        <v>0</v>
      </c>
      <c r="M107" s="37">
        <v>0</v>
      </c>
    </row>
    <row r="108" spans="1:13" hidden="1" outlineLevel="1">
      <c r="A108" s="1" t="s">
        <v>37</v>
      </c>
      <c r="B108" s="37">
        <v>8</v>
      </c>
      <c r="C108" s="37">
        <v>0</v>
      </c>
      <c r="D108" s="37">
        <v>3</v>
      </c>
      <c r="E108" s="37">
        <v>1</v>
      </c>
      <c r="F108" s="37">
        <v>2</v>
      </c>
      <c r="G108" s="37">
        <v>2</v>
      </c>
      <c r="H108" s="37">
        <v>0</v>
      </c>
      <c r="I108" s="37">
        <v>0</v>
      </c>
      <c r="J108" s="37">
        <v>0</v>
      </c>
      <c r="K108" s="37">
        <v>0</v>
      </c>
      <c r="L108" s="37">
        <v>0</v>
      </c>
      <c r="M108" s="37">
        <v>0</v>
      </c>
    </row>
    <row r="109" spans="1:13" hidden="1" outlineLevel="1">
      <c r="A109" s="1" t="s">
        <v>38</v>
      </c>
      <c r="B109" s="37">
        <v>1</v>
      </c>
      <c r="C109" s="37">
        <v>0</v>
      </c>
      <c r="D109" s="37">
        <v>0</v>
      </c>
      <c r="E109" s="37">
        <v>1</v>
      </c>
      <c r="F109" s="37">
        <v>0</v>
      </c>
      <c r="G109" s="37">
        <v>0</v>
      </c>
      <c r="H109" s="37">
        <v>0</v>
      </c>
      <c r="I109" s="37">
        <v>0</v>
      </c>
      <c r="J109" s="37">
        <v>0</v>
      </c>
      <c r="K109" s="37">
        <v>0</v>
      </c>
      <c r="L109" s="37">
        <v>0</v>
      </c>
      <c r="M109" s="37">
        <v>0</v>
      </c>
    </row>
    <row r="110" spans="1:13" hidden="1" outlineLevel="1">
      <c r="A110" s="1" t="s">
        <v>39</v>
      </c>
      <c r="B110" s="37">
        <v>5</v>
      </c>
      <c r="C110" s="37">
        <v>0</v>
      </c>
      <c r="D110" s="37">
        <v>0</v>
      </c>
      <c r="E110" s="37">
        <v>1</v>
      </c>
      <c r="F110" s="37">
        <v>4</v>
      </c>
      <c r="G110" s="37">
        <v>0</v>
      </c>
      <c r="H110" s="37">
        <v>0</v>
      </c>
      <c r="I110" s="37">
        <v>0</v>
      </c>
      <c r="J110" s="37">
        <v>0</v>
      </c>
      <c r="K110" s="37">
        <v>0</v>
      </c>
      <c r="L110" s="37">
        <v>0</v>
      </c>
      <c r="M110" s="37">
        <v>0</v>
      </c>
    </row>
    <row r="111" spans="1:13" hidden="1" outlineLevel="1">
      <c r="A111" s="1" t="s">
        <v>40</v>
      </c>
      <c r="B111" s="37">
        <v>1</v>
      </c>
      <c r="C111" s="37">
        <v>0</v>
      </c>
      <c r="D111" s="37">
        <v>0</v>
      </c>
      <c r="E111" s="37">
        <v>0</v>
      </c>
      <c r="F111" s="37">
        <v>1</v>
      </c>
      <c r="G111" s="37">
        <v>0</v>
      </c>
      <c r="H111" s="37">
        <v>0</v>
      </c>
      <c r="I111" s="37">
        <v>0</v>
      </c>
      <c r="J111" s="37">
        <v>0</v>
      </c>
      <c r="K111" s="37">
        <v>0</v>
      </c>
      <c r="L111" s="37">
        <v>0</v>
      </c>
      <c r="M111" s="37">
        <v>0</v>
      </c>
    </row>
    <row r="112" spans="1:13" hidden="1" outlineLevel="1">
      <c r="A112" s="1" t="s">
        <v>41</v>
      </c>
      <c r="B112" s="37">
        <v>1</v>
      </c>
      <c r="C112" s="37">
        <v>0</v>
      </c>
      <c r="D112" s="37">
        <v>0</v>
      </c>
      <c r="E112" s="37">
        <v>1</v>
      </c>
      <c r="F112" s="37">
        <v>0</v>
      </c>
      <c r="G112" s="37">
        <v>0</v>
      </c>
      <c r="H112" s="37">
        <v>0</v>
      </c>
      <c r="I112" s="37">
        <v>0</v>
      </c>
      <c r="J112" s="37">
        <v>0</v>
      </c>
      <c r="K112" s="37">
        <v>0</v>
      </c>
      <c r="L112" s="37">
        <v>0</v>
      </c>
      <c r="M112" s="37">
        <v>0</v>
      </c>
    </row>
    <row r="113" spans="1:13" hidden="1" outlineLevel="1">
      <c r="A113" s="1" t="s">
        <v>42</v>
      </c>
      <c r="B113" s="37">
        <v>3</v>
      </c>
      <c r="C113" s="37">
        <v>0</v>
      </c>
      <c r="D113" s="37">
        <v>0</v>
      </c>
      <c r="E113" s="37">
        <v>2</v>
      </c>
      <c r="F113" s="37">
        <v>1</v>
      </c>
      <c r="G113" s="37">
        <v>0</v>
      </c>
      <c r="H113" s="37">
        <v>0</v>
      </c>
      <c r="I113" s="37">
        <v>0</v>
      </c>
      <c r="J113" s="37">
        <v>0</v>
      </c>
      <c r="K113" s="37">
        <v>0</v>
      </c>
      <c r="L113" s="37">
        <v>0</v>
      </c>
      <c r="M113" s="37">
        <v>0</v>
      </c>
    </row>
    <row r="114" spans="1:13" hidden="1" outlineLevel="1">
      <c r="A114" s="1" t="s">
        <v>43</v>
      </c>
      <c r="B114" s="37">
        <v>19</v>
      </c>
      <c r="C114" s="37">
        <v>0</v>
      </c>
      <c r="D114" s="37">
        <v>5</v>
      </c>
      <c r="E114" s="37">
        <v>3</v>
      </c>
      <c r="F114" s="37">
        <v>2</v>
      </c>
      <c r="G114" s="37">
        <v>5</v>
      </c>
      <c r="H114" s="37">
        <v>3</v>
      </c>
      <c r="I114" s="37">
        <v>1</v>
      </c>
      <c r="J114" s="37">
        <v>0</v>
      </c>
      <c r="K114" s="37">
        <v>0</v>
      </c>
      <c r="L114" s="37">
        <v>0</v>
      </c>
      <c r="M114" s="37">
        <v>0</v>
      </c>
    </row>
    <row r="115" spans="1:13" hidden="1" outlineLevel="1">
      <c r="A115" s="1" t="s">
        <v>44</v>
      </c>
      <c r="B115" s="37">
        <v>1</v>
      </c>
      <c r="C115" s="37">
        <v>0</v>
      </c>
      <c r="D115" s="37">
        <v>0</v>
      </c>
      <c r="E115" s="37">
        <v>0</v>
      </c>
      <c r="F115" s="37">
        <v>1</v>
      </c>
      <c r="G115" s="37">
        <v>0</v>
      </c>
      <c r="H115" s="37">
        <v>0</v>
      </c>
      <c r="I115" s="37">
        <v>0</v>
      </c>
      <c r="J115" s="37">
        <v>0</v>
      </c>
      <c r="K115" s="37">
        <v>0</v>
      </c>
      <c r="L115" s="37">
        <v>0</v>
      </c>
      <c r="M115" s="37">
        <v>0</v>
      </c>
    </row>
    <row r="116" spans="1:13" hidden="1" outlineLevel="1">
      <c r="A116" s="1" t="s">
        <v>45</v>
      </c>
      <c r="B116" s="37">
        <v>327</v>
      </c>
      <c r="C116" s="37">
        <v>42</v>
      </c>
      <c r="D116" s="37">
        <v>58</v>
      </c>
      <c r="E116" s="37">
        <v>46</v>
      </c>
      <c r="F116" s="37">
        <v>50</v>
      </c>
      <c r="G116" s="37">
        <v>67</v>
      </c>
      <c r="H116" s="37">
        <v>48</v>
      </c>
      <c r="I116" s="37">
        <v>12</v>
      </c>
      <c r="J116" s="37">
        <v>3</v>
      </c>
      <c r="K116" s="37">
        <v>1</v>
      </c>
      <c r="L116" s="37">
        <v>0</v>
      </c>
      <c r="M116" s="37">
        <v>0</v>
      </c>
    </row>
    <row r="117" spans="1:13" hidden="1" outlineLevel="1">
      <c r="A117" s="1" t="s">
        <v>46</v>
      </c>
      <c r="B117" s="37">
        <v>43</v>
      </c>
      <c r="C117" s="37">
        <v>4</v>
      </c>
      <c r="D117" s="37">
        <v>3</v>
      </c>
      <c r="E117" s="37">
        <v>13</v>
      </c>
      <c r="F117" s="37">
        <v>15</v>
      </c>
      <c r="G117" s="37">
        <v>6</v>
      </c>
      <c r="H117" s="37">
        <v>1</v>
      </c>
      <c r="I117" s="37">
        <v>1</v>
      </c>
      <c r="J117" s="37">
        <v>0</v>
      </c>
      <c r="K117" s="37">
        <v>0</v>
      </c>
      <c r="L117" s="37">
        <v>0</v>
      </c>
      <c r="M117" s="37">
        <v>0</v>
      </c>
    </row>
    <row r="118" spans="1:13" hidden="1" outlineLevel="1">
      <c r="A118" s="1" t="s">
        <v>47</v>
      </c>
      <c r="B118" s="37">
        <v>4</v>
      </c>
      <c r="C118" s="37">
        <v>0</v>
      </c>
      <c r="D118" s="37">
        <v>0</v>
      </c>
      <c r="E118" s="37">
        <v>0</v>
      </c>
      <c r="F118" s="37">
        <v>2</v>
      </c>
      <c r="G118" s="37">
        <v>2</v>
      </c>
      <c r="H118" s="37">
        <v>0</v>
      </c>
      <c r="I118" s="37">
        <v>0</v>
      </c>
      <c r="J118" s="37">
        <v>0</v>
      </c>
      <c r="K118" s="37">
        <v>0</v>
      </c>
      <c r="L118" s="37">
        <v>0</v>
      </c>
      <c r="M118" s="37">
        <v>0</v>
      </c>
    </row>
    <row r="119" spans="1:13" hidden="1" outlineLevel="1">
      <c r="A119" s="1" t="s">
        <v>48</v>
      </c>
      <c r="B119" s="37">
        <v>2</v>
      </c>
      <c r="C119" s="37">
        <v>0</v>
      </c>
      <c r="D119" s="37">
        <v>1</v>
      </c>
      <c r="E119" s="37">
        <v>0</v>
      </c>
      <c r="F119" s="37">
        <v>0</v>
      </c>
      <c r="G119" s="37">
        <v>0</v>
      </c>
      <c r="H119" s="37">
        <v>0</v>
      </c>
      <c r="I119" s="37">
        <v>1</v>
      </c>
      <c r="J119" s="37">
        <v>0</v>
      </c>
      <c r="K119" s="37">
        <v>0</v>
      </c>
      <c r="L119" s="37">
        <v>0</v>
      </c>
      <c r="M119" s="37">
        <v>0</v>
      </c>
    </row>
    <row r="120" spans="1:13" hidden="1" outlineLevel="1">
      <c r="A120" s="1" t="s">
        <v>49</v>
      </c>
      <c r="B120" s="37">
        <v>47</v>
      </c>
      <c r="C120" s="37">
        <v>2</v>
      </c>
      <c r="D120" s="37">
        <v>14</v>
      </c>
      <c r="E120" s="37">
        <v>12</v>
      </c>
      <c r="F120" s="37">
        <v>8</v>
      </c>
      <c r="G120" s="37">
        <v>9</v>
      </c>
      <c r="H120" s="37">
        <v>2</v>
      </c>
      <c r="I120" s="37">
        <v>0</v>
      </c>
      <c r="J120" s="37">
        <v>0</v>
      </c>
      <c r="K120" s="37">
        <v>0</v>
      </c>
      <c r="L120" s="37">
        <v>0</v>
      </c>
      <c r="M120" s="37">
        <v>0</v>
      </c>
    </row>
    <row r="121" spans="1:13" hidden="1" outlineLevel="1">
      <c r="A121" s="1" t="s">
        <v>50</v>
      </c>
      <c r="B121" s="37">
        <v>2</v>
      </c>
      <c r="C121" s="37">
        <v>0</v>
      </c>
      <c r="D121" s="37">
        <v>0</v>
      </c>
      <c r="E121" s="37">
        <v>0</v>
      </c>
      <c r="F121" s="37">
        <v>0</v>
      </c>
      <c r="G121" s="37">
        <v>2</v>
      </c>
      <c r="H121" s="37">
        <v>0</v>
      </c>
      <c r="I121" s="37">
        <v>0</v>
      </c>
      <c r="J121" s="37">
        <v>0</v>
      </c>
      <c r="K121" s="37">
        <v>0</v>
      </c>
      <c r="L121" s="37">
        <v>0</v>
      </c>
      <c r="M121" s="37">
        <v>0</v>
      </c>
    </row>
    <row r="122" spans="1:13" hidden="1" outlineLevel="1">
      <c r="A122" s="1" t="s">
        <v>51</v>
      </c>
      <c r="B122" s="37">
        <v>21</v>
      </c>
      <c r="C122" s="37">
        <v>3</v>
      </c>
      <c r="D122" s="37">
        <v>3</v>
      </c>
      <c r="E122" s="37">
        <v>0</v>
      </c>
      <c r="F122" s="37">
        <v>9</v>
      </c>
      <c r="G122" s="37">
        <v>3</v>
      </c>
      <c r="H122" s="37">
        <v>2</v>
      </c>
      <c r="I122" s="37">
        <v>1</v>
      </c>
      <c r="J122" s="37">
        <v>0</v>
      </c>
      <c r="K122" s="37">
        <v>0</v>
      </c>
      <c r="L122" s="37">
        <v>0</v>
      </c>
      <c r="M122" s="37">
        <v>0</v>
      </c>
    </row>
    <row r="123" spans="1:13" hidden="1" outlineLevel="1">
      <c r="A123" s="1" t="s">
        <v>52</v>
      </c>
      <c r="B123" s="37">
        <v>1177</v>
      </c>
      <c r="C123" s="37">
        <v>116</v>
      </c>
      <c r="D123" s="37">
        <v>109</v>
      </c>
      <c r="E123" s="37">
        <v>81</v>
      </c>
      <c r="F123" s="37">
        <v>222</v>
      </c>
      <c r="G123" s="37">
        <v>255</v>
      </c>
      <c r="H123" s="37">
        <v>109</v>
      </c>
      <c r="I123" s="37">
        <v>167</v>
      </c>
      <c r="J123" s="37">
        <v>74</v>
      </c>
      <c r="K123" s="37">
        <v>35</v>
      </c>
      <c r="L123" s="37">
        <v>9</v>
      </c>
      <c r="M123" s="37">
        <v>0</v>
      </c>
    </row>
    <row r="124" spans="1:13" hidden="1" outlineLevel="1">
      <c r="A124" s="1" t="s">
        <v>53</v>
      </c>
      <c r="B124" s="37">
        <v>21</v>
      </c>
      <c r="C124" s="37">
        <v>2</v>
      </c>
      <c r="D124" s="37">
        <v>3</v>
      </c>
      <c r="E124" s="37">
        <v>5</v>
      </c>
      <c r="F124" s="37">
        <v>9</v>
      </c>
      <c r="G124" s="37">
        <v>2</v>
      </c>
      <c r="H124" s="37">
        <v>0</v>
      </c>
      <c r="I124" s="37">
        <v>0</v>
      </c>
      <c r="J124" s="37">
        <v>0</v>
      </c>
      <c r="K124" s="37">
        <v>0</v>
      </c>
      <c r="L124" s="37">
        <v>0</v>
      </c>
      <c r="M124" s="37">
        <v>0</v>
      </c>
    </row>
    <row r="125" spans="1:13" hidden="1" outlineLevel="1">
      <c r="A125" s="1" t="s">
        <v>54</v>
      </c>
      <c r="B125" s="37">
        <v>5</v>
      </c>
      <c r="C125" s="37">
        <v>1</v>
      </c>
      <c r="D125" s="37">
        <v>0</v>
      </c>
      <c r="E125" s="37">
        <v>3</v>
      </c>
      <c r="F125" s="37">
        <v>1</v>
      </c>
      <c r="G125" s="37">
        <v>0</v>
      </c>
      <c r="H125" s="37">
        <v>0</v>
      </c>
      <c r="I125" s="37">
        <v>0</v>
      </c>
      <c r="J125" s="37">
        <v>0</v>
      </c>
      <c r="K125" s="37">
        <v>0</v>
      </c>
      <c r="L125" s="37">
        <v>0</v>
      </c>
      <c r="M125" s="37">
        <v>0</v>
      </c>
    </row>
    <row r="126" spans="1:13" hidden="1" outlineLevel="1">
      <c r="A126" s="1" t="s">
        <v>55</v>
      </c>
      <c r="B126" s="37">
        <v>1</v>
      </c>
      <c r="C126" s="37">
        <v>0</v>
      </c>
      <c r="D126" s="37">
        <v>0</v>
      </c>
      <c r="E126" s="37">
        <v>1</v>
      </c>
      <c r="F126" s="37">
        <v>0</v>
      </c>
      <c r="G126" s="37">
        <v>0</v>
      </c>
      <c r="H126" s="37">
        <v>0</v>
      </c>
      <c r="I126" s="37">
        <v>0</v>
      </c>
      <c r="J126" s="37">
        <v>0</v>
      </c>
      <c r="K126" s="37">
        <v>0</v>
      </c>
      <c r="L126" s="37">
        <v>0</v>
      </c>
      <c r="M126" s="37">
        <v>0</v>
      </c>
    </row>
    <row r="127" spans="1:13" hidden="1" outlineLevel="1">
      <c r="A127" s="1" t="s">
        <v>56</v>
      </c>
      <c r="B127" s="37">
        <v>1</v>
      </c>
      <c r="C127" s="37">
        <v>0</v>
      </c>
      <c r="D127" s="37">
        <v>0</v>
      </c>
      <c r="E127" s="37">
        <v>0</v>
      </c>
      <c r="F127" s="37">
        <v>0</v>
      </c>
      <c r="G127" s="37">
        <v>1</v>
      </c>
      <c r="H127" s="37">
        <v>0</v>
      </c>
      <c r="I127" s="37">
        <v>0</v>
      </c>
      <c r="J127" s="37">
        <v>0</v>
      </c>
      <c r="K127" s="37">
        <v>0</v>
      </c>
      <c r="L127" s="37">
        <v>0</v>
      </c>
      <c r="M127" s="37">
        <v>0</v>
      </c>
    </row>
    <row r="128" spans="1:13" hidden="1" outlineLevel="1">
      <c r="A128" s="1" t="s">
        <v>57</v>
      </c>
      <c r="B128" s="37">
        <v>2</v>
      </c>
      <c r="C128" s="37">
        <v>0</v>
      </c>
      <c r="D128" s="37">
        <v>0</v>
      </c>
      <c r="E128" s="37">
        <v>0</v>
      </c>
      <c r="F128" s="37">
        <v>0</v>
      </c>
      <c r="G128" s="37">
        <v>1</v>
      </c>
      <c r="H128" s="37">
        <v>0</v>
      </c>
      <c r="I128" s="37">
        <v>0</v>
      </c>
      <c r="J128" s="37">
        <v>1</v>
      </c>
      <c r="K128" s="37">
        <v>0</v>
      </c>
      <c r="L128" s="37">
        <v>0</v>
      </c>
      <c r="M128" s="37">
        <v>0</v>
      </c>
    </row>
    <row r="129" spans="1:13" hidden="1" outlineLevel="1">
      <c r="A129" s="1" t="s">
        <v>58</v>
      </c>
      <c r="B129" s="37">
        <v>50</v>
      </c>
      <c r="C129" s="37">
        <v>4</v>
      </c>
      <c r="D129" s="37">
        <v>0</v>
      </c>
      <c r="E129" s="37">
        <v>2</v>
      </c>
      <c r="F129" s="37">
        <v>12</v>
      </c>
      <c r="G129" s="37">
        <v>13</v>
      </c>
      <c r="H129" s="37">
        <v>11</v>
      </c>
      <c r="I129" s="37">
        <v>2</v>
      </c>
      <c r="J129" s="37">
        <v>2</v>
      </c>
      <c r="K129" s="37">
        <v>3</v>
      </c>
      <c r="L129" s="37">
        <v>1</v>
      </c>
      <c r="M129" s="37">
        <v>0</v>
      </c>
    </row>
    <row r="130" spans="1:13" hidden="1" outlineLevel="1">
      <c r="A130" s="1" t="s">
        <v>229</v>
      </c>
      <c r="B130" s="37">
        <v>1</v>
      </c>
      <c r="C130" s="37">
        <v>0</v>
      </c>
      <c r="D130" s="37">
        <v>1</v>
      </c>
      <c r="E130" s="37">
        <v>0</v>
      </c>
      <c r="F130" s="37">
        <v>0</v>
      </c>
      <c r="G130" s="37">
        <v>0</v>
      </c>
      <c r="H130" s="37">
        <v>0</v>
      </c>
      <c r="I130" s="37">
        <v>0</v>
      </c>
      <c r="J130" s="37">
        <v>0</v>
      </c>
      <c r="K130" s="37">
        <v>0</v>
      </c>
      <c r="L130" s="37">
        <v>0</v>
      </c>
      <c r="M130" s="37">
        <v>0</v>
      </c>
    </row>
    <row r="131" spans="1:13" hidden="1" outlineLevel="1">
      <c r="A131" s="1" t="s">
        <v>224</v>
      </c>
      <c r="B131" s="37">
        <v>1</v>
      </c>
      <c r="C131" s="37">
        <v>0</v>
      </c>
      <c r="D131" s="37">
        <v>0</v>
      </c>
      <c r="E131" s="37">
        <v>0</v>
      </c>
      <c r="F131" s="37">
        <v>1</v>
      </c>
      <c r="G131" s="37">
        <v>0</v>
      </c>
      <c r="H131" s="37">
        <v>0</v>
      </c>
      <c r="I131" s="37">
        <v>0</v>
      </c>
      <c r="J131" s="37">
        <v>0</v>
      </c>
      <c r="K131" s="37">
        <v>0</v>
      </c>
      <c r="L131" s="37">
        <v>0</v>
      </c>
      <c r="M131" s="37">
        <v>0</v>
      </c>
    </row>
    <row r="132" spans="1:13" hidden="1" outlineLevel="1">
      <c r="A132" s="1" t="s">
        <v>59</v>
      </c>
      <c r="B132" s="37">
        <v>81</v>
      </c>
      <c r="C132" s="37">
        <v>8</v>
      </c>
      <c r="D132" s="37">
        <v>8</v>
      </c>
      <c r="E132" s="37">
        <v>14</v>
      </c>
      <c r="F132" s="37">
        <v>10</v>
      </c>
      <c r="G132" s="37">
        <v>9</v>
      </c>
      <c r="H132" s="37">
        <v>23</v>
      </c>
      <c r="I132" s="37">
        <v>9</v>
      </c>
      <c r="J132" s="37">
        <v>0</v>
      </c>
      <c r="K132" s="37">
        <v>0</v>
      </c>
      <c r="L132" s="37">
        <v>0</v>
      </c>
      <c r="M132" s="37">
        <v>0</v>
      </c>
    </row>
    <row r="133" spans="1:13" hidden="1" outlineLevel="1">
      <c r="A133" s="1" t="s">
        <v>60</v>
      </c>
      <c r="B133" s="37">
        <v>44</v>
      </c>
      <c r="C133" s="37">
        <v>4</v>
      </c>
      <c r="D133" s="37">
        <v>4</v>
      </c>
      <c r="E133" s="37">
        <v>2</v>
      </c>
      <c r="F133" s="37">
        <v>13</v>
      </c>
      <c r="G133" s="37">
        <v>12</v>
      </c>
      <c r="H133" s="37">
        <v>3</v>
      </c>
      <c r="I133" s="37">
        <v>2</v>
      </c>
      <c r="J133" s="37">
        <v>4</v>
      </c>
      <c r="K133" s="37">
        <v>0</v>
      </c>
      <c r="L133" s="37">
        <v>0</v>
      </c>
      <c r="M133" s="37">
        <v>0</v>
      </c>
    </row>
    <row r="134" spans="1:13" hidden="1" outlineLevel="1">
      <c r="A134" s="1" t="s">
        <v>61</v>
      </c>
      <c r="B134" s="37">
        <v>1</v>
      </c>
      <c r="C134" s="37">
        <v>0</v>
      </c>
      <c r="D134" s="37">
        <v>0</v>
      </c>
      <c r="E134" s="37">
        <v>0</v>
      </c>
      <c r="F134" s="37">
        <v>0</v>
      </c>
      <c r="G134" s="37">
        <v>1</v>
      </c>
      <c r="H134" s="37">
        <v>0</v>
      </c>
      <c r="I134" s="37">
        <v>0</v>
      </c>
      <c r="J134" s="37">
        <v>0</v>
      </c>
      <c r="K134" s="37">
        <v>0</v>
      </c>
      <c r="L134" s="37">
        <v>0</v>
      </c>
      <c r="M134" s="37">
        <v>0</v>
      </c>
    </row>
    <row r="135" spans="1:13" hidden="1" outlineLevel="1">
      <c r="A135" s="1" t="s">
        <v>62</v>
      </c>
      <c r="B135" s="37">
        <v>2</v>
      </c>
      <c r="C135" s="37">
        <v>0</v>
      </c>
      <c r="D135" s="37">
        <v>0</v>
      </c>
      <c r="E135" s="37">
        <v>1</v>
      </c>
      <c r="F135" s="37">
        <v>0</v>
      </c>
      <c r="G135" s="37">
        <v>1</v>
      </c>
      <c r="H135" s="37">
        <v>0</v>
      </c>
      <c r="I135" s="37">
        <v>0</v>
      </c>
      <c r="J135" s="37">
        <v>0</v>
      </c>
      <c r="K135" s="37">
        <v>0</v>
      </c>
      <c r="L135" s="37">
        <v>0</v>
      </c>
      <c r="M135" s="37">
        <v>0</v>
      </c>
    </row>
    <row r="136" spans="1:13" hidden="1" outlineLevel="1">
      <c r="A136" s="1" t="s">
        <v>63</v>
      </c>
      <c r="B136" s="37">
        <v>4</v>
      </c>
      <c r="C136" s="37">
        <v>0</v>
      </c>
      <c r="D136" s="37">
        <v>0</v>
      </c>
      <c r="E136" s="37">
        <v>2</v>
      </c>
      <c r="F136" s="37">
        <v>1</v>
      </c>
      <c r="G136" s="37">
        <v>1</v>
      </c>
      <c r="H136" s="37">
        <v>0</v>
      </c>
      <c r="I136" s="37">
        <v>0</v>
      </c>
      <c r="J136" s="37">
        <v>0</v>
      </c>
      <c r="K136" s="37">
        <v>0</v>
      </c>
      <c r="L136" s="37">
        <v>0</v>
      </c>
      <c r="M136" s="37">
        <v>0</v>
      </c>
    </row>
    <row r="137" spans="1:13" hidden="1" outlineLevel="1">
      <c r="A137" s="1" t="s">
        <v>64</v>
      </c>
      <c r="B137" s="37">
        <v>3</v>
      </c>
      <c r="C137" s="37">
        <v>0</v>
      </c>
      <c r="D137" s="37">
        <v>0</v>
      </c>
      <c r="E137" s="37">
        <v>0</v>
      </c>
      <c r="F137" s="37">
        <v>3</v>
      </c>
      <c r="G137" s="37">
        <v>0</v>
      </c>
      <c r="H137" s="37">
        <v>0</v>
      </c>
      <c r="I137" s="37">
        <v>0</v>
      </c>
      <c r="J137" s="37">
        <v>0</v>
      </c>
      <c r="K137" s="37">
        <v>0</v>
      </c>
      <c r="L137" s="37">
        <v>0</v>
      </c>
      <c r="M137" s="37">
        <v>0</v>
      </c>
    </row>
    <row r="138" spans="1:13" hidden="1" outlineLevel="1">
      <c r="A138" s="1" t="s">
        <v>67</v>
      </c>
      <c r="B138" s="37">
        <v>8</v>
      </c>
      <c r="C138" s="37">
        <v>2</v>
      </c>
      <c r="D138" s="37">
        <v>0</v>
      </c>
      <c r="E138" s="37">
        <v>0</v>
      </c>
      <c r="F138" s="37">
        <v>2</v>
      </c>
      <c r="G138" s="37">
        <v>3</v>
      </c>
      <c r="H138" s="37">
        <v>0</v>
      </c>
      <c r="I138" s="37">
        <v>1</v>
      </c>
      <c r="J138" s="37">
        <v>0</v>
      </c>
      <c r="K138" s="37">
        <v>0</v>
      </c>
      <c r="L138" s="37">
        <v>0</v>
      </c>
      <c r="M138" s="37">
        <v>0</v>
      </c>
    </row>
    <row r="139" spans="1:13" hidden="1" outlineLevel="1">
      <c r="A139" s="1" t="s">
        <v>68</v>
      </c>
      <c r="B139" s="37">
        <v>1</v>
      </c>
      <c r="C139" s="37">
        <v>0</v>
      </c>
      <c r="D139" s="37">
        <v>0</v>
      </c>
      <c r="E139" s="37">
        <v>0</v>
      </c>
      <c r="F139" s="37">
        <v>0</v>
      </c>
      <c r="G139" s="37">
        <v>1</v>
      </c>
      <c r="H139" s="37">
        <v>0</v>
      </c>
      <c r="I139" s="37">
        <v>0</v>
      </c>
      <c r="J139" s="37">
        <v>0</v>
      </c>
      <c r="K139" s="37">
        <v>0</v>
      </c>
      <c r="L139" s="37">
        <v>0</v>
      </c>
      <c r="M139" s="37">
        <v>0</v>
      </c>
    </row>
    <row r="140" spans="1:13" hidden="1" outlineLevel="1">
      <c r="A140" s="1" t="s">
        <v>69</v>
      </c>
      <c r="B140" s="37">
        <v>1</v>
      </c>
      <c r="C140" s="37">
        <v>0</v>
      </c>
      <c r="D140" s="37">
        <v>0</v>
      </c>
      <c r="E140" s="37">
        <v>0</v>
      </c>
      <c r="F140" s="37">
        <v>1</v>
      </c>
      <c r="G140" s="37">
        <v>0</v>
      </c>
      <c r="H140" s="37">
        <v>0</v>
      </c>
      <c r="I140" s="37">
        <v>0</v>
      </c>
      <c r="J140" s="37">
        <v>0</v>
      </c>
      <c r="K140" s="37">
        <v>0</v>
      </c>
      <c r="L140" s="37">
        <v>0</v>
      </c>
      <c r="M140" s="37">
        <v>0</v>
      </c>
    </row>
    <row r="141" spans="1:13" hidden="1" outlineLevel="1">
      <c r="A141" s="1" t="s">
        <v>70</v>
      </c>
      <c r="B141" s="37">
        <v>1208</v>
      </c>
      <c r="C141" s="37">
        <v>140</v>
      </c>
      <c r="D141" s="37">
        <v>148</v>
      </c>
      <c r="E141" s="37">
        <v>206</v>
      </c>
      <c r="F141" s="37">
        <v>237</v>
      </c>
      <c r="G141" s="37">
        <v>199</v>
      </c>
      <c r="H141" s="37">
        <v>196</v>
      </c>
      <c r="I141" s="37">
        <v>65</v>
      </c>
      <c r="J141" s="37">
        <v>15</v>
      </c>
      <c r="K141" s="37">
        <v>2</v>
      </c>
      <c r="L141" s="37">
        <v>0</v>
      </c>
      <c r="M141" s="37">
        <v>0</v>
      </c>
    </row>
    <row r="142" spans="1:13" hidden="1" outlineLevel="1">
      <c r="A142" s="1" t="s">
        <v>71</v>
      </c>
      <c r="B142" s="37">
        <v>7</v>
      </c>
      <c r="C142" s="37">
        <v>0</v>
      </c>
      <c r="D142" s="37">
        <v>0</v>
      </c>
      <c r="E142" s="37">
        <v>1</v>
      </c>
      <c r="F142" s="37">
        <v>4</v>
      </c>
      <c r="G142" s="37">
        <v>1</v>
      </c>
      <c r="H142" s="37">
        <v>1</v>
      </c>
      <c r="I142" s="37">
        <v>0</v>
      </c>
      <c r="J142" s="37">
        <v>0</v>
      </c>
      <c r="K142" s="37">
        <v>0</v>
      </c>
      <c r="L142" s="37">
        <v>0</v>
      </c>
      <c r="M142" s="37">
        <v>0</v>
      </c>
    </row>
    <row r="143" spans="1:13" hidden="1" outlineLevel="1">
      <c r="A143" s="1" t="s">
        <v>72</v>
      </c>
      <c r="B143" s="37">
        <v>1</v>
      </c>
      <c r="C143" s="37">
        <v>0</v>
      </c>
      <c r="D143" s="37">
        <v>0</v>
      </c>
      <c r="E143" s="37">
        <v>0</v>
      </c>
      <c r="F143" s="37">
        <v>1</v>
      </c>
      <c r="G143" s="37">
        <v>0</v>
      </c>
      <c r="H143" s="37">
        <v>0</v>
      </c>
      <c r="I143" s="37">
        <v>0</v>
      </c>
      <c r="J143" s="37">
        <v>0</v>
      </c>
      <c r="K143" s="37">
        <v>0</v>
      </c>
      <c r="L143" s="37">
        <v>0</v>
      </c>
      <c r="M143" s="37">
        <v>0</v>
      </c>
    </row>
    <row r="144" spans="1:13" hidden="1" outlineLevel="1">
      <c r="A144" s="1" t="s">
        <v>74</v>
      </c>
      <c r="B144" s="37">
        <v>5</v>
      </c>
      <c r="C144" s="37">
        <v>0</v>
      </c>
      <c r="D144" s="37">
        <v>0</v>
      </c>
      <c r="E144" s="37">
        <v>0</v>
      </c>
      <c r="F144" s="37">
        <v>2</v>
      </c>
      <c r="G144" s="37">
        <v>1</v>
      </c>
      <c r="H144" s="37">
        <v>1</v>
      </c>
      <c r="I144" s="37">
        <v>0</v>
      </c>
      <c r="J144" s="37">
        <v>0</v>
      </c>
      <c r="K144" s="37">
        <v>0</v>
      </c>
      <c r="L144" s="37">
        <v>1</v>
      </c>
      <c r="M144" s="37">
        <v>0</v>
      </c>
    </row>
    <row r="145" spans="1:13" hidden="1" outlineLevel="1">
      <c r="A145" s="1" t="s">
        <v>75</v>
      </c>
      <c r="B145" s="37">
        <v>3</v>
      </c>
      <c r="C145" s="37">
        <v>0</v>
      </c>
      <c r="D145" s="37">
        <v>0</v>
      </c>
      <c r="E145" s="37">
        <v>1</v>
      </c>
      <c r="F145" s="37">
        <v>1</v>
      </c>
      <c r="G145" s="37">
        <v>1</v>
      </c>
      <c r="H145" s="37">
        <v>0</v>
      </c>
      <c r="I145" s="37">
        <v>0</v>
      </c>
      <c r="J145" s="37">
        <v>0</v>
      </c>
      <c r="K145" s="37">
        <v>0</v>
      </c>
      <c r="L145" s="37">
        <v>0</v>
      </c>
      <c r="M145" s="37">
        <v>0</v>
      </c>
    </row>
    <row r="146" spans="1:13" hidden="1" outlineLevel="1">
      <c r="A146" s="1" t="s">
        <v>77</v>
      </c>
      <c r="B146" s="37">
        <v>2</v>
      </c>
      <c r="C146" s="37">
        <v>0</v>
      </c>
      <c r="D146" s="37">
        <v>0</v>
      </c>
      <c r="E146" s="37">
        <v>2</v>
      </c>
      <c r="F146" s="37">
        <v>0</v>
      </c>
      <c r="G146" s="37">
        <v>0</v>
      </c>
      <c r="H146" s="37">
        <v>0</v>
      </c>
      <c r="I146" s="37">
        <v>0</v>
      </c>
      <c r="J146" s="37">
        <v>0</v>
      </c>
      <c r="K146" s="37">
        <v>0</v>
      </c>
      <c r="L146" s="37">
        <v>0</v>
      </c>
      <c r="M146" s="37">
        <v>0</v>
      </c>
    </row>
    <row r="147" spans="1:13" hidden="1" outlineLevel="1">
      <c r="A147" s="1" t="s">
        <v>78</v>
      </c>
      <c r="B147" s="37">
        <v>10</v>
      </c>
      <c r="C147" s="37">
        <v>1</v>
      </c>
      <c r="D147" s="37">
        <v>1</v>
      </c>
      <c r="E147" s="37">
        <v>1</v>
      </c>
      <c r="F147" s="37">
        <v>3</v>
      </c>
      <c r="G147" s="37">
        <v>4</v>
      </c>
      <c r="H147" s="37">
        <v>0</v>
      </c>
      <c r="I147" s="37">
        <v>0</v>
      </c>
      <c r="J147" s="37">
        <v>0</v>
      </c>
      <c r="K147" s="37">
        <v>0</v>
      </c>
      <c r="L147" s="37">
        <v>0</v>
      </c>
      <c r="M147" s="37">
        <v>0</v>
      </c>
    </row>
    <row r="148" spans="1:13" hidden="1" outlineLevel="1">
      <c r="A148" s="1" t="s">
        <v>215</v>
      </c>
      <c r="B148" s="37">
        <v>1</v>
      </c>
      <c r="C148" s="37">
        <v>0</v>
      </c>
      <c r="D148" s="37">
        <v>0</v>
      </c>
      <c r="E148" s="37">
        <v>0</v>
      </c>
      <c r="F148" s="37">
        <v>1</v>
      </c>
      <c r="G148" s="37">
        <v>0</v>
      </c>
      <c r="H148" s="37">
        <v>0</v>
      </c>
      <c r="I148" s="37">
        <v>0</v>
      </c>
      <c r="J148" s="37">
        <v>0</v>
      </c>
      <c r="K148" s="37">
        <v>0</v>
      </c>
      <c r="L148" s="37">
        <v>0</v>
      </c>
      <c r="M148" s="37">
        <v>0</v>
      </c>
    </row>
    <row r="149" spans="1:13" hidden="1" outlineLevel="1">
      <c r="A149" s="1" t="s">
        <v>80</v>
      </c>
      <c r="B149" s="37">
        <v>118</v>
      </c>
      <c r="C149" s="37">
        <v>14</v>
      </c>
      <c r="D149" s="37">
        <v>13</v>
      </c>
      <c r="E149" s="37">
        <v>23</v>
      </c>
      <c r="F149" s="37">
        <v>17</v>
      </c>
      <c r="G149" s="37">
        <v>16</v>
      </c>
      <c r="H149" s="37">
        <v>32</v>
      </c>
      <c r="I149" s="37">
        <v>2</v>
      </c>
      <c r="J149" s="37">
        <v>1</v>
      </c>
      <c r="K149" s="37">
        <v>0</v>
      </c>
      <c r="L149" s="37">
        <v>0</v>
      </c>
      <c r="M149" s="37">
        <v>0</v>
      </c>
    </row>
    <row r="150" spans="1:13" hidden="1" outlineLevel="1">
      <c r="A150" s="1" t="s">
        <v>81</v>
      </c>
      <c r="B150" s="37">
        <v>2</v>
      </c>
      <c r="C150" s="37">
        <v>0</v>
      </c>
      <c r="D150" s="37">
        <v>0</v>
      </c>
      <c r="E150" s="37">
        <v>1</v>
      </c>
      <c r="F150" s="37">
        <v>1</v>
      </c>
      <c r="G150" s="37">
        <v>0</v>
      </c>
      <c r="H150" s="37">
        <v>0</v>
      </c>
      <c r="I150" s="37">
        <v>0</v>
      </c>
      <c r="J150" s="37">
        <v>0</v>
      </c>
      <c r="K150" s="37">
        <v>0</v>
      </c>
      <c r="L150" s="37">
        <v>0</v>
      </c>
      <c r="M150" s="37">
        <v>0</v>
      </c>
    </row>
    <row r="151" spans="1:13" hidden="1" outlineLevel="1">
      <c r="A151" s="1" t="s">
        <v>225</v>
      </c>
      <c r="B151" s="37">
        <v>1</v>
      </c>
      <c r="C151" s="37">
        <v>0</v>
      </c>
      <c r="D151" s="37">
        <v>0</v>
      </c>
      <c r="E151" s="37">
        <v>0</v>
      </c>
      <c r="F151" s="37">
        <v>1</v>
      </c>
      <c r="G151" s="37">
        <v>0</v>
      </c>
      <c r="H151" s="37">
        <v>0</v>
      </c>
      <c r="I151" s="37">
        <v>0</v>
      </c>
      <c r="J151" s="37">
        <v>0</v>
      </c>
      <c r="K151" s="37">
        <v>0</v>
      </c>
      <c r="L151" s="37">
        <v>0</v>
      </c>
      <c r="M151" s="37">
        <v>0</v>
      </c>
    </row>
    <row r="152" spans="1:13" hidden="1" outlineLevel="1">
      <c r="A152" s="1" t="s">
        <v>82</v>
      </c>
      <c r="B152" s="37">
        <v>3</v>
      </c>
      <c r="C152" s="37">
        <v>1</v>
      </c>
      <c r="D152" s="37">
        <v>0</v>
      </c>
      <c r="E152" s="37">
        <v>1</v>
      </c>
      <c r="F152" s="37">
        <v>1</v>
      </c>
      <c r="G152" s="37">
        <v>0</v>
      </c>
      <c r="H152" s="37">
        <v>0</v>
      </c>
      <c r="I152" s="37">
        <v>0</v>
      </c>
      <c r="J152" s="37">
        <v>0</v>
      </c>
      <c r="K152" s="37">
        <v>0</v>
      </c>
      <c r="L152" s="37">
        <v>0</v>
      </c>
      <c r="M152" s="37">
        <v>0</v>
      </c>
    </row>
    <row r="153" spans="1:13" hidden="1" outlineLevel="1">
      <c r="A153" s="1" t="s">
        <v>83</v>
      </c>
      <c r="B153" s="37">
        <v>22748</v>
      </c>
      <c r="C153" s="37">
        <v>2867</v>
      </c>
      <c r="D153" s="37">
        <v>3008</v>
      </c>
      <c r="E153" s="37">
        <v>2933</v>
      </c>
      <c r="F153" s="37">
        <v>3317</v>
      </c>
      <c r="G153" s="37">
        <v>3474</v>
      </c>
      <c r="H153" s="37">
        <v>2955</v>
      </c>
      <c r="I153" s="37">
        <v>2165</v>
      </c>
      <c r="J153" s="37">
        <v>1281</v>
      </c>
      <c r="K153" s="37">
        <v>647</v>
      </c>
      <c r="L153" s="37">
        <v>99</v>
      </c>
      <c r="M153" s="37">
        <v>2</v>
      </c>
    </row>
    <row r="154" spans="1:13" hidden="1" outlineLevel="1">
      <c r="A154" s="1" t="s">
        <v>84</v>
      </c>
      <c r="B154" s="37">
        <v>5</v>
      </c>
      <c r="C154" s="37">
        <v>0</v>
      </c>
      <c r="D154" s="37">
        <v>0</v>
      </c>
      <c r="E154" s="37">
        <v>0</v>
      </c>
      <c r="F154" s="37">
        <v>1</v>
      </c>
      <c r="G154" s="37">
        <v>1</v>
      </c>
      <c r="H154" s="37">
        <v>0</v>
      </c>
      <c r="I154" s="37">
        <v>2</v>
      </c>
      <c r="J154" s="37">
        <v>1</v>
      </c>
      <c r="K154" s="37">
        <v>0</v>
      </c>
      <c r="L154" s="37">
        <v>0</v>
      </c>
      <c r="M154" s="37">
        <v>0</v>
      </c>
    </row>
    <row r="155" spans="1:13" hidden="1" outlineLevel="1">
      <c r="A155" s="1" t="s">
        <v>85</v>
      </c>
      <c r="B155" s="37">
        <v>1</v>
      </c>
      <c r="C155" s="37">
        <v>0</v>
      </c>
      <c r="D155" s="37">
        <v>0</v>
      </c>
      <c r="E155" s="37">
        <v>0</v>
      </c>
      <c r="F155" s="37">
        <v>1</v>
      </c>
      <c r="G155" s="37">
        <v>0</v>
      </c>
      <c r="H155" s="37">
        <v>0</v>
      </c>
      <c r="I155" s="37">
        <v>0</v>
      </c>
      <c r="J155" s="37">
        <v>0</v>
      </c>
      <c r="K155" s="37">
        <v>0</v>
      </c>
      <c r="L155" s="37">
        <v>0</v>
      </c>
      <c r="M155" s="37">
        <v>0</v>
      </c>
    </row>
    <row r="156" spans="1:13" hidden="1" outlineLevel="1">
      <c r="A156" s="1" t="s">
        <v>86</v>
      </c>
      <c r="B156" s="37">
        <v>7</v>
      </c>
      <c r="C156" s="37">
        <v>0</v>
      </c>
      <c r="D156" s="37">
        <v>0</v>
      </c>
      <c r="E156" s="37">
        <v>3</v>
      </c>
      <c r="F156" s="37">
        <v>4</v>
      </c>
      <c r="G156" s="37">
        <v>0</v>
      </c>
      <c r="H156" s="37">
        <v>0</v>
      </c>
      <c r="I156" s="37">
        <v>0</v>
      </c>
      <c r="J156" s="37">
        <v>0</v>
      </c>
      <c r="K156" s="37">
        <v>0</v>
      </c>
      <c r="L156" s="37">
        <v>0</v>
      </c>
      <c r="M156" s="37">
        <v>0</v>
      </c>
    </row>
    <row r="157" spans="1:13" hidden="1" outlineLevel="1">
      <c r="A157" s="1" t="s">
        <v>87</v>
      </c>
      <c r="B157" s="37">
        <v>117</v>
      </c>
      <c r="C157" s="37">
        <v>25</v>
      </c>
      <c r="D157" s="37">
        <v>12</v>
      </c>
      <c r="E157" s="37">
        <v>30</v>
      </c>
      <c r="F157" s="37">
        <v>9</v>
      </c>
      <c r="G157" s="37">
        <v>15</v>
      </c>
      <c r="H157" s="37">
        <v>24</v>
      </c>
      <c r="I157" s="37">
        <v>2</v>
      </c>
      <c r="J157" s="37">
        <v>0</v>
      </c>
      <c r="K157" s="37">
        <v>0</v>
      </c>
      <c r="L157" s="37">
        <v>0</v>
      </c>
      <c r="M157" s="37">
        <v>0</v>
      </c>
    </row>
    <row r="158" spans="1:13" hidden="1" outlineLevel="1">
      <c r="A158" s="1" t="s">
        <v>88</v>
      </c>
      <c r="B158" s="37">
        <v>7</v>
      </c>
      <c r="C158" s="37">
        <v>0</v>
      </c>
      <c r="D158" s="37">
        <v>0</v>
      </c>
      <c r="E158" s="37">
        <v>2</v>
      </c>
      <c r="F158" s="37">
        <v>3</v>
      </c>
      <c r="G158" s="37">
        <v>0</v>
      </c>
      <c r="H158" s="37">
        <v>1</v>
      </c>
      <c r="I158" s="37">
        <v>0</v>
      </c>
      <c r="J158" s="37">
        <v>1</v>
      </c>
      <c r="K158" s="37">
        <v>0</v>
      </c>
      <c r="L158" s="37">
        <v>0</v>
      </c>
      <c r="M158" s="37">
        <v>0</v>
      </c>
    </row>
    <row r="159" spans="1:13" hidden="1" outlineLevel="1">
      <c r="A159" s="1" t="s">
        <v>89</v>
      </c>
      <c r="B159" s="37">
        <v>2</v>
      </c>
      <c r="C159" s="37">
        <v>0</v>
      </c>
      <c r="D159" s="37">
        <v>1</v>
      </c>
      <c r="E159" s="37">
        <v>0</v>
      </c>
      <c r="F159" s="37">
        <v>1</v>
      </c>
      <c r="G159" s="37">
        <v>0</v>
      </c>
      <c r="H159" s="37">
        <v>0</v>
      </c>
      <c r="I159" s="37">
        <v>0</v>
      </c>
      <c r="J159" s="37">
        <v>0</v>
      </c>
      <c r="K159" s="37">
        <v>0</v>
      </c>
      <c r="L159" s="37">
        <v>0</v>
      </c>
      <c r="M159" s="37">
        <v>0</v>
      </c>
    </row>
    <row r="160" spans="1:13" hidden="1" outlineLevel="1">
      <c r="A160" s="1" t="s">
        <v>91</v>
      </c>
      <c r="B160" s="37">
        <v>58</v>
      </c>
      <c r="C160" s="37">
        <v>5</v>
      </c>
      <c r="D160" s="37">
        <v>4</v>
      </c>
      <c r="E160" s="37">
        <v>1</v>
      </c>
      <c r="F160" s="37">
        <v>15</v>
      </c>
      <c r="G160" s="37">
        <v>19</v>
      </c>
      <c r="H160" s="37">
        <v>6</v>
      </c>
      <c r="I160" s="37">
        <v>4</v>
      </c>
      <c r="J160" s="37">
        <v>3</v>
      </c>
      <c r="K160" s="37">
        <v>1</v>
      </c>
      <c r="L160" s="37">
        <v>0</v>
      </c>
      <c r="M160" s="37">
        <v>0</v>
      </c>
    </row>
    <row r="161" spans="1:13" hidden="1" outlineLevel="1">
      <c r="A161" s="1" t="s">
        <v>92</v>
      </c>
      <c r="B161" s="37">
        <v>4</v>
      </c>
      <c r="C161" s="37">
        <v>1</v>
      </c>
      <c r="D161" s="37">
        <v>0</v>
      </c>
      <c r="E161" s="37">
        <v>1</v>
      </c>
      <c r="F161" s="37">
        <v>2</v>
      </c>
      <c r="G161" s="37">
        <v>0</v>
      </c>
      <c r="H161" s="37">
        <v>0</v>
      </c>
      <c r="I161" s="37">
        <v>0</v>
      </c>
      <c r="J161" s="37">
        <v>0</v>
      </c>
      <c r="K161" s="37">
        <v>0</v>
      </c>
      <c r="L161" s="37">
        <v>0</v>
      </c>
      <c r="M161" s="37">
        <v>0</v>
      </c>
    </row>
    <row r="162" spans="1:13" hidden="1" outlineLevel="1">
      <c r="A162" s="1" t="s">
        <v>93</v>
      </c>
      <c r="B162" s="37">
        <v>7</v>
      </c>
      <c r="C162" s="37">
        <v>0</v>
      </c>
      <c r="D162" s="37">
        <v>0</v>
      </c>
      <c r="E162" s="37">
        <v>2</v>
      </c>
      <c r="F162" s="37">
        <v>0</v>
      </c>
      <c r="G162" s="37">
        <v>3</v>
      </c>
      <c r="H162" s="37">
        <v>1</v>
      </c>
      <c r="I162" s="37">
        <v>1</v>
      </c>
      <c r="J162" s="37">
        <v>0</v>
      </c>
      <c r="K162" s="37">
        <v>0</v>
      </c>
      <c r="L162" s="37">
        <v>0</v>
      </c>
      <c r="M162" s="37">
        <v>0</v>
      </c>
    </row>
    <row r="163" spans="1:13" hidden="1" outlineLevel="1">
      <c r="A163" s="1" t="s">
        <v>94</v>
      </c>
      <c r="B163" s="37">
        <v>2054</v>
      </c>
      <c r="C163" s="37">
        <v>134</v>
      </c>
      <c r="D163" s="37">
        <v>117</v>
      </c>
      <c r="E163" s="37">
        <v>197</v>
      </c>
      <c r="F163" s="37">
        <v>522</v>
      </c>
      <c r="G163" s="37">
        <v>449</v>
      </c>
      <c r="H163" s="37">
        <v>328</v>
      </c>
      <c r="I163" s="37">
        <v>200</v>
      </c>
      <c r="J163" s="37">
        <v>73</v>
      </c>
      <c r="K163" s="37">
        <v>28</v>
      </c>
      <c r="L163" s="37">
        <v>6</v>
      </c>
      <c r="M163" s="37">
        <v>0</v>
      </c>
    </row>
    <row r="164" spans="1:13" hidden="1" outlineLevel="1">
      <c r="A164" s="1" t="s">
        <v>95</v>
      </c>
      <c r="B164" s="37">
        <v>1</v>
      </c>
      <c r="C164" s="37">
        <v>0</v>
      </c>
      <c r="D164" s="37">
        <v>0</v>
      </c>
      <c r="E164" s="37">
        <v>0</v>
      </c>
      <c r="F164" s="37">
        <v>0</v>
      </c>
      <c r="G164" s="37">
        <v>0</v>
      </c>
      <c r="H164" s="37">
        <v>0</v>
      </c>
      <c r="I164" s="37">
        <v>0</v>
      </c>
      <c r="J164" s="37">
        <v>1</v>
      </c>
      <c r="K164" s="37">
        <v>0</v>
      </c>
      <c r="L164" s="37">
        <v>0</v>
      </c>
      <c r="M164" s="37">
        <v>0</v>
      </c>
    </row>
    <row r="165" spans="1:13" hidden="1" outlineLevel="1">
      <c r="A165" s="1" t="s">
        <v>96</v>
      </c>
      <c r="B165" s="37">
        <v>1</v>
      </c>
      <c r="C165" s="37">
        <v>0</v>
      </c>
      <c r="D165" s="37">
        <v>0</v>
      </c>
      <c r="E165" s="37">
        <v>0</v>
      </c>
      <c r="F165" s="37">
        <v>1</v>
      </c>
      <c r="G165" s="37">
        <v>0</v>
      </c>
      <c r="H165" s="37">
        <v>0</v>
      </c>
      <c r="I165" s="37">
        <v>0</v>
      </c>
      <c r="J165" s="37">
        <v>0</v>
      </c>
      <c r="K165" s="37">
        <v>0</v>
      </c>
      <c r="L165" s="37">
        <v>0</v>
      </c>
      <c r="M165" s="37">
        <v>0</v>
      </c>
    </row>
    <row r="166" spans="1:13" hidden="1" outlineLevel="1">
      <c r="A166" s="1" t="s">
        <v>98</v>
      </c>
      <c r="B166" s="37">
        <v>5</v>
      </c>
      <c r="C166" s="37">
        <v>1</v>
      </c>
      <c r="D166" s="37">
        <v>0</v>
      </c>
      <c r="E166" s="37">
        <v>2</v>
      </c>
      <c r="F166" s="37">
        <v>1</v>
      </c>
      <c r="G166" s="37">
        <v>1</v>
      </c>
      <c r="H166" s="37">
        <v>0</v>
      </c>
      <c r="I166" s="37">
        <v>0</v>
      </c>
      <c r="J166" s="37">
        <v>0</v>
      </c>
      <c r="K166" s="37">
        <v>0</v>
      </c>
      <c r="L166" s="37">
        <v>0</v>
      </c>
      <c r="M166" s="37">
        <v>0</v>
      </c>
    </row>
    <row r="167" spans="1:13" hidden="1" outlineLevel="1">
      <c r="A167" s="1" t="s">
        <v>99</v>
      </c>
      <c r="B167" s="37">
        <v>10</v>
      </c>
      <c r="C167" s="37">
        <v>1</v>
      </c>
      <c r="D167" s="37">
        <v>0</v>
      </c>
      <c r="E167" s="37">
        <v>4</v>
      </c>
      <c r="F167" s="37">
        <v>4</v>
      </c>
      <c r="G167" s="37">
        <v>0</v>
      </c>
      <c r="H167" s="37">
        <v>1</v>
      </c>
      <c r="I167" s="37">
        <v>0</v>
      </c>
      <c r="J167" s="37">
        <v>0</v>
      </c>
      <c r="K167" s="37">
        <v>0</v>
      </c>
      <c r="L167" s="37">
        <v>0</v>
      </c>
      <c r="M167" s="37">
        <v>0</v>
      </c>
    </row>
    <row r="168" spans="1:13" hidden="1" outlineLevel="1">
      <c r="A168" s="1" t="s">
        <v>100</v>
      </c>
      <c r="B168" s="37">
        <v>15</v>
      </c>
      <c r="C168" s="37">
        <v>0</v>
      </c>
      <c r="D168" s="37">
        <v>2</v>
      </c>
      <c r="E168" s="37">
        <v>6</v>
      </c>
      <c r="F168" s="37">
        <v>4</v>
      </c>
      <c r="G168" s="37">
        <v>0</v>
      </c>
      <c r="H168" s="37">
        <v>3</v>
      </c>
      <c r="I168" s="37">
        <v>0</v>
      </c>
      <c r="J168" s="37">
        <v>0</v>
      </c>
      <c r="K168" s="37">
        <v>0</v>
      </c>
      <c r="L168" s="37">
        <v>0</v>
      </c>
      <c r="M168" s="37">
        <v>0</v>
      </c>
    </row>
    <row r="169" spans="1:13" hidden="1" outlineLevel="1">
      <c r="A169" s="1" t="s">
        <v>101</v>
      </c>
      <c r="B169" s="37">
        <v>547</v>
      </c>
      <c r="C169" s="37">
        <v>117</v>
      </c>
      <c r="D169" s="37">
        <v>59</v>
      </c>
      <c r="E169" s="37">
        <v>78</v>
      </c>
      <c r="F169" s="37">
        <v>167</v>
      </c>
      <c r="G169" s="37">
        <v>104</v>
      </c>
      <c r="H169" s="37">
        <v>19</v>
      </c>
      <c r="I169" s="37">
        <v>1</v>
      </c>
      <c r="J169" s="37">
        <v>2</v>
      </c>
      <c r="K169" s="37">
        <v>0</v>
      </c>
      <c r="L169" s="37">
        <v>0</v>
      </c>
      <c r="M169" s="37">
        <v>0</v>
      </c>
    </row>
    <row r="170" spans="1:13" hidden="1" outlineLevel="1">
      <c r="A170" s="1" t="s">
        <v>227</v>
      </c>
      <c r="B170" s="37">
        <v>6</v>
      </c>
      <c r="C170" s="37">
        <v>0</v>
      </c>
      <c r="D170" s="37">
        <v>0</v>
      </c>
      <c r="E170" s="37">
        <v>4</v>
      </c>
      <c r="F170" s="37">
        <v>2</v>
      </c>
      <c r="G170" s="37">
        <v>0</v>
      </c>
      <c r="H170" s="37">
        <v>0</v>
      </c>
      <c r="I170" s="37">
        <v>0</v>
      </c>
      <c r="J170" s="37">
        <v>0</v>
      </c>
      <c r="K170" s="37">
        <v>0</v>
      </c>
      <c r="L170" s="37">
        <v>0</v>
      </c>
      <c r="M170" s="37">
        <v>0</v>
      </c>
    </row>
    <row r="171" spans="1:13" hidden="1" outlineLevel="1">
      <c r="A171" s="1" t="s">
        <v>103</v>
      </c>
      <c r="B171" s="37">
        <v>13</v>
      </c>
      <c r="C171" s="37">
        <v>1</v>
      </c>
      <c r="D171" s="37">
        <v>2</v>
      </c>
      <c r="E171" s="37">
        <v>2</v>
      </c>
      <c r="F171" s="37">
        <v>4</v>
      </c>
      <c r="G171" s="37">
        <v>3</v>
      </c>
      <c r="H171" s="37">
        <v>0</v>
      </c>
      <c r="I171" s="37">
        <v>1</v>
      </c>
      <c r="J171" s="37">
        <v>0</v>
      </c>
      <c r="K171" s="37">
        <v>0</v>
      </c>
      <c r="L171" s="37">
        <v>0</v>
      </c>
      <c r="M171" s="37">
        <v>0</v>
      </c>
    </row>
    <row r="172" spans="1:13" hidden="1" outlineLevel="1">
      <c r="A172" s="1" t="s">
        <v>230</v>
      </c>
      <c r="B172" s="37">
        <v>1</v>
      </c>
      <c r="C172" s="37">
        <v>0</v>
      </c>
      <c r="D172" s="37">
        <v>0</v>
      </c>
      <c r="E172" s="37">
        <v>1</v>
      </c>
      <c r="F172" s="37">
        <v>0</v>
      </c>
      <c r="G172" s="37">
        <v>0</v>
      </c>
      <c r="H172" s="37">
        <v>0</v>
      </c>
      <c r="I172" s="37">
        <v>0</v>
      </c>
      <c r="J172" s="37">
        <v>0</v>
      </c>
      <c r="K172" s="37">
        <v>0</v>
      </c>
      <c r="L172" s="37">
        <v>0</v>
      </c>
      <c r="M172" s="37">
        <v>0</v>
      </c>
    </row>
    <row r="173" spans="1:13" hidden="1" outlineLevel="1">
      <c r="A173" s="1" t="s">
        <v>104</v>
      </c>
      <c r="B173" s="37">
        <v>18</v>
      </c>
      <c r="C173" s="37">
        <v>1</v>
      </c>
      <c r="D173" s="37">
        <v>0</v>
      </c>
      <c r="E173" s="37">
        <v>4</v>
      </c>
      <c r="F173" s="37">
        <v>2</v>
      </c>
      <c r="G173" s="37">
        <v>5</v>
      </c>
      <c r="H173" s="37">
        <v>4</v>
      </c>
      <c r="I173" s="37">
        <v>2</v>
      </c>
      <c r="J173" s="37">
        <v>0</v>
      </c>
      <c r="K173" s="37">
        <v>0</v>
      </c>
      <c r="L173" s="37">
        <v>0</v>
      </c>
      <c r="M173" s="37">
        <v>0</v>
      </c>
    </row>
    <row r="174" spans="1:13" hidden="1" outlineLevel="1">
      <c r="A174" s="1" t="s">
        <v>105</v>
      </c>
      <c r="B174" s="37">
        <v>3614</v>
      </c>
      <c r="C174" s="37">
        <v>160</v>
      </c>
      <c r="D174" s="37">
        <v>304</v>
      </c>
      <c r="E174" s="37">
        <v>308</v>
      </c>
      <c r="F174" s="37">
        <v>624</v>
      </c>
      <c r="G174" s="37">
        <v>805</v>
      </c>
      <c r="H174" s="37">
        <v>692</v>
      </c>
      <c r="I174" s="37">
        <v>396</v>
      </c>
      <c r="J174" s="37">
        <v>186</v>
      </c>
      <c r="K174" s="37">
        <v>117</v>
      </c>
      <c r="L174" s="37">
        <v>22</v>
      </c>
      <c r="M174" s="37">
        <v>0</v>
      </c>
    </row>
    <row r="175" spans="1:13" hidden="1" outlineLevel="1">
      <c r="A175" s="1" t="s">
        <v>106</v>
      </c>
      <c r="B175" s="37">
        <v>522</v>
      </c>
      <c r="C175" s="37">
        <v>69</v>
      </c>
      <c r="D175" s="37">
        <v>112</v>
      </c>
      <c r="E175" s="37">
        <v>103</v>
      </c>
      <c r="F175" s="37">
        <v>42</v>
      </c>
      <c r="G175" s="37">
        <v>98</v>
      </c>
      <c r="H175" s="37">
        <v>76</v>
      </c>
      <c r="I175" s="37">
        <v>18</v>
      </c>
      <c r="J175" s="37">
        <v>4</v>
      </c>
      <c r="K175" s="37">
        <v>0</v>
      </c>
      <c r="L175" s="37">
        <v>0</v>
      </c>
      <c r="M175" s="37">
        <v>0</v>
      </c>
    </row>
    <row r="176" spans="1:13" hidden="1" outlineLevel="1">
      <c r="A176" s="1" t="s">
        <v>226</v>
      </c>
      <c r="B176" s="37">
        <v>1</v>
      </c>
      <c r="C176" s="37">
        <v>0</v>
      </c>
      <c r="D176" s="37">
        <v>0</v>
      </c>
      <c r="E176" s="37">
        <v>0</v>
      </c>
      <c r="F176" s="37">
        <v>0</v>
      </c>
      <c r="G176" s="37">
        <v>1</v>
      </c>
      <c r="H176" s="37">
        <v>0</v>
      </c>
      <c r="I176" s="37">
        <v>0</v>
      </c>
      <c r="J176" s="37">
        <v>0</v>
      </c>
      <c r="K176" s="37">
        <v>0</v>
      </c>
      <c r="L176" s="37">
        <v>0</v>
      </c>
      <c r="M176" s="37">
        <v>0</v>
      </c>
    </row>
    <row r="177" spans="1:13" hidden="1" outlineLevel="1">
      <c r="A177" s="1" t="s">
        <v>107</v>
      </c>
      <c r="B177" s="37">
        <v>14</v>
      </c>
      <c r="C177" s="37">
        <v>0</v>
      </c>
      <c r="D177" s="37">
        <v>1</v>
      </c>
      <c r="E177" s="37">
        <v>6</v>
      </c>
      <c r="F177" s="37">
        <v>7</v>
      </c>
      <c r="G177" s="37">
        <v>0</v>
      </c>
      <c r="H177" s="37">
        <v>0</v>
      </c>
      <c r="I177" s="37">
        <v>0</v>
      </c>
      <c r="J177" s="37">
        <v>0</v>
      </c>
      <c r="K177" s="37">
        <v>0</v>
      </c>
      <c r="L177" s="37">
        <v>0</v>
      </c>
      <c r="M177" s="37">
        <v>0</v>
      </c>
    </row>
    <row r="178" spans="1:13" hidden="1" outlineLevel="1">
      <c r="A178" s="1" t="s">
        <v>108</v>
      </c>
      <c r="B178" s="37">
        <v>54</v>
      </c>
      <c r="C178" s="37">
        <v>7</v>
      </c>
      <c r="D178" s="37">
        <v>4</v>
      </c>
      <c r="E178" s="37">
        <v>5</v>
      </c>
      <c r="F178" s="37">
        <v>9</v>
      </c>
      <c r="G178" s="37">
        <v>8</v>
      </c>
      <c r="H178" s="37">
        <v>15</v>
      </c>
      <c r="I178" s="37">
        <v>4</v>
      </c>
      <c r="J178" s="37">
        <v>2</v>
      </c>
      <c r="K178" s="37">
        <v>0</v>
      </c>
      <c r="L178" s="37">
        <v>0</v>
      </c>
      <c r="M178" s="37">
        <v>0</v>
      </c>
    </row>
    <row r="179" spans="1:13" hidden="1" outlineLevel="1">
      <c r="A179" s="1" t="s">
        <v>110</v>
      </c>
      <c r="B179" s="37">
        <v>483</v>
      </c>
      <c r="C179" s="37">
        <v>66</v>
      </c>
      <c r="D179" s="37">
        <v>38</v>
      </c>
      <c r="E179" s="37">
        <v>92</v>
      </c>
      <c r="F179" s="37">
        <v>129</v>
      </c>
      <c r="G179" s="37">
        <v>98</v>
      </c>
      <c r="H179" s="37">
        <v>51</v>
      </c>
      <c r="I179" s="37">
        <v>8</v>
      </c>
      <c r="J179" s="37">
        <v>0</v>
      </c>
      <c r="K179" s="37">
        <v>1</v>
      </c>
      <c r="L179" s="37">
        <v>0</v>
      </c>
      <c r="M179" s="37">
        <v>0</v>
      </c>
    </row>
    <row r="180" spans="1:13" hidden="1" outlineLevel="1">
      <c r="A180" s="1" t="s">
        <v>111</v>
      </c>
      <c r="B180" s="37">
        <v>1</v>
      </c>
      <c r="C180" s="37">
        <v>0</v>
      </c>
      <c r="D180" s="37">
        <v>0</v>
      </c>
      <c r="E180" s="37">
        <v>0</v>
      </c>
      <c r="F180" s="37">
        <v>1</v>
      </c>
      <c r="G180" s="37">
        <v>0</v>
      </c>
      <c r="H180" s="37">
        <v>0</v>
      </c>
      <c r="I180" s="37">
        <v>0</v>
      </c>
      <c r="J180" s="37">
        <v>0</v>
      </c>
      <c r="K180" s="37">
        <v>0</v>
      </c>
      <c r="L180" s="37">
        <v>0</v>
      </c>
      <c r="M180" s="37">
        <v>0</v>
      </c>
    </row>
    <row r="181" spans="1:13" hidden="1" outlineLevel="1">
      <c r="A181" s="1" t="s">
        <v>112</v>
      </c>
      <c r="B181" s="37">
        <v>5</v>
      </c>
      <c r="C181" s="37">
        <v>1</v>
      </c>
      <c r="D181" s="37">
        <v>1</v>
      </c>
      <c r="E181" s="37">
        <v>1</v>
      </c>
      <c r="F181" s="37">
        <v>2</v>
      </c>
      <c r="G181" s="37">
        <v>0</v>
      </c>
      <c r="H181" s="37">
        <v>0</v>
      </c>
      <c r="I181" s="37">
        <v>0</v>
      </c>
      <c r="J181" s="37">
        <v>0</v>
      </c>
      <c r="K181" s="37">
        <v>0</v>
      </c>
      <c r="L181" s="37">
        <v>0</v>
      </c>
      <c r="M181" s="37">
        <v>0</v>
      </c>
    </row>
    <row r="182" spans="1:13" hidden="1" outlineLevel="1">
      <c r="A182" s="1" t="s">
        <v>113</v>
      </c>
      <c r="B182" s="37">
        <v>6</v>
      </c>
      <c r="C182" s="37">
        <v>1</v>
      </c>
      <c r="D182" s="37">
        <v>0</v>
      </c>
      <c r="E182" s="37">
        <v>2</v>
      </c>
      <c r="F182" s="37">
        <v>1</v>
      </c>
      <c r="G182" s="37">
        <v>1</v>
      </c>
      <c r="H182" s="37">
        <v>1</v>
      </c>
      <c r="I182" s="37">
        <v>0</v>
      </c>
      <c r="J182" s="37">
        <v>0</v>
      </c>
      <c r="K182" s="37">
        <v>0</v>
      </c>
      <c r="L182" s="37">
        <v>0</v>
      </c>
      <c r="M182" s="37">
        <v>0</v>
      </c>
    </row>
    <row r="183" spans="1:13" hidden="1" outlineLevel="1">
      <c r="A183" s="1" t="s">
        <v>114</v>
      </c>
      <c r="B183" s="37">
        <v>1</v>
      </c>
      <c r="C183" s="37">
        <v>0</v>
      </c>
      <c r="D183" s="37">
        <v>0</v>
      </c>
      <c r="E183" s="37">
        <v>0</v>
      </c>
      <c r="F183" s="37">
        <v>1</v>
      </c>
      <c r="G183" s="37">
        <v>0</v>
      </c>
      <c r="H183" s="37">
        <v>0</v>
      </c>
      <c r="I183" s="37">
        <v>0</v>
      </c>
      <c r="J183" s="37">
        <v>0</v>
      </c>
      <c r="K183" s="37">
        <v>0</v>
      </c>
      <c r="L183" s="37">
        <v>0</v>
      </c>
      <c r="M183" s="37">
        <v>0</v>
      </c>
    </row>
    <row r="184" spans="1:13" hidden="1" outlineLevel="1">
      <c r="A184" s="1" t="s">
        <v>115</v>
      </c>
      <c r="B184" s="37">
        <v>37</v>
      </c>
      <c r="C184" s="37">
        <v>3</v>
      </c>
      <c r="D184" s="37">
        <v>3</v>
      </c>
      <c r="E184" s="37">
        <v>10</v>
      </c>
      <c r="F184" s="37">
        <v>13</v>
      </c>
      <c r="G184" s="37">
        <v>6</v>
      </c>
      <c r="H184" s="37">
        <v>2</v>
      </c>
      <c r="I184" s="37">
        <v>0</v>
      </c>
      <c r="J184" s="37">
        <v>0</v>
      </c>
      <c r="K184" s="37">
        <v>0</v>
      </c>
      <c r="L184" s="37">
        <v>0</v>
      </c>
      <c r="M184" s="37">
        <v>0</v>
      </c>
    </row>
    <row r="185" spans="1:13" hidden="1" outlineLevel="1">
      <c r="A185" s="1" t="s">
        <v>116</v>
      </c>
      <c r="B185" s="37">
        <v>12</v>
      </c>
      <c r="C185" s="37">
        <v>2</v>
      </c>
      <c r="D185" s="37">
        <v>1</v>
      </c>
      <c r="E185" s="37">
        <v>2</v>
      </c>
      <c r="F185" s="37">
        <v>3</v>
      </c>
      <c r="G185" s="37">
        <v>2</v>
      </c>
      <c r="H185" s="37">
        <v>2</v>
      </c>
      <c r="I185" s="37">
        <v>0</v>
      </c>
      <c r="J185" s="37">
        <v>0</v>
      </c>
      <c r="K185" s="37">
        <v>0</v>
      </c>
      <c r="L185" s="37">
        <v>0</v>
      </c>
      <c r="M185" s="37">
        <v>0</v>
      </c>
    </row>
    <row r="186" spans="1:13" hidden="1" outlineLevel="1">
      <c r="A186" s="1" t="s">
        <v>117</v>
      </c>
      <c r="B186" s="37">
        <v>2</v>
      </c>
      <c r="C186" s="37">
        <v>0</v>
      </c>
      <c r="D186" s="37">
        <v>1</v>
      </c>
      <c r="E186" s="37">
        <v>1</v>
      </c>
      <c r="F186" s="37">
        <v>0</v>
      </c>
      <c r="G186" s="37">
        <v>0</v>
      </c>
      <c r="H186" s="37">
        <v>0</v>
      </c>
      <c r="I186" s="37">
        <v>0</v>
      </c>
      <c r="J186" s="37">
        <v>0</v>
      </c>
      <c r="K186" s="37">
        <v>0</v>
      </c>
      <c r="L186" s="37">
        <v>0</v>
      </c>
      <c r="M186" s="37">
        <v>0</v>
      </c>
    </row>
    <row r="187" spans="1:13" hidden="1" outlineLevel="1">
      <c r="A187" s="1" t="s">
        <v>118</v>
      </c>
      <c r="B187" s="37">
        <v>884</v>
      </c>
      <c r="C187" s="37">
        <v>208</v>
      </c>
      <c r="D187" s="37">
        <v>137</v>
      </c>
      <c r="E187" s="37">
        <v>174</v>
      </c>
      <c r="F187" s="37">
        <v>160</v>
      </c>
      <c r="G187" s="37">
        <v>80</v>
      </c>
      <c r="H187" s="37">
        <v>100</v>
      </c>
      <c r="I187" s="37">
        <v>21</v>
      </c>
      <c r="J187" s="37">
        <v>4</v>
      </c>
      <c r="K187" s="37">
        <v>0</v>
      </c>
      <c r="L187" s="37">
        <v>0</v>
      </c>
      <c r="M187" s="37">
        <v>0</v>
      </c>
    </row>
    <row r="188" spans="1:13" hidden="1" outlineLevel="1">
      <c r="A188" s="1" t="s">
        <v>119</v>
      </c>
      <c r="B188" s="37">
        <v>10</v>
      </c>
      <c r="C188" s="37">
        <v>1</v>
      </c>
      <c r="D188" s="37">
        <v>0</v>
      </c>
      <c r="E188" s="37">
        <v>3</v>
      </c>
      <c r="F188" s="37">
        <v>5</v>
      </c>
      <c r="G188" s="37">
        <v>1</v>
      </c>
      <c r="H188" s="37">
        <v>0</v>
      </c>
      <c r="I188" s="37">
        <v>0</v>
      </c>
      <c r="J188" s="37">
        <v>0</v>
      </c>
      <c r="K188" s="37">
        <v>0</v>
      </c>
      <c r="L188" s="37">
        <v>0</v>
      </c>
      <c r="M188" s="37">
        <v>0</v>
      </c>
    </row>
    <row r="189" spans="1:13" hidden="1" outlineLevel="1">
      <c r="A189" s="1" t="s">
        <v>120</v>
      </c>
      <c r="B189" s="37">
        <v>13</v>
      </c>
      <c r="C189" s="37">
        <v>0</v>
      </c>
      <c r="D189" s="37">
        <v>3</v>
      </c>
      <c r="E189" s="37">
        <v>0</v>
      </c>
      <c r="F189" s="37">
        <v>5</v>
      </c>
      <c r="G189" s="37">
        <v>3</v>
      </c>
      <c r="H189" s="37">
        <v>1</v>
      </c>
      <c r="I189" s="37">
        <v>0</v>
      </c>
      <c r="J189" s="37">
        <v>0</v>
      </c>
      <c r="K189" s="37">
        <v>1</v>
      </c>
      <c r="L189" s="37">
        <v>0</v>
      </c>
      <c r="M189" s="37">
        <v>0</v>
      </c>
    </row>
    <row r="190" spans="1:13" hidden="1" outlineLevel="1">
      <c r="A190" s="1" t="s">
        <v>231</v>
      </c>
      <c r="B190" s="37">
        <v>1</v>
      </c>
      <c r="C190" s="37">
        <v>0</v>
      </c>
      <c r="D190" s="37">
        <v>0</v>
      </c>
      <c r="E190" s="37">
        <v>1</v>
      </c>
      <c r="F190" s="37">
        <v>0</v>
      </c>
      <c r="G190" s="37">
        <v>0</v>
      </c>
      <c r="H190" s="37">
        <v>0</v>
      </c>
      <c r="I190" s="37">
        <v>0</v>
      </c>
      <c r="J190" s="37">
        <v>0</v>
      </c>
      <c r="K190" s="37">
        <v>0</v>
      </c>
      <c r="L190" s="37">
        <v>0</v>
      </c>
      <c r="M190" s="37">
        <v>0</v>
      </c>
    </row>
    <row r="191" spans="1:13" hidden="1" outlineLevel="1">
      <c r="A191" s="1" t="s">
        <v>121</v>
      </c>
      <c r="B191" s="37">
        <v>39</v>
      </c>
      <c r="C191" s="37">
        <v>0</v>
      </c>
      <c r="D191" s="37">
        <v>3</v>
      </c>
      <c r="E191" s="37">
        <v>2</v>
      </c>
      <c r="F191" s="37">
        <v>6</v>
      </c>
      <c r="G191" s="37">
        <v>9</v>
      </c>
      <c r="H191" s="37">
        <v>11</v>
      </c>
      <c r="I191" s="37">
        <v>5</v>
      </c>
      <c r="J191" s="37">
        <v>1</v>
      </c>
      <c r="K191" s="37">
        <v>0</v>
      </c>
      <c r="L191" s="37">
        <v>2</v>
      </c>
      <c r="M191" s="37">
        <v>0</v>
      </c>
    </row>
    <row r="192" spans="1:13" hidden="1" outlineLevel="1">
      <c r="A192" s="1" t="s">
        <v>122</v>
      </c>
      <c r="B192" s="37">
        <v>8</v>
      </c>
      <c r="C192" s="37">
        <v>1</v>
      </c>
      <c r="D192" s="37">
        <v>0</v>
      </c>
      <c r="E192" s="37">
        <v>0</v>
      </c>
      <c r="F192" s="37">
        <v>2</v>
      </c>
      <c r="G192" s="37">
        <v>4</v>
      </c>
      <c r="H192" s="37">
        <v>1</v>
      </c>
      <c r="I192" s="37">
        <v>0</v>
      </c>
      <c r="J192" s="37">
        <v>0</v>
      </c>
      <c r="K192" s="37">
        <v>0</v>
      </c>
      <c r="L192" s="37">
        <v>0</v>
      </c>
      <c r="M192" s="37">
        <v>0</v>
      </c>
    </row>
    <row r="193" spans="1:13" hidden="1" outlineLevel="1">
      <c r="A193" s="1" t="s">
        <v>232</v>
      </c>
      <c r="B193" s="37">
        <v>1</v>
      </c>
      <c r="C193" s="37">
        <v>0</v>
      </c>
      <c r="D193" s="37">
        <v>0</v>
      </c>
      <c r="E193" s="37">
        <v>0</v>
      </c>
      <c r="F193" s="37">
        <v>1</v>
      </c>
      <c r="G193" s="37">
        <v>0</v>
      </c>
      <c r="H193" s="37">
        <v>0</v>
      </c>
      <c r="I193" s="37">
        <v>0</v>
      </c>
      <c r="J193" s="37">
        <v>0</v>
      </c>
      <c r="K193" s="37">
        <v>0</v>
      </c>
      <c r="L193" s="37">
        <v>0</v>
      </c>
      <c r="M193" s="37">
        <v>0</v>
      </c>
    </row>
    <row r="194" spans="1:13" collapsed="1">
      <c r="A194" s="1" t="s">
        <v>228</v>
      </c>
      <c r="B194" s="37">
        <v>34905</v>
      </c>
      <c r="C194" s="37">
        <v>3943</v>
      </c>
      <c r="D194" s="37">
        <v>4233</v>
      </c>
      <c r="E194" s="37">
        <v>4426</v>
      </c>
      <c r="F194" s="37">
        <v>5624</v>
      </c>
      <c r="G194" s="37">
        <v>5890</v>
      </c>
      <c r="H194" s="37">
        <v>4859</v>
      </c>
      <c r="I194" s="37">
        <v>3225</v>
      </c>
      <c r="J194" s="37">
        <v>1701</v>
      </c>
      <c r="K194" s="37">
        <v>859</v>
      </c>
      <c r="L194" s="37">
        <v>142</v>
      </c>
      <c r="M194" s="37">
        <v>3</v>
      </c>
    </row>
    <row r="195" spans="1:13" hidden="1" outlineLevel="1">
      <c r="A195" s="1" t="s">
        <v>34</v>
      </c>
      <c r="B195" s="37">
        <v>4</v>
      </c>
      <c r="C195" s="37">
        <v>0</v>
      </c>
      <c r="D195" s="37">
        <v>0</v>
      </c>
      <c r="E195" s="37">
        <v>0</v>
      </c>
      <c r="F195" s="37">
        <v>4</v>
      </c>
      <c r="G195" s="37">
        <v>0</v>
      </c>
      <c r="H195" s="37">
        <v>0</v>
      </c>
      <c r="I195" s="37">
        <v>0</v>
      </c>
      <c r="J195" s="37">
        <v>0</v>
      </c>
      <c r="K195" s="37">
        <v>0</v>
      </c>
      <c r="L195" s="37">
        <v>0</v>
      </c>
      <c r="M195" s="37">
        <v>0</v>
      </c>
    </row>
    <row r="196" spans="1:13" hidden="1" outlineLevel="1">
      <c r="A196" s="1" t="s">
        <v>35</v>
      </c>
      <c r="B196" s="37">
        <v>1</v>
      </c>
      <c r="C196" s="37">
        <v>0</v>
      </c>
      <c r="D196" s="37">
        <v>0</v>
      </c>
      <c r="E196" s="37">
        <v>0</v>
      </c>
      <c r="F196" s="37">
        <v>1</v>
      </c>
      <c r="G196" s="37">
        <v>0</v>
      </c>
      <c r="H196" s="37">
        <v>0</v>
      </c>
      <c r="I196" s="37">
        <v>0</v>
      </c>
      <c r="J196" s="37">
        <v>0</v>
      </c>
      <c r="K196" s="37">
        <v>0</v>
      </c>
      <c r="L196" s="37">
        <v>0</v>
      </c>
      <c r="M196" s="37">
        <v>0</v>
      </c>
    </row>
    <row r="197" spans="1:13" hidden="1" outlineLevel="1">
      <c r="A197" s="1" t="s">
        <v>223</v>
      </c>
      <c r="B197" s="37">
        <v>1</v>
      </c>
      <c r="C197" s="37">
        <v>0</v>
      </c>
      <c r="D197" s="37">
        <v>0</v>
      </c>
      <c r="E197" s="37">
        <v>0</v>
      </c>
      <c r="F197" s="37">
        <v>0</v>
      </c>
      <c r="G197" s="37">
        <v>0</v>
      </c>
      <c r="H197" s="37">
        <v>1</v>
      </c>
      <c r="I197" s="37">
        <v>0</v>
      </c>
      <c r="J197" s="37">
        <v>0</v>
      </c>
      <c r="K197" s="37">
        <v>0</v>
      </c>
      <c r="L197" s="37">
        <v>0</v>
      </c>
      <c r="M197" s="37">
        <v>0</v>
      </c>
    </row>
    <row r="198" spans="1:13" hidden="1" outlineLevel="1">
      <c r="A198" s="1" t="s">
        <v>36</v>
      </c>
      <c r="B198" s="37">
        <v>7</v>
      </c>
      <c r="C198" s="37">
        <v>0</v>
      </c>
      <c r="D198" s="37">
        <v>0</v>
      </c>
      <c r="E198" s="37">
        <v>2</v>
      </c>
      <c r="F198" s="37">
        <v>3</v>
      </c>
      <c r="G198" s="37">
        <v>0</v>
      </c>
      <c r="H198" s="37">
        <v>1</v>
      </c>
      <c r="I198" s="37">
        <v>1</v>
      </c>
      <c r="J198" s="37">
        <v>0</v>
      </c>
      <c r="K198" s="37">
        <v>0</v>
      </c>
      <c r="L198" s="37">
        <v>0</v>
      </c>
      <c r="M198" s="37">
        <v>0</v>
      </c>
    </row>
    <row r="199" spans="1:13" hidden="1" outlineLevel="1">
      <c r="A199" s="1" t="s">
        <v>37</v>
      </c>
      <c r="B199" s="37">
        <v>8</v>
      </c>
      <c r="C199" s="37">
        <v>0</v>
      </c>
      <c r="D199" s="37">
        <v>2</v>
      </c>
      <c r="E199" s="37">
        <v>2</v>
      </c>
      <c r="F199" s="37">
        <v>2</v>
      </c>
      <c r="G199" s="37">
        <v>2</v>
      </c>
      <c r="H199" s="37">
        <v>0</v>
      </c>
      <c r="I199" s="37">
        <v>0</v>
      </c>
      <c r="J199" s="37">
        <v>0</v>
      </c>
      <c r="K199" s="37">
        <v>0</v>
      </c>
      <c r="L199" s="37">
        <v>0</v>
      </c>
      <c r="M199" s="37">
        <v>0</v>
      </c>
    </row>
    <row r="200" spans="1:13" hidden="1" outlineLevel="1">
      <c r="A200" s="1" t="s">
        <v>38</v>
      </c>
      <c r="B200" s="37">
        <v>1</v>
      </c>
      <c r="C200" s="37">
        <v>0</v>
      </c>
      <c r="D200" s="37">
        <v>0</v>
      </c>
      <c r="E200" s="37">
        <v>0</v>
      </c>
      <c r="F200" s="37">
        <v>1</v>
      </c>
      <c r="G200" s="37">
        <v>0</v>
      </c>
      <c r="H200" s="37">
        <v>0</v>
      </c>
      <c r="I200" s="37">
        <v>0</v>
      </c>
      <c r="J200" s="37">
        <v>0</v>
      </c>
      <c r="K200" s="37">
        <v>0</v>
      </c>
      <c r="L200" s="37">
        <v>0</v>
      </c>
      <c r="M200" s="37">
        <v>0</v>
      </c>
    </row>
    <row r="201" spans="1:13" hidden="1" outlineLevel="1">
      <c r="A201" s="1" t="s">
        <v>39</v>
      </c>
      <c r="B201" s="37">
        <v>5</v>
      </c>
      <c r="C201" s="37">
        <v>0</v>
      </c>
      <c r="D201" s="37">
        <v>0</v>
      </c>
      <c r="E201" s="37">
        <v>1</v>
      </c>
      <c r="F201" s="37">
        <v>4</v>
      </c>
      <c r="G201" s="37">
        <v>0</v>
      </c>
      <c r="H201" s="37">
        <v>0</v>
      </c>
      <c r="I201" s="37">
        <v>0</v>
      </c>
      <c r="J201" s="37">
        <v>0</v>
      </c>
      <c r="K201" s="37">
        <v>0</v>
      </c>
      <c r="L201" s="37">
        <v>0</v>
      </c>
      <c r="M201" s="37">
        <v>0</v>
      </c>
    </row>
    <row r="202" spans="1:13" hidden="1" outlineLevel="1">
      <c r="A202" s="1" t="s">
        <v>40</v>
      </c>
      <c r="B202" s="37">
        <v>1</v>
      </c>
      <c r="C202" s="37">
        <v>0</v>
      </c>
      <c r="D202" s="37">
        <v>0</v>
      </c>
      <c r="E202" s="37">
        <v>0</v>
      </c>
      <c r="F202" s="37">
        <v>1</v>
      </c>
      <c r="G202" s="37">
        <v>0</v>
      </c>
      <c r="H202" s="37">
        <v>0</v>
      </c>
      <c r="I202" s="37">
        <v>0</v>
      </c>
      <c r="J202" s="37">
        <v>0</v>
      </c>
      <c r="K202" s="37">
        <v>0</v>
      </c>
      <c r="L202" s="37">
        <v>0</v>
      </c>
      <c r="M202" s="37">
        <v>0</v>
      </c>
    </row>
    <row r="203" spans="1:13" hidden="1" outlineLevel="1">
      <c r="A203" s="1" t="s">
        <v>41</v>
      </c>
      <c r="B203" s="37">
        <v>1</v>
      </c>
      <c r="C203" s="37">
        <v>0</v>
      </c>
      <c r="D203" s="37">
        <v>0</v>
      </c>
      <c r="E203" s="37">
        <v>0</v>
      </c>
      <c r="F203" s="37">
        <v>1</v>
      </c>
      <c r="G203" s="37">
        <v>0</v>
      </c>
      <c r="H203" s="37">
        <v>0</v>
      </c>
      <c r="I203" s="37">
        <v>0</v>
      </c>
      <c r="J203" s="37">
        <v>0</v>
      </c>
      <c r="K203" s="37">
        <v>0</v>
      </c>
      <c r="L203" s="37">
        <v>0</v>
      </c>
      <c r="M203" s="37">
        <v>0</v>
      </c>
    </row>
    <row r="204" spans="1:13" hidden="1" outlineLevel="1">
      <c r="A204" s="1" t="s">
        <v>42</v>
      </c>
      <c r="B204" s="37">
        <v>3</v>
      </c>
      <c r="C204" s="37">
        <v>0</v>
      </c>
      <c r="D204" s="37">
        <v>0</v>
      </c>
      <c r="E204" s="37">
        <v>2</v>
      </c>
      <c r="F204" s="37">
        <v>1</v>
      </c>
      <c r="G204" s="37">
        <v>0</v>
      </c>
      <c r="H204" s="37">
        <v>0</v>
      </c>
      <c r="I204" s="37">
        <v>0</v>
      </c>
      <c r="J204" s="37">
        <v>0</v>
      </c>
      <c r="K204" s="37">
        <v>0</v>
      </c>
      <c r="L204" s="37">
        <v>0</v>
      </c>
      <c r="M204" s="37">
        <v>0</v>
      </c>
    </row>
    <row r="205" spans="1:13" hidden="1" outlineLevel="1">
      <c r="A205" s="1" t="s">
        <v>43</v>
      </c>
      <c r="B205" s="37">
        <v>17</v>
      </c>
      <c r="C205" s="37">
        <v>0</v>
      </c>
      <c r="D205" s="37">
        <v>5</v>
      </c>
      <c r="E205" s="37">
        <v>3</v>
      </c>
      <c r="F205" s="37">
        <v>1</v>
      </c>
      <c r="G205" s="37">
        <v>5</v>
      </c>
      <c r="H205" s="37">
        <v>2</v>
      </c>
      <c r="I205" s="37">
        <v>1</v>
      </c>
      <c r="J205" s="37">
        <v>0</v>
      </c>
      <c r="K205" s="37">
        <v>0</v>
      </c>
      <c r="L205" s="37">
        <v>0</v>
      </c>
      <c r="M205" s="37">
        <v>0</v>
      </c>
    </row>
    <row r="206" spans="1:13" hidden="1" outlineLevel="1">
      <c r="A206" s="1" t="s">
        <v>44</v>
      </c>
      <c r="B206" s="37">
        <v>1</v>
      </c>
      <c r="C206" s="37">
        <v>0</v>
      </c>
      <c r="D206" s="37">
        <v>0</v>
      </c>
      <c r="E206" s="37">
        <v>0</v>
      </c>
      <c r="F206" s="37">
        <v>1</v>
      </c>
      <c r="G206" s="37">
        <v>0</v>
      </c>
      <c r="H206" s="37">
        <v>0</v>
      </c>
      <c r="I206" s="37">
        <v>0</v>
      </c>
      <c r="J206" s="37">
        <v>0</v>
      </c>
      <c r="K206" s="37">
        <v>0</v>
      </c>
      <c r="L206" s="37">
        <v>0</v>
      </c>
      <c r="M206" s="37">
        <v>0</v>
      </c>
    </row>
    <row r="207" spans="1:13" hidden="1" outlineLevel="1">
      <c r="A207" s="1" t="s">
        <v>45</v>
      </c>
      <c r="B207" s="37">
        <v>335</v>
      </c>
      <c r="C207" s="37">
        <v>43</v>
      </c>
      <c r="D207" s="37">
        <v>55</v>
      </c>
      <c r="E207" s="37">
        <v>41</v>
      </c>
      <c r="F207" s="37">
        <v>54</v>
      </c>
      <c r="G207" s="37">
        <v>67</v>
      </c>
      <c r="H207" s="37">
        <v>57</v>
      </c>
      <c r="I207" s="37">
        <v>13</v>
      </c>
      <c r="J207" s="37">
        <v>4</v>
      </c>
      <c r="K207" s="37">
        <v>1</v>
      </c>
      <c r="L207" s="37">
        <v>0</v>
      </c>
      <c r="M207" s="37">
        <v>0</v>
      </c>
    </row>
    <row r="208" spans="1:13" hidden="1" outlineLevel="1">
      <c r="A208" s="1" t="s">
        <v>46</v>
      </c>
      <c r="B208" s="37">
        <v>47</v>
      </c>
      <c r="C208" s="37">
        <v>2</v>
      </c>
      <c r="D208" s="37">
        <v>5</v>
      </c>
      <c r="E208" s="37">
        <v>13</v>
      </c>
      <c r="F208" s="37">
        <v>15</v>
      </c>
      <c r="G208" s="37">
        <v>10</v>
      </c>
      <c r="H208" s="37">
        <v>1</v>
      </c>
      <c r="I208" s="37">
        <v>1</v>
      </c>
      <c r="J208" s="37">
        <v>0</v>
      </c>
      <c r="K208" s="37">
        <v>0</v>
      </c>
      <c r="L208" s="37">
        <v>0</v>
      </c>
      <c r="M208" s="37">
        <v>0</v>
      </c>
    </row>
    <row r="209" spans="1:13" hidden="1" outlineLevel="1">
      <c r="A209" s="1" t="s">
        <v>47</v>
      </c>
      <c r="B209" s="37">
        <v>5</v>
      </c>
      <c r="C209" s="37">
        <v>0</v>
      </c>
      <c r="D209" s="37">
        <v>0</v>
      </c>
      <c r="E209" s="37">
        <v>0</v>
      </c>
      <c r="F209" s="37">
        <v>2</v>
      </c>
      <c r="G209" s="37">
        <v>3</v>
      </c>
      <c r="H209" s="37">
        <v>0</v>
      </c>
      <c r="I209" s="37">
        <v>0</v>
      </c>
      <c r="J209" s="37">
        <v>0</v>
      </c>
      <c r="K209" s="37">
        <v>0</v>
      </c>
      <c r="L209" s="37">
        <v>0</v>
      </c>
      <c r="M209" s="37">
        <v>0</v>
      </c>
    </row>
    <row r="210" spans="1:13" hidden="1" outlineLevel="1">
      <c r="A210" s="1" t="s">
        <v>48</v>
      </c>
      <c r="B210" s="37">
        <v>3</v>
      </c>
      <c r="C210" s="37">
        <v>0</v>
      </c>
      <c r="D210" s="37">
        <v>2</v>
      </c>
      <c r="E210" s="37">
        <v>0</v>
      </c>
      <c r="F210" s="37">
        <v>0</v>
      </c>
      <c r="G210" s="37">
        <v>0</v>
      </c>
      <c r="H210" s="37">
        <v>0</v>
      </c>
      <c r="I210" s="37">
        <v>1</v>
      </c>
      <c r="J210" s="37">
        <v>0</v>
      </c>
      <c r="K210" s="37">
        <v>0</v>
      </c>
      <c r="L210" s="37">
        <v>0</v>
      </c>
      <c r="M210" s="37">
        <v>0</v>
      </c>
    </row>
    <row r="211" spans="1:13" hidden="1" outlineLevel="1">
      <c r="A211" s="1" t="s">
        <v>49</v>
      </c>
      <c r="B211" s="37">
        <v>55</v>
      </c>
      <c r="C211" s="37">
        <v>3</v>
      </c>
      <c r="D211" s="37">
        <v>12</v>
      </c>
      <c r="E211" s="37">
        <v>17</v>
      </c>
      <c r="F211" s="37">
        <v>10</v>
      </c>
      <c r="G211" s="37">
        <v>11</v>
      </c>
      <c r="H211" s="37">
        <v>2</v>
      </c>
      <c r="I211" s="37">
        <v>0</v>
      </c>
      <c r="J211" s="37">
        <v>0</v>
      </c>
      <c r="K211" s="37">
        <v>0</v>
      </c>
      <c r="L211" s="37">
        <v>0</v>
      </c>
      <c r="M211" s="37">
        <v>0</v>
      </c>
    </row>
    <row r="212" spans="1:13" hidden="1" outlineLevel="1">
      <c r="A212" s="1" t="s">
        <v>50</v>
      </c>
      <c r="B212" s="37">
        <v>2</v>
      </c>
      <c r="C212" s="37">
        <v>0</v>
      </c>
      <c r="D212" s="37">
        <v>0</v>
      </c>
      <c r="E212" s="37">
        <v>0</v>
      </c>
      <c r="F212" s="37">
        <v>0</v>
      </c>
      <c r="G212" s="37">
        <v>2</v>
      </c>
      <c r="H212" s="37">
        <v>0</v>
      </c>
      <c r="I212" s="37">
        <v>0</v>
      </c>
      <c r="J212" s="37">
        <v>0</v>
      </c>
      <c r="K212" s="37">
        <v>0</v>
      </c>
      <c r="L212" s="37">
        <v>0</v>
      </c>
      <c r="M212" s="37">
        <v>0</v>
      </c>
    </row>
    <row r="213" spans="1:13" hidden="1" outlineLevel="1">
      <c r="A213" s="1" t="s">
        <v>51</v>
      </c>
      <c r="B213" s="37">
        <v>23</v>
      </c>
      <c r="C213" s="37">
        <v>5</v>
      </c>
      <c r="D213" s="37">
        <v>3</v>
      </c>
      <c r="E213" s="37">
        <v>0</v>
      </c>
      <c r="F213" s="37">
        <v>9</v>
      </c>
      <c r="G213" s="37">
        <v>2</v>
      </c>
      <c r="H213" s="37">
        <v>3</v>
      </c>
      <c r="I213" s="37">
        <v>1</v>
      </c>
      <c r="J213" s="37">
        <v>0</v>
      </c>
      <c r="K213" s="37">
        <v>0</v>
      </c>
      <c r="L213" s="37">
        <v>0</v>
      </c>
      <c r="M213" s="37">
        <v>0</v>
      </c>
    </row>
    <row r="214" spans="1:13" hidden="1" outlineLevel="1">
      <c r="A214" s="1" t="s">
        <v>52</v>
      </c>
      <c r="B214" s="37">
        <v>1178</v>
      </c>
      <c r="C214" s="37">
        <v>98</v>
      </c>
      <c r="D214" s="37">
        <v>119</v>
      </c>
      <c r="E214" s="37">
        <v>81</v>
      </c>
      <c r="F214" s="37">
        <v>209</v>
      </c>
      <c r="G214" s="37">
        <v>267</v>
      </c>
      <c r="H214" s="37">
        <v>122</v>
      </c>
      <c r="I214" s="37">
        <v>151</v>
      </c>
      <c r="J214" s="37">
        <v>87</v>
      </c>
      <c r="K214" s="37">
        <v>36</v>
      </c>
      <c r="L214" s="37">
        <v>8</v>
      </c>
      <c r="M214" s="37">
        <v>0</v>
      </c>
    </row>
    <row r="215" spans="1:13" hidden="1" outlineLevel="1">
      <c r="A215" s="1" t="s">
        <v>53</v>
      </c>
      <c r="B215" s="37">
        <v>25</v>
      </c>
      <c r="C215" s="37">
        <v>3</v>
      </c>
      <c r="D215" s="37">
        <v>5</v>
      </c>
      <c r="E215" s="37">
        <v>5</v>
      </c>
      <c r="F215" s="37">
        <v>10</v>
      </c>
      <c r="G215" s="37">
        <v>2</v>
      </c>
      <c r="H215" s="37">
        <v>0</v>
      </c>
      <c r="I215" s="37">
        <v>0</v>
      </c>
      <c r="J215" s="37">
        <v>0</v>
      </c>
      <c r="K215" s="37">
        <v>0</v>
      </c>
      <c r="L215" s="37">
        <v>0</v>
      </c>
      <c r="M215" s="37">
        <v>0</v>
      </c>
    </row>
    <row r="216" spans="1:13" hidden="1" outlineLevel="1">
      <c r="A216" s="1" t="s">
        <v>54</v>
      </c>
      <c r="B216" s="37">
        <v>5</v>
      </c>
      <c r="C216" s="37">
        <v>1</v>
      </c>
      <c r="D216" s="37">
        <v>0</v>
      </c>
      <c r="E216" s="37">
        <v>1</v>
      </c>
      <c r="F216" s="37">
        <v>3</v>
      </c>
      <c r="G216" s="37">
        <v>0</v>
      </c>
      <c r="H216" s="37">
        <v>0</v>
      </c>
      <c r="I216" s="37">
        <v>0</v>
      </c>
      <c r="J216" s="37">
        <v>0</v>
      </c>
      <c r="K216" s="37">
        <v>0</v>
      </c>
      <c r="L216" s="37">
        <v>0</v>
      </c>
      <c r="M216" s="37">
        <v>0</v>
      </c>
    </row>
    <row r="217" spans="1:13" hidden="1" outlineLevel="1">
      <c r="A217" s="1" t="s">
        <v>55</v>
      </c>
      <c r="B217" s="37">
        <v>1</v>
      </c>
      <c r="C217" s="37">
        <v>0</v>
      </c>
      <c r="D217" s="37">
        <v>0</v>
      </c>
      <c r="E217" s="37">
        <v>1</v>
      </c>
      <c r="F217" s="37">
        <v>0</v>
      </c>
      <c r="G217" s="37">
        <v>0</v>
      </c>
      <c r="H217" s="37">
        <v>0</v>
      </c>
      <c r="I217" s="37">
        <v>0</v>
      </c>
      <c r="J217" s="37">
        <v>0</v>
      </c>
      <c r="K217" s="37">
        <v>0</v>
      </c>
      <c r="L217" s="37">
        <v>0</v>
      </c>
      <c r="M217" s="37">
        <v>0</v>
      </c>
    </row>
    <row r="218" spans="1:13" hidden="1" outlineLevel="1">
      <c r="A218" s="1" t="s">
        <v>56</v>
      </c>
      <c r="B218" s="37">
        <v>1</v>
      </c>
      <c r="C218" s="37">
        <v>0</v>
      </c>
      <c r="D218" s="37">
        <v>0</v>
      </c>
      <c r="E218" s="37">
        <v>0</v>
      </c>
      <c r="F218" s="37">
        <v>0</v>
      </c>
      <c r="G218" s="37">
        <v>1</v>
      </c>
      <c r="H218" s="37">
        <v>0</v>
      </c>
      <c r="I218" s="37">
        <v>0</v>
      </c>
      <c r="J218" s="37">
        <v>0</v>
      </c>
      <c r="K218" s="37">
        <v>0</v>
      </c>
      <c r="L218" s="37">
        <v>0</v>
      </c>
      <c r="M218" s="37">
        <v>0</v>
      </c>
    </row>
    <row r="219" spans="1:13" hidden="1" outlineLevel="1">
      <c r="A219" s="1" t="s">
        <v>57</v>
      </c>
      <c r="B219" s="37">
        <v>2</v>
      </c>
      <c r="C219" s="37">
        <v>0</v>
      </c>
      <c r="D219" s="37">
        <v>0</v>
      </c>
      <c r="E219" s="37">
        <v>0</v>
      </c>
      <c r="F219" s="37">
        <v>0</v>
      </c>
      <c r="G219" s="37">
        <v>0</v>
      </c>
      <c r="H219" s="37">
        <v>1</v>
      </c>
      <c r="I219" s="37">
        <v>0</v>
      </c>
      <c r="J219" s="37">
        <v>1</v>
      </c>
      <c r="K219" s="37">
        <v>0</v>
      </c>
      <c r="L219" s="37">
        <v>0</v>
      </c>
      <c r="M219" s="37">
        <v>0</v>
      </c>
    </row>
    <row r="220" spans="1:13" hidden="1" outlineLevel="1">
      <c r="A220" s="1" t="s">
        <v>58</v>
      </c>
      <c r="B220" s="37">
        <v>56</v>
      </c>
      <c r="C220" s="37">
        <v>5</v>
      </c>
      <c r="D220" s="37">
        <v>2</v>
      </c>
      <c r="E220" s="37">
        <v>2</v>
      </c>
      <c r="F220" s="37">
        <v>13</v>
      </c>
      <c r="G220" s="37">
        <v>12</v>
      </c>
      <c r="H220" s="37">
        <v>14</v>
      </c>
      <c r="I220" s="37">
        <v>2</v>
      </c>
      <c r="J220" s="37">
        <v>2</v>
      </c>
      <c r="K220" s="37">
        <v>3</v>
      </c>
      <c r="L220" s="37">
        <v>1</v>
      </c>
      <c r="M220" s="37">
        <v>0</v>
      </c>
    </row>
    <row r="221" spans="1:13" hidden="1" outlineLevel="1">
      <c r="A221" s="1" t="s">
        <v>224</v>
      </c>
      <c r="B221" s="37">
        <v>1</v>
      </c>
      <c r="C221" s="37">
        <v>0</v>
      </c>
      <c r="D221" s="37">
        <v>0</v>
      </c>
      <c r="E221" s="37">
        <v>0</v>
      </c>
      <c r="F221" s="37">
        <v>1</v>
      </c>
      <c r="G221" s="37">
        <v>0</v>
      </c>
      <c r="H221" s="37">
        <v>0</v>
      </c>
      <c r="I221" s="37">
        <v>0</v>
      </c>
      <c r="J221" s="37">
        <v>0</v>
      </c>
      <c r="K221" s="37">
        <v>0</v>
      </c>
      <c r="L221" s="37">
        <v>0</v>
      </c>
      <c r="M221" s="37">
        <v>0</v>
      </c>
    </row>
    <row r="222" spans="1:13" hidden="1" outlineLevel="1">
      <c r="A222" s="1" t="s">
        <v>59</v>
      </c>
      <c r="B222" s="37">
        <v>76</v>
      </c>
      <c r="C222" s="37">
        <v>6</v>
      </c>
      <c r="D222" s="37">
        <v>8</v>
      </c>
      <c r="E222" s="37">
        <v>13</v>
      </c>
      <c r="F222" s="37">
        <v>9</v>
      </c>
      <c r="G222" s="37">
        <v>8</v>
      </c>
      <c r="H222" s="37">
        <v>18</v>
      </c>
      <c r="I222" s="37">
        <v>13</v>
      </c>
      <c r="J222" s="37">
        <v>1</v>
      </c>
      <c r="K222" s="37">
        <v>0</v>
      </c>
      <c r="L222" s="37">
        <v>0</v>
      </c>
      <c r="M222" s="37">
        <v>0</v>
      </c>
    </row>
    <row r="223" spans="1:13" hidden="1" outlineLevel="1">
      <c r="A223" s="1" t="s">
        <v>60</v>
      </c>
      <c r="B223" s="37">
        <v>42</v>
      </c>
      <c r="C223" s="37">
        <v>3</v>
      </c>
      <c r="D223" s="37">
        <v>3</v>
      </c>
      <c r="E223" s="37">
        <v>4</v>
      </c>
      <c r="F223" s="37">
        <v>10</v>
      </c>
      <c r="G223" s="37">
        <v>11</v>
      </c>
      <c r="H223" s="37">
        <v>6</v>
      </c>
      <c r="I223" s="37">
        <v>2</v>
      </c>
      <c r="J223" s="37">
        <v>3</v>
      </c>
      <c r="K223" s="37">
        <v>0</v>
      </c>
      <c r="L223" s="37">
        <v>0</v>
      </c>
      <c r="M223" s="37">
        <v>0</v>
      </c>
    </row>
    <row r="224" spans="1:13" hidden="1" outlineLevel="1">
      <c r="A224" s="1" t="s">
        <v>61</v>
      </c>
      <c r="B224" s="37">
        <v>1</v>
      </c>
      <c r="C224" s="37">
        <v>0</v>
      </c>
      <c r="D224" s="37">
        <v>0</v>
      </c>
      <c r="E224" s="37">
        <v>0</v>
      </c>
      <c r="F224" s="37">
        <v>0</v>
      </c>
      <c r="G224" s="37">
        <v>1</v>
      </c>
      <c r="H224" s="37">
        <v>0</v>
      </c>
      <c r="I224" s="37">
        <v>0</v>
      </c>
      <c r="J224" s="37">
        <v>0</v>
      </c>
      <c r="K224" s="37">
        <v>0</v>
      </c>
      <c r="L224" s="37">
        <v>0</v>
      </c>
      <c r="M224" s="37">
        <v>0</v>
      </c>
    </row>
    <row r="225" spans="1:13" hidden="1" outlineLevel="1">
      <c r="A225" s="1" t="s">
        <v>62</v>
      </c>
      <c r="B225" s="37">
        <v>2</v>
      </c>
      <c r="C225" s="37">
        <v>0</v>
      </c>
      <c r="D225" s="37">
        <v>0</v>
      </c>
      <c r="E225" s="37">
        <v>1</v>
      </c>
      <c r="F225" s="37">
        <v>0</v>
      </c>
      <c r="G225" s="37">
        <v>1</v>
      </c>
      <c r="H225" s="37">
        <v>0</v>
      </c>
      <c r="I225" s="37">
        <v>0</v>
      </c>
      <c r="J225" s="37">
        <v>0</v>
      </c>
      <c r="K225" s="37">
        <v>0</v>
      </c>
      <c r="L225" s="37">
        <v>0</v>
      </c>
      <c r="M225" s="37">
        <v>0</v>
      </c>
    </row>
    <row r="226" spans="1:13" hidden="1" outlineLevel="1">
      <c r="A226" s="1" t="s">
        <v>63</v>
      </c>
      <c r="B226" s="37">
        <v>3</v>
      </c>
      <c r="C226" s="37">
        <v>0</v>
      </c>
      <c r="D226" s="37">
        <v>0</v>
      </c>
      <c r="E226" s="37">
        <v>1</v>
      </c>
      <c r="F226" s="37">
        <v>1</v>
      </c>
      <c r="G226" s="37">
        <v>1</v>
      </c>
      <c r="H226" s="37">
        <v>0</v>
      </c>
      <c r="I226" s="37">
        <v>0</v>
      </c>
      <c r="J226" s="37">
        <v>0</v>
      </c>
      <c r="K226" s="37">
        <v>0</v>
      </c>
      <c r="L226" s="37">
        <v>0</v>
      </c>
      <c r="M226" s="37">
        <v>0</v>
      </c>
    </row>
    <row r="227" spans="1:13" hidden="1" outlineLevel="1">
      <c r="A227" s="1" t="s">
        <v>64</v>
      </c>
      <c r="B227" s="37">
        <v>3</v>
      </c>
      <c r="C227" s="37">
        <v>0</v>
      </c>
      <c r="D227" s="37">
        <v>0</v>
      </c>
      <c r="E227" s="37">
        <v>0</v>
      </c>
      <c r="F227" s="37">
        <v>3</v>
      </c>
      <c r="G227" s="37">
        <v>0</v>
      </c>
      <c r="H227" s="37">
        <v>0</v>
      </c>
      <c r="I227" s="37">
        <v>0</v>
      </c>
      <c r="J227" s="37">
        <v>0</v>
      </c>
      <c r="K227" s="37">
        <v>0</v>
      </c>
      <c r="L227" s="37">
        <v>0</v>
      </c>
      <c r="M227" s="37">
        <v>0</v>
      </c>
    </row>
    <row r="228" spans="1:13" hidden="1" outlineLevel="1">
      <c r="A228" s="1" t="s">
        <v>65</v>
      </c>
      <c r="B228" s="37">
        <v>1</v>
      </c>
      <c r="C228" s="37">
        <v>0</v>
      </c>
      <c r="D228" s="37">
        <v>0</v>
      </c>
      <c r="E228" s="37">
        <v>0</v>
      </c>
      <c r="F228" s="37">
        <v>1</v>
      </c>
      <c r="G228" s="37">
        <v>0</v>
      </c>
      <c r="H228" s="37">
        <v>0</v>
      </c>
      <c r="I228" s="37">
        <v>0</v>
      </c>
      <c r="J228" s="37">
        <v>0</v>
      </c>
      <c r="K228" s="37">
        <v>0</v>
      </c>
      <c r="L228" s="37">
        <v>0</v>
      </c>
      <c r="M228" s="37">
        <v>0</v>
      </c>
    </row>
    <row r="229" spans="1:13" hidden="1" outlineLevel="1">
      <c r="A229" s="1" t="s">
        <v>67</v>
      </c>
      <c r="B229" s="37">
        <v>8</v>
      </c>
      <c r="C229" s="37">
        <v>2</v>
      </c>
      <c r="D229" s="37">
        <v>0</v>
      </c>
      <c r="E229" s="37">
        <v>0</v>
      </c>
      <c r="F229" s="37">
        <v>1</v>
      </c>
      <c r="G229" s="37">
        <v>4</v>
      </c>
      <c r="H229" s="37">
        <v>0</v>
      </c>
      <c r="I229" s="37">
        <v>1</v>
      </c>
      <c r="J229" s="37">
        <v>0</v>
      </c>
      <c r="K229" s="37">
        <v>0</v>
      </c>
      <c r="L229" s="37">
        <v>0</v>
      </c>
      <c r="M229" s="37">
        <v>0</v>
      </c>
    </row>
    <row r="230" spans="1:13" hidden="1" outlineLevel="1">
      <c r="A230" s="1" t="s">
        <v>68</v>
      </c>
      <c r="B230" s="37">
        <v>1</v>
      </c>
      <c r="C230" s="37">
        <v>0</v>
      </c>
      <c r="D230" s="37">
        <v>0</v>
      </c>
      <c r="E230" s="37">
        <v>0</v>
      </c>
      <c r="F230" s="37">
        <v>0</v>
      </c>
      <c r="G230" s="37">
        <v>1</v>
      </c>
      <c r="H230" s="37">
        <v>0</v>
      </c>
      <c r="I230" s="37">
        <v>0</v>
      </c>
      <c r="J230" s="37">
        <v>0</v>
      </c>
      <c r="K230" s="37">
        <v>0</v>
      </c>
      <c r="L230" s="37">
        <v>0</v>
      </c>
      <c r="M230" s="37">
        <v>0</v>
      </c>
    </row>
    <row r="231" spans="1:13" hidden="1" outlineLevel="1">
      <c r="A231" s="1" t="s">
        <v>69</v>
      </c>
      <c r="B231" s="37">
        <v>1</v>
      </c>
      <c r="C231" s="37">
        <v>0</v>
      </c>
      <c r="D231" s="37">
        <v>0</v>
      </c>
      <c r="E231" s="37">
        <v>0</v>
      </c>
      <c r="F231" s="37">
        <v>1</v>
      </c>
      <c r="G231" s="37">
        <v>0</v>
      </c>
      <c r="H231" s="37">
        <v>0</v>
      </c>
      <c r="I231" s="37">
        <v>0</v>
      </c>
      <c r="J231" s="37">
        <v>0</v>
      </c>
      <c r="K231" s="37">
        <v>0</v>
      </c>
      <c r="L231" s="37">
        <v>0</v>
      </c>
      <c r="M231" s="37">
        <v>0</v>
      </c>
    </row>
    <row r="232" spans="1:13" hidden="1" outlineLevel="1">
      <c r="A232" s="1" t="s">
        <v>70</v>
      </c>
      <c r="B232" s="37">
        <v>1208</v>
      </c>
      <c r="C232" s="37">
        <v>131</v>
      </c>
      <c r="D232" s="37">
        <v>151</v>
      </c>
      <c r="E232" s="37">
        <v>184</v>
      </c>
      <c r="F232" s="37">
        <v>252</v>
      </c>
      <c r="G232" s="37">
        <v>201</v>
      </c>
      <c r="H232" s="37">
        <v>202</v>
      </c>
      <c r="I232" s="37">
        <v>66</v>
      </c>
      <c r="J232" s="37">
        <v>20</v>
      </c>
      <c r="K232" s="37">
        <v>1</v>
      </c>
      <c r="L232" s="37">
        <v>0</v>
      </c>
      <c r="M232" s="37">
        <v>0</v>
      </c>
    </row>
    <row r="233" spans="1:13" hidden="1" outlineLevel="1">
      <c r="A233" s="1" t="s">
        <v>71</v>
      </c>
      <c r="B233" s="37">
        <v>7</v>
      </c>
      <c r="C233" s="37">
        <v>0</v>
      </c>
      <c r="D233" s="37">
        <v>0</v>
      </c>
      <c r="E233" s="37">
        <v>1</v>
      </c>
      <c r="F233" s="37">
        <v>3</v>
      </c>
      <c r="G233" s="37">
        <v>2</v>
      </c>
      <c r="H233" s="37">
        <v>1</v>
      </c>
      <c r="I233" s="37">
        <v>0</v>
      </c>
      <c r="J233" s="37">
        <v>0</v>
      </c>
      <c r="K233" s="37">
        <v>0</v>
      </c>
      <c r="L233" s="37">
        <v>0</v>
      </c>
      <c r="M233" s="37">
        <v>0</v>
      </c>
    </row>
    <row r="234" spans="1:13" hidden="1" outlineLevel="1">
      <c r="A234" s="1" t="s">
        <v>72</v>
      </c>
      <c r="B234" s="37">
        <v>1</v>
      </c>
      <c r="C234" s="37">
        <v>0</v>
      </c>
      <c r="D234" s="37">
        <v>0</v>
      </c>
      <c r="E234" s="37">
        <v>0</v>
      </c>
      <c r="F234" s="37">
        <v>1</v>
      </c>
      <c r="G234" s="37">
        <v>0</v>
      </c>
      <c r="H234" s="37">
        <v>0</v>
      </c>
      <c r="I234" s="37">
        <v>0</v>
      </c>
      <c r="J234" s="37">
        <v>0</v>
      </c>
      <c r="K234" s="37">
        <v>0</v>
      </c>
      <c r="L234" s="37">
        <v>0</v>
      </c>
      <c r="M234" s="37">
        <v>0</v>
      </c>
    </row>
    <row r="235" spans="1:13" hidden="1" outlineLevel="1">
      <c r="A235" s="1" t="s">
        <v>73</v>
      </c>
      <c r="B235" s="37">
        <v>3</v>
      </c>
      <c r="C235" s="37">
        <v>0</v>
      </c>
      <c r="D235" s="37">
        <v>0</v>
      </c>
      <c r="E235" s="37">
        <v>1</v>
      </c>
      <c r="F235" s="37">
        <v>1</v>
      </c>
      <c r="G235" s="37">
        <v>1</v>
      </c>
      <c r="H235" s="37">
        <v>0</v>
      </c>
      <c r="I235" s="37">
        <v>0</v>
      </c>
      <c r="J235" s="37">
        <v>0</v>
      </c>
      <c r="K235" s="37">
        <v>0</v>
      </c>
      <c r="L235" s="37">
        <v>0</v>
      </c>
      <c r="M235" s="37">
        <v>0</v>
      </c>
    </row>
    <row r="236" spans="1:13" hidden="1" outlineLevel="1">
      <c r="A236" s="1" t="s">
        <v>74</v>
      </c>
      <c r="B236" s="37">
        <v>4</v>
      </c>
      <c r="C236" s="37">
        <v>0</v>
      </c>
      <c r="D236" s="37">
        <v>0</v>
      </c>
      <c r="E236" s="37">
        <v>0</v>
      </c>
      <c r="F236" s="37">
        <v>1</v>
      </c>
      <c r="G236" s="37">
        <v>1</v>
      </c>
      <c r="H236" s="37">
        <v>1</v>
      </c>
      <c r="I236" s="37">
        <v>0</v>
      </c>
      <c r="J236" s="37">
        <v>0</v>
      </c>
      <c r="K236" s="37">
        <v>0</v>
      </c>
      <c r="L236" s="37">
        <v>1</v>
      </c>
      <c r="M236" s="37">
        <v>0</v>
      </c>
    </row>
    <row r="237" spans="1:13" hidden="1" outlineLevel="1">
      <c r="A237" s="1" t="s">
        <v>75</v>
      </c>
      <c r="B237" s="37">
        <v>3</v>
      </c>
      <c r="C237" s="37">
        <v>0</v>
      </c>
      <c r="D237" s="37">
        <v>0</v>
      </c>
      <c r="E237" s="37">
        <v>1</v>
      </c>
      <c r="F237" s="37">
        <v>1</v>
      </c>
      <c r="G237" s="37">
        <v>1</v>
      </c>
      <c r="H237" s="37">
        <v>0</v>
      </c>
      <c r="I237" s="37">
        <v>0</v>
      </c>
      <c r="J237" s="37">
        <v>0</v>
      </c>
      <c r="K237" s="37">
        <v>0</v>
      </c>
      <c r="L237" s="37">
        <v>0</v>
      </c>
      <c r="M237" s="37">
        <v>0</v>
      </c>
    </row>
    <row r="238" spans="1:13" hidden="1" outlineLevel="1">
      <c r="A238" s="1" t="s">
        <v>76</v>
      </c>
      <c r="B238" s="37">
        <v>3</v>
      </c>
      <c r="C238" s="37">
        <v>0</v>
      </c>
      <c r="D238" s="37">
        <v>0</v>
      </c>
      <c r="E238" s="37">
        <v>3</v>
      </c>
      <c r="F238" s="37">
        <v>0</v>
      </c>
      <c r="G238" s="37">
        <v>0</v>
      </c>
      <c r="H238" s="37">
        <v>0</v>
      </c>
      <c r="I238" s="37">
        <v>0</v>
      </c>
      <c r="J238" s="37">
        <v>0</v>
      </c>
      <c r="K238" s="37">
        <v>0</v>
      </c>
      <c r="L238" s="37">
        <v>0</v>
      </c>
      <c r="M238" s="37">
        <v>0</v>
      </c>
    </row>
    <row r="239" spans="1:13" hidden="1" outlineLevel="1">
      <c r="A239" s="1" t="s">
        <v>77</v>
      </c>
      <c r="B239" s="37">
        <v>2</v>
      </c>
      <c r="C239" s="37">
        <v>0</v>
      </c>
      <c r="D239" s="37">
        <v>0</v>
      </c>
      <c r="E239" s="37">
        <v>2</v>
      </c>
      <c r="F239" s="37">
        <v>0</v>
      </c>
      <c r="G239" s="37">
        <v>0</v>
      </c>
      <c r="H239" s="37">
        <v>0</v>
      </c>
      <c r="I239" s="37">
        <v>0</v>
      </c>
      <c r="J239" s="37">
        <v>0</v>
      </c>
      <c r="K239" s="37">
        <v>0</v>
      </c>
      <c r="L239" s="37">
        <v>0</v>
      </c>
      <c r="M239" s="37">
        <v>0</v>
      </c>
    </row>
    <row r="240" spans="1:13" hidden="1" outlineLevel="1">
      <c r="A240" s="1" t="s">
        <v>78</v>
      </c>
      <c r="B240" s="37">
        <v>10</v>
      </c>
      <c r="C240" s="37">
        <v>0</v>
      </c>
      <c r="D240" s="37">
        <v>2</v>
      </c>
      <c r="E240" s="37">
        <v>1</v>
      </c>
      <c r="F240" s="37">
        <v>3</v>
      </c>
      <c r="G240" s="37">
        <v>4</v>
      </c>
      <c r="H240" s="37">
        <v>0</v>
      </c>
      <c r="I240" s="37">
        <v>0</v>
      </c>
      <c r="J240" s="37">
        <v>0</v>
      </c>
      <c r="K240" s="37">
        <v>0</v>
      </c>
      <c r="L240" s="37">
        <v>0</v>
      </c>
      <c r="M240" s="37">
        <v>0</v>
      </c>
    </row>
    <row r="241" spans="1:13" hidden="1" outlineLevel="1">
      <c r="A241" s="1" t="s">
        <v>215</v>
      </c>
      <c r="B241" s="37">
        <v>1</v>
      </c>
      <c r="C241" s="37">
        <v>0</v>
      </c>
      <c r="D241" s="37">
        <v>0</v>
      </c>
      <c r="E241" s="37">
        <v>0</v>
      </c>
      <c r="F241" s="37">
        <v>1</v>
      </c>
      <c r="G241" s="37">
        <v>0</v>
      </c>
      <c r="H241" s="37">
        <v>0</v>
      </c>
      <c r="I241" s="37">
        <v>0</v>
      </c>
      <c r="J241" s="37">
        <v>0</v>
      </c>
      <c r="K241" s="37">
        <v>0</v>
      </c>
      <c r="L241" s="37">
        <v>0</v>
      </c>
      <c r="M241" s="37">
        <v>0</v>
      </c>
    </row>
    <row r="242" spans="1:13" hidden="1" outlineLevel="1">
      <c r="A242" s="1" t="s">
        <v>80</v>
      </c>
      <c r="B242" s="37">
        <v>121</v>
      </c>
      <c r="C242" s="37">
        <v>15</v>
      </c>
      <c r="D242" s="37">
        <v>15</v>
      </c>
      <c r="E242" s="37">
        <v>22</v>
      </c>
      <c r="F242" s="37">
        <v>18</v>
      </c>
      <c r="G242" s="37">
        <v>14</v>
      </c>
      <c r="H242" s="37">
        <v>34</v>
      </c>
      <c r="I242" s="37">
        <v>2</v>
      </c>
      <c r="J242" s="37">
        <v>1</v>
      </c>
      <c r="K242" s="37">
        <v>0</v>
      </c>
      <c r="L242" s="37">
        <v>0</v>
      </c>
      <c r="M242" s="37">
        <v>0</v>
      </c>
    </row>
    <row r="243" spans="1:13" hidden="1" outlineLevel="1">
      <c r="A243" s="1" t="s">
        <v>81</v>
      </c>
      <c r="B243" s="37">
        <v>2</v>
      </c>
      <c r="C243" s="37">
        <v>0</v>
      </c>
      <c r="D243" s="37">
        <v>0</v>
      </c>
      <c r="E243" s="37">
        <v>1</v>
      </c>
      <c r="F243" s="37">
        <v>1</v>
      </c>
      <c r="G243" s="37">
        <v>0</v>
      </c>
      <c r="H243" s="37">
        <v>0</v>
      </c>
      <c r="I243" s="37">
        <v>0</v>
      </c>
      <c r="J243" s="37">
        <v>0</v>
      </c>
      <c r="K243" s="37">
        <v>0</v>
      </c>
      <c r="L243" s="37">
        <v>0</v>
      </c>
      <c r="M243" s="37">
        <v>0</v>
      </c>
    </row>
    <row r="244" spans="1:13" hidden="1" outlineLevel="1">
      <c r="A244" s="1" t="s">
        <v>225</v>
      </c>
      <c r="B244" s="37">
        <v>1</v>
      </c>
      <c r="C244" s="37">
        <v>0</v>
      </c>
      <c r="D244" s="37">
        <v>0</v>
      </c>
      <c r="E244" s="37">
        <v>0</v>
      </c>
      <c r="F244" s="37">
        <v>1</v>
      </c>
      <c r="G244" s="37">
        <v>0</v>
      </c>
      <c r="H244" s="37">
        <v>0</v>
      </c>
      <c r="I244" s="37">
        <v>0</v>
      </c>
      <c r="J244" s="37">
        <v>0</v>
      </c>
      <c r="K244" s="37">
        <v>0</v>
      </c>
      <c r="L244" s="37">
        <v>0</v>
      </c>
      <c r="M244" s="37">
        <v>0</v>
      </c>
    </row>
    <row r="245" spans="1:13" hidden="1" outlineLevel="1">
      <c r="A245" s="1" t="s">
        <v>82</v>
      </c>
      <c r="B245" s="37">
        <v>3</v>
      </c>
      <c r="C245" s="37">
        <v>1</v>
      </c>
      <c r="D245" s="37">
        <v>0</v>
      </c>
      <c r="E245" s="37">
        <v>1</v>
      </c>
      <c r="F245" s="37">
        <v>1</v>
      </c>
      <c r="G245" s="37">
        <v>0</v>
      </c>
      <c r="H245" s="37">
        <v>0</v>
      </c>
      <c r="I245" s="37">
        <v>0</v>
      </c>
      <c r="J245" s="37">
        <v>0</v>
      </c>
      <c r="K245" s="37">
        <v>0</v>
      </c>
      <c r="L245" s="37">
        <v>0</v>
      </c>
      <c r="M245" s="37">
        <v>0</v>
      </c>
    </row>
    <row r="246" spans="1:13" hidden="1" outlineLevel="1">
      <c r="A246" s="1" t="s">
        <v>83</v>
      </c>
      <c r="B246" s="37">
        <v>22988</v>
      </c>
      <c r="C246" s="37">
        <v>2852</v>
      </c>
      <c r="D246" s="37">
        <v>3032</v>
      </c>
      <c r="E246" s="37">
        <v>2984</v>
      </c>
      <c r="F246" s="37">
        <v>3256</v>
      </c>
      <c r="G246" s="37">
        <v>3527</v>
      </c>
      <c r="H246" s="37">
        <v>2996</v>
      </c>
      <c r="I246" s="37">
        <v>2266</v>
      </c>
      <c r="J246" s="37">
        <v>1311</v>
      </c>
      <c r="K246" s="37">
        <v>657</v>
      </c>
      <c r="L246" s="37">
        <v>104</v>
      </c>
      <c r="M246" s="37">
        <v>3</v>
      </c>
    </row>
    <row r="247" spans="1:13" hidden="1" outlineLevel="1">
      <c r="A247" s="1" t="s">
        <v>84</v>
      </c>
      <c r="B247" s="37">
        <v>5</v>
      </c>
      <c r="C247" s="37">
        <v>0</v>
      </c>
      <c r="D247" s="37">
        <v>0</v>
      </c>
      <c r="E247" s="37">
        <v>0</v>
      </c>
      <c r="F247" s="37">
        <v>1</v>
      </c>
      <c r="G247" s="37">
        <v>1</v>
      </c>
      <c r="H247" s="37">
        <v>0</v>
      </c>
      <c r="I247" s="37">
        <v>2</v>
      </c>
      <c r="J247" s="37">
        <v>0</v>
      </c>
      <c r="K247" s="37">
        <v>1</v>
      </c>
      <c r="L247" s="37">
        <v>0</v>
      </c>
      <c r="M247" s="37">
        <v>0</v>
      </c>
    </row>
    <row r="248" spans="1:13" hidden="1" outlineLevel="1">
      <c r="A248" s="1" t="s">
        <v>85</v>
      </c>
      <c r="B248" s="37">
        <v>1</v>
      </c>
      <c r="C248" s="37">
        <v>0</v>
      </c>
      <c r="D248" s="37">
        <v>0</v>
      </c>
      <c r="E248" s="37">
        <v>0</v>
      </c>
      <c r="F248" s="37">
        <v>1</v>
      </c>
      <c r="G248" s="37">
        <v>0</v>
      </c>
      <c r="H248" s="37">
        <v>0</v>
      </c>
      <c r="I248" s="37">
        <v>0</v>
      </c>
      <c r="J248" s="37">
        <v>0</v>
      </c>
      <c r="K248" s="37">
        <v>0</v>
      </c>
      <c r="L248" s="37">
        <v>0</v>
      </c>
      <c r="M248" s="37">
        <v>0</v>
      </c>
    </row>
    <row r="249" spans="1:13" hidden="1" outlineLevel="1">
      <c r="A249" s="1" t="s">
        <v>86</v>
      </c>
      <c r="B249" s="37">
        <v>6</v>
      </c>
      <c r="C249" s="37">
        <v>0</v>
      </c>
      <c r="D249" s="37">
        <v>0</v>
      </c>
      <c r="E249" s="37">
        <v>2</v>
      </c>
      <c r="F249" s="37">
        <v>4</v>
      </c>
      <c r="G249" s="37">
        <v>0</v>
      </c>
      <c r="H249" s="37">
        <v>0</v>
      </c>
      <c r="I249" s="37">
        <v>0</v>
      </c>
      <c r="J249" s="37">
        <v>0</v>
      </c>
      <c r="K249" s="37">
        <v>0</v>
      </c>
      <c r="L249" s="37">
        <v>0</v>
      </c>
      <c r="M249" s="37">
        <v>0</v>
      </c>
    </row>
    <row r="250" spans="1:13" hidden="1" outlineLevel="1">
      <c r="A250" s="1" t="s">
        <v>87</v>
      </c>
      <c r="B250" s="37">
        <v>119</v>
      </c>
      <c r="C250" s="37">
        <v>23</v>
      </c>
      <c r="D250" s="37">
        <v>14</v>
      </c>
      <c r="E250" s="37">
        <v>26</v>
      </c>
      <c r="F250" s="37">
        <v>14</v>
      </c>
      <c r="G250" s="37">
        <v>12</v>
      </c>
      <c r="H250" s="37">
        <v>28</v>
      </c>
      <c r="I250" s="37">
        <v>2</v>
      </c>
      <c r="J250" s="37">
        <v>0</v>
      </c>
      <c r="K250" s="37">
        <v>0</v>
      </c>
      <c r="L250" s="37">
        <v>0</v>
      </c>
      <c r="M250" s="37">
        <v>0</v>
      </c>
    </row>
    <row r="251" spans="1:13" hidden="1" outlineLevel="1">
      <c r="A251" s="1" t="s">
        <v>88</v>
      </c>
      <c r="B251" s="37">
        <v>7</v>
      </c>
      <c r="C251" s="37">
        <v>0</v>
      </c>
      <c r="D251" s="37">
        <v>0</v>
      </c>
      <c r="E251" s="37">
        <v>1</v>
      </c>
      <c r="F251" s="37">
        <v>3</v>
      </c>
      <c r="G251" s="37">
        <v>1</v>
      </c>
      <c r="H251" s="37">
        <v>1</v>
      </c>
      <c r="I251" s="37">
        <v>0</v>
      </c>
      <c r="J251" s="37">
        <v>1</v>
      </c>
      <c r="K251" s="37">
        <v>0</v>
      </c>
      <c r="L251" s="37">
        <v>0</v>
      </c>
      <c r="M251" s="37">
        <v>0</v>
      </c>
    </row>
    <row r="252" spans="1:13" hidden="1" outlineLevel="1">
      <c r="A252" s="1" t="s">
        <v>89</v>
      </c>
      <c r="B252" s="37">
        <v>2</v>
      </c>
      <c r="C252" s="37">
        <v>0</v>
      </c>
      <c r="D252" s="37">
        <v>1</v>
      </c>
      <c r="E252" s="37">
        <v>0</v>
      </c>
      <c r="F252" s="37">
        <v>1</v>
      </c>
      <c r="G252" s="37">
        <v>0</v>
      </c>
      <c r="H252" s="37">
        <v>0</v>
      </c>
      <c r="I252" s="37">
        <v>0</v>
      </c>
      <c r="J252" s="37">
        <v>0</v>
      </c>
      <c r="K252" s="37">
        <v>0</v>
      </c>
      <c r="L252" s="37">
        <v>0</v>
      </c>
      <c r="M252" s="37">
        <v>0</v>
      </c>
    </row>
    <row r="253" spans="1:13" hidden="1" outlineLevel="1">
      <c r="A253" s="1" t="s">
        <v>90</v>
      </c>
      <c r="B253" s="37">
        <v>1</v>
      </c>
      <c r="C253" s="37">
        <v>0</v>
      </c>
      <c r="D253" s="37">
        <v>0</v>
      </c>
      <c r="E253" s="37">
        <v>0</v>
      </c>
      <c r="F253" s="37">
        <v>1</v>
      </c>
      <c r="G253" s="37">
        <v>0</v>
      </c>
      <c r="H253" s="37">
        <v>0</v>
      </c>
      <c r="I253" s="37">
        <v>0</v>
      </c>
      <c r="J253" s="37">
        <v>0</v>
      </c>
      <c r="K253" s="37">
        <v>0</v>
      </c>
      <c r="L253" s="37">
        <v>0</v>
      </c>
      <c r="M253" s="37">
        <v>0</v>
      </c>
    </row>
    <row r="254" spans="1:13" hidden="1" outlineLevel="1">
      <c r="A254" s="1" t="s">
        <v>91</v>
      </c>
      <c r="B254" s="37">
        <v>65</v>
      </c>
      <c r="C254" s="37">
        <v>6</v>
      </c>
      <c r="D254" s="37">
        <v>8</v>
      </c>
      <c r="E254" s="37">
        <v>1</v>
      </c>
      <c r="F254" s="37">
        <v>13</v>
      </c>
      <c r="G254" s="37">
        <v>22</v>
      </c>
      <c r="H254" s="37">
        <v>7</v>
      </c>
      <c r="I254" s="37">
        <v>4</v>
      </c>
      <c r="J254" s="37">
        <v>2</v>
      </c>
      <c r="K254" s="37">
        <v>2</v>
      </c>
      <c r="L254" s="37">
        <v>0</v>
      </c>
      <c r="M254" s="37">
        <v>0</v>
      </c>
    </row>
    <row r="255" spans="1:13" hidden="1" outlineLevel="1">
      <c r="A255" s="1" t="s">
        <v>92</v>
      </c>
      <c r="B255" s="37">
        <v>3</v>
      </c>
      <c r="C255" s="37">
        <v>0</v>
      </c>
      <c r="D255" s="37">
        <v>0</v>
      </c>
      <c r="E255" s="37">
        <v>1</v>
      </c>
      <c r="F255" s="37">
        <v>2</v>
      </c>
      <c r="G255" s="37">
        <v>0</v>
      </c>
      <c r="H255" s="37">
        <v>0</v>
      </c>
      <c r="I255" s="37">
        <v>0</v>
      </c>
      <c r="J255" s="37">
        <v>0</v>
      </c>
      <c r="K255" s="37">
        <v>0</v>
      </c>
      <c r="L255" s="37">
        <v>0</v>
      </c>
      <c r="M255" s="37">
        <v>0</v>
      </c>
    </row>
    <row r="256" spans="1:13" hidden="1" outlineLevel="1">
      <c r="A256" s="1" t="s">
        <v>93</v>
      </c>
      <c r="B256" s="37">
        <v>7</v>
      </c>
      <c r="C256" s="37">
        <v>0</v>
      </c>
      <c r="D256" s="37">
        <v>0</v>
      </c>
      <c r="E256" s="37">
        <v>0</v>
      </c>
      <c r="F256" s="37">
        <v>2</v>
      </c>
      <c r="G256" s="37">
        <v>3</v>
      </c>
      <c r="H256" s="37">
        <v>0</v>
      </c>
      <c r="I256" s="37">
        <v>2</v>
      </c>
      <c r="J256" s="37">
        <v>0</v>
      </c>
      <c r="K256" s="37">
        <v>0</v>
      </c>
      <c r="L256" s="37">
        <v>0</v>
      </c>
      <c r="M256" s="37">
        <v>0</v>
      </c>
    </row>
    <row r="257" spans="1:13" hidden="1" outlineLevel="1">
      <c r="A257" s="1" t="s">
        <v>94</v>
      </c>
      <c r="B257" s="37">
        <v>2045</v>
      </c>
      <c r="C257" s="37">
        <v>120</v>
      </c>
      <c r="D257" s="37">
        <v>120</v>
      </c>
      <c r="E257" s="37">
        <v>197</v>
      </c>
      <c r="F257" s="37">
        <v>487</v>
      </c>
      <c r="G257" s="37">
        <v>472</v>
      </c>
      <c r="H257" s="37">
        <v>331</v>
      </c>
      <c r="I257" s="37">
        <v>212</v>
      </c>
      <c r="J257" s="37">
        <v>67</v>
      </c>
      <c r="K257" s="37">
        <v>34</v>
      </c>
      <c r="L257" s="37">
        <v>5</v>
      </c>
      <c r="M257" s="37">
        <v>0</v>
      </c>
    </row>
    <row r="258" spans="1:13" hidden="1" outlineLevel="1">
      <c r="A258" s="1" t="s">
        <v>95</v>
      </c>
      <c r="B258" s="37">
        <v>2</v>
      </c>
      <c r="C258" s="37">
        <v>0</v>
      </c>
      <c r="D258" s="37">
        <v>0</v>
      </c>
      <c r="E258" s="37">
        <v>0</v>
      </c>
      <c r="F258" s="37">
        <v>1</v>
      </c>
      <c r="G258" s="37">
        <v>0</v>
      </c>
      <c r="H258" s="37">
        <v>0</v>
      </c>
      <c r="I258" s="37">
        <v>0</v>
      </c>
      <c r="J258" s="37">
        <v>1</v>
      </c>
      <c r="K258" s="37">
        <v>0</v>
      </c>
      <c r="L258" s="37">
        <v>0</v>
      </c>
      <c r="M258" s="37">
        <v>0</v>
      </c>
    </row>
    <row r="259" spans="1:13" hidden="1" outlineLevel="1">
      <c r="A259" s="1" t="s">
        <v>96</v>
      </c>
      <c r="B259" s="37">
        <v>1</v>
      </c>
      <c r="C259" s="37">
        <v>0</v>
      </c>
      <c r="D259" s="37">
        <v>0</v>
      </c>
      <c r="E259" s="37">
        <v>0</v>
      </c>
      <c r="F259" s="37">
        <v>1</v>
      </c>
      <c r="G259" s="37">
        <v>0</v>
      </c>
      <c r="H259" s="37">
        <v>0</v>
      </c>
      <c r="I259" s="37">
        <v>0</v>
      </c>
      <c r="J259" s="37">
        <v>0</v>
      </c>
      <c r="K259" s="37">
        <v>0</v>
      </c>
      <c r="L259" s="37">
        <v>0</v>
      </c>
      <c r="M259" s="37">
        <v>0</v>
      </c>
    </row>
    <row r="260" spans="1:13" hidden="1" outlineLevel="1">
      <c r="A260" s="1" t="s">
        <v>97</v>
      </c>
      <c r="B260" s="37">
        <v>1</v>
      </c>
      <c r="C260" s="37">
        <v>0</v>
      </c>
      <c r="D260" s="37">
        <v>0</v>
      </c>
      <c r="E260" s="37">
        <v>0</v>
      </c>
      <c r="F260" s="37">
        <v>1</v>
      </c>
      <c r="G260" s="37">
        <v>0</v>
      </c>
      <c r="H260" s="37">
        <v>0</v>
      </c>
      <c r="I260" s="37">
        <v>0</v>
      </c>
      <c r="J260" s="37">
        <v>0</v>
      </c>
      <c r="K260" s="37">
        <v>0</v>
      </c>
      <c r="L260" s="37">
        <v>0</v>
      </c>
      <c r="M260" s="37">
        <v>0</v>
      </c>
    </row>
    <row r="261" spans="1:13" hidden="1" outlineLevel="1">
      <c r="A261" s="1" t="s">
        <v>98</v>
      </c>
      <c r="B261" s="37">
        <v>6</v>
      </c>
      <c r="C261" s="37">
        <v>1</v>
      </c>
      <c r="D261" s="37">
        <v>0</v>
      </c>
      <c r="E261" s="37">
        <v>2</v>
      </c>
      <c r="F261" s="37">
        <v>2</v>
      </c>
      <c r="G261" s="37">
        <v>1</v>
      </c>
      <c r="H261" s="37">
        <v>0</v>
      </c>
      <c r="I261" s="37">
        <v>0</v>
      </c>
      <c r="J261" s="37">
        <v>0</v>
      </c>
      <c r="K261" s="37">
        <v>0</v>
      </c>
      <c r="L261" s="37">
        <v>0</v>
      </c>
      <c r="M261" s="37">
        <v>0</v>
      </c>
    </row>
    <row r="262" spans="1:13" hidden="1" outlineLevel="1">
      <c r="A262" s="1" t="s">
        <v>99</v>
      </c>
      <c r="B262" s="37">
        <v>11</v>
      </c>
      <c r="C262" s="37">
        <v>1</v>
      </c>
      <c r="D262" s="37">
        <v>2</v>
      </c>
      <c r="E262" s="37">
        <v>4</v>
      </c>
      <c r="F262" s="37">
        <v>4</v>
      </c>
      <c r="G262" s="37">
        <v>0</v>
      </c>
      <c r="H262" s="37">
        <v>0</v>
      </c>
      <c r="I262" s="37">
        <v>0</v>
      </c>
      <c r="J262" s="37">
        <v>0</v>
      </c>
      <c r="K262" s="37">
        <v>0</v>
      </c>
      <c r="L262" s="37">
        <v>0</v>
      </c>
      <c r="M262" s="37">
        <v>0</v>
      </c>
    </row>
    <row r="263" spans="1:13" hidden="1" outlineLevel="1">
      <c r="A263" s="1" t="s">
        <v>100</v>
      </c>
      <c r="B263" s="37">
        <v>14</v>
      </c>
      <c r="C263" s="37">
        <v>0</v>
      </c>
      <c r="D263" s="37">
        <v>3</v>
      </c>
      <c r="E263" s="37">
        <v>4</v>
      </c>
      <c r="F263" s="37">
        <v>4</v>
      </c>
      <c r="G263" s="37">
        <v>0</v>
      </c>
      <c r="H263" s="37">
        <v>3</v>
      </c>
      <c r="I263" s="37">
        <v>0</v>
      </c>
      <c r="J263" s="37">
        <v>0</v>
      </c>
      <c r="K263" s="37">
        <v>0</v>
      </c>
      <c r="L263" s="37">
        <v>0</v>
      </c>
      <c r="M263" s="37">
        <v>0</v>
      </c>
    </row>
    <row r="264" spans="1:13" hidden="1" outlineLevel="1">
      <c r="A264" s="1" t="s">
        <v>101</v>
      </c>
      <c r="B264" s="37">
        <v>561</v>
      </c>
      <c r="C264" s="37">
        <v>126</v>
      </c>
      <c r="D264" s="37">
        <v>60</v>
      </c>
      <c r="E264" s="37">
        <v>70</v>
      </c>
      <c r="F264" s="37">
        <v>166</v>
      </c>
      <c r="G264" s="37">
        <v>112</v>
      </c>
      <c r="H264" s="37">
        <v>24</v>
      </c>
      <c r="I264" s="37">
        <v>1</v>
      </c>
      <c r="J264" s="37">
        <v>2</v>
      </c>
      <c r="K264" s="37">
        <v>0</v>
      </c>
      <c r="L264" s="37">
        <v>0</v>
      </c>
      <c r="M264" s="37">
        <v>0</v>
      </c>
    </row>
    <row r="265" spans="1:13" hidden="1" outlineLevel="1">
      <c r="A265" s="1" t="s">
        <v>227</v>
      </c>
      <c r="B265" s="37">
        <v>5</v>
      </c>
      <c r="C265" s="37">
        <v>0</v>
      </c>
      <c r="D265" s="37">
        <v>0</v>
      </c>
      <c r="E265" s="37">
        <v>3</v>
      </c>
      <c r="F265" s="37">
        <v>2</v>
      </c>
      <c r="G265" s="37">
        <v>0</v>
      </c>
      <c r="H265" s="37">
        <v>0</v>
      </c>
      <c r="I265" s="37">
        <v>0</v>
      </c>
      <c r="J265" s="37">
        <v>0</v>
      </c>
      <c r="K265" s="37">
        <v>0</v>
      </c>
      <c r="L265" s="37">
        <v>0</v>
      </c>
      <c r="M265" s="37">
        <v>0</v>
      </c>
    </row>
    <row r="266" spans="1:13" hidden="1" outlineLevel="1">
      <c r="A266" s="1" t="s">
        <v>103</v>
      </c>
      <c r="B266" s="37">
        <v>16</v>
      </c>
      <c r="C266" s="37">
        <v>1</v>
      </c>
      <c r="D266" s="37">
        <v>2</v>
      </c>
      <c r="E266" s="37">
        <v>4</v>
      </c>
      <c r="F266" s="37">
        <v>5</v>
      </c>
      <c r="G266" s="37">
        <v>3</v>
      </c>
      <c r="H266" s="37">
        <v>0</v>
      </c>
      <c r="I266" s="37">
        <v>1</v>
      </c>
      <c r="J266" s="37">
        <v>0</v>
      </c>
      <c r="K266" s="37">
        <v>0</v>
      </c>
      <c r="L266" s="37">
        <v>0</v>
      </c>
      <c r="M266" s="37">
        <v>0</v>
      </c>
    </row>
    <row r="267" spans="1:13" hidden="1" outlineLevel="1">
      <c r="A267" s="1" t="s">
        <v>104</v>
      </c>
      <c r="B267" s="37">
        <v>20</v>
      </c>
      <c r="C267" s="37">
        <v>1</v>
      </c>
      <c r="D267" s="37">
        <v>0</v>
      </c>
      <c r="E267" s="37">
        <v>4</v>
      </c>
      <c r="F267" s="37">
        <v>2</v>
      </c>
      <c r="G267" s="37">
        <v>6</v>
      </c>
      <c r="H267" s="37">
        <v>5</v>
      </c>
      <c r="I267" s="37">
        <v>2</v>
      </c>
      <c r="J267" s="37">
        <v>0</v>
      </c>
      <c r="K267" s="37">
        <v>0</v>
      </c>
      <c r="L267" s="37">
        <v>0</v>
      </c>
      <c r="M267" s="37">
        <v>0</v>
      </c>
    </row>
    <row r="268" spans="1:13" hidden="1" outlineLevel="1">
      <c r="A268" s="1" t="s">
        <v>105</v>
      </c>
      <c r="B268" s="37">
        <v>3617</v>
      </c>
      <c r="C268" s="37">
        <v>153</v>
      </c>
      <c r="D268" s="37">
        <v>296</v>
      </c>
      <c r="E268" s="37">
        <v>312</v>
      </c>
      <c r="F268" s="37">
        <v>590</v>
      </c>
      <c r="G268" s="37">
        <v>797</v>
      </c>
      <c r="H268" s="37">
        <v>714</v>
      </c>
      <c r="I268" s="37">
        <v>426</v>
      </c>
      <c r="J268" s="37">
        <v>186</v>
      </c>
      <c r="K268" s="37">
        <v>122</v>
      </c>
      <c r="L268" s="37">
        <v>21</v>
      </c>
      <c r="M268" s="37">
        <v>0</v>
      </c>
    </row>
    <row r="269" spans="1:13" hidden="1" outlineLevel="1">
      <c r="A269" s="1" t="s">
        <v>106</v>
      </c>
      <c r="B269" s="37">
        <v>537</v>
      </c>
      <c r="C269" s="37">
        <v>71</v>
      </c>
      <c r="D269" s="37">
        <v>108</v>
      </c>
      <c r="E269" s="37">
        <v>112</v>
      </c>
      <c r="F269" s="37">
        <v>48</v>
      </c>
      <c r="G269" s="37">
        <v>91</v>
      </c>
      <c r="H269" s="37">
        <v>86</v>
      </c>
      <c r="I269" s="37">
        <v>16</v>
      </c>
      <c r="J269" s="37">
        <v>5</v>
      </c>
      <c r="K269" s="37">
        <v>0</v>
      </c>
      <c r="L269" s="37">
        <v>0</v>
      </c>
      <c r="M269" s="37">
        <v>0</v>
      </c>
    </row>
    <row r="270" spans="1:13" hidden="1" outlineLevel="1">
      <c r="A270" s="1" t="s">
        <v>226</v>
      </c>
      <c r="B270" s="37">
        <v>1</v>
      </c>
      <c r="C270" s="37">
        <v>0</v>
      </c>
      <c r="D270" s="37">
        <v>0</v>
      </c>
      <c r="E270" s="37">
        <v>0</v>
      </c>
      <c r="F270" s="37">
        <v>0</v>
      </c>
      <c r="G270" s="37">
        <v>1</v>
      </c>
      <c r="H270" s="37">
        <v>0</v>
      </c>
      <c r="I270" s="37">
        <v>0</v>
      </c>
      <c r="J270" s="37">
        <v>0</v>
      </c>
      <c r="K270" s="37">
        <v>0</v>
      </c>
      <c r="L270" s="37">
        <v>0</v>
      </c>
      <c r="M270" s="37">
        <v>0</v>
      </c>
    </row>
    <row r="271" spans="1:13" hidden="1" outlineLevel="1">
      <c r="A271" s="1" t="s">
        <v>107</v>
      </c>
      <c r="B271" s="37">
        <v>16</v>
      </c>
      <c r="C271" s="37">
        <v>0</v>
      </c>
      <c r="D271" s="37">
        <v>0</v>
      </c>
      <c r="E271" s="37">
        <v>7</v>
      </c>
      <c r="F271" s="37">
        <v>9</v>
      </c>
      <c r="G271" s="37">
        <v>0</v>
      </c>
      <c r="H271" s="37">
        <v>0</v>
      </c>
      <c r="I271" s="37">
        <v>0</v>
      </c>
      <c r="J271" s="37">
        <v>0</v>
      </c>
      <c r="K271" s="37">
        <v>0</v>
      </c>
      <c r="L271" s="37">
        <v>0</v>
      </c>
      <c r="M271" s="37">
        <v>0</v>
      </c>
    </row>
    <row r="272" spans="1:13" hidden="1" outlineLevel="1">
      <c r="A272" s="1" t="s">
        <v>108</v>
      </c>
      <c r="B272" s="37">
        <v>53</v>
      </c>
      <c r="C272" s="37">
        <v>6</v>
      </c>
      <c r="D272" s="37">
        <v>3</v>
      </c>
      <c r="E272" s="37">
        <v>5</v>
      </c>
      <c r="F272" s="37">
        <v>8</v>
      </c>
      <c r="G272" s="37">
        <v>9</v>
      </c>
      <c r="H272" s="37">
        <v>16</v>
      </c>
      <c r="I272" s="37">
        <v>4</v>
      </c>
      <c r="J272" s="37">
        <v>2</v>
      </c>
      <c r="K272" s="37">
        <v>0</v>
      </c>
      <c r="L272" s="37">
        <v>0</v>
      </c>
      <c r="M272" s="37">
        <v>0</v>
      </c>
    </row>
    <row r="273" spans="1:13" hidden="1" outlineLevel="1">
      <c r="A273" s="1" t="s">
        <v>110</v>
      </c>
      <c r="B273" s="37">
        <v>461</v>
      </c>
      <c r="C273" s="37">
        <v>57</v>
      </c>
      <c r="D273" s="37">
        <v>39</v>
      </c>
      <c r="E273" s="37">
        <v>91</v>
      </c>
      <c r="F273" s="37">
        <v>124</v>
      </c>
      <c r="G273" s="37">
        <v>91</v>
      </c>
      <c r="H273" s="37">
        <v>53</v>
      </c>
      <c r="I273" s="37">
        <v>5</v>
      </c>
      <c r="J273" s="37">
        <v>0</v>
      </c>
      <c r="K273" s="37">
        <v>1</v>
      </c>
      <c r="L273" s="37">
        <v>0</v>
      </c>
      <c r="M273" s="37">
        <v>0</v>
      </c>
    </row>
    <row r="274" spans="1:13" hidden="1" outlineLevel="1">
      <c r="A274" s="1" t="s">
        <v>111</v>
      </c>
      <c r="B274" s="37">
        <v>2</v>
      </c>
      <c r="C274" s="37">
        <v>0</v>
      </c>
      <c r="D274" s="37">
        <v>0</v>
      </c>
      <c r="E274" s="37">
        <v>0</v>
      </c>
      <c r="F274" s="37">
        <v>2</v>
      </c>
      <c r="G274" s="37">
        <v>0</v>
      </c>
      <c r="H274" s="37">
        <v>0</v>
      </c>
      <c r="I274" s="37">
        <v>0</v>
      </c>
      <c r="J274" s="37">
        <v>0</v>
      </c>
      <c r="K274" s="37">
        <v>0</v>
      </c>
      <c r="L274" s="37">
        <v>0</v>
      </c>
      <c r="M274" s="37">
        <v>0</v>
      </c>
    </row>
    <row r="275" spans="1:13" hidden="1" outlineLevel="1">
      <c r="A275" s="1" t="s">
        <v>112</v>
      </c>
      <c r="B275" s="37">
        <v>6</v>
      </c>
      <c r="C275" s="37">
        <v>1</v>
      </c>
      <c r="D275" s="37">
        <v>1</v>
      </c>
      <c r="E275" s="37">
        <v>0</v>
      </c>
      <c r="F275" s="37">
        <v>3</v>
      </c>
      <c r="G275" s="37">
        <v>1</v>
      </c>
      <c r="H275" s="37">
        <v>0</v>
      </c>
      <c r="I275" s="37">
        <v>0</v>
      </c>
      <c r="J275" s="37">
        <v>0</v>
      </c>
      <c r="K275" s="37">
        <v>0</v>
      </c>
      <c r="L275" s="37">
        <v>0</v>
      </c>
      <c r="M275" s="37">
        <v>0</v>
      </c>
    </row>
    <row r="276" spans="1:13" hidden="1" outlineLevel="1">
      <c r="A276" s="1" t="s">
        <v>113</v>
      </c>
      <c r="B276" s="37">
        <v>7</v>
      </c>
      <c r="C276" s="37">
        <v>0</v>
      </c>
      <c r="D276" s="37">
        <v>0</v>
      </c>
      <c r="E276" s="37">
        <v>1</v>
      </c>
      <c r="F276" s="37">
        <v>2</v>
      </c>
      <c r="G276" s="37">
        <v>3</v>
      </c>
      <c r="H276" s="37">
        <v>1</v>
      </c>
      <c r="I276" s="37">
        <v>0</v>
      </c>
      <c r="J276" s="37">
        <v>0</v>
      </c>
      <c r="K276" s="37">
        <v>0</v>
      </c>
      <c r="L276" s="37">
        <v>0</v>
      </c>
      <c r="M276" s="37">
        <v>0</v>
      </c>
    </row>
    <row r="277" spans="1:13" hidden="1" outlineLevel="1">
      <c r="A277" s="1" t="s">
        <v>114</v>
      </c>
      <c r="B277" s="37">
        <v>1</v>
      </c>
      <c r="C277" s="37">
        <v>0</v>
      </c>
      <c r="D277" s="37">
        <v>0</v>
      </c>
      <c r="E277" s="37">
        <v>0</v>
      </c>
      <c r="F277" s="37">
        <v>1</v>
      </c>
      <c r="G277" s="37">
        <v>0</v>
      </c>
      <c r="H277" s="37">
        <v>0</v>
      </c>
      <c r="I277" s="37">
        <v>0</v>
      </c>
      <c r="J277" s="37">
        <v>0</v>
      </c>
      <c r="K277" s="37">
        <v>0</v>
      </c>
      <c r="L277" s="37">
        <v>0</v>
      </c>
      <c r="M277" s="37">
        <v>0</v>
      </c>
    </row>
    <row r="278" spans="1:13" hidden="1" outlineLevel="1">
      <c r="A278" s="1" t="s">
        <v>115</v>
      </c>
      <c r="B278" s="37">
        <v>42</v>
      </c>
      <c r="C278" s="37">
        <v>3</v>
      </c>
      <c r="D278" s="37">
        <v>3</v>
      </c>
      <c r="E278" s="37">
        <v>11</v>
      </c>
      <c r="F278" s="37">
        <v>16</v>
      </c>
      <c r="G278" s="37">
        <v>7</v>
      </c>
      <c r="H278" s="37">
        <v>1</v>
      </c>
      <c r="I278" s="37">
        <v>1</v>
      </c>
      <c r="J278" s="37">
        <v>0</v>
      </c>
      <c r="K278" s="37">
        <v>0</v>
      </c>
      <c r="L278" s="37">
        <v>0</v>
      </c>
      <c r="M278" s="37">
        <v>0</v>
      </c>
    </row>
    <row r="279" spans="1:13" hidden="1" outlineLevel="1">
      <c r="A279" s="1" t="s">
        <v>116</v>
      </c>
      <c r="B279" s="37">
        <v>10</v>
      </c>
      <c r="C279" s="37">
        <v>2</v>
      </c>
      <c r="D279" s="37">
        <v>0</v>
      </c>
      <c r="E279" s="37">
        <v>2</v>
      </c>
      <c r="F279" s="37">
        <v>2</v>
      </c>
      <c r="G279" s="37">
        <v>1</v>
      </c>
      <c r="H279" s="37">
        <v>3</v>
      </c>
      <c r="I279" s="37">
        <v>0</v>
      </c>
      <c r="J279" s="37">
        <v>0</v>
      </c>
      <c r="K279" s="37">
        <v>0</v>
      </c>
      <c r="L279" s="37">
        <v>0</v>
      </c>
      <c r="M279" s="37">
        <v>0</v>
      </c>
    </row>
    <row r="280" spans="1:13" hidden="1" outlineLevel="1">
      <c r="A280" s="1" t="s">
        <v>117</v>
      </c>
      <c r="B280" s="37">
        <v>4</v>
      </c>
      <c r="C280" s="37">
        <v>0</v>
      </c>
      <c r="D280" s="37">
        <v>0</v>
      </c>
      <c r="E280" s="37">
        <v>4</v>
      </c>
      <c r="F280" s="37">
        <v>0</v>
      </c>
      <c r="G280" s="37">
        <v>0</v>
      </c>
      <c r="H280" s="37">
        <v>0</v>
      </c>
      <c r="I280" s="37">
        <v>0</v>
      </c>
      <c r="J280" s="37">
        <v>0</v>
      </c>
      <c r="K280" s="37">
        <v>0</v>
      </c>
      <c r="L280" s="37">
        <v>0</v>
      </c>
      <c r="M280" s="37">
        <v>0</v>
      </c>
    </row>
    <row r="281" spans="1:13" hidden="1" outlineLevel="1">
      <c r="A281" s="1" t="s">
        <v>118</v>
      </c>
      <c r="B281" s="37">
        <v>894</v>
      </c>
      <c r="C281" s="37">
        <v>199</v>
      </c>
      <c r="D281" s="37">
        <v>148</v>
      </c>
      <c r="E281" s="37">
        <v>161</v>
      </c>
      <c r="F281" s="37">
        <v>175</v>
      </c>
      <c r="G281" s="37">
        <v>75</v>
      </c>
      <c r="H281" s="37">
        <v>112</v>
      </c>
      <c r="I281" s="37">
        <v>20</v>
      </c>
      <c r="J281" s="37">
        <v>4</v>
      </c>
      <c r="K281" s="37">
        <v>0</v>
      </c>
      <c r="L281" s="37">
        <v>0</v>
      </c>
      <c r="M281" s="37">
        <v>0</v>
      </c>
    </row>
    <row r="282" spans="1:13" hidden="1" outlineLevel="1">
      <c r="A282" s="1" t="s">
        <v>119</v>
      </c>
      <c r="B282" s="37">
        <v>13</v>
      </c>
      <c r="C282" s="37">
        <v>1</v>
      </c>
      <c r="D282" s="37">
        <v>0</v>
      </c>
      <c r="E282" s="37">
        <v>4</v>
      </c>
      <c r="F282" s="37">
        <v>7</v>
      </c>
      <c r="G282" s="37">
        <v>1</v>
      </c>
      <c r="H282" s="37">
        <v>0</v>
      </c>
      <c r="I282" s="37">
        <v>0</v>
      </c>
      <c r="J282" s="37">
        <v>0</v>
      </c>
      <c r="K282" s="37">
        <v>0</v>
      </c>
      <c r="L282" s="37">
        <v>0</v>
      </c>
      <c r="M282" s="37">
        <v>0</v>
      </c>
    </row>
    <row r="283" spans="1:13" hidden="1" outlineLevel="1">
      <c r="A283" s="1" t="s">
        <v>120</v>
      </c>
      <c r="B283" s="37">
        <v>15</v>
      </c>
      <c r="C283" s="37">
        <v>0</v>
      </c>
      <c r="D283" s="37">
        <v>1</v>
      </c>
      <c r="E283" s="37">
        <v>4</v>
      </c>
      <c r="F283" s="37">
        <v>4</v>
      </c>
      <c r="G283" s="37">
        <v>3</v>
      </c>
      <c r="H283" s="37">
        <v>2</v>
      </c>
      <c r="I283" s="37">
        <v>0</v>
      </c>
      <c r="J283" s="37">
        <v>0</v>
      </c>
      <c r="K283" s="37">
        <v>1</v>
      </c>
      <c r="L283" s="37">
        <v>0</v>
      </c>
      <c r="M283" s="37">
        <v>0</v>
      </c>
    </row>
    <row r="284" spans="1:13" hidden="1" outlineLevel="1">
      <c r="A284" s="1" t="s">
        <v>121</v>
      </c>
      <c r="B284" s="37">
        <v>37</v>
      </c>
      <c r="C284" s="37">
        <v>0</v>
      </c>
      <c r="D284" s="37">
        <v>3</v>
      </c>
      <c r="E284" s="37">
        <v>2</v>
      </c>
      <c r="F284" s="37">
        <v>4</v>
      </c>
      <c r="G284" s="37">
        <v>10</v>
      </c>
      <c r="H284" s="37">
        <v>9</v>
      </c>
      <c r="I284" s="37">
        <v>6</v>
      </c>
      <c r="J284" s="37">
        <v>1</v>
      </c>
      <c r="K284" s="37">
        <v>0</v>
      </c>
      <c r="L284" s="37">
        <v>2</v>
      </c>
      <c r="M284" s="37">
        <v>0</v>
      </c>
    </row>
    <row r="285" spans="1:13" hidden="1" outlineLevel="1">
      <c r="A285" s="1" t="s">
        <v>122</v>
      </c>
      <c r="B285" s="37">
        <v>7</v>
      </c>
      <c r="C285" s="37">
        <v>1</v>
      </c>
      <c r="D285" s="37">
        <v>0</v>
      </c>
      <c r="E285" s="37">
        <v>0</v>
      </c>
      <c r="F285" s="37">
        <v>0</v>
      </c>
      <c r="G285" s="37">
        <v>5</v>
      </c>
      <c r="H285" s="37">
        <v>1</v>
      </c>
      <c r="I285" s="37">
        <v>0</v>
      </c>
      <c r="J285" s="37">
        <v>0</v>
      </c>
      <c r="K285" s="37">
        <v>0</v>
      </c>
      <c r="L285" s="37">
        <v>0</v>
      </c>
      <c r="M285" s="37">
        <v>0</v>
      </c>
    </row>
    <row r="286" spans="1:13" collapsed="1">
      <c r="A286" s="1" t="s">
        <v>200</v>
      </c>
      <c r="B286" s="37">
        <v>35168</v>
      </c>
      <c r="C286" s="37">
        <v>3897</v>
      </c>
      <c r="D286" s="37">
        <v>4272</v>
      </c>
      <c r="E286" s="37">
        <v>4387</v>
      </c>
      <c r="F286" s="37">
        <v>5515</v>
      </c>
      <c r="G286" s="37">
        <v>5944</v>
      </c>
      <c r="H286" s="37">
        <v>4947</v>
      </c>
      <c r="I286" s="37">
        <v>3434</v>
      </c>
      <c r="J286" s="37">
        <v>1719</v>
      </c>
      <c r="K286" s="37">
        <v>915</v>
      </c>
      <c r="L286" s="37">
        <v>135</v>
      </c>
      <c r="M286" s="37">
        <v>3</v>
      </c>
    </row>
    <row r="287" spans="1:13" hidden="1" outlineLevel="1">
      <c r="A287" s="1" t="s">
        <v>33</v>
      </c>
      <c r="B287" s="37">
        <v>2</v>
      </c>
      <c r="C287" s="37">
        <v>0</v>
      </c>
      <c r="D287" s="37">
        <v>0</v>
      </c>
      <c r="E287" s="37">
        <v>2</v>
      </c>
      <c r="F287" s="37">
        <v>0</v>
      </c>
      <c r="G287" s="37">
        <v>0</v>
      </c>
      <c r="H287" s="37">
        <v>0</v>
      </c>
      <c r="I287" s="37">
        <v>0</v>
      </c>
      <c r="J287" s="37">
        <v>0</v>
      </c>
      <c r="K287" s="37">
        <v>0</v>
      </c>
      <c r="L287" s="37">
        <v>0</v>
      </c>
      <c r="M287" s="37">
        <v>0</v>
      </c>
    </row>
    <row r="288" spans="1:13" hidden="1" outlineLevel="1">
      <c r="A288" s="1" t="s">
        <v>34</v>
      </c>
      <c r="B288" s="37">
        <v>6</v>
      </c>
      <c r="C288" s="37">
        <v>0</v>
      </c>
      <c r="D288" s="37">
        <v>0</v>
      </c>
      <c r="E288" s="37">
        <v>2</v>
      </c>
      <c r="F288" s="37">
        <v>4</v>
      </c>
      <c r="G288" s="37">
        <v>0</v>
      </c>
      <c r="H288" s="37">
        <v>0</v>
      </c>
      <c r="I288" s="37">
        <v>0</v>
      </c>
      <c r="J288" s="37">
        <v>0</v>
      </c>
      <c r="K288" s="37">
        <v>0</v>
      </c>
      <c r="L288" s="37">
        <v>0</v>
      </c>
      <c r="M288" s="37">
        <v>0</v>
      </c>
    </row>
    <row r="289" spans="1:13" hidden="1" outlineLevel="1">
      <c r="A289" s="1" t="s">
        <v>35</v>
      </c>
      <c r="B289" s="37">
        <v>1</v>
      </c>
      <c r="C289" s="37">
        <v>0</v>
      </c>
      <c r="D289" s="37">
        <v>0</v>
      </c>
      <c r="E289" s="37">
        <v>0</v>
      </c>
      <c r="F289" s="37">
        <v>1</v>
      </c>
      <c r="G289" s="37">
        <v>0</v>
      </c>
      <c r="H289" s="37">
        <v>0</v>
      </c>
      <c r="I289" s="37">
        <v>0</v>
      </c>
      <c r="J289" s="37">
        <v>0</v>
      </c>
      <c r="K289" s="37">
        <v>0</v>
      </c>
      <c r="L289" s="37">
        <v>0</v>
      </c>
      <c r="M289" s="37">
        <v>0</v>
      </c>
    </row>
    <row r="290" spans="1:13" hidden="1" outlineLevel="1">
      <c r="A290" s="1" t="s">
        <v>36</v>
      </c>
      <c r="B290" s="37">
        <v>8</v>
      </c>
      <c r="C290" s="37">
        <v>0</v>
      </c>
      <c r="D290" s="37">
        <v>0</v>
      </c>
      <c r="E290" s="37">
        <v>3</v>
      </c>
      <c r="F290" s="37">
        <v>2</v>
      </c>
      <c r="G290" s="37">
        <v>1</v>
      </c>
      <c r="H290" s="37">
        <v>1</v>
      </c>
      <c r="I290" s="37">
        <v>1</v>
      </c>
      <c r="J290" s="37">
        <v>0</v>
      </c>
      <c r="K290" s="37">
        <v>0</v>
      </c>
      <c r="L290" s="37">
        <v>0</v>
      </c>
      <c r="M290" s="37">
        <v>0</v>
      </c>
    </row>
    <row r="291" spans="1:13" hidden="1" outlineLevel="1">
      <c r="A291" s="1" t="s">
        <v>37</v>
      </c>
      <c r="B291" s="37">
        <v>8</v>
      </c>
      <c r="C291" s="37">
        <v>0</v>
      </c>
      <c r="D291" s="37">
        <v>1</v>
      </c>
      <c r="E291" s="37">
        <v>3</v>
      </c>
      <c r="F291" s="37">
        <v>2</v>
      </c>
      <c r="G291" s="37">
        <v>1</v>
      </c>
      <c r="H291" s="37">
        <v>1</v>
      </c>
      <c r="I291" s="37">
        <v>0</v>
      </c>
      <c r="J291" s="37">
        <v>0</v>
      </c>
      <c r="K291" s="37">
        <v>0</v>
      </c>
      <c r="L291" s="37">
        <v>0</v>
      </c>
      <c r="M291" s="37">
        <v>0</v>
      </c>
    </row>
    <row r="292" spans="1:13" hidden="1" outlineLevel="1">
      <c r="A292" s="1" t="s">
        <v>38</v>
      </c>
      <c r="B292" s="37">
        <v>1</v>
      </c>
      <c r="C292" s="37">
        <v>0</v>
      </c>
      <c r="D292" s="37">
        <v>0</v>
      </c>
      <c r="E292" s="37">
        <v>0</v>
      </c>
      <c r="F292" s="37">
        <v>1</v>
      </c>
      <c r="G292" s="37">
        <v>0</v>
      </c>
      <c r="H292" s="37">
        <v>0</v>
      </c>
      <c r="I292" s="37">
        <v>0</v>
      </c>
      <c r="J292" s="37">
        <v>0</v>
      </c>
      <c r="K292" s="37">
        <v>0</v>
      </c>
      <c r="L292" s="37">
        <v>0</v>
      </c>
      <c r="M292" s="37">
        <v>0</v>
      </c>
    </row>
    <row r="293" spans="1:13" hidden="1" outlineLevel="1">
      <c r="A293" s="1" t="s">
        <v>39</v>
      </c>
      <c r="B293" s="37">
        <v>4</v>
      </c>
      <c r="C293" s="37">
        <v>0</v>
      </c>
      <c r="D293" s="37">
        <v>0</v>
      </c>
      <c r="E293" s="37">
        <v>1</v>
      </c>
      <c r="F293" s="37">
        <v>3</v>
      </c>
      <c r="G293" s="37">
        <v>0</v>
      </c>
      <c r="H293" s="37">
        <v>0</v>
      </c>
      <c r="I293" s="37">
        <v>0</v>
      </c>
      <c r="J293" s="37">
        <v>0</v>
      </c>
      <c r="K293" s="37">
        <v>0</v>
      </c>
      <c r="L293" s="37">
        <v>0</v>
      </c>
      <c r="M293" s="37">
        <v>0</v>
      </c>
    </row>
    <row r="294" spans="1:13" hidden="1" outlineLevel="1">
      <c r="A294" s="1" t="s">
        <v>40</v>
      </c>
      <c r="B294" s="37">
        <v>1</v>
      </c>
      <c r="C294" s="37">
        <v>0</v>
      </c>
      <c r="D294" s="37">
        <v>0</v>
      </c>
      <c r="E294" s="37">
        <v>0</v>
      </c>
      <c r="F294" s="37">
        <v>0</v>
      </c>
      <c r="G294" s="37">
        <v>1</v>
      </c>
      <c r="H294" s="37">
        <v>0</v>
      </c>
      <c r="I294" s="37">
        <v>0</v>
      </c>
      <c r="J294" s="37">
        <v>0</v>
      </c>
      <c r="K294" s="37">
        <v>0</v>
      </c>
      <c r="L294" s="37">
        <v>0</v>
      </c>
      <c r="M294" s="37">
        <v>0</v>
      </c>
    </row>
    <row r="295" spans="1:13" hidden="1" outlineLevel="1">
      <c r="A295" s="1" t="s">
        <v>41</v>
      </c>
      <c r="B295" s="37">
        <v>1</v>
      </c>
      <c r="C295" s="37">
        <v>0</v>
      </c>
      <c r="D295" s="37">
        <v>0</v>
      </c>
      <c r="E295" s="37">
        <v>0</v>
      </c>
      <c r="F295" s="37">
        <v>1</v>
      </c>
      <c r="G295" s="37">
        <v>0</v>
      </c>
      <c r="H295" s="37">
        <v>0</v>
      </c>
      <c r="I295" s="37">
        <v>0</v>
      </c>
      <c r="J295" s="37">
        <v>0</v>
      </c>
      <c r="K295" s="37">
        <v>0</v>
      </c>
      <c r="L295" s="37">
        <v>0</v>
      </c>
      <c r="M295" s="37">
        <v>0</v>
      </c>
    </row>
    <row r="296" spans="1:13" hidden="1" outlineLevel="1">
      <c r="A296" s="1" t="s">
        <v>42</v>
      </c>
      <c r="B296" s="37">
        <v>3</v>
      </c>
      <c r="C296" s="37">
        <v>0</v>
      </c>
      <c r="D296" s="37">
        <v>0</v>
      </c>
      <c r="E296" s="37">
        <v>2</v>
      </c>
      <c r="F296" s="37">
        <v>1</v>
      </c>
      <c r="G296" s="37">
        <v>0</v>
      </c>
      <c r="H296" s="37">
        <v>0</v>
      </c>
      <c r="I296" s="37">
        <v>0</v>
      </c>
      <c r="J296" s="37">
        <v>0</v>
      </c>
      <c r="K296" s="37">
        <v>0</v>
      </c>
      <c r="L296" s="37">
        <v>0</v>
      </c>
      <c r="M296" s="37">
        <v>0</v>
      </c>
    </row>
    <row r="297" spans="1:13" hidden="1" outlineLevel="1">
      <c r="A297" s="1" t="s">
        <v>43</v>
      </c>
      <c r="B297" s="37">
        <v>19</v>
      </c>
      <c r="C297" s="37">
        <v>0</v>
      </c>
      <c r="D297" s="37">
        <v>5</v>
      </c>
      <c r="E297" s="37">
        <v>4</v>
      </c>
      <c r="F297" s="37">
        <v>1</v>
      </c>
      <c r="G297" s="37">
        <v>6</v>
      </c>
      <c r="H297" s="37">
        <v>2</v>
      </c>
      <c r="I297" s="37">
        <v>1</v>
      </c>
      <c r="J297" s="37">
        <v>0</v>
      </c>
      <c r="K297" s="37">
        <v>0</v>
      </c>
      <c r="L297" s="37">
        <v>0</v>
      </c>
      <c r="M297" s="37">
        <v>0</v>
      </c>
    </row>
    <row r="298" spans="1:13" hidden="1" outlineLevel="1">
      <c r="A298" s="1" t="s">
        <v>44</v>
      </c>
      <c r="B298" s="37">
        <v>1</v>
      </c>
      <c r="C298" s="37">
        <v>0</v>
      </c>
      <c r="D298" s="37">
        <v>0</v>
      </c>
      <c r="E298" s="37">
        <v>0</v>
      </c>
      <c r="F298" s="37">
        <v>1</v>
      </c>
      <c r="G298" s="37">
        <v>0</v>
      </c>
      <c r="H298" s="37">
        <v>0</v>
      </c>
      <c r="I298" s="37">
        <v>0</v>
      </c>
      <c r="J298" s="37">
        <v>0</v>
      </c>
      <c r="K298" s="37">
        <v>0</v>
      </c>
      <c r="L298" s="37">
        <v>0</v>
      </c>
      <c r="M298" s="37">
        <v>0</v>
      </c>
    </row>
    <row r="299" spans="1:13" hidden="1" outlineLevel="1">
      <c r="A299" s="1" t="s">
        <v>45</v>
      </c>
      <c r="B299" s="37">
        <v>331</v>
      </c>
      <c r="C299" s="37">
        <v>41</v>
      </c>
      <c r="D299" s="37">
        <v>51</v>
      </c>
      <c r="E299" s="37">
        <v>36</v>
      </c>
      <c r="F299" s="37">
        <v>60</v>
      </c>
      <c r="G299" s="37">
        <v>62</v>
      </c>
      <c r="H299" s="37">
        <v>62</v>
      </c>
      <c r="I299" s="37">
        <v>14</v>
      </c>
      <c r="J299" s="37">
        <v>4</v>
      </c>
      <c r="K299" s="37">
        <v>1</v>
      </c>
      <c r="L299" s="37">
        <v>0</v>
      </c>
      <c r="M299" s="37">
        <v>0</v>
      </c>
    </row>
    <row r="300" spans="1:13" hidden="1" outlineLevel="1">
      <c r="A300" s="1" t="s">
        <v>46</v>
      </c>
      <c r="B300" s="37">
        <v>51</v>
      </c>
      <c r="C300" s="37">
        <v>2</v>
      </c>
      <c r="D300" s="37">
        <v>5</v>
      </c>
      <c r="E300" s="37">
        <v>14</v>
      </c>
      <c r="F300" s="37">
        <v>18</v>
      </c>
      <c r="G300" s="37">
        <v>10</v>
      </c>
      <c r="H300" s="37">
        <v>1</v>
      </c>
      <c r="I300" s="37">
        <v>1</v>
      </c>
      <c r="J300" s="37">
        <v>0</v>
      </c>
      <c r="K300" s="37">
        <v>0</v>
      </c>
      <c r="L300" s="37">
        <v>0</v>
      </c>
      <c r="M300" s="37">
        <v>0</v>
      </c>
    </row>
    <row r="301" spans="1:13" hidden="1" outlineLevel="1">
      <c r="A301" s="1" t="s">
        <v>47</v>
      </c>
      <c r="B301" s="37">
        <v>4</v>
      </c>
      <c r="C301" s="37">
        <v>0</v>
      </c>
      <c r="D301" s="37">
        <v>0</v>
      </c>
      <c r="E301" s="37">
        <v>0</v>
      </c>
      <c r="F301" s="37">
        <v>1</v>
      </c>
      <c r="G301" s="37">
        <v>3</v>
      </c>
      <c r="H301" s="37">
        <v>0</v>
      </c>
      <c r="I301" s="37">
        <v>0</v>
      </c>
      <c r="J301" s="37">
        <v>0</v>
      </c>
      <c r="K301" s="37">
        <v>0</v>
      </c>
      <c r="L301" s="37">
        <v>0</v>
      </c>
      <c r="M301" s="37">
        <v>0</v>
      </c>
    </row>
    <row r="302" spans="1:13" hidden="1" outlineLevel="1">
      <c r="A302" s="1" t="s">
        <v>48</v>
      </c>
      <c r="B302" s="37">
        <v>3</v>
      </c>
      <c r="C302" s="37">
        <v>0</v>
      </c>
      <c r="D302" s="37">
        <v>2</v>
      </c>
      <c r="E302" s="37">
        <v>0</v>
      </c>
      <c r="F302" s="37">
        <v>0</v>
      </c>
      <c r="G302" s="37">
        <v>0</v>
      </c>
      <c r="H302" s="37">
        <v>0</v>
      </c>
      <c r="I302" s="37">
        <v>1</v>
      </c>
      <c r="J302" s="37">
        <v>0</v>
      </c>
      <c r="K302" s="37">
        <v>0</v>
      </c>
      <c r="L302" s="37">
        <v>0</v>
      </c>
      <c r="M302" s="37">
        <v>0</v>
      </c>
    </row>
    <row r="303" spans="1:13" hidden="1" outlineLevel="1">
      <c r="A303" s="1" t="s">
        <v>49</v>
      </c>
      <c r="B303" s="37">
        <v>58</v>
      </c>
      <c r="C303" s="37">
        <v>3</v>
      </c>
      <c r="D303" s="37">
        <v>12</v>
      </c>
      <c r="E303" s="37">
        <v>20</v>
      </c>
      <c r="F303" s="37">
        <v>7</v>
      </c>
      <c r="G303" s="37">
        <v>14</v>
      </c>
      <c r="H303" s="37">
        <v>2</v>
      </c>
      <c r="I303" s="37">
        <v>0</v>
      </c>
      <c r="J303" s="37">
        <v>0</v>
      </c>
      <c r="K303" s="37">
        <v>0</v>
      </c>
      <c r="L303" s="37">
        <v>0</v>
      </c>
      <c r="M303" s="37">
        <v>0</v>
      </c>
    </row>
    <row r="304" spans="1:13" hidden="1" outlineLevel="1">
      <c r="A304" s="1" t="s">
        <v>50</v>
      </c>
      <c r="B304" s="37">
        <v>1</v>
      </c>
      <c r="C304" s="37">
        <v>0</v>
      </c>
      <c r="D304" s="37">
        <v>0</v>
      </c>
      <c r="E304" s="37">
        <v>0</v>
      </c>
      <c r="F304" s="37">
        <v>0</v>
      </c>
      <c r="G304" s="37">
        <v>1</v>
      </c>
      <c r="H304" s="37">
        <v>0</v>
      </c>
      <c r="I304" s="37">
        <v>0</v>
      </c>
      <c r="J304" s="37">
        <v>0</v>
      </c>
      <c r="K304" s="37">
        <v>0</v>
      </c>
      <c r="L304" s="37">
        <v>0</v>
      </c>
      <c r="M304" s="37">
        <v>0</v>
      </c>
    </row>
    <row r="305" spans="1:13" hidden="1" outlineLevel="1">
      <c r="A305" s="1" t="s">
        <v>51</v>
      </c>
      <c r="B305" s="37">
        <v>22</v>
      </c>
      <c r="C305" s="37">
        <v>5</v>
      </c>
      <c r="D305" s="37">
        <v>3</v>
      </c>
      <c r="E305" s="37">
        <v>0</v>
      </c>
      <c r="F305" s="37">
        <v>6</v>
      </c>
      <c r="G305" s="37">
        <v>4</v>
      </c>
      <c r="H305" s="37">
        <v>3</v>
      </c>
      <c r="I305" s="37">
        <v>1</v>
      </c>
      <c r="J305" s="37">
        <v>0</v>
      </c>
      <c r="K305" s="37">
        <v>0</v>
      </c>
      <c r="L305" s="37">
        <v>0</v>
      </c>
      <c r="M305" s="37">
        <v>0</v>
      </c>
    </row>
    <row r="306" spans="1:13" hidden="1" outlineLevel="1">
      <c r="A306" s="1" t="s">
        <v>1181</v>
      </c>
      <c r="B306" s="37">
        <v>1</v>
      </c>
      <c r="C306" s="37">
        <v>0</v>
      </c>
      <c r="D306" s="37">
        <v>0</v>
      </c>
      <c r="E306" s="37">
        <v>0</v>
      </c>
      <c r="F306" s="37">
        <v>0</v>
      </c>
      <c r="G306" s="37">
        <v>0</v>
      </c>
      <c r="H306" s="37">
        <v>1</v>
      </c>
      <c r="I306" s="37">
        <v>0</v>
      </c>
      <c r="J306" s="37">
        <v>0</v>
      </c>
      <c r="K306" s="37">
        <v>0</v>
      </c>
      <c r="L306" s="37">
        <v>0</v>
      </c>
      <c r="M306" s="37">
        <v>0</v>
      </c>
    </row>
    <row r="307" spans="1:13" hidden="1" outlineLevel="1">
      <c r="A307" s="1" t="s">
        <v>52</v>
      </c>
      <c r="B307" s="37">
        <v>1190</v>
      </c>
      <c r="C307" s="37">
        <v>104</v>
      </c>
      <c r="D307" s="37">
        <v>116</v>
      </c>
      <c r="E307" s="37">
        <v>81</v>
      </c>
      <c r="F307" s="37">
        <v>185</v>
      </c>
      <c r="G307" s="37">
        <v>291</v>
      </c>
      <c r="H307" s="37">
        <v>127</v>
      </c>
      <c r="I307" s="37">
        <v>141</v>
      </c>
      <c r="J307" s="37">
        <v>99</v>
      </c>
      <c r="K307" s="37">
        <v>41</v>
      </c>
      <c r="L307" s="37">
        <v>5</v>
      </c>
      <c r="M307" s="37">
        <v>0</v>
      </c>
    </row>
    <row r="308" spans="1:13" hidden="1" outlineLevel="1">
      <c r="A308" s="1" t="s">
        <v>53</v>
      </c>
      <c r="B308" s="37">
        <v>28</v>
      </c>
      <c r="C308" s="37">
        <v>3</v>
      </c>
      <c r="D308" s="37">
        <v>7</v>
      </c>
      <c r="E308" s="37">
        <v>6</v>
      </c>
      <c r="F308" s="37">
        <v>8</v>
      </c>
      <c r="G308" s="37">
        <v>4</v>
      </c>
      <c r="H308" s="37">
        <v>0</v>
      </c>
      <c r="I308" s="37">
        <v>0</v>
      </c>
      <c r="J308" s="37">
        <v>0</v>
      </c>
      <c r="K308" s="37">
        <v>0</v>
      </c>
      <c r="L308" s="37">
        <v>0</v>
      </c>
      <c r="M308" s="37">
        <v>0</v>
      </c>
    </row>
    <row r="309" spans="1:13" hidden="1" outlineLevel="1">
      <c r="A309" s="1" t="s">
        <v>54</v>
      </c>
      <c r="B309" s="37">
        <v>5</v>
      </c>
      <c r="C309" s="37">
        <v>1</v>
      </c>
      <c r="D309" s="37">
        <v>0</v>
      </c>
      <c r="E309" s="37">
        <v>0</v>
      </c>
      <c r="F309" s="37">
        <v>4</v>
      </c>
      <c r="G309" s="37">
        <v>0</v>
      </c>
      <c r="H309" s="37">
        <v>0</v>
      </c>
      <c r="I309" s="37">
        <v>0</v>
      </c>
      <c r="J309" s="37">
        <v>0</v>
      </c>
      <c r="K309" s="37">
        <v>0</v>
      </c>
      <c r="L309" s="37">
        <v>0</v>
      </c>
      <c r="M309" s="37">
        <v>0</v>
      </c>
    </row>
    <row r="310" spans="1:13" hidden="1" outlineLevel="1">
      <c r="A310" s="1" t="s">
        <v>55</v>
      </c>
      <c r="B310" s="37">
        <v>1</v>
      </c>
      <c r="C310" s="37">
        <v>0</v>
      </c>
      <c r="D310" s="37">
        <v>0</v>
      </c>
      <c r="E310" s="37">
        <v>1</v>
      </c>
      <c r="F310" s="37">
        <v>0</v>
      </c>
      <c r="G310" s="37">
        <v>0</v>
      </c>
      <c r="H310" s="37">
        <v>0</v>
      </c>
      <c r="I310" s="37">
        <v>0</v>
      </c>
      <c r="J310" s="37">
        <v>0</v>
      </c>
      <c r="K310" s="37">
        <v>0</v>
      </c>
      <c r="L310" s="37">
        <v>0</v>
      </c>
      <c r="M310" s="37">
        <v>0</v>
      </c>
    </row>
    <row r="311" spans="1:13" hidden="1" outlineLevel="1">
      <c r="A311" s="1" t="s">
        <v>56</v>
      </c>
      <c r="B311" s="37">
        <v>1</v>
      </c>
      <c r="C311" s="37">
        <v>0</v>
      </c>
      <c r="D311" s="37">
        <v>0</v>
      </c>
      <c r="E311" s="37">
        <v>0</v>
      </c>
      <c r="F311" s="37">
        <v>0</v>
      </c>
      <c r="G311" s="37">
        <v>1</v>
      </c>
      <c r="H311" s="37">
        <v>0</v>
      </c>
      <c r="I311" s="37">
        <v>0</v>
      </c>
      <c r="J311" s="37">
        <v>0</v>
      </c>
      <c r="K311" s="37">
        <v>0</v>
      </c>
      <c r="L311" s="37">
        <v>0</v>
      </c>
      <c r="M311" s="37">
        <v>0</v>
      </c>
    </row>
    <row r="312" spans="1:13" hidden="1" outlineLevel="1">
      <c r="A312" s="1" t="s">
        <v>57</v>
      </c>
      <c r="B312" s="37">
        <v>3</v>
      </c>
      <c r="C312" s="37">
        <v>0</v>
      </c>
      <c r="D312" s="37">
        <v>0</v>
      </c>
      <c r="E312" s="37">
        <v>1</v>
      </c>
      <c r="F312" s="37">
        <v>0</v>
      </c>
      <c r="G312" s="37">
        <v>0</v>
      </c>
      <c r="H312" s="37">
        <v>1</v>
      </c>
      <c r="I312" s="37">
        <v>0</v>
      </c>
      <c r="J312" s="37">
        <v>1</v>
      </c>
      <c r="K312" s="37">
        <v>0</v>
      </c>
      <c r="L312" s="37">
        <v>0</v>
      </c>
      <c r="M312" s="37">
        <v>0</v>
      </c>
    </row>
    <row r="313" spans="1:13" hidden="1" outlineLevel="1">
      <c r="A313" s="1" t="s">
        <v>58</v>
      </c>
      <c r="B313" s="37">
        <v>63</v>
      </c>
      <c r="C313" s="37">
        <v>6</v>
      </c>
      <c r="D313" s="37">
        <v>3</v>
      </c>
      <c r="E313" s="37">
        <v>3</v>
      </c>
      <c r="F313" s="37">
        <v>16</v>
      </c>
      <c r="G313" s="37">
        <v>11</v>
      </c>
      <c r="H313" s="37">
        <v>16</v>
      </c>
      <c r="I313" s="37">
        <v>1</v>
      </c>
      <c r="J313" s="37">
        <v>3</v>
      </c>
      <c r="K313" s="37">
        <v>3</v>
      </c>
      <c r="L313" s="37">
        <v>1</v>
      </c>
      <c r="M313" s="37">
        <v>0</v>
      </c>
    </row>
    <row r="314" spans="1:13" hidden="1" outlineLevel="1">
      <c r="A314" s="1" t="s">
        <v>59</v>
      </c>
      <c r="B314" s="37">
        <v>70</v>
      </c>
      <c r="C314" s="37">
        <v>5</v>
      </c>
      <c r="D314" s="37">
        <v>8</v>
      </c>
      <c r="E314" s="37">
        <v>12</v>
      </c>
      <c r="F314" s="37">
        <v>8</v>
      </c>
      <c r="G314" s="37">
        <v>8</v>
      </c>
      <c r="H314" s="37">
        <v>17</v>
      </c>
      <c r="I314" s="37">
        <v>9</v>
      </c>
      <c r="J314" s="37">
        <v>3</v>
      </c>
      <c r="K314" s="37">
        <v>0</v>
      </c>
      <c r="L314" s="37">
        <v>0</v>
      </c>
      <c r="M314" s="37">
        <v>0</v>
      </c>
    </row>
    <row r="315" spans="1:13" hidden="1" outlineLevel="1">
      <c r="A315" s="1" t="s">
        <v>60</v>
      </c>
      <c r="B315" s="37">
        <v>39</v>
      </c>
      <c r="C315" s="37">
        <v>0</v>
      </c>
      <c r="D315" s="37">
        <v>1</v>
      </c>
      <c r="E315" s="37">
        <v>6</v>
      </c>
      <c r="F315" s="37">
        <v>7</v>
      </c>
      <c r="G315" s="37">
        <v>10</v>
      </c>
      <c r="H315" s="37">
        <v>9</v>
      </c>
      <c r="I315" s="37">
        <v>3</v>
      </c>
      <c r="J315" s="37">
        <v>2</v>
      </c>
      <c r="K315" s="37">
        <v>1</v>
      </c>
      <c r="L315" s="37">
        <v>0</v>
      </c>
      <c r="M315" s="37">
        <v>0</v>
      </c>
    </row>
    <row r="316" spans="1:13" hidden="1" outlineLevel="1">
      <c r="A316" s="1" t="s">
        <v>61</v>
      </c>
      <c r="B316" s="37">
        <v>1</v>
      </c>
      <c r="C316" s="37">
        <v>0</v>
      </c>
      <c r="D316" s="37">
        <v>0</v>
      </c>
      <c r="E316" s="37">
        <v>0</v>
      </c>
      <c r="F316" s="37">
        <v>0</v>
      </c>
      <c r="G316" s="37">
        <v>1</v>
      </c>
      <c r="H316" s="37">
        <v>0</v>
      </c>
      <c r="I316" s="37">
        <v>0</v>
      </c>
      <c r="J316" s="37">
        <v>0</v>
      </c>
      <c r="K316" s="37">
        <v>0</v>
      </c>
      <c r="L316" s="37">
        <v>0</v>
      </c>
      <c r="M316" s="37">
        <v>0</v>
      </c>
    </row>
    <row r="317" spans="1:13" hidden="1" outlineLevel="1">
      <c r="A317" s="1" t="s">
        <v>62</v>
      </c>
      <c r="B317" s="37">
        <v>1</v>
      </c>
      <c r="C317" s="37">
        <v>0</v>
      </c>
      <c r="D317" s="37">
        <v>0</v>
      </c>
      <c r="E317" s="37">
        <v>0</v>
      </c>
      <c r="F317" s="37">
        <v>0</v>
      </c>
      <c r="G317" s="37">
        <v>1</v>
      </c>
      <c r="H317" s="37">
        <v>0</v>
      </c>
      <c r="I317" s="37">
        <v>0</v>
      </c>
      <c r="J317" s="37">
        <v>0</v>
      </c>
      <c r="K317" s="37">
        <v>0</v>
      </c>
      <c r="L317" s="37">
        <v>0</v>
      </c>
      <c r="M317" s="37">
        <v>0</v>
      </c>
    </row>
    <row r="318" spans="1:13" hidden="1" outlineLevel="1">
      <c r="A318" s="1" t="s">
        <v>63</v>
      </c>
      <c r="B318" s="37">
        <v>3</v>
      </c>
      <c r="C318" s="37">
        <v>0</v>
      </c>
      <c r="D318" s="37">
        <v>0</v>
      </c>
      <c r="E318" s="37">
        <v>1</v>
      </c>
      <c r="F318" s="37">
        <v>1</v>
      </c>
      <c r="G318" s="37">
        <v>1</v>
      </c>
      <c r="H318" s="37">
        <v>0</v>
      </c>
      <c r="I318" s="37">
        <v>0</v>
      </c>
      <c r="J318" s="37">
        <v>0</v>
      </c>
      <c r="K318" s="37">
        <v>0</v>
      </c>
      <c r="L318" s="37">
        <v>0</v>
      </c>
      <c r="M318" s="37">
        <v>0</v>
      </c>
    </row>
    <row r="319" spans="1:13" hidden="1" outlineLevel="1">
      <c r="A319" s="1" t="s">
        <v>64</v>
      </c>
      <c r="B319" s="37">
        <v>3</v>
      </c>
      <c r="C319" s="37">
        <v>0</v>
      </c>
      <c r="D319" s="37">
        <v>0</v>
      </c>
      <c r="E319" s="37">
        <v>0</v>
      </c>
      <c r="F319" s="37">
        <v>3</v>
      </c>
      <c r="G319" s="37">
        <v>0</v>
      </c>
      <c r="H319" s="37">
        <v>0</v>
      </c>
      <c r="I319" s="37">
        <v>0</v>
      </c>
      <c r="J319" s="37">
        <v>0</v>
      </c>
      <c r="K319" s="37">
        <v>0</v>
      </c>
      <c r="L319" s="37">
        <v>0</v>
      </c>
      <c r="M319" s="37">
        <v>0</v>
      </c>
    </row>
    <row r="320" spans="1:13" hidden="1" outlineLevel="1">
      <c r="A320" s="1" t="s">
        <v>65</v>
      </c>
      <c r="B320" s="37">
        <v>1</v>
      </c>
      <c r="C320" s="37">
        <v>0</v>
      </c>
      <c r="D320" s="37">
        <v>0</v>
      </c>
      <c r="E320" s="37">
        <v>0</v>
      </c>
      <c r="F320" s="37">
        <v>1</v>
      </c>
      <c r="G320" s="37">
        <v>0</v>
      </c>
      <c r="H320" s="37">
        <v>0</v>
      </c>
      <c r="I320" s="37">
        <v>0</v>
      </c>
      <c r="J320" s="37">
        <v>0</v>
      </c>
      <c r="K320" s="37">
        <v>0</v>
      </c>
      <c r="L320" s="37">
        <v>0</v>
      </c>
      <c r="M320" s="37">
        <v>0</v>
      </c>
    </row>
    <row r="321" spans="1:13" hidden="1" outlineLevel="1">
      <c r="A321" s="1" t="s">
        <v>66</v>
      </c>
      <c r="B321" s="37">
        <v>2</v>
      </c>
      <c r="C321" s="37">
        <v>0</v>
      </c>
      <c r="D321" s="37">
        <v>1</v>
      </c>
      <c r="E321" s="37">
        <v>0</v>
      </c>
      <c r="F321" s="37">
        <v>1</v>
      </c>
      <c r="G321" s="37">
        <v>0</v>
      </c>
      <c r="H321" s="37">
        <v>0</v>
      </c>
      <c r="I321" s="37">
        <v>0</v>
      </c>
      <c r="J321" s="37">
        <v>0</v>
      </c>
      <c r="K321" s="37">
        <v>0</v>
      </c>
      <c r="L321" s="37">
        <v>0</v>
      </c>
      <c r="M321" s="37">
        <v>0</v>
      </c>
    </row>
    <row r="322" spans="1:13" hidden="1" outlineLevel="1">
      <c r="A322" s="1" t="s">
        <v>67</v>
      </c>
      <c r="B322" s="37">
        <v>9</v>
      </c>
      <c r="C322" s="37">
        <v>2</v>
      </c>
      <c r="D322" s="37">
        <v>0</v>
      </c>
      <c r="E322" s="37">
        <v>0</v>
      </c>
      <c r="F322" s="37">
        <v>2</v>
      </c>
      <c r="G322" s="37">
        <v>4</v>
      </c>
      <c r="H322" s="37">
        <v>0</v>
      </c>
      <c r="I322" s="37">
        <v>1</v>
      </c>
      <c r="J322" s="37">
        <v>0</v>
      </c>
      <c r="K322" s="37">
        <v>0</v>
      </c>
      <c r="L322" s="37">
        <v>0</v>
      </c>
      <c r="M322" s="37">
        <v>0</v>
      </c>
    </row>
    <row r="323" spans="1:13" hidden="1" outlineLevel="1">
      <c r="A323" s="1" t="s">
        <v>68</v>
      </c>
      <c r="B323" s="37">
        <v>1</v>
      </c>
      <c r="C323" s="37">
        <v>0</v>
      </c>
      <c r="D323" s="37">
        <v>0</v>
      </c>
      <c r="E323" s="37">
        <v>0</v>
      </c>
      <c r="F323" s="37">
        <v>0</v>
      </c>
      <c r="G323" s="37">
        <v>1</v>
      </c>
      <c r="H323" s="37">
        <v>0</v>
      </c>
      <c r="I323" s="37">
        <v>0</v>
      </c>
      <c r="J323" s="37">
        <v>0</v>
      </c>
      <c r="K323" s="37">
        <v>0</v>
      </c>
      <c r="L323" s="37">
        <v>0</v>
      </c>
      <c r="M323" s="37">
        <v>0</v>
      </c>
    </row>
    <row r="324" spans="1:13" hidden="1" outlineLevel="1">
      <c r="A324" s="1" t="s">
        <v>69</v>
      </c>
      <c r="B324" s="37">
        <v>1</v>
      </c>
      <c r="C324" s="37">
        <v>0</v>
      </c>
      <c r="D324" s="37">
        <v>0</v>
      </c>
      <c r="E324" s="37">
        <v>0</v>
      </c>
      <c r="F324" s="37">
        <v>1</v>
      </c>
      <c r="G324" s="37">
        <v>0</v>
      </c>
      <c r="H324" s="37">
        <v>0</v>
      </c>
      <c r="I324" s="37">
        <v>0</v>
      </c>
      <c r="J324" s="37">
        <v>0</v>
      </c>
      <c r="K324" s="37">
        <v>0</v>
      </c>
      <c r="L324" s="37">
        <v>0</v>
      </c>
      <c r="M324" s="37">
        <v>0</v>
      </c>
    </row>
    <row r="325" spans="1:13" hidden="1" outlineLevel="1">
      <c r="A325" s="1" t="s">
        <v>70</v>
      </c>
      <c r="B325" s="37">
        <v>1194</v>
      </c>
      <c r="C325" s="37">
        <v>129</v>
      </c>
      <c r="D325" s="37">
        <v>134</v>
      </c>
      <c r="E325" s="37">
        <v>186</v>
      </c>
      <c r="F325" s="37">
        <v>238</v>
      </c>
      <c r="G325" s="37">
        <v>208</v>
      </c>
      <c r="H325" s="37">
        <v>198</v>
      </c>
      <c r="I325" s="37">
        <v>79</v>
      </c>
      <c r="J325" s="37">
        <v>20</v>
      </c>
      <c r="K325" s="37">
        <v>2</v>
      </c>
      <c r="L325" s="37">
        <v>0</v>
      </c>
      <c r="M325" s="37">
        <v>0</v>
      </c>
    </row>
    <row r="326" spans="1:13" hidden="1" outlineLevel="1">
      <c r="A326" s="1" t="s">
        <v>71</v>
      </c>
      <c r="B326" s="37">
        <v>7</v>
      </c>
      <c r="C326" s="37">
        <v>0</v>
      </c>
      <c r="D326" s="37">
        <v>0</v>
      </c>
      <c r="E326" s="37">
        <v>1</v>
      </c>
      <c r="F326" s="37">
        <v>2</v>
      </c>
      <c r="G326" s="37">
        <v>3</v>
      </c>
      <c r="H326" s="37">
        <v>1</v>
      </c>
      <c r="I326" s="37">
        <v>0</v>
      </c>
      <c r="J326" s="37">
        <v>0</v>
      </c>
      <c r="K326" s="37">
        <v>0</v>
      </c>
      <c r="L326" s="37">
        <v>0</v>
      </c>
      <c r="M326" s="37">
        <v>0</v>
      </c>
    </row>
    <row r="327" spans="1:13" hidden="1" outlineLevel="1">
      <c r="A327" s="1" t="s">
        <v>72</v>
      </c>
      <c r="B327" s="37">
        <v>2</v>
      </c>
      <c r="C327" s="37">
        <v>0</v>
      </c>
      <c r="D327" s="37">
        <v>0</v>
      </c>
      <c r="E327" s="37">
        <v>0</v>
      </c>
      <c r="F327" s="37">
        <v>2</v>
      </c>
      <c r="G327" s="37">
        <v>0</v>
      </c>
      <c r="H327" s="37">
        <v>0</v>
      </c>
      <c r="I327" s="37">
        <v>0</v>
      </c>
      <c r="J327" s="37">
        <v>0</v>
      </c>
      <c r="K327" s="37">
        <v>0</v>
      </c>
      <c r="L327" s="37">
        <v>0</v>
      </c>
      <c r="M327" s="37">
        <v>0</v>
      </c>
    </row>
    <row r="328" spans="1:13" hidden="1" outlineLevel="1">
      <c r="A328" s="1" t="s">
        <v>73</v>
      </c>
      <c r="B328" s="37">
        <v>3</v>
      </c>
      <c r="C328" s="37">
        <v>0</v>
      </c>
      <c r="D328" s="37">
        <v>0</v>
      </c>
      <c r="E328" s="37">
        <v>0</v>
      </c>
      <c r="F328" s="37">
        <v>2</v>
      </c>
      <c r="G328" s="37">
        <v>1</v>
      </c>
      <c r="H328" s="37">
        <v>0</v>
      </c>
      <c r="I328" s="37">
        <v>0</v>
      </c>
      <c r="J328" s="37">
        <v>0</v>
      </c>
      <c r="K328" s="37">
        <v>0</v>
      </c>
      <c r="L328" s="37">
        <v>0</v>
      </c>
      <c r="M328" s="37">
        <v>0</v>
      </c>
    </row>
    <row r="329" spans="1:13" hidden="1" outlineLevel="1">
      <c r="A329" s="1" t="s">
        <v>74</v>
      </c>
      <c r="B329" s="37">
        <v>4</v>
      </c>
      <c r="C329" s="37">
        <v>0</v>
      </c>
      <c r="D329" s="37">
        <v>0</v>
      </c>
      <c r="E329" s="37">
        <v>0</v>
      </c>
      <c r="F329" s="37">
        <v>0</v>
      </c>
      <c r="G329" s="37">
        <v>2</v>
      </c>
      <c r="H329" s="37">
        <v>1</v>
      </c>
      <c r="I329" s="37">
        <v>0</v>
      </c>
      <c r="J329" s="37">
        <v>0</v>
      </c>
      <c r="K329" s="37">
        <v>0</v>
      </c>
      <c r="L329" s="37">
        <v>1</v>
      </c>
      <c r="M329" s="37">
        <v>0</v>
      </c>
    </row>
    <row r="330" spans="1:13" hidden="1" outlineLevel="1">
      <c r="A330" s="1" t="s">
        <v>75</v>
      </c>
      <c r="B330" s="37">
        <v>3</v>
      </c>
      <c r="C330" s="37">
        <v>0</v>
      </c>
      <c r="D330" s="37">
        <v>0</v>
      </c>
      <c r="E330" s="37">
        <v>0</v>
      </c>
      <c r="F330" s="37">
        <v>2</v>
      </c>
      <c r="G330" s="37">
        <v>1</v>
      </c>
      <c r="H330" s="37">
        <v>0</v>
      </c>
      <c r="I330" s="37">
        <v>0</v>
      </c>
      <c r="J330" s="37">
        <v>0</v>
      </c>
      <c r="K330" s="37">
        <v>0</v>
      </c>
      <c r="L330" s="37">
        <v>0</v>
      </c>
      <c r="M330" s="37">
        <v>0</v>
      </c>
    </row>
    <row r="331" spans="1:13" hidden="1" outlineLevel="1">
      <c r="A331" s="1" t="s">
        <v>76</v>
      </c>
      <c r="B331" s="37">
        <v>3</v>
      </c>
      <c r="C331" s="37">
        <v>0</v>
      </c>
      <c r="D331" s="37">
        <v>0</v>
      </c>
      <c r="E331" s="37">
        <v>3</v>
      </c>
      <c r="F331" s="37">
        <v>0</v>
      </c>
      <c r="G331" s="37">
        <v>0</v>
      </c>
      <c r="H331" s="37">
        <v>0</v>
      </c>
      <c r="I331" s="37">
        <v>0</v>
      </c>
      <c r="J331" s="37">
        <v>0</v>
      </c>
      <c r="K331" s="37">
        <v>0</v>
      </c>
      <c r="L331" s="37">
        <v>0</v>
      </c>
      <c r="M331" s="37">
        <v>0</v>
      </c>
    </row>
    <row r="332" spans="1:13" hidden="1" outlineLevel="1">
      <c r="A332" s="1" t="s">
        <v>77</v>
      </c>
      <c r="B332" s="37">
        <v>2</v>
      </c>
      <c r="C332" s="37">
        <v>0</v>
      </c>
      <c r="D332" s="37">
        <v>0</v>
      </c>
      <c r="E332" s="37">
        <v>2</v>
      </c>
      <c r="F332" s="37">
        <v>0</v>
      </c>
      <c r="G332" s="37">
        <v>0</v>
      </c>
      <c r="H332" s="37">
        <v>0</v>
      </c>
      <c r="I332" s="37">
        <v>0</v>
      </c>
      <c r="J332" s="37">
        <v>0</v>
      </c>
      <c r="K332" s="37">
        <v>0</v>
      </c>
      <c r="L332" s="37">
        <v>0</v>
      </c>
      <c r="M332" s="37">
        <v>0</v>
      </c>
    </row>
    <row r="333" spans="1:13" hidden="1" outlineLevel="1">
      <c r="A333" s="1" t="s">
        <v>78</v>
      </c>
      <c r="B333" s="37">
        <v>10</v>
      </c>
      <c r="C333" s="37">
        <v>0</v>
      </c>
      <c r="D333" s="37">
        <v>3</v>
      </c>
      <c r="E333" s="37">
        <v>2</v>
      </c>
      <c r="F333" s="37">
        <v>2</v>
      </c>
      <c r="G333" s="37">
        <v>3</v>
      </c>
      <c r="H333" s="37">
        <v>0</v>
      </c>
      <c r="I333" s="37">
        <v>0</v>
      </c>
      <c r="J333" s="37">
        <v>0</v>
      </c>
      <c r="K333" s="37">
        <v>0</v>
      </c>
      <c r="L333" s="37">
        <v>0</v>
      </c>
      <c r="M333" s="37">
        <v>0</v>
      </c>
    </row>
    <row r="334" spans="1:13" hidden="1" outlineLevel="1">
      <c r="A334" s="1" t="s">
        <v>215</v>
      </c>
      <c r="B334" s="37">
        <v>3</v>
      </c>
      <c r="C334" s="37">
        <v>0</v>
      </c>
      <c r="D334" s="37">
        <v>0</v>
      </c>
      <c r="E334" s="37">
        <v>0</v>
      </c>
      <c r="F334" s="37">
        <v>3</v>
      </c>
      <c r="G334" s="37">
        <v>0</v>
      </c>
      <c r="H334" s="37">
        <v>0</v>
      </c>
      <c r="I334" s="37">
        <v>0</v>
      </c>
      <c r="J334" s="37">
        <v>0</v>
      </c>
      <c r="K334" s="37">
        <v>0</v>
      </c>
      <c r="L334" s="37">
        <v>0</v>
      </c>
      <c r="M334" s="37">
        <v>0</v>
      </c>
    </row>
    <row r="335" spans="1:13" hidden="1" outlineLevel="1">
      <c r="A335" s="1" t="s">
        <v>80</v>
      </c>
      <c r="B335" s="37">
        <v>123</v>
      </c>
      <c r="C335" s="37">
        <v>15</v>
      </c>
      <c r="D335" s="37">
        <v>16</v>
      </c>
      <c r="E335" s="37">
        <v>21</v>
      </c>
      <c r="F335" s="37">
        <v>19</v>
      </c>
      <c r="G335" s="37">
        <v>11</v>
      </c>
      <c r="H335" s="37">
        <v>36</v>
      </c>
      <c r="I335" s="37">
        <v>4</v>
      </c>
      <c r="J335" s="37">
        <v>1</v>
      </c>
      <c r="K335" s="37">
        <v>0</v>
      </c>
      <c r="L335" s="37">
        <v>0</v>
      </c>
      <c r="M335" s="37">
        <v>0</v>
      </c>
    </row>
    <row r="336" spans="1:13" hidden="1" outlineLevel="1">
      <c r="A336" s="1" t="s">
        <v>81</v>
      </c>
      <c r="B336" s="37">
        <v>4</v>
      </c>
      <c r="C336" s="37">
        <v>0</v>
      </c>
      <c r="D336" s="37">
        <v>1</v>
      </c>
      <c r="E336" s="37">
        <v>0</v>
      </c>
      <c r="F336" s="37">
        <v>3</v>
      </c>
      <c r="G336" s="37">
        <v>0</v>
      </c>
      <c r="H336" s="37">
        <v>0</v>
      </c>
      <c r="I336" s="37">
        <v>0</v>
      </c>
      <c r="J336" s="37">
        <v>0</v>
      </c>
      <c r="K336" s="37">
        <v>0</v>
      </c>
      <c r="L336" s="37">
        <v>0</v>
      </c>
      <c r="M336" s="37">
        <v>0</v>
      </c>
    </row>
    <row r="337" spans="1:13" hidden="1" outlineLevel="1">
      <c r="A337" s="1" t="s">
        <v>82</v>
      </c>
      <c r="B337" s="37">
        <v>2</v>
      </c>
      <c r="C337" s="37">
        <v>0</v>
      </c>
      <c r="D337" s="37">
        <v>1</v>
      </c>
      <c r="E337" s="37">
        <v>0</v>
      </c>
      <c r="F337" s="37">
        <v>1</v>
      </c>
      <c r="G337" s="37">
        <v>0</v>
      </c>
      <c r="H337" s="37">
        <v>0</v>
      </c>
      <c r="I337" s="37">
        <v>0</v>
      </c>
      <c r="J337" s="37">
        <v>0</v>
      </c>
      <c r="K337" s="37">
        <v>0</v>
      </c>
      <c r="L337" s="37">
        <v>0</v>
      </c>
      <c r="M337" s="37">
        <v>0</v>
      </c>
    </row>
    <row r="338" spans="1:13" hidden="1" outlineLevel="1">
      <c r="A338" s="1" t="s">
        <v>83</v>
      </c>
      <c r="B338" s="37">
        <v>23261</v>
      </c>
      <c r="C338" s="37">
        <v>2845</v>
      </c>
      <c r="D338" s="37">
        <v>3085</v>
      </c>
      <c r="E338" s="37">
        <v>2969</v>
      </c>
      <c r="F338" s="37">
        <v>3239</v>
      </c>
      <c r="G338" s="37">
        <v>3545</v>
      </c>
      <c r="H338" s="37">
        <v>3051</v>
      </c>
      <c r="I338" s="37">
        <v>2398</v>
      </c>
      <c r="J338" s="37">
        <v>1323</v>
      </c>
      <c r="K338" s="37">
        <v>703</v>
      </c>
      <c r="L338" s="37">
        <v>100</v>
      </c>
      <c r="M338" s="37">
        <v>3</v>
      </c>
    </row>
    <row r="339" spans="1:13" hidden="1" outlineLevel="1">
      <c r="A339" s="1" t="s">
        <v>84</v>
      </c>
      <c r="B339" s="37">
        <v>5</v>
      </c>
      <c r="C339" s="37">
        <v>0</v>
      </c>
      <c r="D339" s="37">
        <v>0</v>
      </c>
      <c r="E339" s="37">
        <v>0</v>
      </c>
      <c r="F339" s="37">
        <v>1</v>
      </c>
      <c r="G339" s="37">
        <v>1</v>
      </c>
      <c r="H339" s="37">
        <v>0</v>
      </c>
      <c r="I339" s="37">
        <v>2</v>
      </c>
      <c r="J339" s="37">
        <v>0</v>
      </c>
      <c r="K339" s="37">
        <v>1</v>
      </c>
      <c r="L339" s="37">
        <v>0</v>
      </c>
      <c r="M339" s="37">
        <v>0</v>
      </c>
    </row>
    <row r="340" spans="1:13" hidden="1" outlineLevel="1">
      <c r="A340" s="1" t="s">
        <v>85</v>
      </c>
      <c r="B340" s="37">
        <v>1</v>
      </c>
      <c r="C340" s="37">
        <v>0</v>
      </c>
      <c r="D340" s="37">
        <v>0</v>
      </c>
      <c r="E340" s="37">
        <v>0</v>
      </c>
      <c r="F340" s="37">
        <v>0</v>
      </c>
      <c r="G340" s="37">
        <v>1</v>
      </c>
      <c r="H340" s="37">
        <v>0</v>
      </c>
      <c r="I340" s="37">
        <v>0</v>
      </c>
      <c r="J340" s="37">
        <v>0</v>
      </c>
      <c r="K340" s="37">
        <v>0</v>
      </c>
      <c r="L340" s="37">
        <v>0</v>
      </c>
      <c r="M340" s="37">
        <v>0</v>
      </c>
    </row>
    <row r="341" spans="1:13" hidden="1" outlineLevel="1">
      <c r="A341" s="1" t="s">
        <v>86</v>
      </c>
      <c r="B341" s="37">
        <v>5</v>
      </c>
      <c r="C341" s="37">
        <v>0</v>
      </c>
      <c r="D341" s="37">
        <v>0</v>
      </c>
      <c r="E341" s="37">
        <v>0</v>
      </c>
      <c r="F341" s="37">
        <v>5</v>
      </c>
      <c r="G341" s="37">
        <v>0</v>
      </c>
      <c r="H341" s="37">
        <v>0</v>
      </c>
      <c r="I341" s="37">
        <v>0</v>
      </c>
      <c r="J341" s="37">
        <v>0</v>
      </c>
      <c r="K341" s="37">
        <v>0</v>
      </c>
      <c r="L341" s="37">
        <v>0</v>
      </c>
      <c r="M341" s="37">
        <v>0</v>
      </c>
    </row>
    <row r="342" spans="1:13" hidden="1" outlineLevel="1">
      <c r="A342" s="1" t="s">
        <v>87</v>
      </c>
      <c r="B342" s="37">
        <v>117</v>
      </c>
      <c r="C342" s="37">
        <v>21</v>
      </c>
      <c r="D342" s="37">
        <v>12</v>
      </c>
      <c r="E342" s="37">
        <v>26</v>
      </c>
      <c r="F342" s="37">
        <v>16</v>
      </c>
      <c r="G342" s="37">
        <v>12</v>
      </c>
      <c r="H342" s="37">
        <v>27</v>
      </c>
      <c r="I342" s="37">
        <v>3</v>
      </c>
      <c r="J342" s="37">
        <v>0</v>
      </c>
      <c r="K342" s="37">
        <v>0</v>
      </c>
      <c r="L342" s="37">
        <v>0</v>
      </c>
      <c r="M342" s="37">
        <v>0</v>
      </c>
    </row>
    <row r="343" spans="1:13" hidden="1" outlineLevel="1">
      <c r="A343" s="1" t="s">
        <v>88</v>
      </c>
      <c r="B343" s="37">
        <v>6</v>
      </c>
      <c r="C343" s="37">
        <v>0</v>
      </c>
      <c r="D343" s="37">
        <v>0</v>
      </c>
      <c r="E343" s="37">
        <v>1</v>
      </c>
      <c r="F343" s="37">
        <v>3</v>
      </c>
      <c r="G343" s="37">
        <v>1</v>
      </c>
      <c r="H343" s="37">
        <v>0</v>
      </c>
      <c r="I343" s="37">
        <v>0</v>
      </c>
      <c r="J343" s="37">
        <v>0</v>
      </c>
      <c r="K343" s="37">
        <v>1</v>
      </c>
      <c r="L343" s="37">
        <v>0</v>
      </c>
      <c r="M343" s="37">
        <v>0</v>
      </c>
    </row>
    <row r="344" spans="1:13" hidden="1" outlineLevel="1">
      <c r="A344" s="1" t="s">
        <v>89</v>
      </c>
      <c r="B344" s="37">
        <v>3</v>
      </c>
      <c r="C344" s="37">
        <v>0</v>
      </c>
      <c r="D344" s="37">
        <v>1</v>
      </c>
      <c r="E344" s="37">
        <v>1</v>
      </c>
      <c r="F344" s="37">
        <v>1</v>
      </c>
      <c r="G344" s="37">
        <v>0</v>
      </c>
      <c r="H344" s="37">
        <v>0</v>
      </c>
      <c r="I344" s="37">
        <v>0</v>
      </c>
      <c r="J344" s="37">
        <v>0</v>
      </c>
      <c r="K344" s="37">
        <v>0</v>
      </c>
      <c r="L344" s="37">
        <v>0</v>
      </c>
      <c r="M344" s="37">
        <v>0</v>
      </c>
    </row>
    <row r="345" spans="1:13" hidden="1" outlineLevel="1">
      <c r="A345" s="1" t="s">
        <v>90</v>
      </c>
      <c r="B345" s="37">
        <v>1</v>
      </c>
      <c r="C345" s="37">
        <v>0</v>
      </c>
      <c r="D345" s="37">
        <v>0</v>
      </c>
      <c r="E345" s="37">
        <v>0</v>
      </c>
      <c r="F345" s="37">
        <v>1</v>
      </c>
      <c r="G345" s="37">
        <v>0</v>
      </c>
      <c r="H345" s="37">
        <v>0</v>
      </c>
      <c r="I345" s="37">
        <v>0</v>
      </c>
      <c r="J345" s="37">
        <v>0</v>
      </c>
      <c r="K345" s="37">
        <v>0</v>
      </c>
      <c r="L345" s="37">
        <v>0</v>
      </c>
      <c r="M345" s="37">
        <v>0</v>
      </c>
    </row>
    <row r="346" spans="1:13" hidden="1" outlineLevel="1">
      <c r="A346" s="1" t="s">
        <v>91</v>
      </c>
      <c r="B346" s="37">
        <v>61</v>
      </c>
      <c r="C346" s="37">
        <v>6</v>
      </c>
      <c r="D346" s="37">
        <v>8</v>
      </c>
      <c r="E346" s="37">
        <v>0</v>
      </c>
      <c r="F346" s="37">
        <v>10</v>
      </c>
      <c r="G346" s="37">
        <v>21</v>
      </c>
      <c r="H346" s="37">
        <v>7</v>
      </c>
      <c r="I346" s="37">
        <v>5</v>
      </c>
      <c r="J346" s="37">
        <v>2</v>
      </c>
      <c r="K346" s="37">
        <v>2</v>
      </c>
      <c r="L346" s="37">
        <v>0</v>
      </c>
      <c r="M346" s="37">
        <v>0</v>
      </c>
    </row>
    <row r="347" spans="1:13" hidden="1" outlineLevel="1">
      <c r="A347" s="1" t="s">
        <v>92</v>
      </c>
      <c r="B347" s="37">
        <v>3</v>
      </c>
      <c r="C347" s="37">
        <v>0</v>
      </c>
      <c r="D347" s="37">
        <v>0</v>
      </c>
      <c r="E347" s="37">
        <v>0</v>
      </c>
      <c r="F347" s="37">
        <v>3</v>
      </c>
      <c r="G347" s="37">
        <v>0</v>
      </c>
      <c r="H347" s="37">
        <v>0</v>
      </c>
      <c r="I347" s="37">
        <v>0</v>
      </c>
      <c r="J347" s="37">
        <v>0</v>
      </c>
      <c r="K347" s="37">
        <v>0</v>
      </c>
      <c r="L347" s="37">
        <v>0</v>
      </c>
      <c r="M347" s="37">
        <v>0</v>
      </c>
    </row>
    <row r="348" spans="1:13" hidden="1" outlineLevel="1">
      <c r="A348" s="1" t="s">
        <v>93</v>
      </c>
      <c r="B348" s="37">
        <v>7</v>
      </c>
      <c r="C348" s="37">
        <v>0</v>
      </c>
      <c r="D348" s="37">
        <v>0</v>
      </c>
      <c r="E348" s="37">
        <v>0</v>
      </c>
      <c r="F348" s="37">
        <v>2</v>
      </c>
      <c r="G348" s="37">
        <v>3</v>
      </c>
      <c r="H348" s="37">
        <v>0</v>
      </c>
      <c r="I348" s="37">
        <v>2</v>
      </c>
      <c r="J348" s="37">
        <v>0</v>
      </c>
      <c r="K348" s="37">
        <v>0</v>
      </c>
      <c r="L348" s="37">
        <v>0</v>
      </c>
      <c r="M348" s="37">
        <v>0</v>
      </c>
    </row>
    <row r="349" spans="1:13" hidden="1" outlineLevel="1">
      <c r="A349" s="1" t="s">
        <v>94</v>
      </c>
      <c r="B349" s="37">
        <v>2037</v>
      </c>
      <c r="C349" s="37">
        <v>114</v>
      </c>
      <c r="D349" s="37">
        <v>121</v>
      </c>
      <c r="E349" s="37">
        <v>190</v>
      </c>
      <c r="F349" s="37">
        <v>445</v>
      </c>
      <c r="G349" s="37">
        <v>501</v>
      </c>
      <c r="H349" s="37">
        <v>326</v>
      </c>
      <c r="I349" s="37">
        <v>235</v>
      </c>
      <c r="J349" s="37">
        <v>63</v>
      </c>
      <c r="K349" s="37">
        <v>39</v>
      </c>
      <c r="L349" s="37">
        <v>3</v>
      </c>
      <c r="M349" s="37">
        <v>0</v>
      </c>
    </row>
    <row r="350" spans="1:13" hidden="1" outlineLevel="1">
      <c r="A350" s="1" t="s">
        <v>95</v>
      </c>
      <c r="B350" s="37">
        <v>1</v>
      </c>
      <c r="C350" s="37">
        <v>0</v>
      </c>
      <c r="D350" s="37">
        <v>0</v>
      </c>
      <c r="E350" s="37">
        <v>0</v>
      </c>
      <c r="F350" s="37">
        <v>1</v>
      </c>
      <c r="G350" s="37">
        <v>0</v>
      </c>
      <c r="H350" s="37">
        <v>0</v>
      </c>
      <c r="I350" s="37">
        <v>0</v>
      </c>
      <c r="J350" s="37">
        <v>0</v>
      </c>
      <c r="K350" s="37">
        <v>0</v>
      </c>
      <c r="L350" s="37">
        <v>0</v>
      </c>
      <c r="M350" s="37">
        <v>0</v>
      </c>
    </row>
    <row r="351" spans="1:13" hidden="1" outlineLevel="1">
      <c r="A351" s="1" t="s">
        <v>96</v>
      </c>
      <c r="B351" s="37">
        <v>1</v>
      </c>
      <c r="C351" s="37">
        <v>0</v>
      </c>
      <c r="D351" s="37">
        <v>0</v>
      </c>
      <c r="E351" s="37">
        <v>0</v>
      </c>
      <c r="F351" s="37">
        <v>1</v>
      </c>
      <c r="G351" s="37">
        <v>0</v>
      </c>
      <c r="H351" s="37">
        <v>0</v>
      </c>
      <c r="I351" s="37">
        <v>0</v>
      </c>
      <c r="J351" s="37">
        <v>0</v>
      </c>
      <c r="K351" s="37">
        <v>0</v>
      </c>
      <c r="L351" s="37">
        <v>0</v>
      </c>
      <c r="M351" s="37">
        <v>0</v>
      </c>
    </row>
    <row r="352" spans="1:13" hidden="1" outlineLevel="1">
      <c r="A352" s="1" t="s">
        <v>97</v>
      </c>
      <c r="B352" s="37">
        <v>1</v>
      </c>
      <c r="C352" s="37">
        <v>0</v>
      </c>
      <c r="D352" s="37">
        <v>0</v>
      </c>
      <c r="E352" s="37">
        <v>0</v>
      </c>
      <c r="F352" s="37">
        <v>1</v>
      </c>
      <c r="G352" s="37">
        <v>0</v>
      </c>
      <c r="H352" s="37">
        <v>0</v>
      </c>
      <c r="I352" s="37">
        <v>0</v>
      </c>
      <c r="J352" s="37">
        <v>0</v>
      </c>
      <c r="K352" s="37">
        <v>0</v>
      </c>
      <c r="L352" s="37">
        <v>0</v>
      </c>
      <c r="M352" s="37">
        <v>0</v>
      </c>
    </row>
    <row r="353" spans="1:13" hidden="1" outlineLevel="1">
      <c r="A353" s="1" t="s">
        <v>98</v>
      </c>
      <c r="B353" s="37">
        <v>8</v>
      </c>
      <c r="C353" s="37">
        <v>0</v>
      </c>
      <c r="D353" s="37">
        <v>3</v>
      </c>
      <c r="E353" s="37">
        <v>2</v>
      </c>
      <c r="F353" s="37">
        <v>2</v>
      </c>
      <c r="G353" s="37">
        <v>1</v>
      </c>
      <c r="H353" s="37">
        <v>0</v>
      </c>
      <c r="I353" s="37">
        <v>0</v>
      </c>
      <c r="J353" s="37">
        <v>0</v>
      </c>
      <c r="K353" s="37">
        <v>0</v>
      </c>
      <c r="L353" s="37">
        <v>0</v>
      </c>
      <c r="M353" s="37">
        <v>0</v>
      </c>
    </row>
    <row r="354" spans="1:13" hidden="1" outlineLevel="1">
      <c r="A354" s="1" t="s">
        <v>99</v>
      </c>
      <c r="B354" s="37">
        <v>12</v>
      </c>
      <c r="C354" s="37">
        <v>1</v>
      </c>
      <c r="D354" s="37">
        <v>2</v>
      </c>
      <c r="E354" s="37">
        <v>4</v>
      </c>
      <c r="F354" s="37">
        <v>5</v>
      </c>
      <c r="G354" s="37">
        <v>0</v>
      </c>
      <c r="H354" s="37">
        <v>0</v>
      </c>
      <c r="I354" s="37">
        <v>0</v>
      </c>
      <c r="J354" s="37">
        <v>0</v>
      </c>
      <c r="K354" s="37">
        <v>0</v>
      </c>
      <c r="L354" s="37">
        <v>0</v>
      </c>
      <c r="M354" s="37">
        <v>0</v>
      </c>
    </row>
    <row r="355" spans="1:13" hidden="1" outlineLevel="1">
      <c r="A355" s="1" t="s">
        <v>100</v>
      </c>
      <c r="B355" s="37">
        <v>11</v>
      </c>
      <c r="C355" s="37">
        <v>0</v>
      </c>
      <c r="D355" s="37">
        <v>2</v>
      </c>
      <c r="E355" s="37">
        <v>1</v>
      </c>
      <c r="F355" s="37">
        <v>5</v>
      </c>
      <c r="G355" s="37">
        <v>0</v>
      </c>
      <c r="H355" s="37">
        <v>3</v>
      </c>
      <c r="I355" s="37">
        <v>0</v>
      </c>
      <c r="J355" s="37">
        <v>0</v>
      </c>
      <c r="K355" s="37">
        <v>0</v>
      </c>
      <c r="L355" s="37">
        <v>0</v>
      </c>
      <c r="M355" s="37">
        <v>0</v>
      </c>
    </row>
    <row r="356" spans="1:13" hidden="1" outlineLevel="1">
      <c r="A356" s="1" t="s">
        <v>101</v>
      </c>
      <c r="B356" s="37">
        <v>569</v>
      </c>
      <c r="C356" s="37">
        <v>125</v>
      </c>
      <c r="D356" s="37">
        <v>67</v>
      </c>
      <c r="E356" s="37">
        <v>64</v>
      </c>
      <c r="F356" s="37">
        <v>163</v>
      </c>
      <c r="G356" s="37">
        <v>119</v>
      </c>
      <c r="H356" s="37">
        <v>28</v>
      </c>
      <c r="I356" s="37">
        <v>1</v>
      </c>
      <c r="J356" s="37">
        <v>2</v>
      </c>
      <c r="K356" s="37">
        <v>0</v>
      </c>
      <c r="L356" s="37">
        <v>0</v>
      </c>
      <c r="M356" s="37">
        <v>0</v>
      </c>
    </row>
    <row r="357" spans="1:13" hidden="1" outlineLevel="1">
      <c r="A357" s="1" t="s">
        <v>102</v>
      </c>
      <c r="B357" s="37">
        <v>6</v>
      </c>
      <c r="C357" s="37">
        <v>0</v>
      </c>
      <c r="D357" s="37">
        <v>0</v>
      </c>
      <c r="E357" s="37">
        <v>3</v>
      </c>
      <c r="F357" s="37">
        <v>3</v>
      </c>
      <c r="G357" s="37">
        <v>0</v>
      </c>
      <c r="H357" s="37">
        <v>0</v>
      </c>
      <c r="I357" s="37">
        <v>0</v>
      </c>
      <c r="J357" s="37">
        <v>0</v>
      </c>
      <c r="K357" s="37">
        <v>0</v>
      </c>
      <c r="L357" s="37">
        <v>0</v>
      </c>
      <c r="M357" s="37">
        <v>0</v>
      </c>
    </row>
    <row r="358" spans="1:13" hidden="1" outlineLevel="1">
      <c r="A358" s="1" t="s">
        <v>103</v>
      </c>
      <c r="B358" s="37">
        <v>22</v>
      </c>
      <c r="C358" s="37">
        <v>2</v>
      </c>
      <c r="D358" s="37">
        <v>2</v>
      </c>
      <c r="E358" s="37">
        <v>5</v>
      </c>
      <c r="F358" s="37">
        <v>9</v>
      </c>
      <c r="G358" s="37">
        <v>3</v>
      </c>
      <c r="H358" s="37">
        <v>0</v>
      </c>
      <c r="I358" s="37">
        <v>1</v>
      </c>
      <c r="J358" s="37">
        <v>0</v>
      </c>
      <c r="K358" s="37">
        <v>0</v>
      </c>
      <c r="L358" s="37">
        <v>0</v>
      </c>
      <c r="M358" s="37">
        <v>0</v>
      </c>
    </row>
    <row r="359" spans="1:13" hidden="1" outlineLevel="1">
      <c r="A359" s="1" t="s">
        <v>104</v>
      </c>
      <c r="B359" s="37">
        <v>22</v>
      </c>
      <c r="C359" s="37">
        <v>1</v>
      </c>
      <c r="D359" s="37">
        <v>2</v>
      </c>
      <c r="E359" s="37">
        <v>4</v>
      </c>
      <c r="F359" s="37">
        <v>2</v>
      </c>
      <c r="G359" s="37">
        <v>5</v>
      </c>
      <c r="H359" s="37">
        <v>4</v>
      </c>
      <c r="I359" s="37">
        <v>4</v>
      </c>
      <c r="J359" s="37">
        <v>0</v>
      </c>
      <c r="K359" s="37">
        <v>0</v>
      </c>
      <c r="L359" s="37">
        <v>0</v>
      </c>
      <c r="M359" s="37">
        <v>0</v>
      </c>
    </row>
    <row r="360" spans="1:13" hidden="1" outlineLevel="1">
      <c r="A360" s="1" t="s">
        <v>105</v>
      </c>
      <c r="B360" s="37">
        <v>3610</v>
      </c>
      <c r="C360" s="37">
        <v>143</v>
      </c>
      <c r="D360" s="37">
        <v>290</v>
      </c>
      <c r="E360" s="37">
        <v>321</v>
      </c>
      <c r="F360" s="37">
        <v>554</v>
      </c>
      <c r="G360" s="37">
        <v>791</v>
      </c>
      <c r="H360" s="37">
        <v>719</v>
      </c>
      <c r="I360" s="37">
        <v>468</v>
      </c>
      <c r="J360" s="37">
        <v>182</v>
      </c>
      <c r="K360" s="37">
        <v>119</v>
      </c>
      <c r="L360" s="37">
        <v>23</v>
      </c>
      <c r="M360" s="37">
        <v>0</v>
      </c>
    </row>
    <row r="361" spans="1:13" hidden="1" outlineLevel="1">
      <c r="A361" s="1" t="s">
        <v>106</v>
      </c>
      <c r="B361" s="37">
        <v>562</v>
      </c>
      <c r="C361" s="37">
        <v>75</v>
      </c>
      <c r="D361" s="37">
        <v>100</v>
      </c>
      <c r="E361" s="37">
        <v>131</v>
      </c>
      <c r="F361" s="37">
        <v>55</v>
      </c>
      <c r="G361" s="37">
        <v>81</v>
      </c>
      <c r="H361" s="37">
        <v>98</v>
      </c>
      <c r="I361" s="37">
        <v>18</v>
      </c>
      <c r="J361" s="37">
        <v>4</v>
      </c>
      <c r="K361" s="37">
        <v>0</v>
      </c>
      <c r="L361" s="37">
        <v>0</v>
      </c>
      <c r="M361" s="37">
        <v>0</v>
      </c>
    </row>
    <row r="362" spans="1:13" hidden="1" outlineLevel="1">
      <c r="A362" s="1" t="s">
        <v>107</v>
      </c>
      <c r="B362" s="37">
        <v>18</v>
      </c>
      <c r="C362" s="37">
        <v>1</v>
      </c>
      <c r="D362" s="37">
        <v>0</v>
      </c>
      <c r="E362" s="37">
        <v>6</v>
      </c>
      <c r="F362" s="37">
        <v>8</v>
      </c>
      <c r="G362" s="37">
        <v>3</v>
      </c>
      <c r="H362" s="37">
        <v>0</v>
      </c>
      <c r="I362" s="37">
        <v>0</v>
      </c>
      <c r="J362" s="37">
        <v>0</v>
      </c>
      <c r="K362" s="37">
        <v>0</v>
      </c>
      <c r="L362" s="37">
        <v>0</v>
      </c>
      <c r="M362" s="37">
        <v>0</v>
      </c>
    </row>
    <row r="363" spans="1:13" hidden="1" outlineLevel="1">
      <c r="A363" s="1" t="s">
        <v>108</v>
      </c>
      <c r="B363" s="37">
        <v>52</v>
      </c>
      <c r="C363" s="37">
        <v>8</v>
      </c>
      <c r="D363" s="37">
        <v>3</v>
      </c>
      <c r="E363" s="37">
        <v>4</v>
      </c>
      <c r="F363" s="37">
        <v>9</v>
      </c>
      <c r="G363" s="37">
        <v>5</v>
      </c>
      <c r="H363" s="37">
        <v>17</v>
      </c>
      <c r="I363" s="37">
        <v>3</v>
      </c>
      <c r="J363" s="37">
        <v>3</v>
      </c>
      <c r="K363" s="37">
        <v>0</v>
      </c>
      <c r="L363" s="37">
        <v>0</v>
      </c>
      <c r="M363" s="37">
        <v>0</v>
      </c>
    </row>
    <row r="364" spans="1:13" hidden="1" outlineLevel="1">
      <c r="A364" s="1" t="s">
        <v>109</v>
      </c>
      <c r="B364" s="37">
        <v>1</v>
      </c>
      <c r="C364" s="37">
        <v>0</v>
      </c>
      <c r="D364" s="37">
        <v>0</v>
      </c>
      <c r="E364" s="37">
        <v>1</v>
      </c>
      <c r="F364" s="37">
        <v>0</v>
      </c>
      <c r="G364" s="37">
        <v>0</v>
      </c>
      <c r="H364" s="37">
        <v>0</v>
      </c>
      <c r="I364" s="37">
        <v>0</v>
      </c>
      <c r="J364" s="37">
        <v>0</v>
      </c>
      <c r="K364" s="37">
        <v>0</v>
      </c>
      <c r="L364" s="37">
        <v>0</v>
      </c>
      <c r="M364" s="37">
        <v>0</v>
      </c>
    </row>
    <row r="365" spans="1:13" hidden="1" outlineLevel="1">
      <c r="A365" s="1" t="s">
        <v>110</v>
      </c>
      <c r="B365" s="37">
        <v>424</v>
      </c>
      <c r="C365" s="37">
        <v>46</v>
      </c>
      <c r="D365" s="37">
        <v>41</v>
      </c>
      <c r="E365" s="37">
        <v>73</v>
      </c>
      <c r="F365" s="37">
        <v>117</v>
      </c>
      <c r="G365" s="37">
        <v>84</v>
      </c>
      <c r="H365" s="37">
        <v>59</v>
      </c>
      <c r="I365" s="37">
        <v>3</v>
      </c>
      <c r="J365" s="37">
        <v>1</v>
      </c>
      <c r="K365" s="37">
        <v>0</v>
      </c>
      <c r="L365" s="37">
        <v>0</v>
      </c>
      <c r="M365" s="37">
        <v>0</v>
      </c>
    </row>
    <row r="366" spans="1:13" hidden="1" outlineLevel="1">
      <c r="A366" s="1" t="s">
        <v>111</v>
      </c>
      <c r="B366" s="37">
        <v>3</v>
      </c>
      <c r="C366" s="37">
        <v>0</v>
      </c>
      <c r="D366" s="37">
        <v>0</v>
      </c>
      <c r="E366" s="37">
        <v>0</v>
      </c>
      <c r="F366" s="37">
        <v>2</v>
      </c>
      <c r="G366" s="37">
        <v>1</v>
      </c>
      <c r="H366" s="37">
        <v>0</v>
      </c>
      <c r="I366" s="37">
        <v>0</v>
      </c>
      <c r="J366" s="37">
        <v>0</v>
      </c>
      <c r="K366" s="37">
        <v>0</v>
      </c>
      <c r="L366" s="37">
        <v>0</v>
      </c>
      <c r="M366" s="37">
        <v>0</v>
      </c>
    </row>
    <row r="367" spans="1:13" hidden="1" outlineLevel="1">
      <c r="A367" s="1" t="s">
        <v>112</v>
      </c>
      <c r="B367" s="37">
        <v>5</v>
      </c>
      <c r="C367" s="37">
        <v>0</v>
      </c>
      <c r="D367" s="37">
        <v>2</v>
      </c>
      <c r="E367" s="37">
        <v>0</v>
      </c>
      <c r="F367" s="37">
        <v>3</v>
      </c>
      <c r="G367" s="37">
        <v>0</v>
      </c>
      <c r="H367" s="37">
        <v>0</v>
      </c>
      <c r="I367" s="37">
        <v>0</v>
      </c>
      <c r="J367" s="37">
        <v>0</v>
      </c>
      <c r="K367" s="37">
        <v>0</v>
      </c>
      <c r="L367" s="37">
        <v>0</v>
      </c>
      <c r="M367" s="37">
        <v>0</v>
      </c>
    </row>
    <row r="368" spans="1:13" hidden="1" outlineLevel="1">
      <c r="A368" s="1" t="s">
        <v>113</v>
      </c>
      <c r="B368" s="37">
        <v>7</v>
      </c>
      <c r="C368" s="37">
        <v>0</v>
      </c>
      <c r="D368" s="37">
        <v>0</v>
      </c>
      <c r="E368" s="37">
        <v>1</v>
      </c>
      <c r="F368" s="37">
        <v>2</v>
      </c>
      <c r="G368" s="37">
        <v>4</v>
      </c>
      <c r="H368" s="37">
        <v>0</v>
      </c>
      <c r="I368" s="37">
        <v>0</v>
      </c>
      <c r="J368" s="37">
        <v>0</v>
      </c>
      <c r="K368" s="37">
        <v>0</v>
      </c>
      <c r="L368" s="37">
        <v>0</v>
      </c>
      <c r="M368" s="37">
        <v>0</v>
      </c>
    </row>
    <row r="369" spans="1:13" hidden="1" outlineLevel="1">
      <c r="A369" s="1" t="s">
        <v>114</v>
      </c>
      <c r="B369" s="37">
        <v>1</v>
      </c>
      <c r="C369" s="37">
        <v>0</v>
      </c>
      <c r="D369" s="37">
        <v>0</v>
      </c>
      <c r="E369" s="37">
        <v>0</v>
      </c>
      <c r="F369" s="37">
        <v>1</v>
      </c>
      <c r="G369" s="37">
        <v>0</v>
      </c>
      <c r="H369" s="37">
        <v>0</v>
      </c>
      <c r="I369" s="37">
        <v>0</v>
      </c>
      <c r="J369" s="37">
        <v>0</v>
      </c>
      <c r="K369" s="37">
        <v>0</v>
      </c>
      <c r="L369" s="37">
        <v>0</v>
      </c>
      <c r="M369" s="37">
        <v>0</v>
      </c>
    </row>
    <row r="370" spans="1:13" hidden="1" outlineLevel="1">
      <c r="A370" s="1" t="s">
        <v>115</v>
      </c>
      <c r="B370" s="37">
        <v>43</v>
      </c>
      <c r="C370" s="37">
        <v>3</v>
      </c>
      <c r="D370" s="37">
        <v>5</v>
      </c>
      <c r="E370" s="37">
        <v>11</v>
      </c>
      <c r="F370" s="37">
        <v>14</v>
      </c>
      <c r="G370" s="37">
        <v>8</v>
      </c>
      <c r="H370" s="37">
        <v>1</v>
      </c>
      <c r="I370" s="37">
        <v>1</v>
      </c>
      <c r="J370" s="37">
        <v>0</v>
      </c>
      <c r="K370" s="37">
        <v>0</v>
      </c>
      <c r="L370" s="37">
        <v>0</v>
      </c>
      <c r="M370" s="37">
        <v>0</v>
      </c>
    </row>
    <row r="371" spans="1:13" hidden="1" outlineLevel="1">
      <c r="A371" s="1" t="s">
        <v>116</v>
      </c>
      <c r="B371" s="37">
        <v>13</v>
      </c>
      <c r="C371" s="37">
        <v>4</v>
      </c>
      <c r="D371" s="37">
        <v>0</v>
      </c>
      <c r="E371" s="37">
        <v>2</v>
      </c>
      <c r="F371" s="37">
        <v>3</v>
      </c>
      <c r="G371" s="37">
        <v>1</v>
      </c>
      <c r="H371" s="37">
        <v>2</v>
      </c>
      <c r="I371" s="37">
        <v>1</v>
      </c>
      <c r="J371" s="37">
        <v>0</v>
      </c>
      <c r="K371" s="37">
        <v>0</v>
      </c>
      <c r="L371" s="37">
        <v>0</v>
      </c>
      <c r="M371" s="37">
        <v>0</v>
      </c>
    </row>
    <row r="372" spans="1:13" hidden="1" outlineLevel="1">
      <c r="A372" s="1" t="s">
        <v>117</v>
      </c>
      <c r="B372" s="37">
        <v>6</v>
      </c>
      <c r="C372" s="37">
        <v>0</v>
      </c>
      <c r="D372" s="37">
        <v>0</v>
      </c>
      <c r="E372" s="37">
        <v>4</v>
      </c>
      <c r="F372" s="37">
        <v>1</v>
      </c>
      <c r="G372" s="37">
        <v>1</v>
      </c>
      <c r="H372" s="37">
        <v>0</v>
      </c>
      <c r="I372" s="37">
        <v>0</v>
      </c>
      <c r="J372" s="37">
        <v>0</v>
      </c>
      <c r="K372" s="37">
        <v>0</v>
      </c>
      <c r="L372" s="37">
        <v>0</v>
      </c>
      <c r="M372" s="37">
        <v>0</v>
      </c>
    </row>
    <row r="373" spans="1:13" hidden="1" outlineLevel="1">
      <c r="A373" s="1" t="s">
        <v>118</v>
      </c>
      <c r="B373" s="37">
        <v>886</v>
      </c>
      <c r="C373" s="37">
        <v>186</v>
      </c>
      <c r="D373" s="37">
        <v>152</v>
      </c>
      <c r="E373" s="37">
        <v>140</v>
      </c>
      <c r="F373" s="37">
        <v>194</v>
      </c>
      <c r="G373" s="37">
        <v>70</v>
      </c>
      <c r="H373" s="37">
        <v>113</v>
      </c>
      <c r="I373" s="37">
        <v>25</v>
      </c>
      <c r="J373" s="37">
        <v>6</v>
      </c>
      <c r="K373" s="37">
        <v>0</v>
      </c>
      <c r="L373" s="37">
        <v>0</v>
      </c>
      <c r="M373" s="37">
        <v>0</v>
      </c>
    </row>
    <row r="374" spans="1:13" hidden="1" outlineLevel="1">
      <c r="A374" s="1" t="s">
        <v>119</v>
      </c>
      <c r="B374" s="37">
        <v>13</v>
      </c>
      <c r="C374" s="37">
        <v>0</v>
      </c>
      <c r="D374" s="37">
        <v>1</v>
      </c>
      <c r="E374" s="37">
        <v>4</v>
      </c>
      <c r="F374" s="37">
        <v>6</v>
      </c>
      <c r="G374" s="37">
        <v>2</v>
      </c>
      <c r="H374" s="37">
        <v>0</v>
      </c>
      <c r="I374" s="37">
        <v>0</v>
      </c>
      <c r="J374" s="37">
        <v>0</v>
      </c>
      <c r="K374" s="37">
        <v>0</v>
      </c>
      <c r="L374" s="37">
        <v>0</v>
      </c>
      <c r="M374" s="37">
        <v>0</v>
      </c>
    </row>
    <row r="375" spans="1:13" hidden="1" outlineLevel="1">
      <c r="A375" s="1" t="s">
        <v>120</v>
      </c>
      <c r="B375" s="37">
        <v>13</v>
      </c>
      <c r="C375" s="37">
        <v>0</v>
      </c>
      <c r="D375" s="37">
        <v>0</v>
      </c>
      <c r="E375" s="37">
        <v>3</v>
      </c>
      <c r="F375" s="37">
        <v>5</v>
      </c>
      <c r="G375" s="37">
        <v>2</v>
      </c>
      <c r="H375" s="37">
        <v>2</v>
      </c>
      <c r="I375" s="37">
        <v>0</v>
      </c>
      <c r="J375" s="37">
        <v>0</v>
      </c>
      <c r="K375" s="37">
        <v>1</v>
      </c>
      <c r="L375" s="37">
        <v>0</v>
      </c>
      <c r="M375" s="37">
        <v>0</v>
      </c>
    </row>
    <row r="376" spans="1:13" hidden="1" outlineLevel="1">
      <c r="A376" s="1" t="s">
        <v>121</v>
      </c>
      <c r="B376" s="37">
        <v>37</v>
      </c>
      <c r="C376" s="37">
        <v>0</v>
      </c>
      <c r="D376" s="37">
        <v>3</v>
      </c>
      <c r="E376" s="37">
        <v>2</v>
      </c>
      <c r="F376" s="37">
        <v>3</v>
      </c>
      <c r="G376" s="37">
        <v>10</v>
      </c>
      <c r="H376" s="37">
        <v>9</v>
      </c>
      <c r="I376" s="37">
        <v>7</v>
      </c>
      <c r="J376" s="37">
        <v>0</v>
      </c>
      <c r="K376" s="37">
        <v>1</v>
      </c>
      <c r="L376" s="37">
        <v>2</v>
      </c>
      <c r="M376" s="37">
        <v>0</v>
      </c>
    </row>
    <row r="377" spans="1:13" hidden="1" outlineLevel="1">
      <c r="A377" s="1" t="s">
        <v>122</v>
      </c>
      <c r="B377" s="37">
        <v>5</v>
      </c>
      <c r="C377" s="37">
        <v>0</v>
      </c>
      <c r="D377" s="37">
        <v>0</v>
      </c>
      <c r="E377" s="37">
        <v>0</v>
      </c>
      <c r="F377" s="37">
        <v>0</v>
      </c>
      <c r="G377" s="37">
        <v>3</v>
      </c>
      <c r="H377" s="37">
        <v>2</v>
      </c>
      <c r="I377" s="37">
        <v>0</v>
      </c>
      <c r="J377" s="37">
        <v>0</v>
      </c>
      <c r="K377" s="37">
        <v>0</v>
      </c>
      <c r="L377" s="37">
        <v>0</v>
      </c>
      <c r="M377" s="37">
        <v>0</v>
      </c>
    </row>
    <row r="378" spans="1:13" hidden="1" outlineLevel="1">
      <c r="A378" s="1" t="s">
        <v>123</v>
      </c>
      <c r="B378" s="37">
        <v>1</v>
      </c>
      <c r="C378" s="37">
        <v>0</v>
      </c>
      <c r="D378" s="37">
        <v>0</v>
      </c>
      <c r="E378" s="37">
        <v>1</v>
      </c>
      <c r="F378" s="37">
        <v>0</v>
      </c>
      <c r="G378" s="37">
        <v>0</v>
      </c>
      <c r="H378" s="37">
        <v>0</v>
      </c>
      <c r="I378" s="37">
        <v>0</v>
      </c>
      <c r="J378" s="37">
        <v>0</v>
      </c>
      <c r="K378" s="37">
        <v>0</v>
      </c>
      <c r="L378" s="37">
        <v>0</v>
      </c>
      <c r="M378" s="37">
        <v>0</v>
      </c>
    </row>
    <row r="379" spans="1:13" collapsed="1">
      <c r="A379" s="1" t="s">
        <v>199</v>
      </c>
      <c r="B379" s="37">
        <v>35356</v>
      </c>
      <c r="C379" s="37">
        <v>3794</v>
      </c>
      <c r="D379" s="37">
        <v>4292</v>
      </c>
      <c r="E379" s="37">
        <v>4398</v>
      </c>
      <c r="F379" s="37">
        <v>5379</v>
      </c>
      <c r="G379" s="37">
        <v>6015</v>
      </c>
      <c r="H379" s="37">
        <v>5018</v>
      </c>
      <c r="I379" s="37">
        <v>3593</v>
      </c>
      <c r="J379" s="37">
        <v>1777</v>
      </c>
      <c r="K379" s="37">
        <v>957</v>
      </c>
      <c r="L379" s="37">
        <v>133</v>
      </c>
      <c r="M379" s="37">
        <v>0</v>
      </c>
    </row>
    <row r="380" spans="1:13" hidden="1" outlineLevel="1">
      <c r="A380" s="1" t="s">
        <v>33</v>
      </c>
      <c r="B380" s="37">
        <v>2</v>
      </c>
      <c r="C380" s="37">
        <v>0</v>
      </c>
      <c r="D380" s="37">
        <v>0</v>
      </c>
      <c r="E380" s="37">
        <v>2</v>
      </c>
      <c r="F380" s="37">
        <v>0</v>
      </c>
      <c r="G380" s="37">
        <v>0</v>
      </c>
      <c r="H380" s="37">
        <v>0</v>
      </c>
      <c r="I380" s="37">
        <v>0</v>
      </c>
      <c r="J380" s="37">
        <v>0</v>
      </c>
      <c r="K380" s="37">
        <v>0</v>
      </c>
      <c r="L380" s="37">
        <v>0</v>
      </c>
      <c r="M380" s="37">
        <v>0</v>
      </c>
    </row>
    <row r="381" spans="1:13" hidden="1" outlineLevel="1">
      <c r="A381" s="1" t="s">
        <v>34</v>
      </c>
      <c r="B381" s="37">
        <v>6</v>
      </c>
      <c r="C381" s="37">
        <v>0</v>
      </c>
      <c r="D381" s="37">
        <v>0</v>
      </c>
      <c r="E381" s="37">
        <v>3</v>
      </c>
      <c r="F381" s="37">
        <v>3</v>
      </c>
      <c r="G381" s="37">
        <v>0</v>
      </c>
      <c r="H381" s="37">
        <v>0</v>
      </c>
      <c r="I381" s="37">
        <v>0</v>
      </c>
      <c r="J381" s="37">
        <v>0</v>
      </c>
      <c r="K381" s="37">
        <v>0</v>
      </c>
      <c r="L381" s="37">
        <v>0</v>
      </c>
      <c r="M381" s="37">
        <v>0</v>
      </c>
    </row>
    <row r="382" spans="1:13" hidden="1" outlineLevel="1">
      <c r="A382" s="1" t="s">
        <v>35</v>
      </c>
      <c r="B382" s="37">
        <v>1</v>
      </c>
      <c r="C382" s="37">
        <v>0</v>
      </c>
      <c r="D382" s="37">
        <v>0</v>
      </c>
      <c r="E382" s="37">
        <v>0</v>
      </c>
      <c r="F382" s="37">
        <v>1</v>
      </c>
      <c r="G382" s="37">
        <v>0</v>
      </c>
      <c r="H382" s="37">
        <v>0</v>
      </c>
      <c r="I382" s="37">
        <v>0</v>
      </c>
      <c r="J382" s="37">
        <v>0</v>
      </c>
      <c r="K382" s="37">
        <v>0</v>
      </c>
      <c r="L382" s="37">
        <v>0</v>
      </c>
      <c r="M382" s="37">
        <v>0</v>
      </c>
    </row>
    <row r="383" spans="1:13" hidden="1" outlineLevel="1">
      <c r="A383" s="1" t="s">
        <v>36</v>
      </c>
      <c r="B383" s="37">
        <v>6</v>
      </c>
      <c r="C383" s="37">
        <v>0</v>
      </c>
      <c r="D383" s="37">
        <v>0</v>
      </c>
      <c r="E383" s="37">
        <v>2</v>
      </c>
      <c r="F383" s="37">
        <v>2</v>
      </c>
      <c r="G383" s="37">
        <v>0</v>
      </c>
      <c r="H383" s="37">
        <v>1</v>
      </c>
      <c r="I383" s="37">
        <v>1</v>
      </c>
      <c r="J383" s="37">
        <v>0</v>
      </c>
      <c r="K383" s="37">
        <v>0</v>
      </c>
      <c r="L383" s="37">
        <v>0</v>
      </c>
      <c r="M383" s="37">
        <v>0</v>
      </c>
    </row>
    <row r="384" spans="1:13" hidden="1" outlineLevel="1">
      <c r="A384" s="1" t="s">
        <v>37</v>
      </c>
      <c r="B384" s="37">
        <v>8</v>
      </c>
      <c r="C384" s="37">
        <v>0</v>
      </c>
      <c r="D384" s="37">
        <v>1</v>
      </c>
      <c r="E384" s="37">
        <v>3</v>
      </c>
      <c r="F384" s="37">
        <v>2</v>
      </c>
      <c r="G384" s="37">
        <v>1</v>
      </c>
      <c r="H384" s="37">
        <v>1</v>
      </c>
      <c r="I384" s="37">
        <v>0</v>
      </c>
      <c r="J384" s="37">
        <v>0</v>
      </c>
      <c r="K384" s="37">
        <v>0</v>
      </c>
      <c r="L384" s="37">
        <v>0</v>
      </c>
      <c r="M384" s="37">
        <v>0</v>
      </c>
    </row>
    <row r="385" spans="1:13" hidden="1" outlineLevel="1">
      <c r="A385" s="1" t="s">
        <v>38</v>
      </c>
      <c r="B385" s="37">
        <v>1</v>
      </c>
      <c r="C385" s="37">
        <v>0</v>
      </c>
      <c r="D385" s="37">
        <v>0</v>
      </c>
      <c r="E385" s="37">
        <v>0</v>
      </c>
      <c r="F385" s="37">
        <v>1</v>
      </c>
      <c r="G385" s="37">
        <v>0</v>
      </c>
      <c r="H385" s="37">
        <v>0</v>
      </c>
      <c r="I385" s="37">
        <v>0</v>
      </c>
      <c r="J385" s="37">
        <v>0</v>
      </c>
      <c r="K385" s="37">
        <v>0</v>
      </c>
      <c r="L385" s="37">
        <v>0</v>
      </c>
      <c r="M385" s="37">
        <v>0</v>
      </c>
    </row>
    <row r="386" spans="1:13" hidden="1" outlineLevel="1">
      <c r="A386" s="1" t="s">
        <v>39</v>
      </c>
      <c r="B386" s="37">
        <v>2</v>
      </c>
      <c r="C386" s="37">
        <v>0</v>
      </c>
      <c r="D386" s="37">
        <v>0</v>
      </c>
      <c r="E386" s="37">
        <v>0</v>
      </c>
      <c r="F386" s="37">
        <v>2</v>
      </c>
      <c r="G386" s="37">
        <v>0</v>
      </c>
      <c r="H386" s="37">
        <v>0</v>
      </c>
      <c r="I386" s="37">
        <v>0</v>
      </c>
      <c r="J386" s="37">
        <v>0</v>
      </c>
      <c r="K386" s="37">
        <v>0</v>
      </c>
      <c r="L386" s="37">
        <v>0</v>
      </c>
      <c r="M386" s="37">
        <v>0</v>
      </c>
    </row>
    <row r="387" spans="1:13" hidden="1" outlineLevel="1">
      <c r="A387" s="1" t="s">
        <v>40</v>
      </c>
      <c r="B387" s="37">
        <v>1</v>
      </c>
      <c r="C387" s="37">
        <v>0</v>
      </c>
      <c r="D387" s="37">
        <v>0</v>
      </c>
      <c r="E387" s="37">
        <v>0</v>
      </c>
      <c r="F387" s="37">
        <v>0</v>
      </c>
      <c r="G387" s="37">
        <v>1</v>
      </c>
      <c r="H387" s="37">
        <v>0</v>
      </c>
      <c r="I387" s="37">
        <v>0</v>
      </c>
      <c r="J387" s="37">
        <v>0</v>
      </c>
      <c r="K387" s="37">
        <v>0</v>
      </c>
      <c r="L387" s="37">
        <v>0</v>
      </c>
      <c r="M387" s="37">
        <v>0</v>
      </c>
    </row>
    <row r="388" spans="1:13" hidden="1" outlineLevel="1">
      <c r="A388" s="1" t="s">
        <v>41</v>
      </c>
      <c r="B388" s="37">
        <v>1</v>
      </c>
      <c r="C388" s="37">
        <v>0</v>
      </c>
      <c r="D388" s="37">
        <v>0</v>
      </c>
      <c r="E388" s="37">
        <v>0</v>
      </c>
      <c r="F388" s="37">
        <v>1</v>
      </c>
      <c r="G388" s="37">
        <v>0</v>
      </c>
      <c r="H388" s="37">
        <v>0</v>
      </c>
      <c r="I388" s="37">
        <v>0</v>
      </c>
      <c r="J388" s="37">
        <v>0</v>
      </c>
      <c r="K388" s="37">
        <v>0</v>
      </c>
      <c r="L388" s="37">
        <v>0</v>
      </c>
      <c r="M388" s="37">
        <v>0</v>
      </c>
    </row>
    <row r="389" spans="1:13" hidden="1" outlineLevel="1">
      <c r="A389" s="1" t="s">
        <v>42</v>
      </c>
      <c r="B389" s="37">
        <v>4</v>
      </c>
      <c r="C389" s="37">
        <v>0</v>
      </c>
      <c r="D389" s="37">
        <v>0</v>
      </c>
      <c r="E389" s="37">
        <v>3</v>
      </c>
      <c r="F389" s="37">
        <v>1</v>
      </c>
      <c r="G389" s="37">
        <v>0</v>
      </c>
      <c r="H389" s="37">
        <v>0</v>
      </c>
      <c r="I389" s="37">
        <v>0</v>
      </c>
      <c r="J389" s="37">
        <v>0</v>
      </c>
      <c r="K389" s="37">
        <v>0</v>
      </c>
      <c r="L389" s="37">
        <v>0</v>
      </c>
      <c r="M389" s="37">
        <v>0</v>
      </c>
    </row>
    <row r="390" spans="1:13" hidden="1" outlineLevel="1">
      <c r="A390" s="1" t="s">
        <v>43</v>
      </c>
      <c r="B390" s="37">
        <v>18</v>
      </c>
      <c r="C390" s="37">
        <v>0</v>
      </c>
      <c r="D390" s="37">
        <v>4</v>
      </c>
      <c r="E390" s="37">
        <v>4</v>
      </c>
      <c r="F390" s="37">
        <v>1</v>
      </c>
      <c r="G390" s="37">
        <v>6</v>
      </c>
      <c r="H390" s="37">
        <v>2</v>
      </c>
      <c r="I390" s="37">
        <v>0</v>
      </c>
      <c r="J390" s="37">
        <v>1</v>
      </c>
      <c r="K390" s="37">
        <v>0</v>
      </c>
      <c r="L390" s="37">
        <v>0</v>
      </c>
      <c r="M390" s="37">
        <v>0</v>
      </c>
    </row>
    <row r="391" spans="1:13" hidden="1" outlineLevel="1">
      <c r="A391" s="1" t="s">
        <v>44</v>
      </c>
      <c r="B391" s="37">
        <v>1</v>
      </c>
      <c r="C391" s="37">
        <v>0</v>
      </c>
      <c r="D391" s="37">
        <v>0</v>
      </c>
      <c r="E391" s="37">
        <v>0</v>
      </c>
      <c r="F391" s="37">
        <v>1</v>
      </c>
      <c r="G391" s="37">
        <v>0</v>
      </c>
      <c r="H391" s="37">
        <v>0</v>
      </c>
      <c r="I391" s="37">
        <v>0</v>
      </c>
      <c r="J391" s="37">
        <v>0</v>
      </c>
      <c r="K391" s="37">
        <v>0</v>
      </c>
      <c r="L391" s="37">
        <v>0</v>
      </c>
      <c r="M391" s="37">
        <v>0</v>
      </c>
    </row>
    <row r="392" spans="1:13" hidden="1" outlineLevel="1">
      <c r="A392" s="1" t="s">
        <v>45</v>
      </c>
      <c r="B392" s="37">
        <v>322</v>
      </c>
      <c r="C392" s="37">
        <v>35</v>
      </c>
      <c r="D392" s="37">
        <v>53</v>
      </c>
      <c r="E392" s="37">
        <v>36</v>
      </c>
      <c r="F392" s="37">
        <v>51</v>
      </c>
      <c r="G392" s="37">
        <v>67</v>
      </c>
      <c r="H392" s="37">
        <v>64</v>
      </c>
      <c r="I392" s="37">
        <v>11</v>
      </c>
      <c r="J392" s="37">
        <v>4</v>
      </c>
      <c r="K392" s="37">
        <v>1</v>
      </c>
      <c r="L392" s="37">
        <v>0</v>
      </c>
      <c r="M392" s="37">
        <v>0</v>
      </c>
    </row>
    <row r="393" spans="1:13" hidden="1" outlineLevel="1">
      <c r="A393" s="1" t="s">
        <v>46</v>
      </c>
      <c r="B393" s="37">
        <v>55</v>
      </c>
      <c r="C393" s="37">
        <v>2</v>
      </c>
      <c r="D393" s="37">
        <v>6</v>
      </c>
      <c r="E393" s="37">
        <v>12</v>
      </c>
      <c r="F393" s="37">
        <v>21</v>
      </c>
      <c r="G393" s="37">
        <v>11</v>
      </c>
      <c r="H393" s="37">
        <v>2</v>
      </c>
      <c r="I393" s="37">
        <v>1</v>
      </c>
      <c r="J393" s="37">
        <v>0</v>
      </c>
      <c r="K393" s="37">
        <v>0</v>
      </c>
      <c r="L393" s="37">
        <v>0</v>
      </c>
      <c r="M393" s="37">
        <v>0</v>
      </c>
    </row>
    <row r="394" spans="1:13" hidden="1" outlineLevel="1">
      <c r="A394" s="1" t="s">
        <v>47</v>
      </c>
      <c r="B394" s="37">
        <v>4</v>
      </c>
      <c r="C394" s="37">
        <v>0</v>
      </c>
      <c r="D394" s="37">
        <v>0</v>
      </c>
      <c r="E394" s="37">
        <v>0</v>
      </c>
      <c r="F394" s="37">
        <v>0</v>
      </c>
      <c r="G394" s="37">
        <v>4</v>
      </c>
      <c r="H394" s="37">
        <v>0</v>
      </c>
      <c r="I394" s="37">
        <v>0</v>
      </c>
      <c r="J394" s="37">
        <v>0</v>
      </c>
      <c r="K394" s="37">
        <v>0</v>
      </c>
      <c r="L394" s="37">
        <v>0</v>
      </c>
      <c r="M394" s="37">
        <v>0</v>
      </c>
    </row>
    <row r="395" spans="1:13" hidden="1" outlineLevel="1">
      <c r="A395" s="1" t="s">
        <v>48</v>
      </c>
      <c r="B395" s="37">
        <v>4</v>
      </c>
      <c r="C395" s="37">
        <v>0</v>
      </c>
      <c r="D395" s="37">
        <v>2</v>
      </c>
      <c r="E395" s="37">
        <v>1</v>
      </c>
      <c r="F395" s="37">
        <v>0</v>
      </c>
      <c r="G395" s="37">
        <v>0</v>
      </c>
      <c r="H395" s="37">
        <v>0</v>
      </c>
      <c r="I395" s="37">
        <v>0</v>
      </c>
      <c r="J395" s="37">
        <v>1</v>
      </c>
      <c r="K395" s="37">
        <v>0</v>
      </c>
      <c r="L395" s="37">
        <v>0</v>
      </c>
      <c r="M395" s="37">
        <v>0</v>
      </c>
    </row>
    <row r="396" spans="1:13" hidden="1" outlineLevel="1">
      <c r="A396" s="1" t="s">
        <v>49</v>
      </c>
      <c r="B396" s="37">
        <v>52</v>
      </c>
      <c r="C396" s="37">
        <v>4</v>
      </c>
      <c r="D396" s="37">
        <v>8</v>
      </c>
      <c r="E396" s="37">
        <v>18</v>
      </c>
      <c r="F396" s="37">
        <v>7</v>
      </c>
      <c r="G396" s="37">
        <v>12</v>
      </c>
      <c r="H396" s="37">
        <v>3</v>
      </c>
      <c r="I396" s="37">
        <v>0</v>
      </c>
      <c r="J396" s="37">
        <v>0</v>
      </c>
      <c r="K396" s="37">
        <v>0</v>
      </c>
      <c r="L396" s="37">
        <v>0</v>
      </c>
      <c r="M396" s="37">
        <v>0</v>
      </c>
    </row>
    <row r="397" spans="1:13" hidden="1" outlineLevel="1">
      <c r="A397" s="1" t="s">
        <v>50</v>
      </c>
      <c r="B397" s="37">
        <v>1</v>
      </c>
      <c r="C397" s="37">
        <v>0</v>
      </c>
      <c r="D397" s="37">
        <v>0</v>
      </c>
      <c r="E397" s="37">
        <v>0</v>
      </c>
      <c r="F397" s="37">
        <v>0</v>
      </c>
      <c r="G397" s="37">
        <v>1</v>
      </c>
      <c r="H397" s="37">
        <v>0</v>
      </c>
      <c r="I397" s="37">
        <v>0</v>
      </c>
      <c r="J397" s="37">
        <v>0</v>
      </c>
      <c r="K397" s="37">
        <v>0</v>
      </c>
      <c r="L397" s="37">
        <v>0</v>
      </c>
      <c r="M397" s="37">
        <v>0</v>
      </c>
    </row>
    <row r="398" spans="1:13" hidden="1" outlineLevel="1">
      <c r="A398" s="1" t="s">
        <v>51</v>
      </c>
      <c r="B398" s="37">
        <v>21</v>
      </c>
      <c r="C398" s="37">
        <v>5</v>
      </c>
      <c r="D398" s="37">
        <v>2</v>
      </c>
      <c r="E398" s="37">
        <v>1</v>
      </c>
      <c r="F398" s="37">
        <v>6</v>
      </c>
      <c r="G398" s="37">
        <v>2</v>
      </c>
      <c r="H398" s="37">
        <v>3</v>
      </c>
      <c r="I398" s="37">
        <v>2</v>
      </c>
      <c r="J398" s="37">
        <v>0</v>
      </c>
      <c r="K398" s="37">
        <v>0</v>
      </c>
      <c r="L398" s="37">
        <v>0</v>
      </c>
      <c r="M398" s="37">
        <v>0</v>
      </c>
    </row>
    <row r="399" spans="1:13" hidden="1" outlineLevel="1">
      <c r="A399" s="1" t="s">
        <v>188</v>
      </c>
      <c r="B399" s="37">
        <v>1</v>
      </c>
      <c r="C399" s="37">
        <v>0</v>
      </c>
      <c r="D399" s="37">
        <v>0</v>
      </c>
      <c r="E399" s="37">
        <v>0</v>
      </c>
      <c r="F399" s="37">
        <v>0</v>
      </c>
      <c r="G399" s="37">
        <v>0</v>
      </c>
      <c r="H399" s="37">
        <v>1</v>
      </c>
      <c r="I399" s="37">
        <v>0</v>
      </c>
      <c r="J399" s="37">
        <v>0</v>
      </c>
      <c r="K399" s="37">
        <v>0</v>
      </c>
      <c r="L399" s="37">
        <v>0</v>
      </c>
      <c r="M399" s="37">
        <v>0</v>
      </c>
    </row>
    <row r="400" spans="1:13" hidden="1" outlineLevel="1">
      <c r="A400" s="1" t="s">
        <v>52</v>
      </c>
      <c r="B400" s="37">
        <v>1207</v>
      </c>
      <c r="C400" s="37">
        <v>109</v>
      </c>
      <c r="D400" s="37">
        <v>102</v>
      </c>
      <c r="E400" s="37">
        <v>83</v>
      </c>
      <c r="F400" s="37">
        <v>191</v>
      </c>
      <c r="G400" s="37">
        <v>304</v>
      </c>
      <c r="H400" s="37">
        <v>139</v>
      </c>
      <c r="I400" s="37">
        <v>136</v>
      </c>
      <c r="J400" s="37">
        <v>93</v>
      </c>
      <c r="K400" s="37">
        <v>45</v>
      </c>
      <c r="L400" s="37">
        <v>5</v>
      </c>
      <c r="M400" s="37">
        <v>0</v>
      </c>
    </row>
    <row r="401" spans="1:13" hidden="1" outlineLevel="1">
      <c r="A401" s="1" t="s">
        <v>53</v>
      </c>
      <c r="B401" s="37">
        <v>32</v>
      </c>
      <c r="C401" s="37">
        <v>4</v>
      </c>
      <c r="D401" s="37">
        <v>10</v>
      </c>
      <c r="E401" s="37">
        <v>7</v>
      </c>
      <c r="F401" s="37">
        <v>8</v>
      </c>
      <c r="G401" s="37">
        <v>3</v>
      </c>
      <c r="H401" s="37">
        <v>0</v>
      </c>
      <c r="I401" s="37">
        <v>0</v>
      </c>
      <c r="J401" s="37">
        <v>0</v>
      </c>
      <c r="K401" s="37">
        <v>0</v>
      </c>
      <c r="L401" s="37">
        <v>0</v>
      </c>
      <c r="M401" s="37">
        <v>0</v>
      </c>
    </row>
    <row r="402" spans="1:13" hidden="1" outlineLevel="1">
      <c r="A402" s="1" t="s">
        <v>54</v>
      </c>
      <c r="B402" s="37">
        <v>5</v>
      </c>
      <c r="C402" s="37">
        <v>0</v>
      </c>
      <c r="D402" s="37">
        <v>1</v>
      </c>
      <c r="E402" s="37">
        <v>0</v>
      </c>
      <c r="F402" s="37">
        <v>4</v>
      </c>
      <c r="G402" s="37">
        <v>0</v>
      </c>
      <c r="H402" s="37">
        <v>0</v>
      </c>
      <c r="I402" s="37">
        <v>0</v>
      </c>
      <c r="J402" s="37">
        <v>0</v>
      </c>
      <c r="K402" s="37">
        <v>0</v>
      </c>
      <c r="L402" s="37">
        <v>0</v>
      </c>
      <c r="M402" s="37">
        <v>0</v>
      </c>
    </row>
    <row r="403" spans="1:13" hidden="1" outlineLevel="1">
      <c r="A403" s="1" t="s">
        <v>55</v>
      </c>
      <c r="B403" s="37">
        <v>1</v>
      </c>
      <c r="C403" s="37">
        <v>0</v>
      </c>
      <c r="D403" s="37">
        <v>0</v>
      </c>
      <c r="E403" s="37">
        <v>1</v>
      </c>
      <c r="F403" s="37">
        <v>0</v>
      </c>
      <c r="G403" s="37">
        <v>0</v>
      </c>
      <c r="H403" s="37">
        <v>0</v>
      </c>
      <c r="I403" s="37">
        <v>0</v>
      </c>
      <c r="J403" s="37">
        <v>0</v>
      </c>
      <c r="K403" s="37">
        <v>0</v>
      </c>
      <c r="L403" s="37">
        <v>0</v>
      </c>
      <c r="M403" s="37">
        <v>0</v>
      </c>
    </row>
    <row r="404" spans="1:13" hidden="1" outlineLevel="1">
      <c r="A404" s="1" t="s">
        <v>56</v>
      </c>
      <c r="B404" s="37">
        <v>1</v>
      </c>
      <c r="C404" s="37">
        <v>0</v>
      </c>
      <c r="D404" s="37">
        <v>0</v>
      </c>
      <c r="E404" s="37">
        <v>0</v>
      </c>
      <c r="F404" s="37">
        <v>0</v>
      </c>
      <c r="G404" s="37">
        <v>1</v>
      </c>
      <c r="H404" s="37">
        <v>0</v>
      </c>
      <c r="I404" s="37">
        <v>0</v>
      </c>
      <c r="J404" s="37">
        <v>0</v>
      </c>
      <c r="K404" s="37">
        <v>0</v>
      </c>
      <c r="L404" s="37">
        <v>0</v>
      </c>
      <c r="M404" s="37">
        <v>0</v>
      </c>
    </row>
    <row r="405" spans="1:13" hidden="1" outlineLevel="1">
      <c r="A405" s="1" t="s">
        <v>57</v>
      </c>
      <c r="B405" s="37">
        <v>5</v>
      </c>
      <c r="C405" s="37">
        <v>0</v>
      </c>
      <c r="D405" s="37">
        <v>0</v>
      </c>
      <c r="E405" s="37">
        <v>1</v>
      </c>
      <c r="F405" s="37">
        <v>1</v>
      </c>
      <c r="G405" s="37">
        <v>1</v>
      </c>
      <c r="H405" s="37">
        <v>1</v>
      </c>
      <c r="I405" s="37">
        <v>0</v>
      </c>
      <c r="J405" s="37">
        <v>1</v>
      </c>
      <c r="K405" s="37">
        <v>0</v>
      </c>
      <c r="L405" s="37">
        <v>0</v>
      </c>
      <c r="M405" s="37">
        <v>0</v>
      </c>
    </row>
    <row r="406" spans="1:13" hidden="1" outlineLevel="1">
      <c r="A406" s="1" t="s">
        <v>58</v>
      </c>
      <c r="B406" s="37">
        <v>66</v>
      </c>
      <c r="C406" s="37">
        <v>7</v>
      </c>
      <c r="D406" s="37">
        <v>5</v>
      </c>
      <c r="E406" s="37">
        <v>2</v>
      </c>
      <c r="F406" s="37">
        <v>14</v>
      </c>
      <c r="G406" s="37">
        <v>14</v>
      </c>
      <c r="H406" s="37">
        <v>14</v>
      </c>
      <c r="I406" s="37">
        <v>4</v>
      </c>
      <c r="J406" s="37">
        <v>2</v>
      </c>
      <c r="K406" s="37">
        <v>4</v>
      </c>
      <c r="L406" s="37">
        <v>0</v>
      </c>
      <c r="M406" s="37">
        <v>0</v>
      </c>
    </row>
    <row r="407" spans="1:13" hidden="1" outlineLevel="1">
      <c r="A407" s="1" t="s">
        <v>59</v>
      </c>
      <c r="B407" s="37">
        <v>66</v>
      </c>
      <c r="C407" s="37">
        <v>2</v>
      </c>
      <c r="D407" s="37">
        <v>9</v>
      </c>
      <c r="E407" s="37">
        <v>10</v>
      </c>
      <c r="F407" s="37">
        <v>8</v>
      </c>
      <c r="G407" s="37">
        <v>8</v>
      </c>
      <c r="H407" s="37">
        <v>16</v>
      </c>
      <c r="I407" s="37">
        <v>9</v>
      </c>
      <c r="J407" s="37">
        <v>4</v>
      </c>
      <c r="K407" s="37">
        <v>0</v>
      </c>
      <c r="L407" s="37">
        <v>0</v>
      </c>
      <c r="M407" s="37">
        <v>0</v>
      </c>
    </row>
    <row r="408" spans="1:13" hidden="1" outlineLevel="1">
      <c r="A408" s="1" t="s">
        <v>60</v>
      </c>
      <c r="B408" s="37">
        <v>39</v>
      </c>
      <c r="C408" s="37">
        <v>0</v>
      </c>
      <c r="D408" s="37">
        <v>1</v>
      </c>
      <c r="E408" s="37">
        <v>6</v>
      </c>
      <c r="F408" s="37">
        <v>4</v>
      </c>
      <c r="G408" s="37">
        <v>12</v>
      </c>
      <c r="H408" s="37">
        <v>10</v>
      </c>
      <c r="I408" s="37">
        <v>3</v>
      </c>
      <c r="J408" s="37">
        <v>2</v>
      </c>
      <c r="K408" s="37">
        <v>1</v>
      </c>
      <c r="L408" s="37">
        <v>0</v>
      </c>
      <c r="M408" s="37">
        <v>0</v>
      </c>
    </row>
    <row r="409" spans="1:13" hidden="1" outlineLevel="1">
      <c r="A409" s="1" t="s">
        <v>61</v>
      </c>
      <c r="B409" s="37">
        <v>1</v>
      </c>
      <c r="C409" s="37">
        <v>0</v>
      </c>
      <c r="D409" s="37">
        <v>0</v>
      </c>
      <c r="E409" s="37">
        <v>0</v>
      </c>
      <c r="F409" s="37">
        <v>0</v>
      </c>
      <c r="G409" s="37">
        <v>1</v>
      </c>
      <c r="H409" s="37">
        <v>0</v>
      </c>
      <c r="I409" s="37">
        <v>0</v>
      </c>
      <c r="J409" s="37">
        <v>0</v>
      </c>
      <c r="K409" s="37">
        <v>0</v>
      </c>
      <c r="L409" s="37">
        <v>0</v>
      </c>
      <c r="M409" s="37">
        <v>0</v>
      </c>
    </row>
    <row r="410" spans="1:13" hidden="1" outlineLevel="1">
      <c r="A410" s="1" t="s">
        <v>62</v>
      </c>
      <c r="B410" s="37">
        <v>1</v>
      </c>
      <c r="C410" s="37">
        <v>0</v>
      </c>
      <c r="D410" s="37">
        <v>0</v>
      </c>
      <c r="E410" s="37">
        <v>0</v>
      </c>
      <c r="F410" s="37">
        <v>0</v>
      </c>
      <c r="G410" s="37">
        <v>1</v>
      </c>
      <c r="H410" s="37">
        <v>0</v>
      </c>
      <c r="I410" s="37">
        <v>0</v>
      </c>
      <c r="J410" s="37">
        <v>0</v>
      </c>
      <c r="K410" s="37">
        <v>0</v>
      </c>
      <c r="L410" s="37">
        <v>0</v>
      </c>
      <c r="M410" s="37">
        <v>0</v>
      </c>
    </row>
    <row r="411" spans="1:13" hidden="1" outlineLevel="1">
      <c r="A411" s="1" t="s">
        <v>63</v>
      </c>
      <c r="B411" s="37">
        <v>2</v>
      </c>
      <c r="C411" s="37">
        <v>0</v>
      </c>
      <c r="D411" s="37">
        <v>0</v>
      </c>
      <c r="E411" s="37">
        <v>1</v>
      </c>
      <c r="F411" s="37">
        <v>0</v>
      </c>
      <c r="G411" s="37">
        <v>1</v>
      </c>
      <c r="H411" s="37">
        <v>0</v>
      </c>
      <c r="I411" s="37">
        <v>0</v>
      </c>
      <c r="J411" s="37">
        <v>0</v>
      </c>
      <c r="K411" s="37">
        <v>0</v>
      </c>
      <c r="L411" s="37">
        <v>0</v>
      </c>
      <c r="M411" s="37">
        <v>0</v>
      </c>
    </row>
    <row r="412" spans="1:13" hidden="1" outlineLevel="1">
      <c r="A412" s="1" t="s">
        <v>64</v>
      </c>
      <c r="B412" s="37">
        <v>3</v>
      </c>
      <c r="C412" s="37">
        <v>0</v>
      </c>
      <c r="D412" s="37">
        <v>0</v>
      </c>
      <c r="E412" s="37">
        <v>0</v>
      </c>
      <c r="F412" s="37">
        <v>3</v>
      </c>
      <c r="G412" s="37">
        <v>0</v>
      </c>
      <c r="H412" s="37">
        <v>0</v>
      </c>
      <c r="I412" s="37">
        <v>0</v>
      </c>
      <c r="J412" s="37">
        <v>0</v>
      </c>
      <c r="K412" s="37">
        <v>0</v>
      </c>
      <c r="L412" s="37">
        <v>0</v>
      </c>
      <c r="M412" s="37">
        <v>0</v>
      </c>
    </row>
    <row r="413" spans="1:13" hidden="1" outlineLevel="1">
      <c r="A413" s="1" t="s">
        <v>65</v>
      </c>
      <c r="B413" s="37">
        <v>1</v>
      </c>
      <c r="C413" s="37">
        <v>0</v>
      </c>
      <c r="D413" s="37">
        <v>0</v>
      </c>
      <c r="E413" s="37">
        <v>0</v>
      </c>
      <c r="F413" s="37">
        <v>1</v>
      </c>
      <c r="G413" s="37">
        <v>0</v>
      </c>
      <c r="H413" s="37">
        <v>0</v>
      </c>
      <c r="I413" s="37">
        <v>0</v>
      </c>
      <c r="J413" s="37">
        <v>0</v>
      </c>
      <c r="K413" s="37">
        <v>0</v>
      </c>
      <c r="L413" s="37">
        <v>0</v>
      </c>
      <c r="M413" s="37">
        <v>0</v>
      </c>
    </row>
    <row r="414" spans="1:13" hidden="1" outlineLevel="1">
      <c r="A414" s="1" t="s">
        <v>66</v>
      </c>
      <c r="B414" s="37">
        <v>2</v>
      </c>
      <c r="C414" s="37">
        <v>0</v>
      </c>
      <c r="D414" s="37">
        <v>1</v>
      </c>
      <c r="E414" s="37">
        <v>0</v>
      </c>
      <c r="F414" s="37">
        <v>1</v>
      </c>
      <c r="G414" s="37">
        <v>0</v>
      </c>
      <c r="H414" s="37">
        <v>0</v>
      </c>
      <c r="I414" s="37">
        <v>0</v>
      </c>
      <c r="J414" s="37">
        <v>0</v>
      </c>
      <c r="K414" s="37">
        <v>0</v>
      </c>
      <c r="L414" s="37">
        <v>0</v>
      </c>
      <c r="M414" s="37">
        <v>0</v>
      </c>
    </row>
    <row r="415" spans="1:13" hidden="1" outlineLevel="1">
      <c r="A415" s="1" t="s">
        <v>67</v>
      </c>
      <c r="B415" s="37">
        <v>10</v>
      </c>
      <c r="C415" s="37">
        <v>2</v>
      </c>
      <c r="D415" s="37">
        <v>0</v>
      </c>
      <c r="E415" s="37">
        <v>0</v>
      </c>
      <c r="F415" s="37">
        <v>2</v>
      </c>
      <c r="G415" s="37">
        <v>4</v>
      </c>
      <c r="H415" s="37">
        <v>1</v>
      </c>
      <c r="I415" s="37">
        <v>1</v>
      </c>
      <c r="J415" s="37">
        <v>0</v>
      </c>
      <c r="K415" s="37">
        <v>0</v>
      </c>
      <c r="L415" s="37">
        <v>0</v>
      </c>
      <c r="M415" s="37">
        <v>0</v>
      </c>
    </row>
    <row r="416" spans="1:13" hidden="1" outlineLevel="1">
      <c r="A416" s="1" t="s">
        <v>68</v>
      </c>
      <c r="B416" s="37">
        <v>1</v>
      </c>
      <c r="C416" s="37">
        <v>0</v>
      </c>
      <c r="D416" s="37">
        <v>0</v>
      </c>
      <c r="E416" s="37">
        <v>0</v>
      </c>
      <c r="F416" s="37">
        <v>0</v>
      </c>
      <c r="G416" s="37">
        <v>1</v>
      </c>
      <c r="H416" s="37">
        <v>0</v>
      </c>
      <c r="I416" s="37">
        <v>0</v>
      </c>
      <c r="J416" s="37">
        <v>0</v>
      </c>
      <c r="K416" s="37">
        <v>0</v>
      </c>
      <c r="L416" s="37">
        <v>0</v>
      </c>
      <c r="M416" s="37">
        <v>0</v>
      </c>
    </row>
    <row r="417" spans="1:13" hidden="1" outlineLevel="1">
      <c r="A417" s="1" t="s">
        <v>69</v>
      </c>
      <c r="B417" s="37">
        <v>1</v>
      </c>
      <c r="C417" s="37">
        <v>0</v>
      </c>
      <c r="D417" s="37">
        <v>0</v>
      </c>
      <c r="E417" s="37">
        <v>0</v>
      </c>
      <c r="F417" s="37">
        <v>1</v>
      </c>
      <c r="G417" s="37">
        <v>0</v>
      </c>
      <c r="H417" s="37">
        <v>0</v>
      </c>
      <c r="I417" s="37">
        <v>0</v>
      </c>
      <c r="J417" s="37">
        <v>0</v>
      </c>
      <c r="K417" s="37">
        <v>0</v>
      </c>
      <c r="L417" s="37">
        <v>0</v>
      </c>
      <c r="M417" s="37">
        <v>0</v>
      </c>
    </row>
    <row r="418" spans="1:13" hidden="1" outlineLevel="1">
      <c r="A418" s="1" t="s">
        <v>70</v>
      </c>
      <c r="B418" s="37">
        <v>1180</v>
      </c>
      <c r="C418" s="37">
        <v>124</v>
      </c>
      <c r="D418" s="37">
        <v>138</v>
      </c>
      <c r="E418" s="37">
        <v>164</v>
      </c>
      <c r="F418" s="37">
        <v>229</v>
      </c>
      <c r="G418" s="37">
        <v>215</v>
      </c>
      <c r="H418" s="37">
        <v>186</v>
      </c>
      <c r="I418" s="37">
        <v>101</v>
      </c>
      <c r="J418" s="37">
        <v>22</v>
      </c>
      <c r="K418" s="37">
        <v>1</v>
      </c>
      <c r="L418" s="37">
        <v>0</v>
      </c>
      <c r="M418" s="37">
        <v>0</v>
      </c>
    </row>
    <row r="419" spans="1:13" hidden="1" outlineLevel="1">
      <c r="A419" s="1" t="s">
        <v>71</v>
      </c>
      <c r="B419" s="37">
        <v>7</v>
      </c>
      <c r="C419" s="37">
        <v>0</v>
      </c>
      <c r="D419" s="37">
        <v>0</v>
      </c>
      <c r="E419" s="37">
        <v>1</v>
      </c>
      <c r="F419" s="37">
        <v>2</v>
      </c>
      <c r="G419" s="37">
        <v>3</v>
      </c>
      <c r="H419" s="37">
        <v>1</v>
      </c>
      <c r="I419" s="37">
        <v>0</v>
      </c>
      <c r="J419" s="37">
        <v>0</v>
      </c>
      <c r="K419" s="37">
        <v>0</v>
      </c>
      <c r="L419" s="37">
        <v>0</v>
      </c>
      <c r="M419" s="37">
        <v>0</v>
      </c>
    </row>
    <row r="420" spans="1:13" hidden="1" outlineLevel="1">
      <c r="A420" s="1" t="s">
        <v>72</v>
      </c>
      <c r="B420" s="37">
        <v>1</v>
      </c>
      <c r="C420" s="37">
        <v>0</v>
      </c>
      <c r="D420" s="37">
        <v>0</v>
      </c>
      <c r="E420" s="37">
        <v>0</v>
      </c>
      <c r="F420" s="37">
        <v>1</v>
      </c>
      <c r="G420" s="37">
        <v>0</v>
      </c>
      <c r="H420" s="37">
        <v>0</v>
      </c>
      <c r="I420" s="37">
        <v>0</v>
      </c>
      <c r="J420" s="37">
        <v>0</v>
      </c>
      <c r="K420" s="37">
        <v>0</v>
      </c>
      <c r="L420" s="37">
        <v>0</v>
      </c>
      <c r="M420" s="37">
        <v>0</v>
      </c>
    </row>
    <row r="421" spans="1:13" hidden="1" outlineLevel="1">
      <c r="A421" s="1" t="s">
        <v>73</v>
      </c>
      <c r="B421" s="37">
        <v>5</v>
      </c>
      <c r="C421" s="37">
        <v>0</v>
      </c>
      <c r="D421" s="37">
        <v>0</v>
      </c>
      <c r="E421" s="37">
        <v>2</v>
      </c>
      <c r="F421" s="37">
        <v>2</v>
      </c>
      <c r="G421" s="37">
        <v>1</v>
      </c>
      <c r="H421" s="37">
        <v>0</v>
      </c>
      <c r="I421" s="37">
        <v>0</v>
      </c>
      <c r="J421" s="37">
        <v>0</v>
      </c>
      <c r="K421" s="37">
        <v>0</v>
      </c>
      <c r="L421" s="37">
        <v>0</v>
      </c>
      <c r="M421" s="37">
        <v>0</v>
      </c>
    </row>
    <row r="422" spans="1:13" hidden="1" outlineLevel="1">
      <c r="A422" s="1" t="s">
        <v>74</v>
      </c>
      <c r="B422" s="37">
        <v>4</v>
      </c>
      <c r="C422" s="37">
        <v>0</v>
      </c>
      <c r="D422" s="37">
        <v>0</v>
      </c>
      <c r="E422" s="37">
        <v>0</v>
      </c>
      <c r="F422" s="37">
        <v>0</v>
      </c>
      <c r="G422" s="37">
        <v>2</v>
      </c>
      <c r="H422" s="37">
        <v>1</v>
      </c>
      <c r="I422" s="37">
        <v>0</v>
      </c>
      <c r="J422" s="37">
        <v>0</v>
      </c>
      <c r="K422" s="37">
        <v>0</v>
      </c>
      <c r="L422" s="37">
        <v>1</v>
      </c>
      <c r="M422" s="37">
        <v>0</v>
      </c>
    </row>
    <row r="423" spans="1:13" hidden="1" outlineLevel="1">
      <c r="A423" s="1" t="s">
        <v>75</v>
      </c>
      <c r="B423" s="37">
        <v>3</v>
      </c>
      <c r="C423" s="37">
        <v>0</v>
      </c>
      <c r="D423" s="37">
        <v>0</v>
      </c>
      <c r="E423" s="37">
        <v>0</v>
      </c>
      <c r="F423" s="37">
        <v>2</v>
      </c>
      <c r="G423" s="37">
        <v>1</v>
      </c>
      <c r="H423" s="37">
        <v>0</v>
      </c>
      <c r="I423" s="37">
        <v>0</v>
      </c>
      <c r="J423" s="37">
        <v>0</v>
      </c>
      <c r="K423" s="37">
        <v>0</v>
      </c>
      <c r="L423" s="37">
        <v>0</v>
      </c>
      <c r="M423" s="37">
        <v>0</v>
      </c>
    </row>
    <row r="424" spans="1:13" hidden="1" outlineLevel="1">
      <c r="A424" s="1" t="s">
        <v>76</v>
      </c>
      <c r="B424" s="37">
        <v>3</v>
      </c>
      <c r="C424" s="37">
        <v>0</v>
      </c>
      <c r="D424" s="37">
        <v>0</v>
      </c>
      <c r="E424" s="37">
        <v>3</v>
      </c>
      <c r="F424" s="37">
        <v>0</v>
      </c>
      <c r="G424" s="37">
        <v>0</v>
      </c>
      <c r="H424" s="37">
        <v>0</v>
      </c>
      <c r="I424" s="37">
        <v>0</v>
      </c>
      <c r="J424" s="37">
        <v>0</v>
      </c>
      <c r="K424" s="37">
        <v>0</v>
      </c>
      <c r="L424" s="37">
        <v>0</v>
      </c>
      <c r="M424" s="37">
        <v>0</v>
      </c>
    </row>
    <row r="425" spans="1:13" hidden="1" outlineLevel="1">
      <c r="A425" s="1" t="s">
        <v>77</v>
      </c>
      <c r="B425" s="37">
        <v>1</v>
      </c>
      <c r="C425" s="37">
        <v>0</v>
      </c>
      <c r="D425" s="37">
        <v>0</v>
      </c>
      <c r="E425" s="37">
        <v>1</v>
      </c>
      <c r="F425" s="37">
        <v>0</v>
      </c>
      <c r="G425" s="37">
        <v>0</v>
      </c>
      <c r="H425" s="37">
        <v>0</v>
      </c>
      <c r="I425" s="37">
        <v>0</v>
      </c>
      <c r="J425" s="37">
        <v>0</v>
      </c>
      <c r="K425" s="37">
        <v>0</v>
      </c>
      <c r="L425" s="37">
        <v>0</v>
      </c>
      <c r="M425" s="37">
        <v>0</v>
      </c>
    </row>
    <row r="426" spans="1:13" hidden="1" outlineLevel="1">
      <c r="A426" s="1" t="s">
        <v>78</v>
      </c>
      <c r="B426" s="37">
        <v>11</v>
      </c>
      <c r="C426" s="37">
        <v>0</v>
      </c>
      <c r="D426" s="37">
        <v>2</v>
      </c>
      <c r="E426" s="37">
        <v>4</v>
      </c>
      <c r="F426" s="37">
        <v>1</v>
      </c>
      <c r="G426" s="37">
        <v>4</v>
      </c>
      <c r="H426" s="37">
        <v>0</v>
      </c>
      <c r="I426" s="37">
        <v>0</v>
      </c>
      <c r="J426" s="37">
        <v>0</v>
      </c>
      <c r="K426" s="37">
        <v>0</v>
      </c>
      <c r="L426" s="37">
        <v>0</v>
      </c>
      <c r="M426" s="37">
        <v>0</v>
      </c>
    </row>
    <row r="427" spans="1:13" hidden="1" outlineLevel="1">
      <c r="A427" s="1" t="s">
        <v>215</v>
      </c>
      <c r="B427" s="37">
        <v>3</v>
      </c>
      <c r="C427" s="37">
        <v>0</v>
      </c>
      <c r="D427" s="37">
        <v>0</v>
      </c>
      <c r="E427" s="37">
        <v>0</v>
      </c>
      <c r="F427" s="37">
        <v>3</v>
      </c>
      <c r="G427" s="37">
        <v>0</v>
      </c>
      <c r="H427" s="37">
        <v>0</v>
      </c>
      <c r="I427" s="37">
        <v>0</v>
      </c>
      <c r="J427" s="37">
        <v>0</v>
      </c>
      <c r="K427" s="37">
        <v>0</v>
      </c>
      <c r="L427" s="37">
        <v>0</v>
      </c>
      <c r="M427" s="37">
        <v>0</v>
      </c>
    </row>
    <row r="428" spans="1:13" hidden="1" outlineLevel="1">
      <c r="A428" s="1" t="s">
        <v>80</v>
      </c>
      <c r="B428" s="37">
        <v>118</v>
      </c>
      <c r="C428" s="37">
        <v>12</v>
      </c>
      <c r="D428" s="37">
        <v>13</v>
      </c>
      <c r="E428" s="37">
        <v>20</v>
      </c>
      <c r="F428" s="37">
        <v>19</v>
      </c>
      <c r="G428" s="37">
        <v>12</v>
      </c>
      <c r="H428" s="37">
        <v>36</v>
      </c>
      <c r="I428" s="37">
        <v>5</v>
      </c>
      <c r="J428" s="37">
        <v>1</v>
      </c>
      <c r="K428" s="37">
        <v>0</v>
      </c>
      <c r="L428" s="37">
        <v>0</v>
      </c>
      <c r="M428" s="37">
        <v>0</v>
      </c>
    </row>
    <row r="429" spans="1:13" hidden="1" outlineLevel="1">
      <c r="A429" s="1" t="s">
        <v>81</v>
      </c>
      <c r="B429" s="37">
        <v>3</v>
      </c>
      <c r="C429" s="37">
        <v>0</v>
      </c>
      <c r="D429" s="37">
        <v>0</v>
      </c>
      <c r="E429" s="37">
        <v>0</v>
      </c>
      <c r="F429" s="37">
        <v>3</v>
      </c>
      <c r="G429" s="37">
        <v>0</v>
      </c>
      <c r="H429" s="37">
        <v>0</v>
      </c>
      <c r="I429" s="37">
        <v>0</v>
      </c>
      <c r="J429" s="37">
        <v>0</v>
      </c>
      <c r="K429" s="37">
        <v>0</v>
      </c>
      <c r="L429" s="37">
        <v>0</v>
      </c>
      <c r="M429" s="37">
        <v>0</v>
      </c>
    </row>
    <row r="430" spans="1:13" hidden="1" outlineLevel="1">
      <c r="A430" s="1" t="s">
        <v>83</v>
      </c>
      <c r="B430" s="37">
        <v>23494</v>
      </c>
      <c r="C430" s="37">
        <v>2796</v>
      </c>
      <c r="D430" s="37">
        <v>3120</v>
      </c>
      <c r="E430" s="37">
        <v>3038</v>
      </c>
      <c r="F430" s="37">
        <v>3140</v>
      </c>
      <c r="G430" s="37">
        <v>3592</v>
      </c>
      <c r="H430" s="37">
        <v>3107</v>
      </c>
      <c r="I430" s="37">
        <v>2496</v>
      </c>
      <c r="J430" s="37">
        <v>1366</v>
      </c>
      <c r="K430" s="37">
        <v>734</v>
      </c>
      <c r="L430" s="37">
        <v>105</v>
      </c>
      <c r="M430" s="37">
        <v>0</v>
      </c>
    </row>
    <row r="431" spans="1:13" hidden="1" outlineLevel="1">
      <c r="A431" s="1" t="s">
        <v>189</v>
      </c>
      <c r="B431" s="37">
        <v>3</v>
      </c>
      <c r="C431" s="37">
        <v>0</v>
      </c>
      <c r="D431" s="37">
        <v>1</v>
      </c>
      <c r="E431" s="37">
        <v>1</v>
      </c>
      <c r="F431" s="37">
        <v>1</v>
      </c>
      <c r="G431" s="37">
        <v>0</v>
      </c>
      <c r="H431" s="37">
        <v>0</v>
      </c>
      <c r="I431" s="37">
        <v>0</v>
      </c>
      <c r="J431" s="37">
        <v>0</v>
      </c>
      <c r="K431" s="37">
        <v>0</v>
      </c>
      <c r="L431" s="37">
        <v>0</v>
      </c>
      <c r="M431" s="37">
        <v>0</v>
      </c>
    </row>
    <row r="432" spans="1:13" hidden="1" outlineLevel="1">
      <c r="A432" s="1" t="s">
        <v>84</v>
      </c>
      <c r="B432" s="37">
        <v>5</v>
      </c>
      <c r="C432" s="37">
        <v>0</v>
      </c>
      <c r="D432" s="37">
        <v>0</v>
      </c>
      <c r="E432" s="37">
        <v>0</v>
      </c>
      <c r="F432" s="37">
        <v>1</v>
      </c>
      <c r="G432" s="37">
        <v>1</v>
      </c>
      <c r="H432" s="37">
        <v>0</v>
      </c>
      <c r="I432" s="37">
        <v>2</v>
      </c>
      <c r="J432" s="37">
        <v>0</v>
      </c>
      <c r="K432" s="37">
        <v>1</v>
      </c>
      <c r="L432" s="37">
        <v>0</v>
      </c>
      <c r="M432" s="37">
        <v>0</v>
      </c>
    </row>
    <row r="433" spans="1:13" hidden="1" outlineLevel="1">
      <c r="A433" s="1" t="s">
        <v>85</v>
      </c>
      <c r="B433" s="37">
        <v>1</v>
      </c>
      <c r="C433" s="37">
        <v>0</v>
      </c>
      <c r="D433" s="37">
        <v>0</v>
      </c>
      <c r="E433" s="37">
        <v>0</v>
      </c>
      <c r="F433" s="37">
        <v>0</v>
      </c>
      <c r="G433" s="37">
        <v>1</v>
      </c>
      <c r="H433" s="37">
        <v>0</v>
      </c>
      <c r="I433" s="37">
        <v>0</v>
      </c>
      <c r="J433" s="37">
        <v>0</v>
      </c>
      <c r="K433" s="37">
        <v>0</v>
      </c>
      <c r="L433" s="37">
        <v>0</v>
      </c>
      <c r="M433" s="37">
        <v>0</v>
      </c>
    </row>
    <row r="434" spans="1:13" hidden="1" outlineLevel="1">
      <c r="A434" s="1" t="s">
        <v>86</v>
      </c>
      <c r="B434" s="37">
        <v>4</v>
      </c>
      <c r="C434" s="37">
        <v>0</v>
      </c>
      <c r="D434" s="37">
        <v>0</v>
      </c>
      <c r="E434" s="37">
        <v>0</v>
      </c>
      <c r="F434" s="37">
        <v>4</v>
      </c>
      <c r="G434" s="37">
        <v>0</v>
      </c>
      <c r="H434" s="37">
        <v>0</v>
      </c>
      <c r="I434" s="37">
        <v>0</v>
      </c>
      <c r="J434" s="37">
        <v>0</v>
      </c>
      <c r="K434" s="37">
        <v>0</v>
      </c>
      <c r="L434" s="37">
        <v>0</v>
      </c>
      <c r="M434" s="37">
        <v>0</v>
      </c>
    </row>
    <row r="435" spans="1:13" hidden="1" outlineLevel="1">
      <c r="A435" s="1" t="s">
        <v>87</v>
      </c>
      <c r="B435" s="37">
        <v>121</v>
      </c>
      <c r="C435" s="37">
        <v>23</v>
      </c>
      <c r="D435" s="37">
        <v>15</v>
      </c>
      <c r="E435" s="37">
        <v>23</v>
      </c>
      <c r="F435" s="37">
        <v>19</v>
      </c>
      <c r="G435" s="37">
        <v>9</v>
      </c>
      <c r="H435" s="37">
        <v>28</v>
      </c>
      <c r="I435" s="37">
        <v>4</v>
      </c>
      <c r="J435" s="37">
        <v>0</v>
      </c>
      <c r="K435" s="37">
        <v>0</v>
      </c>
      <c r="L435" s="37">
        <v>0</v>
      </c>
      <c r="M435" s="37">
        <v>0</v>
      </c>
    </row>
    <row r="436" spans="1:13" hidden="1" outlineLevel="1">
      <c r="A436" s="1" t="s">
        <v>88</v>
      </c>
      <c r="B436" s="37">
        <v>9</v>
      </c>
      <c r="C436" s="37">
        <v>0</v>
      </c>
      <c r="D436" s="37">
        <v>0</v>
      </c>
      <c r="E436" s="37">
        <v>3</v>
      </c>
      <c r="F436" s="37">
        <v>4</v>
      </c>
      <c r="G436" s="37">
        <v>1</v>
      </c>
      <c r="H436" s="37">
        <v>0</v>
      </c>
      <c r="I436" s="37">
        <v>0</v>
      </c>
      <c r="J436" s="37">
        <v>0</v>
      </c>
      <c r="K436" s="37">
        <v>1</v>
      </c>
      <c r="L436" s="37">
        <v>0</v>
      </c>
      <c r="M436" s="37">
        <v>0</v>
      </c>
    </row>
    <row r="437" spans="1:13" hidden="1" outlineLevel="1">
      <c r="A437" s="1" t="s">
        <v>89</v>
      </c>
      <c r="B437" s="37">
        <v>1</v>
      </c>
      <c r="C437" s="37">
        <v>0</v>
      </c>
      <c r="D437" s="37">
        <v>0</v>
      </c>
      <c r="E437" s="37">
        <v>1</v>
      </c>
      <c r="F437" s="37">
        <v>0</v>
      </c>
      <c r="G437" s="37">
        <v>0</v>
      </c>
      <c r="H437" s="37">
        <v>0</v>
      </c>
      <c r="I437" s="37">
        <v>0</v>
      </c>
      <c r="J437" s="37">
        <v>0</v>
      </c>
      <c r="K437" s="37">
        <v>0</v>
      </c>
      <c r="L437" s="37">
        <v>0</v>
      </c>
      <c r="M437" s="37">
        <v>0</v>
      </c>
    </row>
    <row r="438" spans="1:13" hidden="1" outlineLevel="1">
      <c r="A438" s="1" t="s">
        <v>90</v>
      </c>
      <c r="B438" s="37">
        <v>1</v>
      </c>
      <c r="C438" s="37">
        <v>0</v>
      </c>
      <c r="D438" s="37">
        <v>0</v>
      </c>
      <c r="E438" s="37">
        <v>0</v>
      </c>
      <c r="F438" s="37">
        <v>0</v>
      </c>
      <c r="G438" s="37">
        <v>1</v>
      </c>
      <c r="H438" s="37">
        <v>0</v>
      </c>
      <c r="I438" s="37">
        <v>0</v>
      </c>
      <c r="J438" s="37">
        <v>0</v>
      </c>
      <c r="K438" s="37">
        <v>0</v>
      </c>
      <c r="L438" s="37">
        <v>0</v>
      </c>
      <c r="M438" s="37">
        <v>0</v>
      </c>
    </row>
    <row r="439" spans="1:13" hidden="1" outlineLevel="1">
      <c r="A439" s="1" t="s">
        <v>91</v>
      </c>
      <c r="B439" s="37">
        <v>58</v>
      </c>
      <c r="C439" s="37">
        <v>4</v>
      </c>
      <c r="D439" s="37">
        <v>8</v>
      </c>
      <c r="E439" s="37">
        <v>0</v>
      </c>
      <c r="F439" s="37">
        <v>9</v>
      </c>
      <c r="G439" s="37">
        <v>18</v>
      </c>
      <c r="H439" s="37">
        <v>9</v>
      </c>
      <c r="I439" s="37">
        <v>6</v>
      </c>
      <c r="J439" s="37">
        <v>2</v>
      </c>
      <c r="K439" s="37">
        <v>2</v>
      </c>
      <c r="L439" s="37">
        <v>0</v>
      </c>
      <c r="M439" s="37">
        <v>0</v>
      </c>
    </row>
    <row r="440" spans="1:13" hidden="1" outlineLevel="1">
      <c r="A440" s="1" t="s">
        <v>92</v>
      </c>
      <c r="B440" s="37">
        <v>3</v>
      </c>
      <c r="C440" s="37">
        <v>0</v>
      </c>
      <c r="D440" s="37">
        <v>0</v>
      </c>
      <c r="E440" s="37">
        <v>0</v>
      </c>
      <c r="F440" s="37">
        <v>2</v>
      </c>
      <c r="G440" s="37">
        <v>1</v>
      </c>
      <c r="H440" s="37">
        <v>0</v>
      </c>
      <c r="I440" s="37">
        <v>0</v>
      </c>
      <c r="J440" s="37">
        <v>0</v>
      </c>
      <c r="K440" s="37">
        <v>0</v>
      </c>
      <c r="L440" s="37">
        <v>0</v>
      </c>
      <c r="M440" s="37">
        <v>0</v>
      </c>
    </row>
    <row r="441" spans="1:13" hidden="1" outlineLevel="1">
      <c r="A441" s="1" t="s">
        <v>93</v>
      </c>
      <c r="B441" s="37">
        <v>7</v>
      </c>
      <c r="C441" s="37">
        <v>0</v>
      </c>
      <c r="D441" s="37">
        <v>0</v>
      </c>
      <c r="E441" s="37">
        <v>0</v>
      </c>
      <c r="F441" s="37">
        <v>2</v>
      </c>
      <c r="G441" s="37">
        <v>3</v>
      </c>
      <c r="H441" s="37">
        <v>0</v>
      </c>
      <c r="I441" s="37">
        <v>2</v>
      </c>
      <c r="J441" s="37">
        <v>0</v>
      </c>
      <c r="K441" s="37">
        <v>0</v>
      </c>
      <c r="L441" s="37">
        <v>0</v>
      </c>
      <c r="M441" s="37">
        <v>0</v>
      </c>
    </row>
    <row r="442" spans="1:13" hidden="1" outlineLevel="1">
      <c r="A442" s="1" t="s">
        <v>94</v>
      </c>
      <c r="B442" s="37">
        <v>2045</v>
      </c>
      <c r="C442" s="37">
        <v>110</v>
      </c>
      <c r="D442" s="37">
        <v>133</v>
      </c>
      <c r="E442" s="37">
        <v>182</v>
      </c>
      <c r="F442" s="37">
        <v>431</v>
      </c>
      <c r="G442" s="37">
        <v>516</v>
      </c>
      <c r="H442" s="37">
        <v>324</v>
      </c>
      <c r="I442" s="37">
        <v>238</v>
      </c>
      <c r="J442" s="37">
        <v>68</v>
      </c>
      <c r="K442" s="37">
        <v>40</v>
      </c>
      <c r="L442" s="37">
        <v>3</v>
      </c>
      <c r="M442" s="37">
        <v>0</v>
      </c>
    </row>
    <row r="443" spans="1:13" hidden="1" outlineLevel="1">
      <c r="A443" s="1" t="s">
        <v>95</v>
      </c>
      <c r="B443" s="37">
        <v>2</v>
      </c>
      <c r="C443" s="37">
        <v>0</v>
      </c>
      <c r="D443" s="37">
        <v>0</v>
      </c>
      <c r="E443" s="37">
        <v>1</v>
      </c>
      <c r="F443" s="37">
        <v>1</v>
      </c>
      <c r="G443" s="37">
        <v>0</v>
      </c>
      <c r="H443" s="37">
        <v>0</v>
      </c>
      <c r="I443" s="37">
        <v>0</v>
      </c>
      <c r="J443" s="37">
        <v>0</v>
      </c>
      <c r="K443" s="37">
        <v>0</v>
      </c>
      <c r="L443" s="37">
        <v>0</v>
      </c>
      <c r="M443" s="37">
        <v>0</v>
      </c>
    </row>
    <row r="444" spans="1:13" hidden="1" outlineLevel="1">
      <c r="A444" s="1" t="s">
        <v>96</v>
      </c>
      <c r="B444" s="37">
        <v>1</v>
      </c>
      <c r="C444" s="37">
        <v>0</v>
      </c>
      <c r="D444" s="37">
        <v>0</v>
      </c>
      <c r="E444" s="37">
        <v>0</v>
      </c>
      <c r="F444" s="37">
        <v>1</v>
      </c>
      <c r="G444" s="37">
        <v>0</v>
      </c>
      <c r="H444" s="37">
        <v>0</v>
      </c>
      <c r="I444" s="37">
        <v>0</v>
      </c>
      <c r="J444" s="37">
        <v>0</v>
      </c>
      <c r="K444" s="37">
        <v>0</v>
      </c>
      <c r="L444" s="37">
        <v>0</v>
      </c>
      <c r="M444" s="37">
        <v>0</v>
      </c>
    </row>
    <row r="445" spans="1:13" hidden="1" outlineLevel="1">
      <c r="A445" s="1" t="s">
        <v>97</v>
      </c>
      <c r="B445" s="37">
        <v>1</v>
      </c>
      <c r="C445" s="37">
        <v>0</v>
      </c>
      <c r="D445" s="37">
        <v>0</v>
      </c>
      <c r="E445" s="37">
        <v>0</v>
      </c>
      <c r="F445" s="37">
        <v>1</v>
      </c>
      <c r="G445" s="37">
        <v>0</v>
      </c>
      <c r="H445" s="37">
        <v>0</v>
      </c>
      <c r="I445" s="37">
        <v>0</v>
      </c>
      <c r="J445" s="37">
        <v>0</v>
      </c>
      <c r="K445" s="37">
        <v>0</v>
      </c>
      <c r="L445" s="37">
        <v>0</v>
      </c>
      <c r="M445" s="37">
        <v>0</v>
      </c>
    </row>
    <row r="446" spans="1:13" hidden="1" outlineLevel="1">
      <c r="A446" s="1" t="s">
        <v>98</v>
      </c>
      <c r="B446" s="37">
        <v>9</v>
      </c>
      <c r="C446" s="37">
        <v>0</v>
      </c>
      <c r="D446" s="37">
        <v>3</v>
      </c>
      <c r="E446" s="37">
        <v>2</v>
      </c>
      <c r="F446" s="37">
        <v>3</v>
      </c>
      <c r="G446" s="37">
        <v>1</v>
      </c>
      <c r="H446" s="37">
        <v>0</v>
      </c>
      <c r="I446" s="37">
        <v>0</v>
      </c>
      <c r="J446" s="37">
        <v>0</v>
      </c>
      <c r="K446" s="37">
        <v>0</v>
      </c>
      <c r="L446" s="37">
        <v>0</v>
      </c>
      <c r="M446" s="37">
        <v>0</v>
      </c>
    </row>
    <row r="447" spans="1:13" hidden="1" outlineLevel="1">
      <c r="A447" s="1" t="s">
        <v>99</v>
      </c>
      <c r="B447" s="37">
        <v>14</v>
      </c>
      <c r="C447" s="37">
        <v>1</v>
      </c>
      <c r="D447" s="37">
        <v>2</v>
      </c>
      <c r="E447" s="37">
        <v>5</v>
      </c>
      <c r="F447" s="37">
        <v>6</v>
      </c>
      <c r="G447" s="37">
        <v>0</v>
      </c>
      <c r="H447" s="37">
        <v>0</v>
      </c>
      <c r="I447" s="37">
        <v>0</v>
      </c>
      <c r="J447" s="37">
        <v>0</v>
      </c>
      <c r="K447" s="37">
        <v>0</v>
      </c>
      <c r="L447" s="37">
        <v>0</v>
      </c>
      <c r="M447" s="37">
        <v>0</v>
      </c>
    </row>
    <row r="448" spans="1:13" hidden="1" outlineLevel="1">
      <c r="A448" s="1" t="s">
        <v>100</v>
      </c>
      <c r="B448" s="37">
        <v>11</v>
      </c>
      <c r="C448" s="37">
        <v>0</v>
      </c>
      <c r="D448" s="37">
        <v>2</v>
      </c>
      <c r="E448" s="37">
        <v>0</v>
      </c>
      <c r="F448" s="37">
        <v>6</v>
      </c>
      <c r="G448" s="37">
        <v>0</v>
      </c>
      <c r="H448" s="37">
        <v>3</v>
      </c>
      <c r="I448" s="37">
        <v>0</v>
      </c>
      <c r="J448" s="37">
        <v>0</v>
      </c>
      <c r="K448" s="37">
        <v>0</v>
      </c>
      <c r="L448" s="37">
        <v>0</v>
      </c>
      <c r="M448" s="37">
        <v>0</v>
      </c>
    </row>
    <row r="449" spans="1:13" hidden="1" outlineLevel="1">
      <c r="A449" s="1" t="s">
        <v>101</v>
      </c>
      <c r="B449" s="37">
        <v>579</v>
      </c>
      <c r="C449" s="37">
        <v>121</v>
      </c>
      <c r="D449" s="37">
        <v>68</v>
      </c>
      <c r="E449" s="37">
        <v>69</v>
      </c>
      <c r="F449" s="37">
        <v>157</v>
      </c>
      <c r="G449" s="37">
        <v>128</v>
      </c>
      <c r="H449" s="37">
        <v>33</v>
      </c>
      <c r="I449" s="37">
        <v>1</v>
      </c>
      <c r="J449" s="37">
        <v>2</v>
      </c>
      <c r="K449" s="37">
        <v>0</v>
      </c>
      <c r="L449" s="37">
        <v>0</v>
      </c>
      <c r="M449" s="37">
        <v>0</v>
      </c>
    </row>
    <row r="450" spans="1:13" hidden="1" outlineLevel="1">
      <c r="A450" s="1" t="s">
        <v>102</v>
      </c>
      <c r="B450" s="37">
        <v>5</v>
      </c>
      <c r="C450" s="37">
        <v>0</v>
      </c>
      <c r="D450" s="37">
        <v>0</v>
      </c>
      <c r="E450" s="37">
        <v>1</v>
      </c>
      <c r="F450" s="37">
        <v>4</v>
      </c>
      <c r="G450" s="37">
        <v>0</v>
      </c>
      <c r="H450" s="37">
        <v>0</v>
      </c>
      <c r="I450" s="37">
        <v>0</v>
      </c>
      <c r="J450" s="37">
        <v>0</v>
      </c>
      <c r="K450" s="37">
        <v>0</v>
      </c>
      <c r="L450" s="37">
        <v>0</v>
      </c>
      <c r="M450" s="37">
        <v>0</v>
      </c>
    </row>
    <row r="451" spans="1:13" hidden="1" outlineLevel="1">
      <c r="A451" s="1" t="s">
        <v>103</v>
      </c>
      <c r="B451" s="37">
        <v>24</v>
      </c>
      <c r="C451" s="37">
        <v>2</v>
      </c>
      <c r="D451" s="37">
        <v>1</v>
      </c>
      <c r="E451" s="37">
        <v>6</v>
      </c>
      <c r="F451" s="37">
        <v>11</v>
      </c>
      <c r="G451" s="37">
        <v>3</v>
      </c>
      <c r="H451" s="37">
        <v>0</v>
      </c>
      <c r="I451" s="37">
        <v>1</v>
      </c>
      <c r="J451" s="37">
        <v>0</v>
      </c>
      <c r="K451" s="37">
        <v>0</v>
      </c>
      <c r="L451" s="37">
        <v>0</v>
      </c>
      <c r="M451" s="37">
        <v>0</v>
      </c>
    </row>
    <row r="452" spans="1:13" hidden="1" outlineLevel="1">
      <c r="A452" s="1" t="s">
        <v>104</v>
      </c>
      <c r="B452" s="37">
        <v>21</v>
      </c>
      <c r="C452" s="37">
        <v>1</v>
      </c>
      <c r="D452" s="37">
        <v>2</v>
      </c>
      <c r="E452" s="37">
        <v>4</v>
      </c>
      <c r="F452" s="37">
        <v>1</v>
      </c>
      <c r="G452" s="37">
        <v>4</v>
      </c>
      <c r="H452" s="37">
        <v>5</v>
      </c>
      <c r="I452" s="37">
        <v>4</v>
      </c>
      <c r="J452" s="37">
        <v>0</v>
      </c>
      <c r="K452" s="37">
        <v>0</v>
      </c>
      <c r="L452" s="37">
        <v>0</v>
      </c>
      <c r="M452" s="37">
        <v>0</v>
      </c>
    </row>
    <row r="453" spans="1:13" hidden="1" outlineLevel="1">
      <c r="A453" s="1" t="s">
        <v>105</v>
      </c>
      <c r="B453" s="37">
        <v>3606</v>
      </c>
      <c r="C453" s="37">
        <v>132</v>
      </c>
      <c r="D453" s="37">
        <v>277</v>
      </c>
      <c r="E453" s="37">
        <v>317</v>
      </c>
      <c r="F453" s="37">
        <v>541</v>
      </c>
      <c r="G453" s="37">
        <v>783</v>
      </c>
      <c r="H453" s="37">
        <v>724</v>
      </c>
      <c r="I453" s="37">
        <v>498</v>
      </c>
      <c r="J453" s="37">
        <v>192</v>
      </c>
      <c r="K453" s="37">
        <v>124</v>
      </c>
      <c r="L453" s="37">
        <v>18</v>
      </c>
      <c r="M453" s="37">
        <v>0</v>
      </c>
    </row>
    <row r="454" spans="1:13" hidden="1" outlineLevel="1">
      <c r="A454" s="1" t="s">
        <v>106</v>
      </c>
      <c r="B454" s="37">
        <v>587</v>
      </c>
      <c r="C454" s="37">
        <v>85</v>
      </c>
      <c r="D454" s="37">
        <v>88</v>
      </c>
      <c r="E454" s="37">
        <v>147</v>
      </c>
      <c r="F454" s="37">
        <v>61</v>
      </c>
      <c r="G454" s="37">
        <v>73</v>
      </c>
      <c r="H454" s="37">
        <v>109</v>
      </c>
      <c r="I454" s="37">
        <v>20</v>
      </c>
      <c r="J454" s="37">
        <v>4</v>
      </c>
      <c r="K454" s="37">
        <v>0</v>
      </c>
      <c r="L454" s="37">
        <v>0</v>
      </c>
      <c r="M454" s="37">
        <v>0</v>
      </c>
    </row>
    <row r="455" spans="1:13" hidden="1" outlineLevel="1">
      <c r="A455" s="1" t="s">
        <v>107</v>
      </c>
      <c r="B455" s="37">
        <v>18</v>
      </c>
      <c r="C455" s="37">
        <v>1</v>
      </c>
      <c r="D455" s="37">
        <v>0</v>
      </c>
      <c r="E455" s="37">
        <v>5</v>
      </c>
      <c r="F455" s="37">
        <v>8</v>
      </c>
      <c r="G455" s="37">
        <v>4</v>
      </c>
      <c r="H455" s="37">
        <v>0</v>
      </c>
      <c r="I455" s="37">
        <v>0</v>
      </c>
      <c r="J455" s="37">
        <v>0</v>
      </c>
      <c r="K455" s="37">
        <v>0</v>
      </c>
      <c r="L455" s="37">
        <v>0</v>
      </c>
      <c r="M455" s="37">
        <v>0</v>
      </c>
    </row>
    <row r="456" spans="1:13" hidden="1" outlineLevel="1">
      <c r="A456" s="1" t="s">
        <v>108</v>
      </c>
      <c r="B456" s="37">
        <v>52</v>
      </c>
      <c r="C456" s="37">
        <v>3</v>
      </c>
      <c r="D456" s="37">
        <v>8</v>
      </c>
      <c r="E456" s="37">
        <v>4</v>
      </c>
      <c r="F456" s="37">
        <v>8</v>
      </c>
      <c r="G456" s="37">
        <v>6</v>
      </c>
      <c r="H456" s="37">
        <v>15</v>
      </c>
      <c r="I456" s="37">
        <v>4</v>
      </c>
      <c r="J456" s="37">
        <v>3</v>
      </c>
      <c r="K456" s="37">
        <v>1</v>
      </c>
      <c r="L456" s="37">
        <v>0</v>
      </c>
      <c r="M456" s="37">
        <v>0</v>
      </c>
    </row>
    <row r="457" spans="1:13" hidden="1" outlineLevel="1">
      <c r="A457" s="1" t="s">
        <v>109</v>
      </c>
      <c r="B457" s="37">
        <v>5</v>
      </c>
      <c r="C457" s="37">
        <v>2</v>
      </c>
      <c r="D457" s="37">
        <v>0</v>
      </c>
      <c r="E457" s="37">
        <v>3</v>
      </c>
      <c r="F457" s="37">
        <v>0</v>
      </c>
      <c r="G457" s="37">
        <v>0</v>
      </c>
      <c r="H457" s="37">
        <v>0</v>
      </c>
      <c r="I457" s="37">
        <v>0</v>
      </c>
      <c r="J457" s="37">
        <v>0</v>
      </c>
      <c r="K457" s="37">
        <v>0</v>
      </c>
      <c r="L457" s="37">
        <v>0</v>
      </c>
      <c r="M457" s="37">
        <v>0</v>
      </c>
    </row>
    <row r="458" spans="1:13" hidden="1" outlineLevel="1">
      <c r="A458" s="1" t="s">
        <v>110</v>
      </c>
      <c r="B458" s="37">
        <v>378</v>
      </c>
      <c r="C458" s="37">
        <v>33</v>
      </c>
      <c r="D458" s="37">
        <v>39</v>
      </c>
      <c r="E458" s="37">
        <v>58</v>
      </c>
      <c r="F458" s="37">
        <v>107</v>
      </c>
      <c r="G458" s="37">
        <v>80</v>
      </c>
      <c r="H458" s="37">
        <v>58</v>
      </c>
      <c r="I458" s="37">
        <v>2</v>
      </c>
      <c r="J458" s="37">
        <v>1</v>
      </c>
      <c r="K458" s="37">
        <v>0</v>
      </c>
      <c r="L458" s="37">
        <v>0</v>
      </c>
      <c r="M458" s="37">
        <v>0</v>
      </c>
    </row>
    <row r="459" spans="1:13" hidden="1" outlineLevel="1">
      <c r="A459" s="1" t="s">
        <v>111</v>
      </c>
      <c r="B459" s="37">
        <v>3</v>
      </c>
      <c r="C459" s="37">
        <v>0</v>
      </c>
      <c r="D459" s="37">
        <v>0</v>
      </c>
      <c r="E459" s="37">
        <v>0</v>
      </c>
      <c r="F459" s="37">
        <v>2</v>
      </c>
      <c r="G459" s="37">
        <v>1</v>
      </c>
      <c r="H459" s="37">
        <v>0</v>
      </c>
      <c r="I459" s="37">
        <v>0</v>
      </c>
      <c r="J459" s="37">
        <v>0</v>
      </c>
      <c r="K459" s="37">
        <v>0</v>
      </c>
      <c r="L459" s="37">
        <v>0</v>
      </c>
      <c r="M459" s="37">
        <v>0</v>
      </c>
    </row>
    <row r="460" spans="1:13" hidden="1" outlineLevel="1">
      <c r="A460" s="1" t="s">
        <v>112</v>
      </c>
      <c r="B460" s="37">
        <v>5</v>
      </c>
      <c r="C460" s="37">
        <v>0</v>
      </c>
      <c r="D460" s="37">
        <v>2</v>
      </c>
      <c r="E460" s="37">
        <v>0</v>
      </c>
      <c r="F460" s="37">
        <v>3</v>
      </c>
      <c r="G460" s="37">
        <v>0</v>
      </c>
      <c r="H460" s="37">
        <v>0</v>
      </c>
      <c r="I460" s="37">
        <v>0</v>
      </c>
      <c r="J460" s="37">
        <v>0</v>
      </c>
      <c r="K460" s="37">
        <v>0</v>
      </c>
      <c r="L460" s="37">
        <v>0</v>
      </c>
      <c r="M460" s="37">
        <v>0</v>
      </c>
    </row>
    <row r="461" spans="1:13" hidden="1" outlineLevel="1">
      <c r="A461" s="1" t="s">
        <v>113</v>
      </c>
      <c r="B461" s="37">
        <v>6</v>
      </c>
      <c r="C461" s="37">
        <v>0</v>
      </c>
      <c r="D461" s="37">
        <v>0</v>
      </c>
      <c r="E461" s="37">
        <v>1</v>
      </c>
      <c r="F461" s="37">
        <v>1</v>
      </c>
      <c r="G461" s="37">
        <v>3</v>
      </c>
      <c r="H461" s="37">
        <v>1</v>
      </c>
      <c r="I461" s="37">
        <v>0</v>
      </c>
      <c r="J461" s="37">
        <v>0</v>
      </c>
      <c r="K461" s="37">
        <v>0</v>
      </c>
      <c r="L461" s="37">
        <v>0</v>
      </c>
      <c r="M461" s="37">
        <v>0</v>
      </c>
    </row>
    <row r="462" spans="1:13" hidden="1" outlineLevel="1">
      <c r="A462" s="1" t="s">
        <v>114</v>
      </c>
      <c r="B462" s="37">
        <v>1</v>
      </c>
      <c r="C462" s="37">
        <v>0</v>
      </c>
      <c r="D462" s="37">
        <v>0</v>
      </c>
      <c r="E462" s="37">
        <v>0</v>
      </c>
      <c r="F462" s="37">
        <v>1</v>
      </c>
      <c r="G462" s="37">
        <v>0</v>
      </c>
      <c r="H462" s="37">
        <v>0</v>
      </c>
      <c r="I462" s="37">
        <v>0</v>
      </c>
      <c r="J462" s="37">
        <v>0</v>
      </c>
      <c r="K462" s="37">
        <v>0</v>
      </c>
      <c r="L462" s="37">
        <v>0</v>
      </c>
      <c r="M462" s="37">
        <v>0</v>
      </c>
    </row>
    <row r="463" spans="1:13" hidden="1" outlineLevel="1">
      <c r="A463" s="1" t="s">
        <v>115</v>
      </c>
      <c r="B463" s="37">
        <v>47</v>
      </c>
      <c r="C463" s="37">
        <v>3</v>
      </c>
      <c r="D463" s="37">
        <v>3</v>
      </c>
      <c r="E463" s="37">
        <v>16</v>
      </c>
      <c r="F463" s="37">
        <v>14</v>
      </c>
      <c r="G463" s="37">
        <v>9</v>
      </c>
      <c r="H463" s="37">
        <v>1</v>
      </c>
      <c r="I463" s="37">
        <v>1</v>
      </c>
      <c r="J463" s="37">
        <v>0</v>
      </c>
      <c r="K463" s="37">
        <v>0</v>
      </c>
      <c r="L463" s="37">
        <v>0</v>
      </c>
      <c r="M463" s="37">
        <v>0</v>
      </c>
    </row>
    <row r="464" spans="1:13" hidden="1" outlineLevel="1">
      <c r="A464" s="1" t="s">
        <v>116</v>
      </c>
      <c r="B464" s="37">
        <v>10</v>
      </c>
      <c r="C464" s="37">
        <v>2</v>
      </c>
      <c r="D464" s="37">
        <v>0</v>
      </c>
      <c r="E464" s="37">
        <v>1</v>
      </c>
      <c r="F464" s="37">
        <v>3</v>
      </c>
      <c r="G464" s="37">
        <v>1</v>
      </c>
      <c r="H464" s="37">
        <v>2</v>
      </c>
      <c r="I464" s="37">
        <v>1</v>
      </c>
      <c r="J464" s="37">
        <v>0</v>
      </c>
      <c r="K464" s="37">
        <v>0</v>
      </c>
      <c r="L464" s="37">
        <v>0</v>
      </c>
      <c r="M464" s="37">
        <v>0</v>
      </c>
    </row>
    <row r="465" spans="1:13" hidden="1" outlineLevel="1">
      <c r="A465" s="1" t="s">
        <v>117</v>
      </c>
      <c r="B465" s="37">
        <v>6</v>
      </c>
      <c r="C465" s="37">
        <v>0</v>
      </c>
      <c r="D465" s="37">
        <v>0</v>
      </c>
      <c r="E465" s="37">
        <v>2</v>
      </c>
      <c r="F465" s="37">
        <v>3</v>
      </c>
      <c r="G465" s="37">
        <v>1</v>
      </c>
      <c r="H465" s="37">
        <v>0</v>
      </c>
      <c r="I465" s="37">
        <v>0</v>
      </c>
      <c r="J465" s="37">
        <v>0</v>
      </c>
      <c r="K465" s="37">
        <v>0</v>
      </c>
      <c r="L465" s="37">
        <v>0</v>
      </c>
      <c r="M465" s="37">
        <v>0</v>
      </c>
    </row>
    <row r="466" spans="1:13" hidden="1" outlineLevel="1">
      <c r="A466" s="1" t="s">
        <v>118</v>
      </c>
      <c r="B466" s="37">
        <v>849</v>
      </c>
      <c r="C466" s="37">
        <v>167</v>
      </c>
      <c r="D466" s="37">
        <v>154</v>
      </c>
      <c r="E466" s="37">
        <v>109</v>
      </c>
      <c r="F466" s="37">
        <v>208</v>
      </c>
      <c r="G466" s="37">
        <v>67</v>
      </c>
      <c r="H466" s="37">
        <v>104</v>
      </c>
      <c r="I466" s="37">
        <v>33</v>
      </c>
      <c r="J466" s="37">
        <v>7</v>
      </c>
      <c r="K466" s="37">
        <v>0</v>
      </c>
      <c r="L466" s="37">
        <v>0</v>
      </c>
      <c r="M466" s="37">
        <v>0</v>
      </c>
    </row>
    <row r="467" spans="1:13" hidden="1" outlineLevel="1">
      <c r="A467" s="1" t="s">
        <v>119</v>
      </c>
      <c r="B467" s="37">
        <v>15</v>
      </c>
      <c r="C467" s="37">
        <v>0</v>
      </c>
      <c r="D467" s="37">
        <v>3</v>
      </c>
      <c r="E467" s="37">
        <v>3</v>
      </c>
      <c r="F467" s="37">
        <v>7</v>
      </c>
      <c r="G467" s="37">
        <v>2</v>
      </c>
      <c r="H467" s="37">
        <v>0</v>
      </c>
      <c r="I467" s="37">
        <v>0</v>
      </c>
      <c r="J467" s="37">
        <v>0</v>
      </c>
      <c r="K467" s="37">
        <v>0</v>
      </c>
      <c r="L467" s="37">
        <v>0</v>
      </c>
      <c r="M467" s="37">
        <v>0</v>
      </c>
    </row>
    <row r="468" spans="1:13" hidden="1" outlineLevel="1">
      <c r="A468" s="1" t="s">
        <v>120</v>
      </c>
      <c r="B468" s="37">
        <v>16</v>
      </c>
      <c r="C468" s="37">
        <v>0</v>
      </c>
      <c r="D468" s="37">
        <v>2</v>
      </c>
      <c r="E468" s="37">
        <v>3</v>
      </c>
      <c r="F468" s="37">
        <v>4</v>
      </c>
      <c r="G468" s="37">
        <v>4</v>
      </c>
      <c r="H468" s="37">
        <v>2</v>
      </c>
      <c r="I468" s="37">
        <v>0</v>
      </c>
      <c r="J468" s="37">
        <v>0</v>
      </c>
      <c r="K468" s="37">
        <v>1</v>
      </c>
      <c r="L468" s="37">
        <v>0</v>
      </c>
      <c r="M468" s="37">
        <v>0</v>
      </c>
    </row>
    <row r="469" spans="1:13" hidden="1" outlineLevel="1">
      <c r="A469" s="1" t="s">
        <v>121</v>
      </c>
      <c r="B469" s="37">
        <v>33</v>
      </c>
      <c r="C469" s="37">
        <v>1</v>
      </c>
      <c r="D469" s="37">
        <v>3</v>
      </c>
      <c r="E469" s="37">
        <v>1</v>
      </c>
      <c r="F469" s="37">
        <v>3</v>
      </c>
      <c r="G469" s="37">
        <v>7</v>
      </c>
      <c r="H469" s="37">
        <v>9</v>
      </c>
      <c r="I469" s="37">
        <v>6</v>
      </c>
      <c r="J469" s="37">
        <v>1</v>
      </c>
      <c r="K469" s="37">
        <v>1</v>
      </c>
      <c r="L469" s="37">
        <v>1</v>
      </c>
      <c r="M469" s="37">
        <v>0</v>
      </c>
    </row>
    <row r="470" spans="1:13" hidden="1" outlineLevel="1">
      <c r="A470" s="1" t="s">
        <v>122</v>
      </c>
      <c r="B470" s="37">
        <v>3</v>
      </c>
      <c r="C470" s="37">
        <v>0</v>
      </c>
      <c r="D470" s="37">
        <v>0</v>
      </c>
      <c r="E470" s="37">
        <v>0</v>
      </c>
      <c r="F470" s="37">
        <v>0</v>
      </c>
      <c r="G470" s="37">
        <v>1</v>
      </c>
      <c r="H470" s="37">
        <v>2</v>
      </c>
      <c r="I470" s="37">
        <v>0</v>
      </c>
      <c r="J470" s="37">
        <v>0</v>
      </c>
      <c r="K470" s="37">
        <v>0</v>
      </c>
      <c r="L470" s="37">
        <v>0</v>
      </c>
      <c r="M470" s="37">
        <v>0</v>
      </c>
    </row>
    <row r="471" spans="1:13" hidden="1" outlineLevel="1">
      <c r="A471" s="1" t="s">
        <v>123</v>
      </c>
      <c r="B471" s="37">
        <v>3</v>
      </c>
      <c r="C471" s="37">
        <v>1</v>
      </c>
      <c r="D471" s="37">
        <v>0</v>
      </c>
      <c r="E471" s="37">
        <v>1</v>
      </c>
      <c r="F471" s="37">
        <v>1</v>
      </c>
      <c r="G471" s="37">
        <v>0</v>
      </c>
      <c r="H471" s="37">
        <v>0</v>
      </c>
      <c r="I471" s="37">
        <v>0</v>
      </c>
      <c r="J471" s="37">
        <v>0</v>
      </c>
      <c r="K471" s="37">
        <v>0</v>
      </c>
      <c r="L471" s="37">
        <v>0</v>
      </c>
      <c r="M471" s="37">
        <v>0</v>
      </c>
    </row>
    <row r="472" spans="1:13" collapsed="1">
      <c r="A472" s="1" t="s">
        <v>241</v>
      </c>
      <c r="B472" s="37">
        <v>35589</v>
      </c>
      <c r="C472" s="37">
        <v>3749</v>
      </c>
      <c r="D472" s="37">
        <v>4245</v>
      </c>
      <c r="E472" s="37">
        <v>4432</v>
      </c>
      <c r="F472" s="37">
        <v>5168</v>
      </c>
      <c r="G472" s="37">
        <v>6148</v>
      </c>
      <c r="H472" s="37">
        <v>5098</v>
      </c>
      <c r="I472" s="37">
        <v>3810</v>
      </c>
      <c r="J472" s="37">
        <v>1821</v>
      </c>
      <c r="K472" s="37">
        <v>975</v>
      </c>
      <c r="L472" s="37">
        <v>141</v>
      </c>
      <c r="M472" s="37">
        <v>2</v>
      </c>
    </row>
    <row r="473" spans="1:13" hidden="1" outlineLevel="1">
      <c r="A473" s="1" t="s">
        <v>33</v>
      </c>
      <c r="B473" s="37">
        <v>2</v>
      </c>
      <c r="C473" s="37">
        <v>0</v>
      </c>
      <c r="D473" s="37">
        <v>0</v>
      </c>
      <c r="E473" s="37">
        <v>1</v>
      </c>
      <c r="F473" s="37">
        <v>1</v>
      </c>
      <c r="G473" s="37">
        <v>0</v>
      </c>
      <c r="H473" s="37">
        <v>0</v>
      </c>
      <c r="I473" s="37">
        <v>0</v>
      </c>
      <c r="J473" s="37">
        <v>0</v>
      </c>
      <c r="K473" s="37">
        <v>0</v>
      </c>
      <c r="L473" s="37">
        <v>0</v>
      </c>
      <c r="M473" s="37">
        <v>0</v>
      </c>
    </row>
    <row r="474" spans="1:13" hidden="1" outlineLevel="1">
      <c r="A474" s="1" t="s">
        <v>34</v>
      </c>
      <c r="B474" s="37">
        <v>6</v>
      </c>
      <c r="C474" s="37">
        <v>0</v>
      </c>
      <c r="D474" s="37">
        <v>0</v>
      </c>
      <c r="E474" s="37">
        <v>1</v>
      </c>
      <c r="F474" s="37">
        <v>5</v>
      </c>
      <c r="G474" s="37">
        <v>0</v>
      </c>
      <c r="H474" s="37">
        <v>0</v>
      </c>
      <c r="I474" s="37">
        <v>0</v>
      </c>
      <c r="J474" s="37">
        <v>0</v>
      </c>
      <c r="K474" s="37">
        <v>0</v>
      </c>
      <c r="L474" s="37">
        <v>0</v>
      </c>
      <c r="M474" s="37">
        <v>0</v>
      </c>
    </row>
    <row r="475" spans="1:13" hidden="1" outlineLevel="1">
      <c r="A475" s="1" t="s">
        <v>35</v>
      </c>
      <c r="B475" s="37">
        <v>1</v>
      </c>
      <c r="C475" s="37">
        <v>0</v>
      </c>
      <c r="D475" s="37">
        <v>0</v>
      </c>
      <c r="E475" s="37">
        <v>0</v>
      </c>
      <c r="F475" s="37">
        <v>1</v>
      </c>
      <c r="G475" s="37">
        <v>0</v>
      </c>
      <c r="H475" s="37">
        <v>0</v>
      </c>
      <c r="I475" s="37">
        <v>0</v>
      </c>
      <c r="J475" s="37">
        <v>0</v>
      </c>
      <c r="K475" s="37">
        <v>0</v>
      </c>
      <c r="L475" s="37">
        <v>0</v>
      </c>
      <c r="M475" s="37">
        <v>0</v>
      </c>
    </row>
    <row r="476" spans="1:13" hidden="1" outlineLevel="1">
      <c r="A476" s="1" t="s">
        <v>36</v>
      </c>
      <c r="B476" s="37">
        <v>6</v>
      </c>
      <c r="C476" s="37">
        <v>0</v>
      </c>
      <c r="D476" s="37">
        <v>0</v>
      </c>
      <c r="E476" s="37">
        <v>2</v>
      </c>
      <c r="F476" s="37">
        <v>2</v>
      </c>
      <c r="G476" s="37">
        <v>0</v>
      </c>
      <c r="H476" s="37">
        <v>0</v>
      </c>
      <c r="I476" s="37">
        <v>2</v>
      </c>
      <c r="J476" s="37">
        <v>0</v>
      </c>
      <c r="K476" s="37">
        <v>0</v>
      </c>
      <c r="L476" s="37">
        <v>0</v>
      </c>
      <c r="M476" s="37">
        <v>0</v>
      </c>
    </row>
    <row r="477" spans="1:13" hidden="1" outlineLevel="1">
      <c r="A477" s="1" t="s">
        <v>37</v>
      </c>
      <c r="B477" s="37">
        <v>8</v>
      </c>
      <c r="C477" s="37">
        <v>0</v>
      </c>
      <c r="D477" s="37">
        <v>1</v>
      </c>
      <c r="E477" s="37">
        <v>3</v>
      </c>
      <c r="F477" s="37">
        <v>2</v>
      </c>
      <c r="G477" s="37">
        <v>1</v>
      </c>
      <c r="H477" s="37">
        <v>1</v>
      </c>
      <c r="I477" s="37">
        <v>0</v>
      </c>
      <c r="J477" s="37">
        <v>0</v>
      </c>
      <c r="K477" s="37">
        <v>0</v>
      </c>
      <c r="L477" s="37">
        <v>0</v>
      </c>
      <c r="M477" s="37">
        <v>0</v>
      </c>
    </row>
    <row r="478" spans="1:13" hidden="1" outlineLevel="1">
      <c r="A478" s="1" t="s">
        <v>38</v>
      </c>
      <c r="B478" s="37">
        <v>1</v>
      </c>
      <c r="C478" s="37">
        <v>0</v>
      </c>
      <c r="D478" s="37">
        <v>0</v>
      </c>
      <c r="E478" s="37">
        <v>0</v>
      </c>
      <c r="F478" s="37">
        <v>1</v>
      </c>
      <c r="G478" s="37">
        <v>0</v>
      </c>
      <c r="H478" s="37">
        <v>0</v>
      </c>
      <c r="I478" s="37">
        <v>0</v>
      </c>
      <c r="J478" s="37">
        <v>0</v>
      </c>
      <c r="K478" s="37">
        <v>0</v>
      </c>
      <c r="L478" s="37">
        <v>0</v>
      </c>
      <c r="M478" s="37">
        <v>0</v>
      </c>
    </row>
    <row r="479" spans="1:13" hidden="1" outlineLevel="1">
      <c r="A479" s="1" t="s">
        <v>39</v>
      </c>
      <c r="B479" s="37">
        <v>2</v>
      </c>
      <c r="C479" s="37">
        <v>0</v>
      </c>
      <c r="D479" s="37">
        <v>0</v>
      </c>
      <c r="E479" s="37">
        <v>0</v>
      </c>
      <c r="F479" s="37">
        <v>1</v>
      </c>
      <c r="G479" s="37">
        <v>1</v>
      </c>
      <c r="H479" s="37">
        <v>0</v>
      </c>
      <c r="I479" s="37">
        <v>0</v>
      </c>
      <c r="J479" s="37">
        <v>0</v>
      </c>
      <c r="K479" s="37">
        <v>0</v>
      </c>
      <c r="L479" s="37">
        <v>0</v>
      </c>
      <c r="M479" s="37">
        <v>0</v>
      </c>
    </row>
    <row r="480" spans="1:13" hidden="1" outlineLevel="1">
      <c r="A480" s="1" t="s">
        <v>40</v>
      </c>
      <c r="B480" s="37">
        <v>1</v>
      </c>
      <c r="C480" s="37">
        <v>0</v>
      </c>
      <c r="D480" s="37">
        <v>0</v>
      </c>
      <c r="E480" s="37">
        <v>0</v>
      </c>
      <c r="F480" s="37">
        <v>0</v>
      </c>
      <c r="G480" s="37">
        <v>1</v>
      </c>
      <c r="H480" s="37">
        <v>0</v>
      </c>
      <c r="I480" s="37">
        <v>0</v>
      </c>
      <c r="J480" s="37">
        <v>0</v>
      </c>
      <c r="K480" s="37">
        <v>0</v>
      </c>
      <c r="L480" s="37">
        <v>0</v>
      </c>
      <c r="M480" s="37">
        <v>0</v>
      </c>
    </row>
    <row r="481" spans="1:13" hidden="1" outlineLevel="1">
      <c r="A481" s="1" t="s">
        <v>41</v>
      </c>
      <c r="B481" s="37">
        <v>1</v>
      </c>
      <c r="C481" s="37">
        <v>0</v>
      </c>
      <c r="D481" s="37">
        <v>0</v>
      </c>
      <c r="E481" s="37">
        <v>0</v>
      </c>
      <c r="F481" s="37">
        <v>1</v>
      </c>
      <c r="G481" s="37">
        <v>0</v>
      </c>
      <c r="H481" s="37">
        <v>0</v>
      </c>
      <c r="I481" s="37">
        <v>0</v>
      </c>
      <c r="J481" s="37">
        <v>0</v>
      </c>
      <c r="K481" s="37">
        <v>0</v>
      </c>
      <c r="L481" s="37">
        <v>0</v>
      </c>
      <c r="M481" s="37">
        <v>0</v>
      </c>
    </row>
    <row r="482" spans="1:13" hidden="1" outlineLevel="1">
      <c r="A482" s="1" t="s">
        <v>42</v>
      </c>
      <c r="B482" s="37">
        <v>4</v>
      </c>
      <c r="C482" s="37">
        <v>0</v>
      </c>
      <c r="D482" s="37">
        <v>0</v>
      </c>
      <c r="E482" s="37">
        <v>2</v>
      </c>
      <c r="F482" s="37">
        <v>2</v>
      </c>
      <c r="G482" s="37">
        <v>0</v>
      </c>
      <c r="H482" s="37">
        <v>0</v>
      </c>
      <c r="I482" s="37">
        <v>0</v>
      </c>
      <c r="J482" s="37">
        <v>0</v>
      </c>
      <c r="K482" s="37">
        <v>0</v>
      </c>
      <c r="L482" s="37">
        <v>0</v>
      </c>
      <c r="M482" s="37">
        <v>0</v>
      </c>
    </row>
    <row r="483" spans="1:13" hidden="1" outlineLevel="1">
      <c r="A483" s="1" t="s">
        <v>43</v>
      </c>
      <c r="B483" s="37">
        <v>19</v>
      </c>
      <c r="C483" s="37">
        <v>1</v>
      </c>
      <c r="D483" s="37">
        <v>4</v>
      </c>
      <c r="E483" s="37">
        <v>3</v>
      </c>
      <c r="F483" s="37">
        <v>1</v>
      </c>
      <c r="G483" s="37">
        <v>4</v>
      </c>
      <c r="H483" s="37">
        <v>5</v>
      </c>
      <c r="I483" s="37">
        <v>0</v>
      </c>
      <c r="J483" s="37">
        <v>1</v>
      </c>
      <c r="K483" s="37">
        <v>0</v>
      </c>
      <c r="L483" s="37">
        <v>0</v>
      </c>
      <c r="M483" s="37">
        <v>0</v>
      </c>
    </row>
    <row r="484" spans="1:13" hidden="1" outlineLevel="1">
      <c r="A484" s="1" t="s">
        <v>44</v>
      </c>
      <c r="B484" s="37">
        <v>1</v>
      </c>
      <c r="C484" s="37">
        <v>0</v>
      </c>
      <c r="D484" s="37">
        <v>0</v>
      </c>
      <c r="E484" s="37">
        <v>0</v>
      </c>
      <c r="F484" s="37">
        <v>1</v>
      </c>
      <c r="G484" s="37">
        <v>0</v>
      </c>
      <c r="H484" s="37">
        <v>0</v>
      </c>
      <c r="I484" s="37">
        <v>0</v>
      </c>
      <c r="J484" s="37">
        <v>0</v>
      </c>
      <c r="K484" s="37">
        <v>0</v>
      </c>
      <c r="L484" s="37">
        <v>0</v>
      </c>
      <c r="M484" s="37">
        <v>0</v>
      </c>
    </row>
    <row r="485" spans="1:13" hidden="1" outlineLevel="1">
      <c r="A485" s="1" t="s">
        <v>45</v>
      </c>
      <c r="B485" s="37">
        <v>310</v>
      </c>
      <c r="C485" s="37">
        <v>30</v>
      </c>
      <c r="D485" s="37">
        <v>46</v>
      </c>
      <c r="E485" s="37">
        <v>39</v>
      </c>
      <c r="F485" s="37">
        <v>46</v>
      </c>
      <c r="G485" s="37">
        <v>66</v>
      </c>
      <c r="H485" s="37">
        <v>68</v>
      </c>
      <c r="I485" s="37">
        <v>10</v>
      </c>
      <c r="J485" s="37">
        <v>4</v>
      </c>
      <c r="K485" s="37">
        <v>1</v>
      </c>
      <c r="L485" s="37">
        <v>0</v>
      </c>
      <c r="M485" s="37">
        <v>0</v>
      </c>
    </row>
    <row r="486" spans="1:13" hidden="1" outlineLevel="1">
      <c r="A486" s="1" t="s">
        <v>46</v>
      </c>
      <c r="B486" s="37">
        <v>55</v>
      </c>
      <c r="C486" s="37">
        <v>1</v>
      </c>
      <c r="D486" s="37">
        <v>5</v>
      </c>
      <c r="E486" s="37">
        <v>13</v>
      </c>
      <c r="F486" s="37">
        <v>22</v>
      </c>
      <c r="G486" s="37">
        <v>10</v>
      </c>
      <c r="H486" s="37">
        <v>3</v>
      </c>
      <c r="I486" s="37">
        <v>1</v>
      </c>
      <c r="J486" s="37">
        <v>0</v>
      </c>
      <c r="K486" s="37">
        <v>0</v>
      </c>
      <c r="L486" s="37">
        <v>0</v>
      </c>
      <c r="M486" s="37">
        <v>0</v>
      </c>
    </row>
    <row r="487" spans="1:13" hidden="1" outlineLevel="1">
      <c r="A487" s="1" t="s">
        <v>47</v>
      </c>
      <c r="B487" s="37">
        <v>3</v>
      </c>
      <c r="C487" s="37">
        <v>0</v>
      </c>
      <c r="D487" s="37">
        <v>0</v>
      </c>
      <c r="E487" s="37">
        <v>0</v>
      </c>
      <c r="F487" s="37">
        <v>0</v>
      </c>
      <c r="G487" s="37">
        <v>3</v>
      </c>
      <c r="H487" s="37">
        <v>0</v>
      </c>
      <c r="I487" s="37">
        <v>0</v>
      </c>
      <c r="J487" s="37">
        <v>0</v>
      </c>
      <c r="K487" s="37">
        <v>0</v>
      </c>
      <c r="L487" s="37">
        <v>0</v>
      </c>
      <c r="M487" s="37">
        <v>0</v>
      </c>
    </row>
    <row r="488" spans="1:13" hidden="1" outlineLevel="1">
      <c r="A488" s="1" t="s">
        <v>48</v>
      </c>
      <c r="B488" s="37">
        <v>4</v>
      </c>
      <c r="C488" s="37">
        <v>0</v>
      </c>
      <c r="D488" s="37">
        <v>0</v>
      </c>
      <c r="E488" s="37">
        <v>3</v>
      </c>
      <c r="F488" s="37">
        <v>0</v>
      </c>
      <c r="G488" s="37">
        <v>0</v>
      </c>
      <c r="H488" s="37">
        <v>0</v>
      </c>
      <c r="I488" s="37">
        <v>0</v>
      </c>
      <c r="J488" s="37">
        <v>1</v>
      </c>
      <c r="K488" s="37">
        <v>0</v>
      </c>
      <c r="L488" s="37">
        <v>0</v>
      </c>
      <c r="M488" s="37">
        <v>0</v>
      </c>
    </row>
    <row r="489" spans="1:13" hidden="1" outlineLevel="1">
      <c r="A489" s="1" t="s">
        <v>49</v>
      </c>
      <c r="B489" s="37">
        <v>53</v>
      </c>
      <c r="C489" s="37">
        <v>4</v>
      </c>
      <c r="D489" s="37">
        <v>7</v>
      </c>
      <c r="E489" s="37">
        <v>20</v>
      </c>
      <c r="F489" s="37">
        <v>7</v>
      </c>
      <c r="G489" s="37">
        <v>11</v>
      </c>
      <c r="H489" s="37">
        <v>4</v>
      </c>
      <c r="I489" s="37">
        <v>0</v>
      </c>
      <c r="J489" s="37">
        <v>0</v>
      </c>
      <c r="K489" s="37">
        <v>0</v>
      </c>
      <c r="L489" s="37">
        <v>0</v>
      </c>
      <c r="M489" s="37">
        <v>0</v>
      </c>
    </row>
    <row r="490" spans="1:13" hidden="1" outlineLevel="1">
      <c r="A490" s="1" t="s">
        <v>50</v>
      </c>
      <c r="B490" s="37">
        <v>1</v>
      </c>
      <c r="C490" s="37">
        <v>0</v>
      </c>
      <c r="D490" s="37">
        <v>0</v>
      </c>
      <c r="E490" s="37">
        <v>0</v>
      </c>
      <c r="F490" s="37">
        <v>0</v>
      </c>
      <c r="G490" s="37">
        <v>1</v>
      </c>
      <c r="H490" s="37">
        <v>0</v>
      </c>
      <c r="I490" s="37">
        <v>0</v>
      </c>
      <c r="J490" s="37">
        <v>0</v>
      </c>
      <c r="K490" s="37">
        <v>0</v>
      </c>
      <c r="L490" s="37">
        <v>0</v>
      </c>
      <c r="M490" s="37">
        <v>0</v>
      </c>
    </row>
    <row r="491" spans="1:13" hidden="1" outlineLevel="1">
      <c r="A491" s="1" t="s">
        <v>51</v>
      </c>
      <c r="B491" s="37">
        <v>22</v>
      </c>
      <c r="C491" s="37">
        <v>6</v>
      </c>
      <c r="D491" s="37">
        <v>1</v>
      </c>
      <c r="E491" s="37">
        <v>2</v>
      </c>
      <c r="F491" s="37">
        <v>6</v>
      </c>
      <c r="G491" s="37">
        <v>2</v>
      </c>
      <c r="H491" s="37">
        <v>3</v>
      </c>
      <c r="I491" s="37">
        <v>1</v>
      </c>
      <c r="J491" s="37">
        <v>1</v>
      </c>
      <c r="K491" s="37">
        <v>0</v>
      </c>
      <c r="L491" s="37">
        <v>0</v>
      </c>
      <c r="M491" s="37">
        <v>0</v>
      </c>
    </row>
    <row r="492" spans="1:13" hidden="1" outlineLevel="1">
      <c r="A492" s="1" t="s">
        <v>188</v>
      </c>
      <c r="B492" s="37">
        <v>1</v>
      </c>
      <c r="C492" s="37">
        <v>0</v>
      </c>
      <c r="D492" s="37">
        <v>0</v>
      </c>
      <c r="E492" s="37">
        <v>0</v>
      </c>
      <c r="F492" s="37">
        <v>0</v>
      </c>
      <c r="G492" s="37">
        <v>0</v>
      </c>
      <c r="H492" s="37">
        <v>1</v>
      </c>
      <c r="I492" s="37">
        <v>0</v>
      </c>
      <c r="J492" s="37">
        <v>0</v>
      </c>
      <c r="K492" s="37">
        <v>0</v>
      </c>
      <c r="L492" s="37">
        <v>0</v>
      </c>
      <c r="M492" s="37">
        <v>0</v>
      </c>
    </row>
    <row r="493" spans="1:13" hidden="1" outlineLevel="1">
      <c r="A493" s="1" t="s">
        <v>52</v>
      </c>
      <c r="B493" s="37">
        <v>1241</v>
      </c>
      <c r="C493" s="37">
        <v>110</v>
      </c>
      <c r="D493" s="37">
        <v>98</v>
      </c>
      <c r="E493" s="37">
        <v>83</v>
      </c>
      <c r="F493" s="37">
        <v>182</v>
      </c>
      <c r="G493" s="37">
        <v>337</v>
      </c>
      <c r="H493" s="37">
        <v>152</v>
      </c>
      <c r="I493" s="37">
        <v>132</v>
      </c>
      <c r="J493" s="37">
        <v>95</v>
      </c>
      <c r="K493" s="37">
        <v>48</v>
      </c>
      <c r="L493" s="37">
        <v>4</v>
      </c>
      <c r="M493" s="37">
        <v>0</v>
      </c>
    </row>
    <row r="494" spans="1:13" hidden="1" outlineLevel="1">
      <c r="A494" s="1" t="s">
        <v>53</v>
      </c>
      <c r="B494" s="37">
        <v>36</v>
      </c>
      <c r="C494" s="37">
        <v>5</v>
      </c>
      <c r="D494" s="37">
        <v>10</v>
      </c>
      <c r="E494" s="37">
        <v>10</v>
      </c>
      <c r="F494" s="37">
        <v>6</v>
      </c>
      <c r="G494" s="37">
        <v>5</v>
      </c>
      <c r="H494" s="37">
        <v>0</v>
      </c>
      <c r="I494" s="37">
        <v>0</v>
      </c>
      <c r="J494" s="37">
        <v>0</v>
      </c>
      <c r="K494" s="37">
        <v>0</v>
      </c>
      <c r="L494" s="37">
        <v>0</v>
      </c>
      <c r="M494" s="37">
        <v>0</v>
      </c>
    </row>
    <row r="495" spans="1:13" hidden="1" outlineLevel="1">
      <c r="A495" s="1" t="s">
        <v>54</v>
      </c>
      <c r="B495" s="37">
        <v>4</v>
      </c>
      <c r="C495" s="37">
        <v>0</v>
      </c>
      <c r="D495" s="37">
        <v>1</v>
      </c>
      <c r="E495" s="37">
        <v>0</v>
      </c>
      <c r="F495" s="37">
        <v>3</v>
      </c>
      <c r="G495" s="37">
        <v>0</v>
      </c>
      <c r="H495" s="37">
        <v>0</v>
      </c>
      <c r="I495" s="37">
        <v>0</v>
      </c>
      <c r="J495" s="37">
        <v>0</v>
      </c>
      <c r="K495" s="37">
        <v>0</v>
      </c>
      <c r="L495" s="37">
        <v>0</v>
      </c>
      <c r="M495" s="37">
        <v>0</v>
      </c>
    </row>
    <row r="496" spans="1:13" hidden="1" outlineLevel="1">
      <c r="A496" s="1" t="s">
        <v>55</v>
      </c>
      <c r="B496" s="37">
        <v>1</v>
      </c>
      <c r="C496" s="37">
        <v>0</v>
      </c>
      <c r="D496" s="37">
        <v>0</v>
      </c>
      <c r="E496" s="37">
        <v>0</v>
      </c>
      <c r="F496" s="37">
        <v>1</v>
      </c>
      <c r="G496" s="37">
        <v>0</v>
      </c>
      <c r="H496" s="37">
        <v>0</v>
      </c>
      <c r="I496" s="37">
        <v>0</v>
      </c>
      <c r="J496" s="37">
        <v>0</v>
      </c>
      <c r="K496" s="37">
        <v>0</v>
      </c>
      <c r="L496" s="37">
        <v>0</v>
      </c>
      <c r="M496" s="37">
        <v>0</v>
      </c>
    </row>
    <row r="497" spans="1:13" hidden="1" outlineLevel="1">
      <c r="A497" s="1" t="s">
        <v>56</v>
      </c>
      <c r="B497" s="37">
        <v>1</v>
      </c>
      <c r="C497" s="37">
        <v>0</v>
      </c>
      <c r="D497" s="37">
        <v>0</v>
      </c>
      <c r="E497" s="37">
        <v>0</v>
      </c>
      <c r="F497" s="37">
        <v>0</v>
      </c>
      <c r="G497" s="37">
        <v>1</v>
      </c>
      <c r="H497" s="37">
        <v>0</v>
      </c>
      <c r="I497" s="37">
        <v>0</v>
      </c>
      <c r="J497" s="37">
        <v>0</v>
      </c>
      <c r="K497" s="37">
        <v>0</v>
      </c>
      <c r="L497" s="37">
        <v>0</v>
      </c>
      <c r="M497" s="37">
        <v>0</v>
      </c>
    </row>
    <row r="498" spans="1:13" hidden="1" outlineLevel="1">
      <c r="A498" s="1" t="s">
        <v>57</v>
      </c>
      <c r="B498" s="37">
        <v>5</v>
      </c>
      <c r="C498" s="37">
        <v>0</v>
      </c>
      <c r="D498" s="37">
        <v>0</v>
      </c>
      <c r="E498" s="37">
        <v>1</v>
      </c>
      <c r="F498" s="37">
        <v>0</v>
      </c>
      <c r="G498" s="37">
        <v>1</v>
      </c>
      <c r="H498" s="37">
        <v>2</v>
      </c>
      <c r="I498" s="37">
        <v>0</v>
      </c>
      <c r="J498" s="37">
        <v>1</v>
      </c>
      <c r="K498" s="37">
        <v>0</v>
      </c>
      <c r="L498" s="37">
        <v>0</v>
      </c>
      <c r="M498" s="37">
        <v>0</v>
      </c>
    </row>
    <row r="499" spans="1:13" hidden="1" outlineLevel="1">
      <c r="A499" s="1" t="s">
        <v>58</v>
      </c>
      <c r="B499" s="37">
        <v>61</v>
      </c>
      <c r="C499" s="37">
        <v>7</v>
      </c>
      <c r="D499" s="37">
        <v>4</v>
      </c>
      <c r="E499" s="37">
        <v>3</v>
      </c>
      <c r="F499" s="37">
        <v>15</v>
      </c>
      <c r="G499" s="37">
        <v>8</v>
      </c>
      <c r="H499" s="37">
        <v>13</v>
      </c>
      <c r="I499" s="37">
        <v>5</v>
      </c>
      <c r="J499" s="37">
        <v>1</v>
      </c>
      <c r="K499" s="37">
        <v>5</v>
      </c>
      <c r="L499" s="37">
        <v>0</v>
      </c>
      <c r="M499" s="37">
        <v>0</v>
      </c>
    </row>
    <row r="500" spans="1:13" hidden="1" outlineLevel="1">
      <c r="A500" s="1" t="s">
        <v>59</v>
      </c>
      <c r="B500" s="37">
        <v>66</v>
      </c>
      <c r="C500" s="37">
        <v>2</v>
      </c>
      <c r="D500" s="37">
        <v>8</v>
      </c>
      <c r="E500" s="37">
        <v>10</v>
      </c>
      <c r="F500" s="37">
        <v>7</v>
      </c>
      <c r="G500" s="37">
        <v>7</v>
      </c>
      <c r="H500" s="37">
        <v>15</v>
      </c>
      <c r="I500" s="37">
        <v>13</v>
      </c>
      <c r="J500" s="37">
        <v>4</v>
      </c>
      <c r="K500" s="37">
        <v>0</v>
      </c>
      <c r="L500" s="37">
        <v>0</v>
      </c>
      <c r="M500" s="37">
        <v>0</v>
      </c>
    </row>
    <row r="501" spans="1:13" hidden="1" outlineLevel="1">
      <c r="A501" s="1" t="s">
        <v>60</v>
      </c>
      <c r="B501" s="37">
        <v>39</v>
      </c>
      <c r="C501" s="37">
        <v>0</v>
      </c>
      <c r="D501" s="37">
        <v>1</v>
      </c>
      <c r="E501" s="37">
        <v>5</v>
      </c>
      <c r="F501" s="37">
        <v>3</v>
      </c>
      <c r="G501" s="37">
        <v>13</v>
      </c>
      <c r="H501" s="37">
        <v>11</v>
      </c>
      <c r="I501" s="37">
        <v>4</v>
      </c>
      <c r="J501" s="37">
        <v>2</v>
      </c>
      <c r="K501" s="37">
        <v>0</v>
      </c>
      <c r="L501" s="37">
        <v>0</v>
      </c>
      <c r="M501" s="37">
        <v>0</v>
      </c>
    </row>
    <row r="502" spans="1:13" hidden="1" outlineLevel="1">
      <c r="A502" s="1" t="s">
        <v>62</v>
      </c>
      <c r="B502" s="37">
        <v>1</v>
      </c>
      <c r="C502" s="37">
        <v>0</v>
      </c>
      <c r="D502" s="37">
        <v>0</v>
      </c>
      <c r="E502" s="37">
        <v>0</v>
      </c>
      <c r="F502" s="37">
        <v>0</v>
      </c>
      <c r="G502" s="37">
        <v>1</v>
      </c>
      <c r="H502" s="37">
        <v>0</v>
      </c>
      <c r="I502" s="37">
        <v>0</v>
      </c>
      <c r="J502" s="37">
        <v>0</v>
      </c>
      <c r="K502" s="37">
        <v>0</v>
      </c>
      <c r="L502" s="37">
        <v>0</v>
      </c>
      <c r="M502" s="37">
        <v>0</v>
      </c>
    </row>
    <row r="503" spans="1:13" hidden="1" outlineLevel="1">
      <c r="A503" s="1" t="s">
        <v>63</v>
      </c>
      <c r="B503" s="37">
        <v>4</v>
      </c>
      <c r="C503" s="37">
        <v>0</v>
      </c>
      <c r="D503" s="37">
        <v>0</v>
      </c>
      <c r="E503" s="37">
        <v>2</v>
      </c>
      <c r="F503" s="37">
        <v>1</v>
      </c>
      <c r="G503" s="37">
        <v>1</v>
      </c>
      <c r="H503" s="37">
        <v>0</v>
      </c>
      <c r="I503" s="37">
        <v>0</v>
      </c>
      <c r="J503" s="37">
        <v>0</v>
      </c>
      <c r="K503" s="37">
        <v>0</v>
      </c>
      <c r="L503" s="37">
        <v>0</v>
      </c>
      <c r="M503" s="37">
        <v>0</v>
      </c>
    </row>
    <row r="504" spans="1:13" hidden="1" outlineLevel="1">
      <c r="A504" s="1" t="s">
        <v>64</v>
      </c>
      <c r="B504" s="37">
        <v>3</v>
      </c>
      <c r="C504" s="37">
        <v>0</v>
      </c>
      <c r="D504" s="37">
        <v>0</v>
      </c>
      <c r="E504" s="37">
        <v>0</v>
      </c>
      <c r="F504" s="37">
        <v>2</v>
      </c>
      <c r="G504" s="37">
        <v>1</v>
      </c>
      <c r="H504" s="37">
        <v>0</v>
      </c>
      <c r="I504" s="37">
        <v>0</v>
      </c>
      <c r="J504" s="37">
        <v>0</v>
      </c>
      <c r="K504" s="37">
        <v>0</v>
      </c>
      <c r="L504" s="37">
        <v>0</v>
      </c>
      <c r="M504" s="37">
        <v>0</v>
      </c>
    </row>
    <row r="505" spans="1:13" hidden="1" outlineLevel="1">
      <c r="A505" s="1" t="s">
        <v>65</v>
      </c>
      <c r="B505" s="37">
        <v>1</v>
      </c>
      <c r="C505" s="37">
        <v>0</v>
      </c>
      <c r="D505" s="37">
        <v>0</v>
      </c>
      <c r="E505" s="37">
        <v>0</v>
      </c>
      <c r="F505" s="37">
        <v>1</v>
      </c>
      <c r="G505" s="37">
        <v>0</v>
      </c>
      <c r="H505" s="37">
        <v>0</v>
      </c>
      <c r="I505" s="37">
        <v>0</v>
      </c>
      <c r="J505" s="37">
        <v>0</v>
      </c>
      <c r="K505" s="37">
        <v>0</v>
      </c>
      <c r="L505" s="37">
        <v>0</v>
      </c>
      <c r="M505" s="37">
        <v>0</v>
      </c>
    </row>
    <row r="506" spans="1:13" hidden="1" outlineLevel="1">
      <c r="A506" s="1" t="s">
        <v>66</v>
      </c>
      <c r="B506" s="37">
        <v>2</v>
      </c>
      <c r="C506" s="37">
        <v>0</v>
      </c>
      <c r="D506" s="37">
        <v>1</v>
      </c>
      <c r="E506" s="37">
        <v>0</v>
      </c>
      <c r="F506" s="37">
        <v>1</v>
      </c>
      <c r="G506" s="37">
        <v>0</v>
      </c>
      <c r="H506" s="37">
        <v>0</v>
      </c>
      <c r="I506" s="37">
        <v>0</v>
      </c>
      <c r="J506" s="37">
        <v>0</v>
      </c>
      <c r="K506" s="37">
        <v>0</v>
      </c>
      <c r="L506" s="37">
        <v>0</v>
      </c>
      <c r="M506" s="37">
        <v>0</v>
      </c>
    </row>
    <row r="507" spans="1:13" hidden="1" outlineLevel="1">
      <c r="A507" s="1" t="s">
        <v>67</v>
      </c>
      <c r="B507" s="37">
        <v>11</v>
      </c>
      <c r="C507" s="37">
        <v>1</v>
      </c>
      <c r="D507" s="37">
        <v>1</v>
      </c>
      <c r="E507" s="37">
        <v>0</v>
      </c>
      <c r="F507" s="37">
        <v>3</v>
      </c>
      <c r="G507" s="37">
        <v>4</v>
      </c>
      <c r="H507" s="37">
        <v>1</v>
      </c>
      <c r="I507" s="37">
        <v>1</v>
      </c>
      <c r="J507" s="37">
        <v>0</v>
      </c>
      <c r="K507" s="37">
        <v>0</v>
      </c>
      <c r="L507" s="37">
        <v>0</v>
      </c>
      <c r="M507" s="37">
        <v>0</v>
      </c>
    </row>
    <row r="508" spans="1:13" hidden="1" outlineLevel="1">
      <c r="A508" s="1" t="s">
        <v>68</v>
      </c>
      <c r="B508" s="37">
        <v>1</v>
      </c>
      <c r="C508" s="37">
        <v>0</v>
      </c>
      <c r="D508" s="37">
        <v>0</v>
      </c>
      <c r="E508" s="37">
        <v>0</v>
      </c>
      <c r="F508" s="37">
        <v>0</v>
      </c>
      <c r="G508" s="37">
        <v>1</v>
      </c>
      <c r="H508" s="37">
        <v>0</v>
      </c>
      <c r="I508" s="37">
        <v>0</v>
      </c>
      <c r="J508" s="37">
        <v>0</v>
      </c>
      <c r="K508" s="37">
        <v>0</v>
      </c>
      <c r="L508" s="37">
        <v>0</v>
      </c>
      <c r="M508" s="37">
        <v>0</v>
      </c>
    </row>
    <row r="509" spans="1:13" hidden="1" outlineLevel="1">
      <c r="A509" s="1" t="s">
        <v>69</v>
      </c>
      <c r="B509" s="37">
        <v>1</v>
      </c>
      <c r="C509" s="37">
        <v>0</v>
      </c>
      <c r="D509" s="37">
        <v>0</v>
      </c>
      <c r="E509" s="37">
        <v>0</v>
      </c>
      <c r="F509" s="37">
        <v>1</v>
      </c>
      <c r="G509" s="37">
        <v>0</v>
      </c>
      <c r="H509" s="37">
        <v>0</v>
      </c>
      <c r="I509" s="37">
        <v>0</v>
      </c>
      <c r="J509" s="37">
        <v>0</v>
      </c>
      <c r="K509" s="37">
        <v>0</v>
      </c>
      <c r="L509" s="37">
        <v>0</v>
      </c>
      <c r="M509" s="37">
        <v>0</v>
      </c>
    </row>
    <row r="510" spans="1:13" hidden="1" outlineLevel="1">
      <c r="A510" s="1" t="s">
        <v>70</v>
      </c>
      <c r="B510" s="37">
        <v>1157</v>
      </c>
      <c r="C510" s="37">
        <v>115</v>
      </c>
      <c r="D510" s="37">
        <v>141</v>
      </c>
      <c r="E510" s="37">
        <v>149</v>
      </c>
      <c r="F510" s="37">
        <v>228</v>
      </c>
      <c r="G510" s="37">
        <v>217</v>
      </c>
      <c r="H510" s="37">
        <v>173</v>
      </c>
      <c r="I510" s="37">
        <v>110</v>
      </c>
      <c r="J510" s="37">
        <v>22</v>
      </c>
      <c r="K510" s="37">
        <v>2</v>
      </c>
      <c r="L510" s="37">
        <v>0</v>
      </c>
      <c r="M510" s="37">
        <v>0</v>
      </c>
    </row>
    <row r="511" spans="1:13" hidden="1" outlineLevel="1">
      <c r="A511" s="1" t="s">
        <v>71</v>
      </c>
      <c r="B511" s="37">
        <v>7</v>
      </c>
      <c r="C511" s="37">
        <v>0</v>
      </c>
      <c r="D511" s="37">
        <v>0</v>
      </c>
      <c r="E511" s="37">
        <v>1</v>
      </c>
      <c r="F511" s="37">
        <v>1</v>
      </c>
      <c r="G511" s="37">
        <v>3</v>
      </c>
      <c r="H511" s="37">
        <v>1</v>
      </c>
      <c r="I511" s="37">
        <v>1</v>
      </c>
      <c r="J511" s="37">
        <v>0</v>
      </c>
      <c r="K511" s="37">
        <v>0</v>
      </c>
      <c r="L511" s="37">
        <v>0</v>
      </c>
      <c r="M511" s="37">
        <v>0</v>
      </c>
    </row>
    <row r="512" spans="1:13" hidden="1" outlineLevel="1">
      <c r="A512" s="1" t="s">
        <v>72</v>
      </c>
      <c r="B512" s="37">
        <v>1</v>
      </c>
      <c r="C512" s="37">
        <v>0</v>
      </c>
      <c r="D512" s="37">
        <v>0</v>
      </c>
      <c r="E512" s="37">
        <v>0</v>
      </c>
      <c r="F512" s="37">
        <v>1</v>
      </c>
      <c r="G512" s="37">
        <v>0</v>
      </c>
      <c r="H512" s="37">
        <v>0</v>
      </c>
      <c r="I512" s="37">
        <v>0</v>
      </c>
      <c r="J512" s="37">
        <v>0</v>
      </c>
      <c r="K512" s="37">
        <v>0</v>
      </c>
      <c r="L512" s="37">
        <v>0</v>
      </c>
      <c r="M512" s="37">
        <v>0</v>
      </c>
    </row>
    <row r="513" spans="1:13" hidden="1" outlineLevel="1">
      <c r="A513" s="1" t="s">
        <v>242</v>
      </c>
      <c r="B513" s="37">
        <v>1</v>
      </c>
      <c r="C513" s="37">
        <v>0</v>
      </c>
      <c r="D513" s="37">
        <v>0</v>
      </c>
      <c r="E513" s="37">
        <v>1</v>
      </c>
      <c r="F513" s="37">
        <v>0</v>
      </c>
      <c r="G513" s="37">
        <v>0</v>
      </c>
      <c r="H513" s="37">
        <v>0</v>
      </c>
      <c r="I513" s="37">
        <v>0</v>
      </c>
      <c r="J513" s="37">
        <v>0</v>
      </c>
      <c r="K513" s="37">
        <v>0</v>
      </c>
      <c r="L513" s="37">
        <v>0</v>
      </c>
      <c r="M513" s="37">
        <v>0</v>
      </c>
    </row>
    <row r="514" spans="1:13" hidden="1" outlineLevel="1">
      <c r="A514" s="1" t="s">
        <v>73</v>
      </c>
      <c r="B514" s="37">
        <v>5</v>
      </c>
      <c r="C514" s="37">
        <v>0</v>
      </c>
      <c r="D514" s="37">
        <v>0</v>
      </c>
      <c r="E514" s="37">
        <v>2</v>
      </c>
      <c r="F514" s="37">
        <v>2</v>
      </c>
      <c r="G514" s="37">
        <v>1</v>
      </c>
      <c r="H514" s="37">
        <v>0</v>
      </c>
      <c r="I514" s="37">
        <v>0</v>
      </c>
      <c r="J514" s="37">
        <v>0</v>
      </c>
      <c r="K514" s="37">
        <v>0</v>
      </c>
      <c r="L514" s="37">
        <v>0</v>
      </c>
      <c r="M514" s="37">
        <v>0</v>
      </c>
    </row>
    <row r="515" spans="1:13" hidden="1" outlineLevel="1">
      <c r="A515" s="1" t="s">
        <v>74</v>
      </c>
      <c r="B515" s="37">
        <v>4</v>
      </c>
      <c r="C515" s="37">
        <v>0</v>
      </c>
      <c r="D515" s="37">
        <v>0</v>
      </c>
      <c r="E515" s="37">
        <v>0</v>
      </c>
      <c r="F515" s="37">
        <v>0</v>
      </c>
      <c r="G515" s="37">
        <v>2</v>
      </c>
      <c r="H515" s="37">
        <v>1</v>
      </c>
      <c r="I515" s="37">
        <v>0</v>
      </c>
      <c r="J515" s="37">
        <v>0</v>
      </c>
      <c r="K515" s="37">
        <v>0</v>
      </c>
      <c r="L515" s="37">
        <v>1</v>
      </c>
      <c r="M515" s="37">
        <v>0</v>
      </c>
    </row>
    <row r="516" spans="1:13" hidden="1" outlineLevel="1">
      <c r="A516" s="1" t="s">
        <v>75</v>
      </c>
      <c r="B516" s="37">
        <v>3</v>
      </c>
      <c r="C516" s="37">
        <v>0</v>
      </c>
      <c r="D516" s="37">
        <v>0</v>
      </c>
      <c r="E516" s="37">
        <v>0</v>
      </c>
      <c r="F516" s="37">
        <v>1</v>
      </c>
      <c r="G516" s="37">
        <v>1</v>
      </c>
      <c r="H516" s="37">
        <v>1</v>
      </c>
      <c r="I516" s="37">
        <v>0</v>
      </c>
      <c r="J516" s="37">
        <v>0</v>
      </c>
      <c r="K516" s="37">
        <v>0</v>
      </c>
      <c r="L516" s="37">
        <v>0</v>
      </c>
      <c r="M516" s="37">
        <v>0</v>
      </c>
    </row>
    <row r="517" spans="1:13" hidden="1" outlineLevel="1">
      <c r="A517" s="1" t="s">
        <v>76</v>
      </c>
      <c r="B517" s="37">
        <v>3</v>
      </c>
      <c r="C517" s="37">
        <v>0</v>
      </c>
      <c r="D517" s="37">
        <v>0</v>
      </c>
      <c r="E517" s="37">
        <v>3</v>
      </c>
      <c r="F517" s="37">
        <v>0</v>
      </c>
      <c r="G517" s="37">
        <v>0</v>
      </c>
      <c r="H517" s="37">
        <v>0</v>
      </c>
      <c r="I517" s="37">
        <v>0</v>
      </c>
      <c r="J517" s="37">
        <v>0</v>
      </c>
      <c r="K517" s="37">
        <v>0</v>
      </c>
      <c r="L517" s="37">
        <v>0</v>
      </c>
      <c r="M517" s="37">
        <v>0</v>
      </c>
    </row>
    <row r="518" spans="1:13" hidden="1" outlineLevel="1">
      <c r="A518" s="1" t="s">
        <v>77</v>
      </c>
      <c r="B518" s="37">
        <v>2</v>
      </c>
      <c r="C518" s="37">
        <v>0</v>
      </c>
      <c r="D518" s="37">
        <v>0</v>
      </c>
      <c r="E518" s="37">
        <v>2</v>
      </c>
      <c r="F518" s="37">
        <v>0</v>
      </c>
      <c r="G518" s="37">
        <v>0</v>
      </c>
      <c r="H518" s="37">
        <v>0</v>
      </c>
      <c r="I518" s="37">
        <v>0</v>
      </c>
      <c r="J518" s="37">
        <v>0</v>
      </c>
      <c r="K518" s="37">
        <v>0</v>
      </c>
      <c r="L518" s="37">
        <v>0</v>
      </c>
      <c r="M518" s="37">
        <v>0</v>
      </c>
    </row>
    <row r="519" spans="1:13" hidden="1" outlineLevel="1">
      <c r="A519" s="1" t="s">
        <v>78</v>
      </c>
      <c r="B519" s="37">
        <v>13</v>
      </c>
      <c r="C519" s="37">
        <v>1</v>
      </c>
      <c r="D519" s="37">
        <v>2</v>
      </c>
      <c r="E519" s="37">
        <v>5</v>
      </c>
      <c r="F519" s="37">
        <v>1</v>
      </c>
      <c r="G519" s="37">
        <v>4</v>
      </c>
      <c r="H519" s="37">
        <v>0</v>
      </c>
      <c r="I519" s="37">
        <v>0</v>
      </c>
      <c r="J519" s="37">
        <v>0</v>
      </c>
      <c r="K519" s="37">
        <v>0</v>
      </c>
      <c r="L519" s="37">
        <v>0</v>
      </c>
      <c r="M519" s="37">
        <v>0</v>
      </c>
    </row>
    <row r="520" spans="1:13" hidden="1" outlineLevel="1">
      <c r="A520" s="1" t="s">
        <v>215</v>
      </c>
      <c r="B520" s="37">
        <v>3</v>
      </c>
      <c r="C520" s="37">
        <v>0</v>
      </c>
      <c r="D520" s="37">
        <v>0</v>
      </c>
      <c r="E520" s="37">
        <v>0</v>
      </c>
      <c r="F520" s="37">
        <v>3</v>
      </c>
      <c r="G520" s="37">
        <v>0</v>
      </c>
      <c r="H520" s="37">
        <v>0</v>
      </c>
      <c r="I520" s="37">
        <v>0</v>
      </c>
      <c r="J520" s="37">
        <v>0</v>
      </c>
      <c r="K520" s="37">
        <v>0</v>
      </c>
      <c r="L520" s="37">
        <v>0</v>
      </c>
      <c r="M520" s="37">
        <v>0</v>
      </c>
    </row>
    <row r="521" spans="1:13" hidden="1" outlineLevel="1">
      <c r="A521" s="1" t="s">
        <v>80</v>
      </c>
      <c r="B521" s="37">
        <v>121</v>
      </c>
      <c r="C521" s="37">
        <v>13</v>
      </c>
      <c r="D521" s="37">
        <v>12</v>
      </c>
      <c r="E521" s="37">
        <v>18</v>
      </c>
      <c r="F521" s="37">
        <v>24</v>
      </c>
      <c r="G521" s="37">
        <v>11</v>
      </c>
      <c r="H521" s="37">
        <v>34</v>
      </c>
      <c r="I521" s="37">
        <v>8</v>
      </c>
      <c r="J521" s="37">
        <v>1</v>
      </c>
      <c r="K521" s="37">
        <v>0</v>
      </c>
      <c r="L521" s="37">
        <v>0</v>
      </c>
      <c r="M521" s="37">
        <v>0</v>
      </c>
    </row>
    <row r="522" spans="1:13" hidden="1" outlineLevel="1">
      <c r="A522" s="1" t="s">
        <v>81</v>
      </c>
      <c r="B522" s="37">
        <v>4</v>
      </c>
      <c r="C522" s="37">
        <v>0</v>
      </c>
      <c r="D522" s="37">
        <v>0</v>
      </c>
      <c r="E522" s="37">
        <v>0</v>
      </c>
      <c r="F522" s="37">
        <v>4</v>
      </c>
      <c r="G522" s="37">
        <v>0</v>
      </c>
      <c r="H522" s="37">
        <v>0</v>
      </c>
      <c r="I522" s="37">
        <v>0</v>
      </c>
      <c r="J522" s="37">
        <v>0</v>
      </c>
      <c r="K522" s="37">
        <v>0</v>
      </c>
      <c r="L522" s="37">
        <v>0</v>
      </c>
      <c r="M522" s="37">
        <v>0</v>
      </c>
    </row>
    <row r="523" spans="1:13" hidden="1" outlineLevel="1">
      <c r="A523" s="1" t="s">
        <v>83</v>
      </c>
      <c r="B523" s="37">
        <v>23819</v>
      </c>
      <c r="C523" s="37">
        <v>2792</v>
      </c>
      <c r="D523" s="37">
        <v>3111</v>
      </c>
      <c r="E523" s="37">
        <v>3151</v>
      </c>
      <c r="F523" s="37">
        <v>3021</v>
      </c>
      <c r="G523" s="37">
        <v>3654</v>
      </c>
      <c r="H523" s="37">
        <v>3196</v>
      </c>
      <c r="I523" s="37">
        <v>2622</v>
      </c>
      <c r="J523" s="37">
        <v>1408</v>
      </c>
      <c r="K523" s="37">
        <v>750</v>
      </c>
      <c r="L523" s="37">
        <v>112</v>
      </c>
      <c r="M523" s="37">
        <v>2</v>
      </c>
    </row>
    <row r="524" spans="1:13" hidden="1" outlineLevel="1">
      <c r="A524" s="1" t="s">
        <v>189</v>
      </c>
      <c r="B524" s="37">
        <v>3</v>
      </c>
      <c r="C524" s="37">
        <v>0</v>
      </c>
      <c r="D524" s="37">
        <v>1</v>
      </c>
      <c r="E524" s="37">
        <v>1</v>
      </c>
      <c r="F524" s="37">
        <v>1</v>
      </c>
      <c r="G524" s="37">
        <v>0</v>
      </c>
      <c r="H524" s="37">
        <v>0</v>
      </c>
      <c r="I524" s="37">
        <v>0</v>
      </c>
      <c r="J524" s="37">
        <v>0</v>
      </c>
      <c r="K524" s="37">
        <v>0</v>
      </c>
      <c r="L524" s="37">
        <v>0</v>
      </c>
      <c r="M524" s="37">
        <v>0</v>
      </c>
    </row>
    <row r="525" spans="1:13" hidden="1" outlineLevel="1">
      <c r="A525" s="1" t="s">
        <v>84</v>
      </c>
      <c r="B525" s="37">
        <v>5</v>
      </c>
      <c r="C525" s="37">
        <v>0</v>
      </c>
      <c r="D525" s="37">
        <v>0</v>
      </c>
      <c r="E525" s="37">
        <v>0</v>
      </c>
      <c r="F525" s="37">
        <v>0</v>
      </c>
      <c r="G525" s="37">
        <v>2</v>
      </c>
      <c r="H525" s="37">
        <v>0</v>
      </c>
      <c r="I525" s="37">
        <v>2</v>
      </c>
      <c r="J525" s="37">
        <v>0</v>
      </c>
      <c r="K525" s="37">
        <v>1</v>
      </c>
      <c r="L525" s="37">
        <v>0</v>
      </c>
      <c r="M525" s="37">
        <v>0</v>
      </c>
    </row>
    <row r="526" spans="1:13" hidden="1" outlineLevel="1">
      <c r="A526" s="1" t="s">
        <v>85</v>
      </c>
      <c r="B526" s="37">
        <v>1</v>
      </c>
      <c r="C526" s="37">
        <v>0</v>
      </c>
      <c r="D526" s="37">
        <v>0</v>
      </c>
      <c r="E526" s="37">
        <v>0</v>
      </c>
      <c r="F526" s="37">
        <v>0</v>
      </c>
      <c r="G526" s="37">
        <v>1</v>
      </c>
      <c r="H526" s="37">
        <v>0</v>
      </c>
      <c r="I526" s="37">
        <v>0</v>
      </c>
      <c r="J526" s="37">
        <v>0</v>
      </c>
      <c r="K526" s="37">
        <v>0</v>
      </c>
      <c r="L526" s="37">
        <v>0</v>
      </c>
      <c r="M526" s="37">
        <v>0</v>
      </c>
    </row>
    <row r="527" spans="1:13" hidden="1" outlineLevel="1">
      <c r="A527" s="1" t="s">
        <v>86</v>
      </c>
      <c r="B527" s="37">
        <v>4</v>
      </c>
      <c r="C527" s="37">
        <v>0</v>
      </c>
      <c r="D527" s="37">
        <v>0</v>
      </c>
      <c r="E527" s="37">
        <v>0</v>
      </c>
      <c r="F527" s="37">
        <v>3</v>
      </c>
      <c r="G527" s="37">
        <v>1</v>
      </c>
      <c r="H527" s="37">
        <v>0</v>
      </c>
      <c r="I527" s="37">
        <v>0</v>
      </c>
      <c r="J527" s="37">
        <v>0</v>
      </c>
      <c r="K527" s="37">
        <v>0</v>
      </c>
      <c r="L527" s="37">
        <v>0</v>
      </c>
      <c r="M527" s="37">
        <v>0</v>
      </c>
    </row>
    <row r="528" spans="1:13" hidden="1" outlineLevel="1">
      <c r="A528" s="1" t="s">
        <v>243</v>
      </c>
      <c r="B528" s="37">
        <v>1</v>
      </c>
      <c r="C528" s="37">
        <v>0</v>
      </c>
      <c r="D528" s="37">
        <v>0</v>
      </c>
      <c r="E528" s="37">
        <v>1</v>
      </c>
      <c r="F528" s="37">
        <v>0</v>
      </c>
      <c r="G528" s="37">
        <v>0</v>
      </c>
      <c r="H528" s="37">
        <v>0</v>
      </c>
      <c r="I528" s="37">
        <v>0</v>
      </c>
      <c r="J528" s="37">
        <v>0</v>
      </c>
      <c r="K528" s="37">
        <v>0</v>
      </c>
      <c r="L528" s="37">
        <v>0</v>
      </c>
      <c r="M528" s="37">
        <v>0</v>
      </c>
    </row>
    <row r="529" spans="1:13" hidden="1" outlineLevel="1">
      <c r="A529" s="1" t="s">
        <v>87</v>
      </c>
      <c r="B529" s="37">
        <v>125</v>
      </c>
      <c r="C529" s="37">
        <v>24</v>
      </c>
      <c r="D529" s="37">
        <v>16</v>
      </c>
      <c r="E529" s="37">
        <v>23</v>
      </c>
      <c r="F529" s="37">
        <v>22</v>
      </c>
      <c r="G529" s="37">
        <v>8</v>
      </c>
      <c r="H529" s="37">
        <v>25</v>
      </c>
      <c r="I529" s="37">
        <v>7</v>
      </c>
      <c r="J529" s="37">
        <v>0</v>
      </c>
      <c r="K529" s="37">
        <v>0</v>
      </c>
      <c r="L529" s="37">
        <v>0</v>
      </c>
      <c r="M529" s="37">
        <v>0</v>
      </c>
    </row>
    <row r="530" spans="1:13" hidden="1" outlineLevel="1">
      <c r="A530" s="1" t="s">
        <v>88</v>
      </c>
      <c r="B530" s="37">
        <v>11</v>
      </c>
      <c r="C530" s="37">
        <v>0</v>
      </c>
      <c r="D530" s="37">
        <v>0</v>
      </c>
      <c r="E530" s="37">
        <v>4</v>
      </c>
      <c r="F530" s="37">
        <v>5</v>
      </c>
      <c r="G530" s="37">
        <v>1</v>
      </c>
      <c r="H530" s="37">
        <v>0</v>
      </c>
      <c r="I530" s="37">
        <v>0</v>
      </c>
      <c r="J530" s="37">
        <v>0</v>
      </c>
      <c r="K530" s="37">
        <v>1</v>
      </c>
      <c r="L530" s="37">
        <v>0</v>
      </c>
      <c r="M530" s="37">
        <v>0</v>
      </c>
    </row>
    <row r="531" spans="1:13" hidden="1" outlineLevel="1">
      <c r="A531" s="1" t="s">
        <v>89</v>
      </c>
      <c r="B531" s="37">
        <v>1</v>
      </c>
      <c r="C531" s="37">
        <v>0</v>
      </c>
      <c r="D531" s="37">
        <v>0</v>
      </c>
      <c r="E531" s="37">
        <v>1</v>
      </c>
      <c r="F531" s="37">
        <v>0</v>
      </c>
      <c r="G531" s="37">
        <v>0</v>
      </c>
      <c r="H531" s="37">
        <v>0</v>
      </c>
      <c r="I531" s="37">
        <v>0</v>
      </c>
      <c r="J531" s="37">
        <v>0</v>
      </c>
      <c r="K531" s="37">
        <v>0</v>
      </c>
      <c r="L531" s="37">
        <v>0</v>
      </c>
      <c r="M531" s="37">
        <v>0</v>
      </c>
    </row>
    <row r="532" spans="1:13" hidden="1" outlineLevel="1">
      <c r="A532" s="1" t="s">
        <v>90</v>
      </c>
      <c r="B532" s="37">
        <v>1</v>
      </c>
      <c r="C532" s="37">
        <v>0</v>
      </c>
      <c r="D532" s="37">
        <v>0</v>
      </c>
      <c r="E532" s="37">
        <v>0</v>
      </c>
      <c r="F532" s="37">
        <v>0</v>
      </c>
      <c r="G532" s="37">
        <v>1</v>
      </c>
      <c r="H532" s="37">
        <v>0</v>
      </c>
      <c r="I532" s="37">
        <v>0</v>
      </c>
      <c r="J532" s="37">
        <v>0</v>
      </c>
      <c r="K532" s="37">
        <v>0</v>
      </c>
      <c r="L532" s="37">
        <v>0</v>
      </c>
      <c r="M532" s="37">
        <v>0</v>
      </c>
    </row>
    <row r="533" spans="1:13" hidden="1" outlineLevel="1">
      <c r="A533" s="1" t="s">
        <v>91</v>
      </c>
      <c r="B533" s="37">
        <v>59</v>
      </c>
      <c r="C533" s="37">
        <v>4</v>
      </c>
      <c r="D533" s="37">
        <v>8</v>
      </c>
      <c r="E533" s="37">
        <v>0</v>
      </c>
      <c r="F533" s="37">
        <v>7</v>
      </c>
      <c r="G533" s="37">
        <v>19</v>
      </c>
      <c r="H533" s="37">
        <v>10</v>
      </c>
      <c r="I533" s="37">
        <v>7</v>
      </c>
      <c r="J533" s="37">
        <v>0</v>
      </c>
      <c r="K533" s="37">
        <v>4</v>
      </c>
      <c r="L533" s="37">
        <v>0</v>
      </c>
      <c r="M533" s="37">
        <v>0</v>
      </c>
    </row>
    <row r="534" spans="1:13" hidden="1" outlineLevel="1">
      <c r="A534" s="1" t="s">
        <v>92</v>
      </c>
      <c r="B534" s="37">
        <v>2</v>
      </c>
      <c r="C534" s="37">
        <v>0</v>
      </c>
      <c r="D534" s="37">
        <v>0</v>
      </c>
      <c r="E534" s="37">
        <v>0</v>
      </c>
      <c r="F534" s="37">
        <v>0</v>
      </c>
      <c r="G534" s="37">
        <v>2</v>
      </c>
      <c r="H534" s="37">
        <v>0</v>
      </c>
      <c r="I534" s="37">
        <v>0</v>
      </c>
      <c r="J534" s="37">
        <v>0</v>
      </c>
      <c r="K534" s="37">
        <v>0</v>
      </c>
      <c r="L534" s="37">
        <v>0</v>
      </c>
      <c r="M534" s="37">
        <v>0</v>
      </c>
    </row>
    <row r="535" spans="1:13" hidden="1" outlineLevel="1">
      <c r="A535" s="1" t="s">
        <v>93</v>
      </c>
      <c r="B535" s="37">
        <v>6</v>
      </c>
      <c r="C535" s="37">
        <v>0</v>
      </c>
      <c r="D535" s="37">
        <v>0</v>
      </c>
      <c r="E535" s="37">
        <v>0</v>
      </c>
      <c r="F535" s="37">
        <v>2</v>
      </c>
      <c r="G535" s="37">
        <v>2</v>
      </c>
      <c r="H535" s="37">
        <v>0</v>
      </c>
      <c r="I535" s="37">
        <v>2</v>
      </c>
      <c r="J535" s="37">
        <v>0</v>
      </c>
      <c r="K535" s="37">
        <v>0</v>
      </c>
      <c r="L535" s="37">
        <v>0</v>
      </c>
      <c r="M535" s="37">
        <v>0</v>
      </c>
    </row>
    <row r="536" spans="1:13" hidden="1" outlineLevel="1">
      <c r="A536" s="1" t="s">
        <v>94</v>
      </c>
      <c r="B536" s="37">
        <v>2039</v>
      </c>
      <c r="C536" s="37">
        <v>99</v>
      </c>
      <c r="D536" s="37">
        <v>144</v>
      </c>
      <c r="E536" s="37">
        <v>165</v>
      </c>
      <c r="F536" s="37">
        <v>394</v>
      </c>
      <c r="G536" s="37">
        <v>549</v>
      </c>
      <c r="H536" s="37">
        <v>313</v>
      </c>
      <c r="I536" s="37">
        <v>261</v>
      </c>
      <c r="J536" s="37">
        <v>68</v>
      </c>
      <c r="K536" s="37">
        <v>42</v>
      </c>
      <c r="L536" s="37">
        <v>4</v>
      </c>
      <c r="M536" s="37">
        <v>0</v>
      </c>
    </row>
    <row r="537" spans="1:13" hidden="1" outlineLevel="1">
      <c r="A537" s="1" t="s">
        <v>95</v>
      </c>
      <c r="B537" s="37">
        <v>2</v>
      </c>
      <c r="C537" s="37">
        <v>0</v>
      </c>
      <c r="D537" s="37">
        <v>0</v>
      </c>
      <c r="E537" s="37">
        <v>0</v>
      </c>
      <c r="F537" s="37">
        <v>2</v>
      </c>
      <c r="G537" s="37">
        <v>0</v>
      </c>
      <c r="H537" s="37">
        <v>0</v>
      </c>
      <c r="I537" s="37">
        <v>0</v>
      </c>
      <c r="J537" s="37">
        <v>0</v>
      </c>
      <c r="K537" s="37">
        <v>0</v>
      </c>
      <c r="L537" s="37">
        <v>0</v>
      </c>
      <c r="M537" s="37">
        <v>0</v>
      </c>
    </row>
    <row r="538" spans="1:13" hidden="1" outlineLevel="1">
      <c r="A538" s="1" t="s">
        <v>97</v>
      </c>
      <c r="B538" s="37">
        <v>1</v>
      </c>
      <c r="C538" s="37">
        <v>0</v>
      </c>
      <c r="D538" s="37">
        <v>0</v>
      </c>
      <c r="E538" s="37">
        <v>0</v>
      </c>
      <c r="F538" s="37">
        <v>0</v>
      </c>
      <c r="G538" s="37">
        <v>1</v>
      </c>
      <c r="H538" s="37">
        <v>0</v>
      </c>
      <c r="I538" s="37">
        <v>0</v>
      </c>
      <c r="J538" s="37">
        <v>0</v>
      </c>
      <c r="K538" s="37">
        <v>0</v>
      </c>
      <c r="L538" s="37">
        <v>0</v>
      </c>
      <c r="M538" s="37">
        <v>0</v>
      </c>
    </row>
    <row r="539" spans="1:13" hidden="1" outlineLevel="1">
      <c r="A539" s="1" t="s">
        <v>98</v>
      </c>
      <c r="B539" s="37">
        <v>9</v>
      </c>
      <c r="C539" s="37">
        <v>0</v>
      </c>
      <c r="D539" s="37">
        <v>2</v>
      </c>
      <c r="E539" s="37">
        <v>2</v>
      </c>
      <c r="F539" s="37">
        <v>3</v>
      </c>
      <c r="G539" s="37">
        <v>2</v>
      </c>
      <c r="H539" s="37">
        <v>0</v>
      </c>
      <c r="I539" s="37">
        <v>0</v>
      </c>
      <c r="J539" s="37">
        <v>0</v>
      </c>
      <c r="K539" s="37">
        <v>0</v>
      </c>
      <c r="L539" s="37">
        <v>0</v>
      </c>
      <c r="M539" s="37">
        <v>0</v>
      </c>
    </row>
    <row r="540" spans="1:13" hidden="1" outlineLevel="1">
      <c r="A540" s="1" t="s">
        <v>99</v>
      </c>
      <c r="B540" s="37">
        <v>16</v>
      </c>
      <c r="C540" s="37">
        <v>1</v>
      </c>
      <c r="D540" s="37">
        <v>2</v>
      </c>
      <c r="E540" s="37">
        <v>5</v>
      </c>
      <c r="F540" s="37">
        <v>6</v>
      </c>
      <c r="G540" s="37">
        <v>2</v>
      </c>
      <c r="H540" s="37">
        <v>0</v>
      </c>
      <c r="I540" s="37">
        <v>0</v>
      </c>
      <c r="J540" s="37">
        <v>0</v>
      </c>
      <c r="K540" s="37">
        <v>0</v>
      </c>
      <c r="L540" s="37">
        <v>0</v>
      </c>
      <c r="M540" s="37">
        <v>0</v>
      </c>
    </row>
    <row r="541" spans="1:13" hidden="1" outlineLevel="1">
      <c r="A541" s="1" t="s">
        <v>100</v>
      </c>
      <c r="B541" s="37">
        <v>12</v>
      </c>
      <c r="C541" s="37">
        <v>0</v>
      </c>
      <c r="D541" s="37">
        <v>2</v>
      </c>
      <c r="E541" s="37">
        <v>1</v>
      </c>
      <c r="F541" s="37">
        <v>7</v>
      </c>
      <c r="G541" s="37">
        <v>0</v>
      </c>
      <c r="H541" s="37">
        <v>0</v>
      </c>
      <c r="I541" s="37">
        <v>2</v>
      </c>
      <c r="J541" s="37">
        <v>0</v>
      </c>
      <c r="K541" s="37">
        <v>0</v>
      </c>
      <c r="L541" s="37">
        <v>0</v>
      </c>
      <c r="M541" s="37">
        <v>0</v>
      </c>
    </row>
    <row r="542" spans="1:13" hidden="1" outlineLevel="1">
      <c r="A542" s="1" t="s">
        <v>101</v>
      </c>
      <c r="B542" s="37">
        <v>596</v>
      </c>
      <c r="C542" s="37">
        <v>121</v>
      </c>
      <c r="D542" s="37">
        <v>74</v>
      </c>
      <c r="E542" s="37">
        <v>68</v>
      </c>
      <c r="F542" s="37">
        <v>143</v>
      </c>
      <c r="G542" s="37">
        <v>146</v>
      </c>
      <c r="H542" s="37">
        <v>40</v>
      </c>
      <c r="I542" s="37">
        <v>2</v>
      </c>
      <c r="J542" s="37">
        <v>2</v>
      </c>
      <c r="K542" s="37">
        <v>0</v>
      </c>
      <c r="L542" s="37">
        <v>0</v>
      </c>
      <c r="M542" s="37">
        <v>0</v>
      </c>
    </row>
    <row r="543" spans="1:13" hidden="1" outlineLevel="1">
      <c r="A543" s="1" t="s">
        <v>244</v>
      </c>
      <c r="B543" s="37">
        <v>67</v>
      </c>
      <c r="C543" s="37">
        <v>18</v>
      </c>
      <c r="D543" s="37">
        <v>9</v>
      </c>
      <c r="E543" s="37">
        <v>16</v>
      </c>
      <c r="F543" s="37">
        <v>8</v>
      </c>
      <c r="G543" s="37">
        <v>7</v>
      </c>
      <c r="H543" s="37">
        <v>9</v>
      </c>
      <c r="I543" s="37">
        <v>0</v>
      </c>
      <c r="J543" s="37">
        <v>0</v>
      </c>
      <c r="K543" s="37">
        <v>0</v>
      </c>
      <c r="L543" s="37">
        <v>0</v>
      </c>
      <c r="M543" s="37">
        <v>0</v>
      </c>
    </row>
    <row r="544" spans="1:13" hidden="1" outlineLevel="1">
      <c r="A544" s="1" t="s">
        <v>245</v>
      </c>
      <c r="B544" s="37">
        <v>7</v>
      </c>
      <c r="C544" s="37">
        <v>4</v>
      </c>
      <c r="D544" s="37">
        <v>2</v>
      </c>
      <c r="E544" s="37">
        <v>0</v>
      </c>
      <c r="F544" s="37">
        <v>0</v>
      </c>
      <c r="G544" s="37">
        <v>1</v>
      </c>
      <c r="H544" s="37">
        <v>0</v>
      </c>
      <c r="I544" s="37">
        <v>0</v>
      </c>
      <c r="J544" s="37">
        <v>0</v>
      </c>
      <c r="K544" s="37">
        <v>0</v>
      </c>
      <c r="L544" s="37">
        <v>0</v>
      </c>
      <c r="M544" s="37">
        <v>0</v>
      </c>
    </row>
    <row r="545" spans="1:13" hidden="1" outlineLevel="1">
      <c r="A545" s="1" t="s">
        <v>246</v>
      </c>
      <c r="B545" s="37">
        <v>10</v>
      </c>
      <c r="C545" s="37">
        <v>0</v>
      </c>
      <c r="D545" s="37">
        <v>0</v>
      </c>
      <c r="E545" s="37">
        <v>2</v>
      </c>
      <c r="F545" s="37">
        <v>2</v>
      </c>
      <c r="G545" s="37">
        <v>1</v>
      </c>
      <c r="H545" s="37">
        <v>5</v>
      </c>
      <c r="I545" s="37">
        <v>0</v>
      </c>
      <c r="J545" s="37">
        <v>0</v>
      </c>
      <c r="K545" s="37">
        <v>0</v>
      </c>
      <c r="L545" s="37">
        <v>0</v>
      </c>
      <c r="M545" s="37">
        <v>0</v>
      </c>
    </row>
    <row r="546" spans="1:13" hidden="1" outlineLevel="1">
      <c r="A546" s="1" t="s">
        <v>102</v>
      </c>
      <c r="B546" s="37">
        <v>7</v>
      </c>
      <c r="C546" s="37">
        <v>0</v>
      </c>
      <c r="D546" s="37">
        <v>0</v>
      </c>
      <c r="E546" s="37">
        <v>1</v>
      </c>
      <c r="F546" s="37">
        <v>4</v>
      </c>
      <c r="G546" s="37">
        <v>2</v>
      </c>
      <c r="H546" s="37">
        <v>0</v>
      </c>
      <c r="I546" s="37">
        <v>0</v>
      </c>
      <c r="J546" s="37">
        <v>0</v>
      </c>
      <c r="K546" s="37">
        <v>0</v>
      </c>
      <c r="L546" s="37">
        <v>0</v>
      </c>
      <c r="M546" s="37">
        <v>0</v>
      </c>
    </row>
    <row r="547" spans="1:13" hidden="1" outlineLevel="1">
      <c r="A547" s="1" t="s">
        <v>103</v>
      </c>
      <c r="B547" s="37">
        <v>24</v>
      </c>
      <c r="C547" s="37">
        <v>1</v>
      </c>
      <c r="D547" s="37">
        <v>1</v>
      </c>
      <c r="E547" s="37">
        <v>5</v>
      </c>
      <c r="F547" s="37">
        <v>11</v>
      </c>
      <c r="G547" s="37">
        <v>5</v>
      </c>
      <c r="H547" s="37">
        <v>0</v>
      </c>
      <c r="I547" s="37">
        <v>1</v>
      </c>
      <c r="J547" s="37">
        <v>0</v>
      </c>
      <c r="K547" s="37">
        <v>0</v>
      </c>
      <c r="L547" s="37">
        <v>0</v>
      </c>
      <c r="M547" s="37">
        <v>0</v>
      </c>
    </row>
    <row r="548" spans="1:13" hidden="1" outlineLevel="1">
      <c r="A548" s="1" t="s">
        <v>104</v>
      </c>
      <c r="B548" s="37">
        <v>20</v>
      </c>
      <c r="C548" s="37">
        <v>1</v>
      </c>
      <c r="D548" s="37">
        <v>1</v>
      </c>
      <c r="E548" s="37">
        <v>4</v>
      </c>
      <c r="F548" s="37">
        <v>2</v>
      </c>
      <c r="G548" s="37">
        <v>3</v>
      </c>
      <c r="H548" s="37">
        <v>5</v>
      </c>
      <c r="I548" s="37">
        <v>4</v>
      </c>
      <c r="J548" s="37">
        <v>0</v>
      </c>
      <c r="K548" s="37">
        <v>0</v>
      </c>
      <c r="L548" s="37">
        <v>0</v>
      </c>
      <c r="M548" s="37">
        <v>0</v>
      </c>
    </row>
    <row r="549" spans="1:13" hidden="1" outlineLevel="1">
      <c r="A549" s="1" t="s">
        <v>105</v>
      </c>
      <c r="B549" s="37">
        <v>3564</v>
      </c>
      <c r="C549" s="37">
        <v>124</v>
      </c>
      <c r="D549" s="37">
        <v>257</v>
      </c>
      <c r="E549" s="37">
        <v>300</v>
      </c>
      <c r="F549" s="37">
        <v>517</v>
      </c>
      <c r="G549" s="37">
        <v>778</v>
      </c>
      <c r="H549" s="37">
        <v>721</v>
      </c>
      <c r="I549" s="37">
        <v>532</v>
      </c>
      <c r="J549" s="37">
        <v>198</v>
      </c>
      <c r="K549" s="37">
        <v>118</v>
      </c>
      <c r="L549" s="37">
        <v>19</v>
      </c>
      <c r="M549" s="37">
        <v>0</v>
      </c>
    </row>
    <row r="550" spans="1:13" hidden="1" outlineLevel="1">
      <c r="A550" s="1" t="s">
        <v>247</v>
      </c>
      <c r="B550" s="37">
        <v>1</v>
      </c>
      <c r="C550" s="37">
        <v>0</v>
      </c>
      <c r="D550" s="37">
        <v>0</v>
      </c>
      <c r="E550" s="37">
        <v>0</v>
      </c>
      <c r="F550" s="37">
        <v>1</v>
      </c>
      <c r="G550" s="37">
        <v>0</v>
      </c>
      <c r="H550" s="37">
        <v>0</v>
      </c>
      <c r="I550" s="37">
        <v>0</v>
      </c>
      <c r="J550" s="37">
        <v>0</v>
      </c>
      <c r="K550" s="37">
        <v>0</v>
      </c>
      <c r="L550" s="37">
        <v>0</v>
      </c>
      <c r="M550" s="37">
        <v>0</v>
      </c>
    </row>
    <row r="551" spans="1:13" hidden="1" outlineLevel="1">
      <c r="A551" s="1" t="s">
        <v>106</v>
      </c>
      <c r="B551" s="37">
        <v>516</v>
      </c>
      <c r="C551" s="37">
        <v>72</v>
      </c>
      <c r="D551" s="37">
        <v>74</v>
      </c>
      <c r="E551" s="37">
        <v>131</v>
      </c>
      <c r="F551" s="37">
        <v>54</v>
      </c>
      <c r="G551" s="37">
        <v>59</v>
      </c>
      <c r="H551" s="37">
        <v>102</v>
      </c>
      <c r="I551" s="37">
        <v>21</v>
      </c>
      <c r="J551" s="37">
        <v>3</v>
      </c>
      <c r="K551" s="37">
        <v>0</v>
      </c>
      <c r="L551" s="37">
        <v>0</v>
      </c>
      <c r="M551" s="37">
        <v>0</v>
      </c>
    </row>
    <row r="552" spans="1:13" hidden="1" outlineLevel="1">
      <c r="A552" s="1" t="s">
        <v>107</v>
      </c>
      <c r="B552" s="37">
        <v>18</v>
      </c>
      <c r="C552" s="37">
        <v>1</v>
      </c>
      <c r="D552" s="37">
        <v>0</v>
      </c>
      <c r="E552" s="37">
        <v>5</v>
      </c>
      <c r="F552" s="37">
        <v>8</v>
      </c>
      <c r="G552" s="37">
        <v>4</v>
      </c>
      <c r="H552" s="37">
        <v>0</v>
      </c>
      <c r="I552" s="37">
        <v>0</v>
      </c>
      <c r="J552" s="37">
        <v>0</v>
      </c>
      <c r="K552" s="37">
        <v>0</v>
      </c>
      <c r="L552" s="37">
        <v>0</v>
      </c>
      <c r="M552" s="37">
        <v>0</v>
      </c>
    </row>
    <row r="553" spans="1:13" hidden="1" outlineLevel="1">
      <c r="A553" s="1" t="s">
        <v>108</v>
      </c>
      <c r="B553" s="37">
        <v>48</v>
      </c>
      <c r="C553" s="37">
        <v>3</v>
      </c>
      <c r="D553" s="37">
        <v>8</v>
      </c>
      <c r="E553" s="37">
        <v>2</v>
      </c>
      <c r="F553" s="37">
        <v>9</v>
      </c>
      <c r="G553" s="37">
        <v>5</v>
      </c>
      <c r="H553" s="37">
        <v>14</v>
      </c>
      <c r="I553" s="37">
        <v>4</v>
      </c>
      <c r="J553" s="37">
        <v>2</v>
      </c>
      <c r="K553" s="37">
        <v>1</v>
      </c>
      <c r="L553" s="37">
        <v>0</v>
      </c>
      <c r="M553" s="37">
        <v>0</v>
      </c>
    </row>
    <row r="554" spans="1:13" hidden="1" outlineLevel="1">
      <c r="A554" s="1" t="s">
        <v>109</v>
      </c>
      <c r="B554" s="37">
        <v>5</v>
      </c>
      <c r="C554" s="37">
        <v>2</v>
      </c>
      <c r="D554" s="37">
        <v>0</v>
      </c>
      <c r="E554" s="37">
        <v>3</v>
      </c>
      <c r="F554" s="37">
        <v>0</v>
      </c>
      <c r="G554" s="37">
        <v>0</v>
      </c>
      <c r="H554" s="37">
        <v>0</v>
      </c>
      <c r="I554" s="37">
        <v>0</v>
      </c>
      <c r="J554" s="37">
        <v>0</v>
      </c>
      <c r="K554" s="37">
        <v>0</v>
      </c>
      <c r="L554" s="37">
        <v>0</v>
      </c>
      <c r="M554" s="37">
        <v>0</v>
      </c>
    </row>
    <row r="555" spans="1:13" hidden="1" outlineLevel="1">
      <c r="A555" s="1" t="s">
        <v>110</v>
      </c>
      <c r="B555" s="37">
        <v>347</v>
      </c>
      <c r="C555" s="37">
        <v>35</v>
      </c>
      <c r="D555" s="37">
        <v>34</v>
      </c>
      <c r="E555" s="37">
        <v>44</v>
      </c>
      <c r="F555" s="37">
        <v>96</v>
      </c>
      <c r="G555" s="37">
        <v>78</v>
      </c>
      <c r="H555" s="37">
        <v>52</v>
      </c>
      <c r="I555" s="37">
        <v>7</v>
      </c>
      <c r="J555" s="37">
        <v>1</v>
      </c>
      <c r="K555" s="37">
        <v>0</v>
      </c>
      <c r="L555" s="37">
        <v>0</v>
      </c>
      <c r="M555" s="37">
        <v>0</v>
      </c>
    </row>
    <row r="556" spans="1:13" hidden="1" outlineLevel="1">
      <c r="A556" s="1" t="s">
        <v>111</v>
      </c>
      <c r="B556" s="37">
        <v>3</v>
      </c>
      <c r="C556" s="37">
        <v>0</v>
      </c>
      <c r="D556" s="37">
        <v>0</v>
      </c>
      <c r="E556" s="37">
        <v>0</v>
      </c>
      <c r="F556" s="37">
        <v>2</v>
      </c>
      <c r="G556" s="37">
        <v>1</v>
      </c>
      <c r="H556" s="37">
        <v>0</v>
      </c>
      <c r="I556" s="37">
        <v>0</v>
      </c>
      <c r="J556" s="37">
        <v>0</v>
      </c>
      <c r="K556" s="37">
        <v>0</v>
      </c>
      <c r="L556" s="37">
        <v>0</v>
      </c>
      <c r="M556" s="37">
        <v>0</v>
      </c>
    </row>
    <row r="557" spans="1:13" hidden="1" outlineLevel="1">
      <c r="A557" s="1" t="s">
        <v>112</v>
      </c>
      <c r="B557" s="37">
        <v>4</v>
      </c>
      <c r="C557" s="37">
        <v>0</v>
      </c>
      <c r="D557" s="37">
        <v>1</v>
      </c>
      <c r="E557" s="37">
        <v>1</v>
      </c>
      <c r="F557" s="37">
        <v>2</v>
      </c>
      <c r="G557" s="37">
        <v>0</v>
      </c>
      <c r="H557" s="37">
        <v>0</v>
      </c>
      <c r="I557" s="37">
        <v>0</v>
      </c>
      <c r="J557" s="37">
        <v>0</v>
      </c>
      <c r="K557" s="37">
        <v>0</v>
      </c>
      <c r="L557" s="37">
        <v>0</v>
      </c>
      <c r="M557" s="37">
        <v>0</v>
      </c>
    </row>
    <row r="558" spans="1:13" hidden="1" outlineLevel="1">
      <c r="A558" s="1" t="s">
        <v>113</v>
      </c>
      <c r="B558" s="37">
        <v>6</v>
      </c>
      <c r="C558" s="37">
        <v>0</v>
      </c>
      <c r="D558" s="37">
        <v>0</v>
      </c>
      <c r="E558" s="37">
        <v>1</v>
      </c>
      <c r="F558" s="37">
        <v>1</v>
      </c>
      <c r="G558" s="37">
        <v>3</v>
      </c>
      <c r="H558" s="37">
        <v>1</v>
      </c>
      <c r="I558" s="37">
        <v>0</v>
      </c>
      <c r="J558" s="37">
        <v>0</v>
      </c>
      <c r="K558" s="37">
        <v>0</v>
      </c>
      <c r="L558" s="37">
        <v>0</v>
      </c>
      <c r="M558" s="37">
        <v>0</v>
      </c>
    </row>
    <row r="559" spans="1:13" hidden="1" outlineLevel="1">
      <c r="A559" s="1" t="s">
        <v>114</v>
      </c>
      <c r="B559" s="37">
        <v>1</v>
      </c>
      <c r="C559" s="37">
        <v>0</v>
      </c>
      <c r="D559" s="37">
        <v>0</v>
      </c>
      <c r="E559" s="37">
        <v>0</v>
      </c>
      <c r="F559" s="37">
        <v>1</v>
      </c>
      <c r="G559" s="37">
        <v>0</v>
      </c>
      <c r="H559" s="37">
        <v>0</v>
      </c>
      <c r="I559" s="37">
        <v>0</v>
      </c>
      <c r="J559" s="37">
        <v>0</v>
      </c>
      <c r="K559" s="37">
        <v>0</v>
      </c>
      <c r="L559" s="37">
        <v>0</v>
      </c>
      <c r="M559" s="37">
        <v>0</v>
      </c>
    </row>
    <row r="560" spans="1:13" hidden="1" outlineLevel="1">
      <c r="A560" s="1" t="s">
        <v>115</v>
      </c>
      <c r="B560" s="37">
        <v>43</v>
      </c>
      <c r="C560" s="37">
        <v>2</v>
      </c>
      <c r="D560" s="37">
        <v>5</v>
      </c>
      <c r="E560" s="37">
        <v>7</v>
      </c>
      <c r="F560" s="37">
        <v>17</v>
      </c>
      <c r="G560" s="37">
        <v>10</v>
      </c>
      <c r="H560" s="37">
        <v>1</v>
      </c>
      <c r="I560" s="37">
        <v>1</v>
      </c>
      <c r="J560" s="37">
        <v>0</v>
      </c>
      <c r="K560" s="37">
        <v>0</v>
      </c>
      <c r="L560" s="37">
        <v>0</v>
      </c>
      <c r="M560" s="37">
        <v>0</v>
      </c>
    </row>
    <row r="561" spans="1:13" hidden="1" outlineLevel="1">
      <c r="A561" s="1" t="s">
        <v>248</v>
      </c>
      <c r="B561" s="37">
        <v>1</v>
      </c>
      <c r="C561" s="37">
        <v>0</v>
      </c>
      <c r="D561" s="37">
        <v>0</v>
      </c>
      <c r="E561" s="37">
        <v>0</v>
      </c>
      <c r="F561" s="37">
        <v>1</v>
      </c>
      <c r="G561" s="37">
        <v>0</v>
      </c>
      <c r="H561" s="37">
        <v>0</v>
      </c>
      <c r="I561" s="37">
        <v>0</v>
      </c>
      <c r="J561" s="37">
        <v>0</v>
      </c>
      <c r="K561" s="37">
        <v>0</v>
      </c>
      <c r="L561" s="37">
        <v>0</v>
      </c>
      <c r="M561" s="37">
        <v>0</v>
      </c>
    </row>
    <row r="562" spans="1:13" hidden="1" outlineLevel="1">
      <c r="A562" s="1" t="s">
        <v>116</v>
      </c>
      <c r="B562" s="37">
        <v>10</v>
      </c>
      <c r="C562" s="37">
        <v>2</v>
      </c>
      <c r="D562" s="37">
        <v>0</v>
      </c>
      <c r="E562" s="37">
        <v>1</v>
      </c>
      <c r="F562" s="37">
        <v>2</v>
      </c>
      <c r="G562" s="37">
        <v>2</v>
      </c>
      <c r="H562" s="37">
        <v>2</v>
      </c>
      <c r="I562" s="37">
        <v>1</v>
      </c>
      <c r="J562" s="37">
        <v>0</v>
      </c>
      <c r="K562" s="37">
        <v>0</v>
      </c>
      <c r="L562" s="37">
        <v>0</v>
      </c>
      <c r="M562" s="37">
        <v>0</v>
      </c>
    </row>
    <row r="563" spans="1:13" hidden="1" outlineLevel="1">
      <c r="A563" s="1" t="s">
        <v>117</v>
      </c>
      <c r="B563" s="37">
        <v>7</v>
      </c>
      <c r="C563" s="37">
        <v>0</v>
      </c>
      <c r="D563" s="37">
        <v>0</v>
      </c>
      <c r="E563" s="37">
        <v>2</v>
      </c>
      <c r="F563" s="37">
        <v>4</v>
      </c>
      <c r="G563" s="37">
        <v>1</v>
      </c>
      <c r="H563" s="37">
        <v>0</v>
      </c>
      <c r="I563" s="37">
        <v>0</v>
      </c>
      <c r="J563" s="37">
        <v>0</v>
      </c>
      <c r="K563" s="37">
        <v>0</v>
      </c>
      <c r="L563" s="37">
        <v>0</v>
      </c>
      <c r="M563" s="37">
        <v>0</v>
      </c>
    </row>
    <row r="564" spans="1:13" hidden="1" outlineLevel="1">
      <c r="A564" s="1" t="s">
        <v>118</v>
      </c>
      <c r="B564" s="37">
        <v>792</v>
      </c>
      <c r="C564" s="37">
        <v>145</v>
      </c>
      <c r="D564" s="37">
        <v>145</v>
      </c>
      <c r="E564" s="37">
        <v>93</v>
      </c>
      <c r="F564" s="37">
        <v>202</v>
      </c>
      <c r="G564" s="37">
        <v>65</v>
      </c>
      <c r="H564" s="37">
        <v>98</v>
      </c>
      <c r="I564" s="37">
        <v>39</v>
      </c>
      <c r="J564" s="37">
        <v>5</v>
      </c>
      <c r="K564" s="37">
        <v>0</v>
      </c>
      <c r="L564" s="37">
        <v>0</v>
      </c>
      <c r="M564" s="37">
        <v>0</v>
      </c>
    </row>
    <row r="565" spans="1:13" hidden="1" outlineLevel="1">
      <c r="A565" s="1" t="s">
        <v>119</v>
      </c>
      <c r="B565" s="37">
        <v>13</v>
      </c>
      <c r="C565" s="37">
        <v>0</v>
      </c>
      <c r="D565" s="37">
        <v>3</v>
      </c>
      <c r="E565" s="37">
        <v>1</v>
      </c>
      <c r="F565" s="37">
        <v>7</v>
      </c>
      <c r="G565" s="37">
        <v>2</v>
      </c>
      <c r="H565" s="37">
        <v>0</v>
      </c>
      <c r="I565" s="37">
        <v>0</v>
      </c>
      <c r="J565" s="37">
        <v>0</v>
      </c>
      <c r="K565" s="37">
        <v>0</v>
      </c>
      <c r="L565" s="37">
        <v>0</v>
      </c>
      <c r="M565" s="37">
        <v>0</v>
      </c>
    </row>
    <row r="566" spans="1:13" hidden="1" outlineLevel="1">
      <c r="A566" s="1" t="s">
        <v>120</v>
      </c>
      <c r="B566" s="37">
        <v>16</v>
      </c>
      <c r="C566" s="37">
        <v>0</v>
      </c>
      <c r="D566" s="37">
        <v>0</v>
      </c>
      <c r="E566" s="37">
        <v>3</v>
      </c>
      <c r="F566" s="37">
        <v>5</v>
      </c>
      <c r="G566" s="37">
        <v>4</v>
      </c>
      <c r="H566" s="37">
        <v>3</v>
      </c>
      <c r="I566" s="37">
        <v>0</v>
      </c>
      <c r="J566" s="37">
        <v>0</v>
      </c>
      <c r="K566" s="37">
        <v>1</v>
      </c>
      <c r="L566" s="37">
        <v>0</v>
      </c>
      <c r="M566" s="37">
        <v>0</v>
      </c>
    </row>
    <row r="567" spans="1:13" hidden="1" outlineLevel="1">
      <c r="A567" s="1" t="s">
        <v>121</v>
      </c>
      <c r="B567" s="37">
        <v>36</v>
      </c>
      <c r="C567" s="37">
        <v>1</v>
      </c>
      <c r="D567" s="37">
        <v>2</v>
      </c>
      <c r="E567" s="37">
        <v>3</v>
      </c>
      <c r="F567" s="37">
        <v>4</v>
      </c>
      <c r="G567" s="37">
        <v>6</v>
      </c>
      <c r="H567" s="37">
        <v>10</v>
      </c>
      <c r="I567" s="37">
        <v>7</v>
      </c>
      <c r="J567" s="37">
        <v>1</v>
      </c>
      <c r="K567" s="37">
        <v>1</v>
      </c>
      <c r="L567" s="37">
        <v>1</v>
      </c>
      <c r="M567" s="37">
        <v>0</v>
      </c>
    </row>
    <row r="568" spans="1:13" hidden="1" outlineLevel="1">
      <c r="A568" s="1" t="s">
        <v>122</v>
      </c>
      <c r="B568" s="37">
        <v>4</v>
      </c>
      <c r="C568" s="37">
        <v>0</v>
      </c>
      <c r="D568" s="37">
        <v>0</v>
      </c>
      <c r="E568" s="37">
        <v>0</v>
      </c>
      <c r="F568" s="37">
        <v>1</v>
      </c>
      <c r="G568" s="37">
        <v>1</v>
      </c>
      <c r="H568" s="37">
        <v>2</v>
      </c>
      <c r="I568" s="37">
        <v>0</v>
      </c>
      <c r="J568" s="37">
        <v>0</v>
      </c>
      <c r="K568" s="37">
        <v>0</v>
      </c>
      <c r="L568" s="37">
        <v>0</v>
      </c>
      <c r="M568" s="37">
        <v>0</v>
      </c>
    </row>
    <row r="569" spans="1:13" hidden="1" outlineLevel="1">
      <c r="A569" s="1" t="s">
        <v>123</v>
      </c>
      <c r="B569" s="37">
        <v>3</v>
      </c>
      <c r="C569" s="37">
        <v>1</v>
      </c>
      <c r="D569" s="37">
        <v>0</v>
      </c>
      <c r="E569" s="37">
        <v>1</v>
      </c>
      <c r="F569" s="37">
        <v>1</v>
      </c>
      <c r="G569" s="37">
        <v>0</v>
      </c>
      <c r="H569" s="37">
        <v>0</v>
      </c>
      <c r="I569" s="37">
        <v>0</v>
      </c>
      <c r="J569" s="37">
        <v>0</v>
      </c>
      <c r="K569" s="37">
        <v>0</v>
      </c>
      <c r="L569" s="37">
        <v>0</v>
      </c>
      <c r="M569" s="37">
        <v>0</v>
      </c>
    </row>
    <row r="570" spans="1:13" collapsed="1">
      <c r="A570" s="1" t="s">
        <v>532</v>
      </c>
      <c r="B570" s="37">
        <v>35894</v>
      </c>
      <c r="C570" s="37">
        <v>3769</v>
      </c>
      <c r="D570" s="37">
        <v>4235</v>
      </c>
      <c r="E570" s="37">
        <v>4427</v>
      </c>
      <c r="F570" s="37">
        <v>5044</v>
      </c>
      <c r="G570" s="37">
        <v>6209</v>
      </c>
      <c r="H570" s="37">
        <v>5183</v>
      </c>
      <c r="I570" s="37">
        <v>3967</v>
      </c>
      <c r="J570" s="37">
        <v>1902</v>
      </c>
      <c r="K570" s="37">
        <v>1003</v>
      </c>
      <c r="L570" s="37">
        <v>154</v>
      </c>
      <c r="M570" s="37">
        <v>1</v>
      </c>
    </row>
    <row r="571" spans="1:13" hidden="1" outlineLevel="1">
      <c r="A571" s="1" t="s">
        <v>33</v>
      </c>
      <c r="B571" s="37">
        <v>2</v>
      </c>
      <c r="C571" s="37">
        <v>0</v>
      </c>
      <c r="D571" s="37">
        <v>0</v>
      </c>
      <c r="E571" s="37">
        <v>1</v>
      </c>
      <c r="F571" s="37">
        <v>1</v>
      </c>
      <c r="G571" s="37">
        <v>0</v>
      </c>
      <c r="H571" s="37">
        <v>0</v>
      </c>
      <c r="I571" s="37">
        <v>0</v>
      </c>
      <c r="J571" s="37">
        <v>0</v>
      </c>
      <c r="K571" s="37">
        <v>0</v>
      </c>
      <c r="L571" s="37">
        <v>0</v>
      </c>
      <c r="M571" s="37">
        <v>0</v>
      </c>
    </row>
    <row r="572" spans="1:13" hidden="1" outlineLevel="1">
      <c r="A572" s="1" t="s">
        <v>34</v>
      </c>
      <c r="B572" s="37">
        <v>6</v>
      </c>
      <c r="C572" s="37">
        <v>0</v>
      </c>
      <c r="D572" s="37">
        <v>0</v>
      </c>
      <c r="E572" s="37">
        <v>1</v>
      </c>
      <c r="F572" s="37">
        <v>5</v>
      </c>
      <c r="G572" s="37">
        <v>0</v>
      </c>
      <c r="H572" s="37">
        <v>0</v>
      </c>
      <c r="I572" s="37">
        <v>0</v>
      </c>
      <c r="J572" s="37">
        <v>0</v>
      </c>
      <c r="K572" s="37">
        <v>0</v>
      </c>
      <c r="L572" s="37">
        <v>0</v>
      </c>
      <c r="M572" s="37">
        <v>0</v>
      </c>
    </row>
    <row r="573" spans="1:13" hidden="1" outlineLevel="1">
      <c r="A573" s="1" t="s">
        <v>35</v>
      </c>
      <c r="B573" s="37">
        <v>1</v>
      </c>
      <c r="C573" s="37">
        <v>0</v>
      </c>
      <c r="D573" s="37">
        <v>0</v>
      </c>
      <c r="E573" s="37">
        <v>0</v>
      </c>
      <c r="F573" s="37">
        <v>0</v>
      </c>
      <c r="G573" s="37">
        <v>1</v>
      </c>
      <c r="H573" s="37">
        <v>0</v>
      </c>
      <c r="I573" s="37">
        <v>0</v>
      </c>
      <c r="J573" s="37">
        <v>0</v>
      </c>
      <c r="K573" s="37">
        <v>0</v>
      </c>
      <c r="L573" s="37">
        <v>0</v>
      </c>
      <c r="M573" s="37">
        <v>0</v>
      </c>
    </row>
    <row r="574" spans="1:13" hidden="1" outlineLevel="1">
      <c r="A574" s="1" t="s">
        <v>36</v>
      </c>
      <c r="B574" s="37">
        <v>6</v>
      </c>
      <c r="C574" s="37">
        <v>0</v>
      </c>
      <c r="D574" s="37">
        <v>0</v>
      </c>
      <c r="E574" s="37">
        <v>1</v>
      </c>
      <c r="F574" s="37">
        <v>3</v>
      </c>
      <c r="G574" s="37">
        <v>0</v>
      </c>
      <c r="H574" s="37">
        <v>0</v>
      </c>
      <c r="I574" s="37">
        <v>2</v>
      </c>
      <c r="J574" s="37">
        <v>0</v>
      </c>
      <c r="K574" s="37">
        <v>0</v>
      </c>
      <c r="L574" s="37">
        <v>0</v>
      </c>
      <c r="M574" s="37">
        <v>0</v>
      </c>
    </row>
    <row r="575" spans="1:13" hidden="1" outlineLevel="1">
      <c r="A575" s="1" t="s">
        <v>37</v>
      </c>
      <c r="B575" s="37">
        <v>8</v>
      </c>
      <c r="C575" s="37">
        <v>0</v>
      </c>
      <c r="D575" s="37">
        <v>1</v>
      </c>
      <c r="E575" s="37">
        <v>3</v>
      </c>
      <c r="F575" s="37">
        <v>2</v>
      </c>
      <c r="G575" s="37">
        <v>1</v>
      </c>
      <c r="H575" s="37">
        <v>1</v>
      </c>
      <c r="I575" s="37">
        <v>0</v>
      </c>
      <c r="J575" s="37">
        <v>0</v>
      </c>
      <c r="K575" s="37">
        <v>0</v>
      </c>
      <c r="L575" s="37">
        <v>0</v>
      </c>
      <c r="M575" s="37">
        <v>0</v>
      </c>
    </row>
    <row r="576" spans="1:13" hidden="1" outlineLevel="1">
      <c r="A576" s="1" t="s">
        <v>38</v>
      </c>
      <c r="B576" s="37">
        <v>1</v>
      </c>
      <c r="C576" s="37">
        <v>0</v>
      </c>
      <c r="D576" s="37">
        <v>0</v>
      </c>
      <c r="E576" s="37">
        <v>0</v>
      </c>
      <c r="F576" s="37">
        <v>1</v>
      </c>
      <c r="G576" s="37">
        <v>0</v>
      </c>
      <c r="H576" s="37">
        <v>0</v>
      </c>
      <c r="I576" s="37">
        <v>0</v>
      </c>
      <c r="J576" s="37">
        <v>0</v>
      </c>
      <c r="K576" s="37">
        <v>0</v>
      </c>
      <c r="L576" s="37">
        <v>0</v>
      </c>
      <c r="M576" s="37">
        <v>0</v>
      </c>
    </row>
    <row r="577" spans="1:13" hidden="1" outlineLevel="1">
      <c r="A577" s="1" t="s">
        <v>39</v>
      </c>
      <c r="B577" s="37">
        <v>2</v>
      </c>
      <c r="C577" s="37">
        <v>0</v>
      </c>
      <c r="D577" s="37">
        <v>0</v>
      </c>
      <c r="E577" s="37">
        <v>0</v>
      </c>
      <c r="F577" s="37">
        <v>0</v>
      </c>
      <c r="G577" s="37">
        <v>2</v>
      </c>
      <c r="H577" s="37">
        <v>0</v>
      </c>
      <c r="I577" s="37">
        <v>0</v>
      </c>
      <c r="J577" s="37">
        <v>0</v>
      </c>
      <c r="K577" s="37">
        <v>0</v>
      </c>
      <c r="L577" s="37">
        <v>0</v>
      </c>
      <c r="M577" s="37">
        <v>0</v>
      </c>
    </row>
    <row r="578" spans="1:13" hidden="1" outlineLevel="1">
      <c r="A578" s="1" t="s">
        <v>40</v>
      </c>
      <c r="B578" s="37">
        <v>1</v>
      </c>
      <c r="C578" s="37">
        <v>0</v>
      </c>
      <c r="D578" s="37">
        <v>0</v>
      </c>
      <c r="E578" s="37">
        <v>0</v>
      </c>
      <c r="F578" s="37">
        <v>0</v>
      </c>
      <c r="G578" s="37">
        <v>1</v>
      </c>
      <c r="H578" s="37">
        <v>0</v>
      </c>
      <c r="I578" s="37">
        <v>0</v>
      </c>
      <c r="J578" s="37">
        <v>0</v>
      </c>
      <c r="K578" s="37">
        <v>0</v>
      </c>
      <c r="L578" s="37">
        <v>0</v>
      </c>
      <c r="M578" s="37">
        <v>0</v>
      </c>
    </row>
    <row r="579" spans="1:13" hidden="1" outlineLevel="1">
      <c r="A579" s="1" t="s">
        <v>533</v>
      </c>
      <c r="B579" s="37">
        <v>1</v>
      </c>
      <c r="C579" s="37">
        <v>0</v>
      </c>
      <c r="D579" s="37">
        <v>0</v>
      </c>
      <c r="E579" s="37">
        <v>0</v>
      </c>
      <c r="F579" s="37">
        <v>1</v>
      </c>
      <c r="G579" s="37">
        <v>0</v>
      </c>
      <c r="H579" s="37">
        <v>0</v>
      </c>
      <c r="I579" s="37">
        <v>0</v>
      </c>
      <c r="J579" s="37">
        <v>0</v>
      </c>
      <c r="K579" s="37">
        <v>0</v>
      </c>
      <c r="L579" s="37">
        <v>0</v>
      </c>
      <c r="M579" s="37">
        <v>0</v>
      </c>
    </row>
    <row r="580" spans="1:13" hidden="1" outlineLevel="1">
      <c r="A580" s="1" t="s">
        <v>534</v>
      </c>
      <c r="B580" s="37">
        <v>4</v>
      </c>
      <c r="C580" s="37">
        <v>0</v>
      </c>
      <c r="D580" s="37">
        <v>0</v>
      </c>
      <c r="E580" s="37">
        <v>1</v>
      </c>
      <c r="F580" s="37">
        <v>2</v>
      </c>
      <c r="G580" s="37">
        <v>1</v>
      </c>
      <c r="H580" s="37">
        <v>0</v>
      </c>
      <c r="I580" s="37">
        <v>0</v>
      </c>
      <c r="J580" s="37">
        <v>0</v>
      </c>
      <c r="K580" s="37">
        <v>0</v>
      </c>
      <c r="L580" s="37">
        <v>0</v>
      </c>
      <c r="M580" s="37">
        <v>0</v>
      </c>
    </row>
    <row r="581" spans="1:13" hidden="1" outlineLevel="1">
      <c r="A581" s="1" t="s">
        <v>43</v>
      </c>
      <c r="B581" s="37">
        <v>20</v>
      </c>
      <c r="C581" s="37">
        <v>1</v>
      </c>
      <c r="D581" s="37">
        <v>3</v>
      </c>
      <c r="E581" s="37">
        <v>4</v>
      </c>
      <c r="F581" s="37">
        <v>1</v>
      </c>
      <c r="G581" s="37">
        <v>4</v>
      </c>
      <c r="H581" s="37">
        <v>6</v>
      </c>
      <c r="I581" s="37">
        <v>0</v>
      </c>
      <c r="J581" s="37">
        <v>1</v>
      </c>
      <c r="K581" s="37">
        <v>0</v>
      </c>
      <c r="L581" s="37">
        <v>0</v>
      </c>
      <c r="M581" s="37">
        <v>0</v>
      </c>
    </row>
    <row r="582" spans="1:13" hidden="1" outlineLevel="1">
      <c r="A582" s="1" t="s">
        <v>44</v>
      </c>
      <c r="B582" s="37">
        <v>1</v>
      </c>
      <c r="C582" s="37">
        <v>0</v>
      </c>
      <c r="D582" s="37">
        <v>0</v>
      </c>
      <c r="E582" s="37">
        <v>0</v>
      </c>
      <c r="F582" s="37">
        <v>1</v>
      </c>
      <c r="G582" s="37">
        <v>0</v>
      </c>
      <c r="H582" s="37">
        <v>0</v>
      </c>
      <c r="I582" s="37">
        <v>0</v>
      </c>
      <c r="J582" s="37">
        <v>0</v>
      </c>
      <c r="K582" s="37">
        <v>0</v>
      </c>
      <c r="L582" s="37">
        <v>0</v>
      </c>
      <c r="M582" s="37">
        <v>0</v>
      </c>
    </row>
    <row r="583" spans="1:13" hidden="1" outlineLevel="1">
      <c r="A583" s="1" t="s">
        <v>45</v>
      </c>
      <c r="B583" s="37">
        <v>305</v>
      </c>
      <c r="C583" s="37">
        <v>29</v>
      </c>
      <c r="D583" s="37">
        <v>39</v>
      </c>
      <c r="E583" s="37">
        <v>42</v>
      </c>
      <c r="F583" s="37">
        <v>47</v>
      </c>
      <c r="G583" s="37">
        <v>66</v>
      </c>
      <c r="H583" s="37">
        <v>66</v>
      </c>
      <c r="I583" s="37">
        <v>11</v>
      </c>
      <c r="J583" s="37">
        <v>4</v>
      </c>
      <c r="K583" s="37">
        <v>1</v>
      </c>
      <c r="L583" s="37">
        <v>0</v>
      </c>
      <c r="M583" s="37">
        <v>0</v>
      </c>
    </row>
    <row r="584" spans="1:13" hidden="1" outlineLevel="1">
      <c r="A584" s="1" t="s">
        <v>46</v>
      </c>
      <c r="B584" s="37">
        <v>64</v>
      </c>
      <c r="C584" s="37">
        <v>1</v>
      </c>
      <c r="D584" s="37">
        <v>4</v>
      </c>
      <c r="E584" s="37">
        <v>21</v>
      </c>
      <c r="F584" s="37">
        <v>21</v>
      </c>
      <c r="G584" s="37">
        <v>12</v>
      </c>
      <c r="H584" s="37">
        <v>4</v>
      </c>
      <c r="I584" s="37">
        <v>1</v>
      </c>
      <c r="J584" s="37">
        <v>0</v>
      </c>
      <c r="K584" s="37">
        <v>0</v>
      </c>
      <c r="L584" s="37">
        <v>0</v>
      </c>
      <c r="M584" s="37">
        <v>0</v>
      </c>
    </row>
    <row r="585" spans="1:13" hidden="1" outlineLevel="1">
      <c r="A585" s="1" t="s">
        <v>47</v>
      </c>
      <c r="B585" s="37">
        <v>2</v>
      </c>
      <c r="C585" s="37">
        <v>0</v>
      </c>
      <c r="D585" s="37">
        <v>0</v>
      </c>
      <c r="E585" s="37">
        <v>0</v>
      </c>
      <c r="F585" s="37">
        <v>0</v>
      </c>
      <c r="G585" s="37">
        <v>2</v>
      </c>
      <c r="H585" s="37">
        <v>0</v>
      </c>
      <c r="I585" s="37">
        <v>0</v>
      </c>
      <c r="J585" s="37">
        <v>0</v>
      </c>
      <c r="K585" s="37">
        <v>0</v>
      </c>
      <c r="L585" s="37">
        <v>0</v>
      </c>
      <c r="M585" s="37">
        <v>0</v>
      </c>
    </row>
    <row r="586" spans="1:13" hidden="1" outlineLevel="1">
      <c r="A586" s="1" t="s">
        <v>48</v>
      </c>
      <c r="B586" s="37">
        <v>3</v>
      </c>
      <c r="C586" s="37">
        <v>0</v>
      </c>
      <c r="D586" s="37">
        <v>0</v>
      </c>
      <c r="E586" s="37">
        <v>2</v>
      </c>
      <c r="F586" s="37">
        <v>0</v>
      </c>
      <c r="G586" s="37">
        <v>0</v>
      </c>
      <c r="H586" s="37">
        <v>0</v>
      </c>
      <c r="I586" s="37">
        <v>0</v>
      </c>
      <c r="J586" s="37">
        <v>1</v>
      </c>
      <c r="K586" s="37">
        <v>0</v>
      </c>
      <c r="L586" s="37">
        <v>0</v>
      </c>
      <c r="M586" s="37">
        <v>0</v>
      </c>
    </row>
    <row r="587" spans="1:13" hidden="1" outlineLevel="1">
      <c r="A587" s="1" t="s">
        <v>49</v>
      </c>
      <c r="B587" s="37">
        <v>51</v>
      </c>
      <c r="C587" s="37">
        <v>3</v>
      </c>
      <c r="D587" s="37">
        <v>6</v>
      </c>
      <c r="E587" s="37">
        <v>21</v>
      </c>
      <c r="F587" s="37">
        <v>8</v>
      </c>
      <c r="G587" s="37">
        <v>10</v>
      </c>
      <c r="H587" s="37">
        <v>3</v>
      </c>
      <c r="I587" s="37">
        <v>0</v>
      </c>
      <c r="J587" s="37">
        <v>0</v>
      </c>
      <c r="K587" s="37">
        <v>0</v>
      </c>
      <c r="L587" s="37">
        <v>0</v>
      </c>
      <c r="M587" s="37">
        <v>0</v>
      </c>
    </row>
    <row r="588" spans="1:13" hidden="1" outlineLevel="1">
      <c r="A588" s="1" t="s">
        <v>50</v>
      </c>
      <c r="B588" s="37">
        <v>1</v>
      </c>
      <c r="C588" s="37">
        <v>0</v>
      </c>
      <c r="D588" s="37">
        <v>0</v>
      </c>
      <c r="E588" s="37">
        <v>0</v>
      </c>
      <c r="F588" s="37">
        <v>0</v>
      </c>
      <c r="G588" s="37">
        <v>0</v>
      </c>
      <c r="H588" s="37">
        <v>1</v>
      </c>
      <c r="I588" s="37">
        <v>0</v>
      </c>
      <c r="J588" s="37">
        <v>0</v>
      </c>
      <c r="K588" s="37">
        <v>0</v>
      </c>
      <c r="L588" s="37">
        <v>0</v>
      </c>
      <c r="M588" s="37">
        <v>0</v>
      </c>
    </row>
    <row r="589" spans="1:13" hidden="1" outlineLevel="1">
      <c r="A589" s="1" t="s">
        <v>535</v>
      </c>
      <c r="B589" s="37">
        <v>1</v>
      </c>
      <c r="C589" s="37">
        <v>0</v>
      </c>
      <c r="D589" s="37">
        <v>0</v>
      </c>
      <c r="E589" s="37">
        <v>0</v>
      </c>
      <c r="F589" s="37">
        <v>1</v>
      </c>
      <c r="G589" s="37">
        <v>0</v>
      </c>
      <c r="H589" s="37">
        <v>0</v>
      </c>
      <c r="I589" s="37">
        <v>0</v>
      </c>
      <c r="J589" s="37">
        <v>0</v>
      </c>
      <c r="K589" s="37">
        <v>0</v>
      </c>
      <c r="L589" s="37">
        <v>0</v>
      </c>
      <c r="M589" s="37">
        <v>0</v>
      </c>
    </row>
    <row r="590" spans="1:13" hidden="1" outlineLevel="1">
      <c r="A590" s="1" t="s">
        <v>51</v>
      </c>
      <c r="B590" s="37">
        <v>22</v>
      </c>
      <c r="C590" s="37">
        <v>6</v>
      </c>
      <c r="D590" s="37">
        <v>2</v>
      </c>
      <c r="E590" s="37">
        <v>2</v>
      </c>
      <c r="F590" s="37">
        <v>2</v>
      </c>
      <c r="G590" s="37">
        <v>5</v>
      </c>
      <c r="H590" s="37">
        <v>3</v>
      </c>
      <c r="I590" s="37">
        <v>1</v>
      </c>
      <c r="J590" s="37">
        <v>1</v>
      </c>
      <c r="K590" s="37">
        <v>0</v>
      </c>
      <c r="L590" s="37">
        <v>0</v>
      </c>
      <c r="M590" s="37">
        <v>0</v>
      </c>
    </row>
    <row r="591" spans="1:13" hidden="1" outlineLevel="1">
      <c r="A591" s="1" t="s">
        <v>52</v>
      </c>
      <c r="B591" s="37">
        <v>1281</v>
      </c>
      <c r="C591" s="37">
        <v>108</v>
      </c>
      <c r="D591" s="37">
        <v>103</v>
      </c>
      <c r="E591" s="37">
        <v>89</v>
      </c>
      <c r="F591" s="37">
        <v>180</v>
      </c>
      <c r="G591" s="37">
        <v>339</v>
      </c>
      <c r="H591" s="37">
        <v>183</v>
      </c>
      <c r="I591" s="37">
        <v>124</v>
      </c>
      <c r="J591" s="37">
        <v>99</v>
      </c>
      <c r="K591" s="37">
        <v>50</v>
      </c>
      <c r="L591" s="37">
        <v>6</v>
      </c>
      <c r="M591" s="37">
        <v>0</v>
      </c>
    </row>
    <row r="592" spans="1:13" hidden="1" outlineLevel="1">
      <c r="A592" s="1" t="s">
        <v>53</v>
      </c>
      <c r="B592" s="37">
        <v>37</v>
      </c>
      <c r="C592" s="37">
        <v>3</v>
      </c>
      <c r="D592" s="37">
        <v>9</v>
      </c>
      <c r="E592" s="37">
        <v>11</v>
      </c>
      <c r="F592" s="37">
        <v>9</v>
      </c>
      <c r="G592" s="37">
        <v>5</v>
      </c>
      <c r="H592" s="37">
        <v>0</v>
      </c>
      <c r="I592" s="37">
        <v>0</v>
      </c>
      <c r="J592" s="37">
        <v>0</v>
      </c>
      <c r="K592" s="37">
        <v>0</v>
      </c>
      <c r="L592" s="37">
        <v>0</v>
      </c>
      <c r="M592" s="37">
        <v>0</v>
      </c>
    </row>
    <row r="593" spans="1:13" hidden="1" outlineLevel="1">
      <c r="A593" s="1" t="s">
        <v>54</v>
      </c>
      <c r="B593" s="37">
        <v>4</v>
      </c>
      <c r="C593" s="37">
        <v>0</v>
      </c>
      <c r="D593" s="37">
        <v>1</v>
      </c>
      <c r="E593" s="37">
        <v>0</v>
      </c>
      <c r="F593" s="37">
        <v>3</v>
      </c>
      <c r="G593" s="37">
        <v>0</v>
      </c>
      <c r="H593" s="37">
        <v>0</v>
      </c>
      <c r="I593" s="37">
        <v>0</v>
      </c>
      <c r="J593" s="37">
        <v>0</v>
      </c>
      <c r="K593" s="37">
        <v>0</v>
      </c>
      <c r="L593" s="37">
        <v>0</v>
      </c>
      <c r="M593" s="37">
        <v>0</v>
      </c>
    </row>
    <row r="594" spans="1:13" hidden="1" outlineLevel="1">
      <c r="A594" s="1" t="s">
        <v>56</v>
      </c>
      <c r="B594" s="37">
        <v>1</v>
      </c>
      <c r="C594" s="37">
        <v>0</v>
      </c>
      <c r="D594" s="37">
        <v>0</v>
      </c>
      <c r="E594" s="37">
        <v>0</v>
      </c>
      <c r="F594" s="37">
        <v>0</v>
      </c>
      <c r="G594" s="37">
        <v>1</v>
      </c>
      <c r="H594" s="37">
        <v>0</v>
      </c>
      <c r="I594" s="37">
        <v>0</v>
      </c>
      <c r="J594" s="37">
        <v>0</v>
      </c>
      <c r="K594" s="37">
        <v>0</v>
      </c>
      <c r="L594" s="37">
        <v>0</v>
      </c>
      <c r="M594" s="37">
        <v>0</v>
      </c>
    </row>
    <row r="595" spans="1:13" hidden="1" outlineLevel="1">
      <c r="A595" s="1" t="s">
        <v>57</v>
      </c>
      <c r="B595" s="37">
        <v>8</v>
      </c>
      <c r="C595" s="37">
        <v>0</v>
      </c>
      <c r="D595" s="37">
        <v>0</v>
      </c>
      <c r="E595" s="37">
        <v>2</v>
      </c>
      <c r="F595" s="37">
        <v>1</v>
      </c>
      <c r="G595" s="37">
        <v>1</v>
      </c>
      <c r="H595" s="37">
        <v>3</v>
      </c>
      <c r="I595" s="37">
        <v>0</v>
      </c>
      <c r="J595" s="37">
        <v>1</v>
      </c>
      <c r="K595" s="37">
        <v>0</v>
      </c>
      <c r="L595" s="37">
        <v>0</v>
      </c>
      <c r="M595" s="37">
        <v>0</v>
      </c>
    </row>
    <row r="596" spans="1:13" hidden="1" outlineLevel="1">
      <c r="A596" s="1" t="s">
        <v>58</v>
      </c>
      <c r="B596" s="37">
        <v>63</v>
      </c>
      <c r="C596" s="37">
        <v>6</v>
      </c>
      <c r="D596" s="37">
        <v>5</v>
      </c>
      <c r="E596" s="37">
        <v>2</v>
      </c>
      <c r="F596" s="37">
        <v>16</v>
      </c>
      <c r="G596" s="37">
        <v>9</v>
      </c>
      <c r="H596" s="37">
        <v>13</v>
      </c>
      <c r="I596" s="37">
        <v>7</v>
      </c>
      <c r="J596" s="37">
        <v>0</v>
      </c>
      <c r="K596" s="37">
        <v>5</v>
      </c>
      <c r="L596" s="37">
        <v>0</v>
      </c>
      <c r="M596" s="37">
        <v>0</v>
      </c>
    </row>
    <row r="597" spans="1:13" hidden="1" outlineLevel="1">
      <c r="A597" s="1" t="s">
        <v>59</v>
      </c>
      <c r="B597" s="37">
        <v>64</v>
      </c>
      <c r="C597" s="37">
        <v>2</v>
      </c>
      <c r="D597" s="37">
        <v>8</v>
      </c>
      <c r="E597" s="37">
        <v>9</v>
      </c>
      <c r="F597" s="37">
        <v>7</v>
      </c>
      <c r="G597" s="37">
        <v>7</v>
      </c>
      <c r="H597" s="37">
        <v>13</v>
      </c>
      <c r="I597" s="37">
        <v>14</v>
      </c>
      <c r="J597" s="37">
        <v>4</v>
      </c>
      <c r="K597" s="37">
        <v>0</v>
      </c>
      <c r="L597" s="37">
        <v>0</v>
      </c>
      <c r="M597" s="37">
        <v>0</v>
      </c>
    </row>
    <row r="598" spans="1:13" hidden="1" outlineLevel="1">
      <c r="A598" s="1" t="s">
        <v>60</v>
      </c>
      <c r="B598" s="37">
        <v>38</v>
      </c>
      <c r="C598" s="37">
        <v>0</v>
      </c>
      <c r="D598" s="37">
        <v>1</v>
      </c>
      <c r="E598" s="37">
        <v>4</v>
      </c>
      <c r="F598" s="37">
        <v>3</v>
      </c>
      <c r="G598" s="37">
        <v>12</v>
      </c>
      <c r="H598" s="37">
        <v>12</v>
      </c>
      <c r="I598" s="37">
        <v>5</v>
      </c>
      <c r="J598" s="37">
        <v>1</v>
      </c>
      <c r="K598" s="37">
        <v>0</v>
      </c>
      <c r="L598" s="37">
        <v>0</v>
      </c>
      <c r="M598" s="37">
        <v>0</v>
      </c>
    </row>
    <row r="599" spans="1:13" hidden="1" outlineLevel="1">
      <c r="A599" s="1" t="s">
        <v>62</v>
      </c>
      <c r="B599" s="37">
        <v>1</v>
      </c>
      <c r="C599" s="37">
        <v>0</v>
      </c>
      <c r="D599" s="37">
        <v>0</v>
      </c>
      <c r="E599" s="37">
        <v>0</v>
      </c>
      <c r="F599" s="37">
        <v>0</v>
      </c>
      <c r="G599" s="37">
        <v>1</v>
      </c>
      <c r="H599" s="37">
        <v>0</v>
      </c>
      <c r="I599" s="37">
        <v>0</v>
      </c>
      <c r="J599" s="37">
        <v>0</v>
      </c>
      <c r="K599" s="37">
        <v>0</v>
      </c>
      <c r="L599" s="37">
        <v>0</v>
      </c>
      <c r="M599" s="37">
        <v>0</v>
      </c>
    </row>
    <row r="600" spans="1:13" hidden="1" outlineLevel="1">
      <c r="A600" s="1" t="s">
        <v>63</v>
      </c>
      <c r="B600" s="37">
        <v>7</v>
      </c>
      <c r="C600" s="37">
        <v>0</v>
      </c>
      <c r="D600" s="37">
        <v>0</v>
      </c>
      <c r="E600" s="37">
        <v>3</v>
      </c>
      <c r="F600" s="37">
        <v>1</v>
      </c>
      <c r="G600" s="37">
        <v>3</v>
      </c>
      <c r="H600" s="37">
        <v>0</v>
      </c>
      <c r="I600" s="37">
        <v>0</v>
      </c>
      <c r="J600" s="37">
        <v>0</v>
      </c>
      <c r="K600" s="37">
        <v>0</v>
      </c>
      <c r="L600" s="37">
        <v>0</v>
      </c>
      <c r="M600" s="37">
        <v>0</v>
      </c>
    </row>
    <row r="601" spans="1:13" hidden="1" outlineLevel="1">
      <c r="A601" s="1" t="s">
        <v>64</v>
      </c>
      <c r="B601" s="37">
        <v>3</v>
      </c>
      <c r="C601" s="37">
        <v>0</v>
      </c>
      <c r="D601" s="37">
        <v>0</v>
      </c>
      <c r="E601" s="37">
        <v>0</v>
      </c>
      <c r="F601" s="37">
        <v>1</v>
      </c>
      <c r="G601" s="37">
        <v>2</v>
      </c>
      <c r="H601" s="37">
        <v>0</v>
      </c>
      <c r="I601" s="37">
        <v>0</v>
      </c>
      <c r="J601" s="37">
        <v>0</v>
      </c>
      <c r="K601" s="37">
        <v>0</v>
      </c>
      <c r="L601" s="37">
        <v>0</v>
      </c>
      <c r="M601" s="37">
        <v>0</v>
      </c>
    </row>
    <row r="602" spans="1:13" hidden="1" outlineLevel="1">
      <c r="A602" s="1" t="s">
        <v>65</v>
      </c>
      <c r="B602" s="37">
        <v>1</v>
      </c>
      <c r="C602" s="37">
        <v>0</v>
      </c>
      <c r="D602" s="37">
        <v>0</v>
      </c>
      <c r="E602" s="37">
        <v>0</v>
      </c>
      <c r="F602" s="37">
        <v>1</v>
      </c>
      <c r="G602" s="37">
        <v>0</v>
      </c>
      <c r="H602" s="37">
        <v>0</v>
      </c>
      <c r="I602" s="37">
        <v>0</v>
      </c>
      <c r="J602" s="37">
        <v>0</v>
      </c>
      <c r="K602" s="37">
        <v>0</v>
      </c>
      <c r="L602" s="37">
        <v>0</v>
      </c>
      <c r="M602" s="37">
        <v>0</v>
      </c>
    </row>
    <row r="603" spans="1:13" hidden="1" outlineLevel="1">
      <c r="A603" s="1" t="s">
        <v>66</v>
      </c>
      <c r="B603" s="37">
        <v>2</v>
      </c>
      <c r="C603" s="37">
        <v>0</v>
      </c>
      <c r="D603" s="37">
        <v>1</v>
      </c>
      <c r="E603" s="37">
        <v>0</v>
      </c>
      <c r="F603" s="37">
        <v>1</v>
      </c>
      <c r="G603" s="37">
        <v>0</v>
      </c>
      <c r="H603" s="37">
        <v>0</v>
      </c>
      <c r="I603" s="37">
        <v>0</v>
      </c>
      <c r="J603" s="37">
        <v>0</v>
      </c>
      <c r="K603" s="37">
        <v>0</v>
      </c>
      <c r="L603" s="37">
        <v>0</v>
      </c>
      <c r="M603" s="37">
        <v>0</v>
      </c>
    </row>
    <row r="604" spans="1:13" hidden="1" outlineLevel="1">
      <c r="A604" s="1" t="s">
        <v>67</v>
      </c>
      <c r="B604" s="37">
        <v>11</v>
      </c>
      <c r="C604" s="37">
        <v>1</v>
      </c>
      <c r="D604" s="37">
        <v>1</v>
      </c>
      <c r="E604" s="37">
        <v>0</v>
      </c>
      <c r="F604" s="37">
        <v>3</v>
      </c>
      <c r="G604" s="37">
        <v>4</v>
      </c>
      <c r="H604" s="37">
        <v>1</v>
      </c>
      <c r="I604" s="37">
        <v>1</v>
      </c>
      <c r="J604" s="37">
        <v>0</v>
      </c>
      <c r="K604" s="37">
        <v>0</v>
      </c>
      <c r="L604" s="37">
        <v>0</v>
      </c>
      <c r="M604" s="37">
        <v>0</v>
      </c>
    </row>
    <row r="605" spans="1:13" hidden="1" outlineLevel="1">
      <c r="A605" s="1" t="s">
        <v>68</v>
      </c>
      <c r="B605" s="37">
        <v>1</v>
      </c>
      <c r="C605" s="37">
        <v>0</v>
      </c>
      <c r="D605" s="37">
        <v>0</v>
      </c>
      <c r="E605" s="37">
        <v>0</v>
      </c>
      <c r="F605" s="37">
        <v>0</v>
      </c>
      <c r="G605" s="37">
        <v>0</v>
      </c>
      <c r="H605" s="37">
        <v>1</v>
      </c>
      <c r="I605" s="37">
        <v>0</v>
      </c>
      <c r="J605" s="37">
        <v>0</v>
      </c>
      <c r="K605" s="37">
        <v>0</v>
      </c>
      <c r="L605" s="37">
        <v>0</v>
      </c>
      <c r="M605" s="37">
        <v>0</v>
      </c>
    </row>
    <row r="606" spans="1:13" hidden="1" outlineLevel="1">
      <c r="A606" s="1" t="s">
        <v>69</v>
      </c>
      <c r="B606" s="37">
        <v>2</v>
      </c>
      <c r="C606" s="37">
        <v>0</v>
      </c>
      <c r="D606" s="37">
        <v>0</v>
      </c>
      <c r="E606" s="37">
        <v>0</v>
      </c>
      <c r="F606" s="37">
        <v>1</v>
      </c>
      <c r="G606" s="37">
        <v>1</v>
      </c>
      <c r="H606" s="37">
        <v>0</v>
      </c>
      <c r="I606" s="37">
        <v>0</v>
      </c>
      <c r="J606" s="37">
        <v>0</v>
      </c>
      <c r="K606" s="37">
        <v>0</v>
      </c>
      <c r="L606" s="37">
        <v>0</v>
      </c>
      <c r="M606" s="37">
        <v>0</v>
      </c>
    </row>
    <row r="607" spans="1:13" hidden="1" outlineLevel="1">
      <c r="A607" s="1" t="s">
        <v>70</v>
      </c>
      <c r="B607" s="37">
        <v>1145</v>
      </c>
      <c r="C607" s="37">
        <v>115</v>
      </c>
      <c r="D607" s="37">
        <v>132</v>
      </c>
      <c r="E607" s="37">
        <v>149</v>
      </c>
      <c r="F607" s="37">
        <v>216</v>
      </c>
      <c r="G607" s="37">
        <v>218</v>
      </c>
      <c r="H607" s="37">
        <v>169</v>
      </c>
      <c r="I607" s="37">
        <v>122</v>
      </c>
      <c r="J607" s="37">
        <v>20</v>
      </c>
      <c r="K607" s="37">
        <v>4</v>
      </c>
      <c r="L607" s="37">
        <v>0</v>
      </c>
      <c r="M607" s="37">
        <v>0</v>
      </c>
    </row>
    <row r="608" spans="1:13" hidden="1" outlineLevel="1">
      <c r="A608" s="1" t="s">
        <v>71</v>
      </c>
      <c r="B608" s="37">
        <v>9</v>
      </c>
      <c r="C608" s="37">
        <v>0</v>
      </c>
      <c r="D608" s="37">
        <v>0</v>
      </c>
      <c r="E608" s="37">
        <v>2</v>
      </c>
      <c r="F608" s="37">
        <v>1</v>
      </c>
      <c r="G608" s="37">
        <v>4</v>
      </c>
      <c r="H608" s="37">
        <v>1</v>
      </c>
      <c r="I608" s="37">
        <v>1</v>
      </c>
      <c r="J608" s="37">
        <v>0</v>
      </c>
      <c r="K608" s="37">
        <v>0</v>
      </c>
      <c r="L608" s="37">
        <v>0</v>
      </c>
      <c r="M608" s="37">
        <v>0</v>
      </c>
    </row>
    <row r="609" spans="1:13" hidden="1" outlineLevel="1">
      <c r="A609" s="1" t="s">
        <v>72</v>
      </c>
      <c r="B609" s="37">
        <v>1</v>
      </c>
      <c r="C609" s="37">
        <v>0</v>
      </c>
      <c r="D609" s="37">
        <v>0</v>
      </c>
      <c r="E609" s="37">
        <v>0</v>
      </c>
      <c r="F609" s="37">
        <v>1</v>
      </c>
      <c r="G609" s="37">
        <v>0</v>
      </c>
      <c r="H609" s="37">
        <v>0</v>
      </c>
      <c r="I609" s="37">
        <v>0</v>
      </c>
      <c r="J609" s="37">
        <v>0</v>
      </c>
      <c r="K609" s="37">
        <v>0</v>
      </c>
      <c r="L609" s="37">
        <v>0</v>
      </c>
      <c r="M609" s="37">
        <v>0</v>
      </c>
    </row>
    <row r="610" spans="1:13" hidden="1" outlineLevel="1">
      <c r="A610" s="1" t="s">
        <v>242</v>
      </c>
      <c r="B610" s="37">
        <v>1</v>
      </c>
      <c r="C610" s="37">
        <v>0</v>
      </c>
      <c r="D610" s="37">
        <v>0</v>
      </c>
      <c r="E610" s="37">
        <v>1</v>
      </c>
      <c r="F610" s="37">
        <v>0</v>
      </c>
      <c r="G610" s="37">
        <v>0</v>
      </c>
      <c r="H610" s="37">
        <v>0</v>
      </c>
      <c r="I610" s="37">
        <v>0</v>
      </c>
      <c r="J610" s="37">
        <v>0</v>
      </c>
      <c r="K610" s="37">
        <v>0</v>
      </c>
      <c r="L610" s="37">
        <v>0</v>
      </c>
      <c r="M610" s="37">
        <v>0</v>
      </c>
    </row>
    <row r="611" spans="1:13" hidden="1" outlineLevel="1">
      <c r="A611" s="1" t="s">
        <v>73</v>
      </c>
      <c r="B611" s="37">
        <v>4</v>
      </c>
      <c r="C611" s="37">
        <v>0</v>
      </c>
      <c r="D611" s="37">
        <v>0</v>
      </c>
      <c r="E611" s="37">
        <v>2</v>
      </c>
      <c r="F611" s="37">
        <v>1</v>
      </c>
      <c r="G611" s="37">
        <v>1</v>
      </c>
      <c r="H611" s="37">
        <v>0</v>
      </c>
      <c r="I611" s="37">
        <v>0</v>
      </c>
      <c r="J611" s="37">
        <v>0</v>
      </c>
      <c r="K611" s="37">
        <v>0</v>
      </c>
      <c r="L611" s="37">
        <v>0</v>
      </c>
      <c r="M611" s="37">
        <v>0</v>
      </c>
    </row>
    <row r="612" spans="1:13" hidden="1" outlineLevel="1">
      <c r="A612" s="1" t="s">
        <v>74</v>
      </c>
      <c r="B612" s="37">
        <v>5</v>
      </c>
      <c r="C612" s="37">
        <v>0</v>
      </c>
      <c r="D612" s="37">
        <v>0</v>
      </c>
      <c r="E612" s="37">
        <v>0</v>
      </c>
      <c r="F612" s="37">
        <v>0</v>
      </c>
      <c r="G612" s="37">
        <v>3</v>
      </c>
      <c r="H612" s="37">
        <v>1</v>
      </c>
      <c r="I612" s="37">
        <v>0</v>
      </c>
      <c r="J612" s="37">
        <v>0</v>
      </c>
      <c r="K612" s="37">
        <v>0</v>
      </c>
      <c r="L612" s="37">
        <v>1</v>
      </c>
      <c r="M612" s="37">
        <v>0</v>
      </c>
    </row>
    <row r="613" spans="1:13" hidden="1" outlineLevel="1">
      <c r="A613" s="1" t="s">
        <v>75</v>
      </c>
      <c r="B613" s="37">
        <v>3</v>
      </c>
      <c r="C613" s="37">
        <v>0</v>
      </c>
      <c r="D613" s="37">
        <v>0</v>
      </c>
      <c r="E613" s="37">
        <v>0</v>
      </c>
      <c r="F613" s="37">
        <v>1</v>
      </c>
      <c r="G613" s="37">
        <v>1</v>
      </c>
      <c r="H613" s="37">
        <v>1</v>
      </c>
      <c r="I613" s="37">
        <v>0</v>
      </c>
      <c r="J613" s="37">
        <v>0</v>
      </c>
      <c r="K613" s="37">
        <v>0</v>
      </c>
      <c r="L613" s="37">
        <v>0</v>
      </c>
      <c r="M613" s="37">
        <v>0</v>
      </c>
    </row>
    <row r="614" spans="1:13" hidden="1" outlineLevel="1">
      <c r="A614" s="1" t="s">
        <v>76</v>
      </c>
      <c r="B614" s="37">
        <v>3</v>
      </c>
      <c r="C614" s="37">
        <v>0</v>
      </c>
      <c r="D614" s="37">
        <v>0</v>
      </c>
      <c r="E614" s="37">
        <v>2</v>
      </c>
      <c r="F614" s="37">
        <v>1</v>
      </c>
      <c r="G614" s="37">
        <v>0</v>
      </c>
      <c r="H614" s="37">
        <v>0</v>
      </c>
      <c r="I614" s="37">
        <v>0</v>
      </c>
      <c r="J614" s="37">
        <v>0</v>
      </c>
      <c r="K614" s="37">
        <v>0</v>
      </c>
      <c r="L614" s="37">
        <v>0</v>
      </c>
      <c r="M614" s="37">
        <v>0</v>
      </c>
    </row>
    <row r="615" spans="1:13" hidden="1" outlineLevel="1">
      <c r="A615" s="1" t="s">
        <v>536</v>
      </c>
      <c r="B615" s="37">
        <v>2</v>
      </c>
      <c r="C615" s="37">
        <v>0</v>
      </c>
      <c r="D615" s="37">
        <v>0</v>
      </c>
      <c r="E615" s="37">
        <v>1</v>
      </c>
      <c r="F615" s="37">
        <v>1</v>
      </c>
      <c r="G615" s="37">
        <v>0</v>
      </c>
      <c r="H615" s="37">
        <v>0</v>
      </c>
      <c r="I615" s="37">
        <v>0</v>
      </c>
      <c r="J615" s="37">
        <v>0</v>
      </c>
      <c r="K615" s="37">
        <v>0</v>
      </c>
      <c r="L615" s="37">
        <v>0</v>
      </c>
      <c r="M615" s="37">
        <v>0</v>
      </c>
    </row>
    <row r="616" spans="1:13" hidden="1" outlineLevel="1">
      <c r="A616" s="1" t="s">
        <v>78</v>
      </c>
      <c r="B616" s="37">
        <v>12</v>
      </c>
      <c r="C616" s="37">
        <v>1</v>
      </c>
      <c r="D616" s="37">
        <v>1</v>
      </c>
      <c r="E616" s="37">
        <v>4</v>
      </c>
      <c r="F616" s="37">
        <v>2</v>
      </c>
      <c r="G616" s="37">
        <v>4</v>
      </c>
      <c r="H616" s="37">
        <v>0</v>
      </c>
      <c r="I616" s="37">
        <v>0</v>
      </c>
      <c r="J616" s="37">
        <v>0</v>
      </c>
      <c r="K616" s="37">
        <v>0</v>
      </c>
      <c r="L616" s="37">
        <v>0</v>
      </c>
      <c r="M616" s="37">
        <v>0</v>
      </c>
    </row>
    <row r="617" spans="1:13" hidden="1" outlineLevel="1">
      <c r="A617" s="1" t="s">
        <v>1182</v>
      </c>
      <c r="B617" s="37">
        <v>1</v>
      </c>
      <c r="C617" s="37">
        <v>0</v>
      </c>
      <c r="D617" s="37">
        <v>0</v>
      </c>
      <c r="E617" s="37">
        <v>0</v>
      </c>
      <c r="F617" s="37">
        <v>0</v>
      </c>
      <c r="G617" s="37">
        <v>0</v>
      </c>
      <c r="H617" s="37">
        <v>1</v>
      </c>
      <c r="I617" s="37">
        <v>0</v>
      </c>
      <c r="J617" s="37">
        <v>0</v>
      </c>
      <c r="K617" s="37">
        <v>0</v>
      </c>
      <c r="L617" s="37">
        <v>0</v>
      </c>
      <c r="M617" s="37">
        <v>0</v>
      </c>
    </row>
    <row r="618" spans="1:13" hidden="1" outlineLevel="1">
      <c r="A618" s="1" t="s">
        <v>537</v>
      </c>
      <c r="B618" s="37">
        <v>3</v>
      </c>
      <c r="C618" s="37">
        <v>0</v>
      </c>
      <c r="D618" s="37">
        <v>0</v>
      </c>
      <c r="E618" s="37">
        <v>0</v>
      </c>
      <c r="F618" s="37">
        <v>3</v>
      </c>
      <c r="G618" s="37">
        <v>0</v>
      </c>
      <c r="H618" s="37">
        <v>0</v>
      </c>
      <c r="I618" s="37">
        <v>0</v>
      </c>
      <c r="J618" s="37">
        <v>0</v>
      </c>
      <c r="K618" s="37">
        <v>0</v>
      </c>
      <c r="L618" s="37">
        <v>0</v>
      </c>
      <c r="M618" s="37">
        <v>0</v>
      </c>
    </row>
    <row r="619" spans="1:13" hidden="1" outlineLevel="1">
      <c r="A619" s="1" t="s">
        <v>538</v>
      </c>
      <c r="B619" s="37">
        <v>215</v>
      </c>
      <c r="C619" s="37">
        <v>52</v>
      </c>
      <c r="D619" s="37">
        <v>36</v>
      </c>
      <c r="E619" s="37">
        <v>51</v>
      </c>
      <c r="F619" s="37">
        <v>24</v>
      </c>
      <c r="G619" s="37">
        <v>23</v>
      </c>
      <c r="H619" s="37">
        <v>25</v>
      </c>
      <c r="I619" s="37">
        <v>4</v>
      </c>
      <c r="J619" s="37">
        <v>0</v>
      </c>
      <c r="K619" s="37">
        <v>0</v>
      </c>
      <c r="L619" s="37">
        <v>0</v>
      </c>
      <c r="M619" s="37">
        <v>0</v>
      </c>
    </row>
    <row r="620" spans="1:13" hidden="1" outlineLevel="1">
      <c r="A620" s="1" t="s">
        <v>80</v>
      </c>
      <c r="B620" s="37">
        <v>125</v>
      </c>
      <c r="C620" s="37">
        <v>11</v>
      </c>
      <c r="D620" s="37">
        <v>13</v>
      </c>
      <c r="E620" s="37">
        <v>20</v>
      </c>
      <c r="F620" s="37">
        <v>24</v>
      </c>
      <c r="G620" s="37">
        <v>13</v>
      </c>
      <c r="H620" s="37">
        <v>31</v>
      </c>
      <c r="I620" s="37">
        <v>12</v>
      </c>
      <c r="J620" s="37">
        <v>1</v>
      </c>
      <c r="K620" s="37">
        <v>0</v>
      </c>
      <c r="L620" s="37">
        <v>0</v>
      </c>
      <c r="M620" s="37">
        <v>0</v>
      </c>
    </row>
    <row r="621" spans="1:13" hidden="1" outlineLevel="1">
      <c r="A621" s="1" t="s">
        <v>81</v>
      </c>
      <c r="B621" s="37">
        <v>4</v>
      </c>
      <c r="C621" s="37">
        <v>0</v>
      </c>
      <c r="D621" s="37">
        <v>0</v>
      </c>
      <c r="E621" s="37">
        <v>0</v>
      </c>
      <c r="F621" s="37">
        <v>4</v>
      </c>
      <c r="G621" s="37">
        <v>0</v>
      </c>
      <c r="H621" s="37">
        <v>0</v>
      </c>
      <c r="I621" s="37">
        <v>0</v>
      </c>
      <c r="J621" s="37">
        <v>0</v>
      </c>
      <c r="K621" s="37">
        <v>0</v>
      </c>
      <c r="L621" s="37">
        <v>0</v>
      </c>
      <c r="M621" s="37">
        <v>0</v>
      </c>
    </row>
    <row r="622" spans="1:13" hidden="1" outlineLevel="1">
      <c r="A622" s="1" t="s">
        <v>82</v>
      </c>
      <c r="B622" s="37">
        <v>2</v>
      </c>
      <c r="C622" s="37">
        <v>0</v>
      </c>
      <c r="D622" s="37">
        <v>1</v>
      </c>
      <c r="E622" s="37">
        <v>0</v>
      </c>
      <c r="F622" s="37">
        <v>1</v>
      </c>
      <c r="G622" s="37">
        <v>0</v>
      </c>
      <c r="H622" s="37">
        <v>0</v>
      </c>
      <c r="I622" s="37">
        <v>0</v>
      </c>
      <c r="J622" s="37">
        <v>0</v>
      </c>
      <c r="K622" s="37">
        <v>0</v>
      </c>
      <c r="L622" s="37">
        <v>0</v>
      </c>
      <c r="M622" s="37">
        <v>0</v>
      </c>
    </row>
    <row r="623" spans="1:13" hidden="1" outlineLevel="1">
      <c r="A623" s="1" t="s">
        <v>83</v>
      </c>
      <c r="B623" s="37">
        <v>24008</v>
      </c>
      <c r="C623" s="37">
        <v>2828</v>
      </c>
      <c r="D623" s="37">
        <v>3107</v>
      </c>
      <c r="E623" s="37">
        <v>3161</v>
      </c>
      <c r="F623" s="37">
        <v>2912</v>
      </c>
      <c r="G623" s="37">
        <v>3683</v>
      </c>
      <c r="H623" s="37">
        <v>3234</v>
      </c>
      <c r="I623" s="37">
        <v>2727</v>
      </c>
      <c r="J623" s="37">
        <v>1466</v>
      </c>
      <c r="K623" s="37">
        <v>766</v>
      </c>
      <c r="L623" s="37">
        <v>123</v>
      </c>
      <c r="M623" s="37">
        <v>1</v>
      </c>
    </row>
    <row r="624" spans="1:13" hidden="1" outlineLevel="1">
      <c r="A624" s="1" t="s">
        <v>189</v>
      </c>
      <c r="B624" s="37">
        <v>1</v>
      </c>
      <c r="C624" s="37">
        <v>0</v>
      </c>
      <c r="D624" s="37">
        <v>0</v>
      </c>
      <c r="E624" s="37">
        <v>0</v>
      </c>
      <c r="F624" s="37">
        <v>1</v>
      </c>
      <c r="G624" s="37">
        <v>0</v>
      </c>
      <c r="H624" s="37">
        <v>0</v>
      </c>
      <c r="I624" s="37">
        <v>0</v>
      </c>
      <c r="J624" s="37">
        <v>0</v>
      </c>
      <c r="K624" s="37">
        <v>0</v>
      </c>
      <c r="L624" s="37">
        <v>0</v>
      </c>
      <c r="M624" s="37">
        <v>0</v>
      </c>
    </row>
    <row r="625" spans="1:13" hidden="1" outlineLevel="1">
      <c r="A625" s="1" t="s">
        <v>84</v>
      </c>
      <c r="B625" s="37">
        <v>5</v>
      </c>
      <c r="C625" s="37">
        <v>0</v>
      </c>
      <c r="D625" s="37">
        <v>0</v>
      </c>
      <c r="E625" s="37">
        <v>0</v>
      </c>
      <c r="F625" s="37">
        <v>0</v>
      </c>
      <c r="G625" s="37">
        <v>1</v>
      </c>
      <c r="H625" s="37">
        <v>1</v>
      </c>
      <c r="I625" s="37">
        <v>1</v>
      </c>
      <c r="J625" s="37">
        <v>1</v>
      </c>
      <c r="K625" s="37">
        <v>1</v>
      </c>
      <c r="L625" s="37">
        <v>0</v>
      </c>
      <c r="M625" s="37">
        <v>0</v>
      </c>
    </row>
    <row r="626" spans="1:13" hidden="1" outlineLevel="1">
      <c r="A626" s="1" t="s">
        <v>539</v>
      </c>
      <c r="B626" s="37">
        <v>2</v>
      </c>
      <c r="C626" s="37">
        <v>0</v>
      </c>
      <c r="D626" s="37">
        <v>0</v>
      </c>
      <c r="E626" s="37">
        <v>1</v>
      </c>
      <c r="F626" s="37">
        <v>1</v>
      </c>
      <c r="G626" s="37">
        <v>0</v>
      </c>
      <c r="H626" s="37">
        <v>0</v>
      </c>
      <c r="I626" s="37">
        <v>0</v>
      </c>
      <c r="J626" s="37">
        <v>0</v>
      </c>
      <c r="K626" s="37">
        <v>0</v>
      </c>
      <c r="L626" s="37">
        <v>0</v>
      </c>
      <c r="M626" s="37">
        <v>0</v>
      </c>
    </row>
    <row r="627" spans="1:13" hidden="1" outlineLevel="1">
      <c r="A627" s="1" t="s">
        <v>85</v>
      </c>
      <c r="B627" s="37">
        <v>2</v>
      </c>
      <c r="C627" s="37">
        <v>0</v>
      </c>
      <c r="D627" s="37">
        <v>0</v>
      </c>
      <c r="E627" s="37">
        <v>0</v>
      </c>
      <c r="F627" s="37">
        <v>1</v>
      </c>
      <c r="G627" s="37">
        <v>1</v>
      </c>
      <c r="H627" s="37">
        <v>0</v>
      </c>
      <c r="I627" s="37">
        <v>0</v>
      </c>
      <c r="J627" s="37">
        <v>0</v>
      </c>
      <c r="K627" s="37">
        <v>0</v>
      </c>
      <c r="L627" s="37">
        <v>0</v>
      </c>
      <c r="M627" s="37">
        <v>0</v>
      </c>
    </row>
    <row r="628" spans="1:13" hidden="1" outlineLevel="1">
      <c r="A628" s="1" t="s">
        <v>86</v>
      </c>
      <c r="B628" s="37">
        <v>4</v>
      </c>
      <c r="C628" s="37">
        <v>0</v>
      </c>
      <c r="D628" s="37">
        <v>0</v>
      </c>
      <c r="E628" s="37">
        <v>0</v>
      </c>
      <c r="F628" s="37">
        <v>3</v>
      </c>
      <c r="G628" s="37">
        <v>1</v>
      </c>
      <c r="H628" s="37">
        <v>0</v>
      </c>
      <c r="I628" s="37">
        <v>0</v>
      </c>
      <c r="J628" s="37">
        <v>0</v>
      </c>
      <c r="K628" s="37">
        <v>0</v>
      </c>
      <c r="L628" s="37">
        <v>0</v>
      </c>
      <c r="M628" s="37">
        <v>0</v>
      </c>
    </row>
    <row r="629" spans="1:13" hidden="1" outlineLevel="1">
      <c r="A629" s="1" t="s">
        <v>243</v>
      </c>
      <c r="B629" s="37">
        <v>1</v>
      </c>
      <c r="C629" s="37">
        <v>0</v>
      </c>
      <c r="D629" s="37">
        <v>0</v>
      </c>
      <c r="E629" s="37">
        <v>1</v>
      </c>
      <c r="F629" s="37">
        <v>0</v>
      </c>
      <c r="G629" s="37">
        <v>0</v>
      </c>
      <c r="H629" s="37">
        <v>0</v>
      </c>
      <c r="I629" s="37">
        <v>0</v>
      </c>
      <c r="J629" s="37">
        <v>0</v>
      </c>
      <c r="K629" s="37">
        <v>0</v>
      </c>
      <c r="L629" s="37">
        <v>0</v>
      </c>
      <c r="M629" s="37">
        <v>0</v>
      </c>
    </row>
    <row r="630" spans="1:13" hidden="1" outlineLevel="1">
      <c r="A630" s="1" t="s">
        <v>87</v>
      </c>
      <c r="B630" s="37">
        <v>130</v>
      </c>
      <c r="C630" s="37">
        <v>26</v>
      </c>
      <c r="D630" s="37">
        <v>16</v>
      </c>
      <c r="E630" s="37">
        <v>21</v>
      </c>
      <c r="F630" s="37">
        <v>27</v>
      </c>
      <c r="G630" s="37">
        <v>7</v>
      </c>
      <c r="H630" s="37">
        <v>23</v>
      </c>
      <c r="I630" s="37">
        <v>10</v>
      </c>
      <c r="J630" s="37">
        <v>0</v>
      </c>
      <c r="K630" s="37">
        <v>0</v>
      </c>
      <c r="L630" s="37">
        <v>0</v>
      </c>
      <c r="M630" s="37">
        <v>0</v>
      </c>
    </row>
    <row r="631" spans="1:13" hidden="1" outlineLevel="1">
      <c r="A631" s="1" t="s">
        <v>540</v>
      </c>
      <c r="B631" s="37">
        <v>11</v>
      </c>
      <c r="C631" s="37">
        <v>0</v>
      </c>
      <c r="D631" s="37">
        <v>0</v>
      </c>
      <c r="E631" s="37">
        <v>2</v>
      </c>
      <c r="F631" s="37">
        <v>7</v>
      </c>
      <c r="G631" s="37">
        <v>1</v>
      </c>
      <c r="H631" s="37">
        <v>0</v>
      </c>
      <c r="I631" s="37">
        <v>0</v>
      </c>
      <c r="J631" s="37">
        <v>0</v>
      </c>
      <c r="K631" s="37">
        <v>1</v>
      </c>
      <c r="L631" s="37">
        <v>0</v>
      </c>
      <c r="M631" s="37">
        <v>0</v>
      </c>
    </row>
    <row r="632" spans="1:13" hidden="1" outlineLevel="1">
      <c r="A632" s="1" t="s">
        <v>89</v>
      </c>
      <c r="B632" s="37">
        <v>1</v>
      </c>
      <c r="C632" s="37">
        <v>0</v>
      </c>
      <c r="D632" s="37">
        <v>0</v>
      </c>
      <c r="E632" s="37">
        <v>1</v>
      </c>
      <c r="F632" s="37">
        <v>0</v>
      </c>
      <c r="G632" s="37">
        <v>0</v>
      </c>
      <c r="H632" s="37">
        <v>0</v>
      </c>
      <c r="I632" s="37">
        <v>0</v>
      </c>
      <c r="J632" s="37">
        <v>0</v>
      </c>
      <c r="K632" s="37">
        <v>0</v>
      </c>
      <c r="L632" s="37">
        <v>0</v>
      </c>
      <c r="M632" s="37">
        <v>0</v>
      </c>
    </row>
    <row r="633" spans="1:13" hidden="1" outlineLevel="1">
      <c r="A633" s="1" t="s">
        <v>423</v>
      </c>
      <c r="B633" s="37">
        <v>7</v>
      </c>
      <c r="C633" s="37">
        <v>3</v>
      </c>
      <c r="D633" s="37">
        <v>3</v>
      </c>
      <c r="E633" s="37">
        <v>0</v>
      </c>
      <c r="F633" s="37">
        <v>0</v>
      </c>
      <c r="G633" s="37">
        <v>1</v>
      </c>
      <c r="H633" s="37">
        <v>0</v>
      </c>
      <c r="I633" s="37">
        <v>0</v>
      </c>
      <c r="J633" s="37">
        <v>0</v>
      </c>
      <c r="K633" s="37">
        <v>0</v>
      </c>
      <c r="L633" s="37">
        <v>0</v>
      </c>
      <c r="M633" s="37">
        <v>0</v>
      </c>
    </row>
    <row r="634" spans="1:13" hidden="1" outlineLevel="1">
      <c r="A634" s="1" t="s">
        <v>90</v>
      </c>
      <c r="B634" s="37">
        <v>1</v>
      </c>
      <c r="C634" s="37">
        <v>0</v>
      </c>
      <c r="D634" s="37">
        <v>0</v>
      </c>
      <c r="E634" s="37">
        <v>0</v>
      </c>
      <c r="F634" s="37">
        <v>0</v>
      </c>
      <c r="G634" s="37">
        <v>1</v>
      </c>
      <c r="H634" s="37">
        <v>0</v>
      </c>
      <c r="I634" s="37">
        <v>0</v>
      </c>
      <c r="J634" s="37">
        <v>0</v>
      </c>
      <c r="K634" s="37">
        <v>0</v>
      </c>
      <c r="L634" s="37">
        <v>0</v>
      </c>
      <c r="M634" s="37">
        <v>0</v>
      </c>
    </row>
    <row r="635" spans="1:13" hidden="1" outlineLevel="1">
      <c r="A635" s="1" t="s">
        <v>91</v>
      </c>
      <c r="B635" s="37">
        <v>59</v>
      </c>
      <c r="C635" s="37">
        <v>4</v>
      </c>
      <c r="D635" s="37">
        <v>6</v>
      </c>
      <c r="E635" s="37">
        <v>2</v>
      </c>
      <c r="F635" s="37">
        <v>5</v>
      </c>
      <c r="G635" s="37">
        <v>18</v>
      </c>
      <c r="H635" s="37">
        <v>12</v>
      </c>
      <c r="I635" s="37">
        <v>8</v>
      </c>
      <c r="J635" s="37">
        <v>0</v>
      </c>
      <c r="K635" s="37">
        <v>4</v>
      </c>
      <c r="L635" s="37">
        <v>0</v>
      </c>
      <c r="M635" s="37">
        <v>0</v>
      </c>
    </row>
    <row r="636" spans="1:13" hidden="1" outlineLevel="1">
      <c r="A636" s="1" t="s">
        <v>92</v>
      </c>
      <c r="B636" s="37">
        <v>2</v>
      </c>
      <c r="C636" s="37">
        <v>0</v>
      </c>
      <c r="D636" s="37">
        <v>0</v>
      </c>
      <c r="E636" s="37">
        <v>0</v>
      </c>
      <c r="F636" s="37">
        <v>0</v>
      </c>
      <c r="G636" s="37">
        <v>2</v>
      </c>
      <c r="H636" s="37">
        <v>0</v>
      </c>
      <c r="I636" s="37">
        <v>0</v>
      </c>
      <c r="J636" s="37">
        <v>0</v>
      </c>
      <c r="K636" s="37">
        <v>0</v>
      </c>
      <c r="L636" s="37">
        <v>0</v>
      </c>
      <c r="M636" s="37">
        <v>0</v>
      </c>
    </row>
    <row r="637" spans="1:13" hidden="1" outlineLevel="1">
      <c r="A637" s="1" t="s">
        <v>93</v>
      </c>
      <c r="B637" s="37">
        <v>5</v>
      </c>
      <c r="C637" s="37">
        <v>0</v>
      </c>
      <c r="D637" s="37">
        <v>0</v>
      </c>
      <c r="E637" s="37">
        <v>0</v>
      </c>
      <c r="F637" s="37">
        <v>1</v>
      </c>
      <c r="G637" s="37">
        <v>2</v>
      </c>
      <c r="H637" s="37">
        <v>0</v>
      </c>
      <c r="I637" s="37">
        <v>1</v>
      </c>
      <c r="J637" s="37">
        <v>1</v>
      </c>
      <c r="K637" s="37">
        <v>0</v>
      </c>
      <c r="L637" s="37">
        <v>0</v>
      </c>
      <c r="M637" s="37">
        <v>0</v>
      </c>
    </row>
    <row r="638" spans="1:13" hidden="1" outlineLevel="1">
      <c r="A638" s="1" t="s">
        <v>94</v>
      </c>
      <c r="B638" s="37">
        <v>2047</v>
      </c>
      <c r="C638" s="37">
        <v>99</v>
      </c>
      <c r="D638" s="37">
        <v>148</v>
      </c>
      <c r="E638" s="37">
        <v>153</v>
      </c>
      <c r="F638" s="37">
        <v>372</v>
      </c>
      <c r="G638" s="37">
        <v>560</v>
      </c>
      <c r="H638" s="37">
        <v>328</v>
      </c>
      <c r="I638" s="37">
        <v>265</v>
      </c>
      <c r="J638" s="37">
        <v>74</v>
      </c>
      <c r="K638" s="37">
        <v>41</v>
      </c>
      <c r="L638" s="37">
        <v>7</v>
      </c>
      <c r="M638" s="37">
        <v>0</v>
      </c>
    </row>
    <row r="639" spans="1:13" hidden="1" outlineLevel="1">
      <c r="A639" s="1" t="s">
        <v>95</v>
      </c>
      <c r="B639" s="37">
        <v>3</v>
      </c>
      <c r="C639" s="37">
        <v>1</v>
      </c>
      <c r="D639" s="37">
        <v>0</v>
      </c>
      <c r="E639" s="37">
        <v>0</v>
      </c>
      <c r="F639" s="37">
        <v>2</v>
      </c>
      <c r="G639" s="37">
        <v>0</v>
      </c>
      <c r="H639" s="37">
        <v>0</v>
      </c>
      <c r="I639" s="37">
        <v>0</v>
      </c>
      <c r="J639" s="37">
        <v>0</v>
      </c>
      <c r="K639" s="37">
        <v>0</v>
      </c>
      <c r="L639" s="37">
        <v>0</v>
      </c>
      <c r="M639" s="37">
        <v>0</v>
      </c>
    </row>
    <row r="640" spans="1:13" hidden="1" outlineLevel="1">
      <c r="A640" s="1" t="s">
        <v>97</v>
      </c>
      <c r="B640" s="37">
        <v>1</v>
      </c>
      <c r="C640" s="37">
        <v>0</v>
      </c>
      <c r="D640" s="37">
        <v>0</v>
      </c>
      <c r="E640" s="37">
        <v>0</v>
      </c>
      <c r="F640" s="37">
        <v>0</v>
      </c>
      <c r="G640" s="37">
        <v>1</v>
      </c>
      <c r="H640" s="37">
        <v>0</v>
      </c>
      <c r="I640" s="37">
        <v>0</v>
      </c>
      <c r="J640" s="37">
        <v>0</v>
      </c>
      <c r="K640" s="37">
        <v>0</v>
      </c>
      <c r="L640" s="37">
        <v>0</v>
      </c>
      <c r="M640" s="37">
        <v>0</v>
      </c>
    </row>
    <row r="641" spans="1:13" hidden="1" outlineLevel="1">
      <c r="A641" s="1" t="s">
        <v>98</v>
      </c>
      <c r="B641" s="37">
        <v>8</v>
      </c>
      <c r="C641" s="37">
        <v>0</v>
      </c>
      <c r="D641" s="37">
        <v>2</v>
      </c>
      <c r="E641" s="37">
        <v>1</v>
      </c>
      <c r="F641" s="37">
        <v>3</v>
      </c>
      <c r="G641" s="37">
        <v>2</v>
      </c>
      <c r="H641" s="37">
        <v>0</v>
      </c>
      <c r="I641" s="37">
        <v>0</v>
      </c>
      <c r="J641" s="37">
        <v>0</v>
      </c>
      <c r="K641" s="37">
        <v>0</v>
      </c>
      <c r="L641" s="37">
        <v>0</v>
      </c>
      <c r="M641" s="37">
        <v>0</v>
      </c>
    </row>
    <row r="642" spans="1:13" hidden="1" outlineLevel="1">
      <c r="A642" s="1" t="s">
        <v>99</v>
      </c>
      <c r="B642" s="37">
        <v>18</v>
      </c>
      <c r="C642" s="37">
        <v>1</v>
      </c>
      <c r="D642" s="37">
        <v>2</v>
      </c>
      <c r="E642" s="37">
        <v>4</v>
      </c>
      <c r="F642" s="37">
        <v>9</v>
      </c>
      <c r="G642" s="37">
        <v>2</v>
      </c>
      <c r="H642" s="37">
        <v>0</v>
      </c>
      <c r="I642" s="37">
        <v>0</v>
      </c>
      <c r="J642" s="37">
        <v>0</v>
      </c>
      <c r="K642" s="37">
        <v>0</v>
      </c>
      <c r="L642" s="37">
        <v>0</v>
      </c>
      <c r="M642" s="37">
        <v>0</v>
      </c>
    </row>
    <row r="643" spans="1:13" hidden="1" outlineLevel="1">
      <c r="A643" s="1" t="s">
        <v>100</v>
      </c>
      <c r="B643" s="37">
        <v>14</v>
      </c>
      <c r="C643" s="37">
        <v>0</v>
      </c>
      <c r="D643" s="37">
        <v>2</v>
      </c>
      <c r="E643" s="37">
        <v>1</v>
      </c>
      <c r="F643" s="37">
        <v>9</v>
      </c>
      <c r="G643" s="37">
        <v>0</v>
      </c>
      <c r="H643" s="37">
        <v>0</v>
      </c>
      <c r="I643" s="37">
        <v>2</v>
      </c>
      <c r="J643" s="37">
        <v>0</v>
      </c>
      <c r="K643" s="37">
        <v>0</v>
      </c>
      <c r="L643" s="37">
        <v>0</v>
      </c>
      <c r="M643" s="37">
        <v>0</v>
      </c>
    </row>
    <row r="644" spans="1:13" hidden="1" outlineLevel="1">
      <c r="A644" s="1" t="s">
        <v>101</v>
      </c>
      <c r="B644" s="37">
        <v>605</v>
      </c>
      <c r="C644" s="37">
        <v>116</v>
      </c>
      <c r="D644" s="37">
        <v>82</v>
      </c>
      <c r="E644" s="37">
        <v>66</v>
      </c>
      <c r="F644" s="37">
        <v>137</v>
      </c>
      <c r="G644" s="37">
        <v>150</v>
      </c>
      <c r="H644" s="37">
        <v>49</v>
      </c>
      <c r="I644" s="37">
        <v>3</v>
      </c>
      <c r="J644" s="37">
        <v>2</v>
      </c>
      <c r="K644" s="37">
        <v>0</v>
      </c>
      <c r="L644" s="37">
        <v>0</v>
      </c>
      <c r="M644" s="37">
        <v>0</v>
      </c>
    </row>
    <row r="645" spans="1:13" hidden="1" outlineLevel="1">
      <c r="A645" s="1" t="s">
        <v>227</v>
      </c>
      <c r="B645" s="37">
        <v>8</v>
      </c>
      <c r="C645" s="37">
        <v>1</v>
      </c>
      <c r="D645" s="37">
        <v>0</v>
      </c>
      <c r="E645" s="37">
        <v>1</v>
      </c>
      <c r="F645" s="37">
        <v>4</v>
      </c>
      <c r="G645" s="37">
        <v>2</v>
      </c>
      <c r="H645" s="37">
        <v>0</v>
      </c>
      <c r="I645" s="37">
        <v>0</v>
      </c>
      <c r="J645" s="37">
        <v>0</v>
      </c>
      <c r="K645" s="37">
        <v>0</v>
      </c>
      <c r="L645" s="37">
        <v>0</v>
      </c>
      <c r="M645" s="37">
        <v>0</v>
      </c>
    </row>
    <row r="646" spans="1:13" hidden="1" outlineLevel="1">
      <c r="A646" s="1" t="s">
        <v>103</v>
      </c>
      <c r="B646" s="37">
        <v>29</v>
      </c>
      <c r="C646" s="37">
        <v>1</v>
      </c>
      <c r="D646" s="37">
        <v>4</v>
      </c>
      <c r="E646" s="37">
        <v>5</v>
      </c>
      <c r="F646" s="37">
        <v>11</v>
      </c>
      <c r="G646" s="37">
        <v>7</v>
      </c>
      <c r="H646" s="37">
        <v>0</v>
      </c>
      <c r="I646" s="37">
        <v>1</v>
      </c>
      <c r="J646" s="37">
        <v>0</v>
      </c>
      <c r="K646" s="37">
        <v>0</v>
      </c>
      <c r="L646" s="37">
        <v>0</v>
      </c>
      <c r="M646" s="37">
        <v>0</v>
      </c>
    </row>
    <row r="647" spans="1:13" hidden="1" outlineLevel="1">
      <c r="A647" s="1" t="s">
        <v>104</v>
      </c>
      <c r="B647" s="37">
        <v>20</v>
      </c>
      <c r="C647" s="37">
        <v>1</v>
      </c>
      <c r="D647" s="37">
        <v>1</v>
      </c>
      <c r="E647" s="37">
        <v>4</v>
      </c>
      <c r="F647" s="37">
        <v>2</v>
      </c>
      <c r="G647" s="37">
        <v>2</v>
      </c>
      <c r="H647" s="37">
        <v>6</v>
      </c>
      <c r="I647" s="37">
        <v>4</v>
      </c>
      <c r="J647" s="37">
        <v>0</v>
      </c>
      <c r="K647" s="37">
        <v>0</v>
      </c>
      <c r="L647" s="37">
        <v>0</v>
      </c>
      <c r="M647" s="37">
        <v>0</v>
      </c>
    </row>
    <row r="648" spans="1:13" hidden="1" outlineLevel="1">
      <c r="A648" s="1" t="s">
        <v>105</v>
      </c>
      <c r="B648" s="37">
        <v>3595</v>
      </c>
      <c r="C648" s="37">
        <v>128</v>
      </c>
      <c r="D648" s="37">
        <v>242</v>
      </c>
      <c r="E648" s="37">
        <v>292</v>
      </c>
      <c r="F648" s="37">
        <v>517</v>
      </c>
      <c r="G648" s="37">
        <v>783</v>
      </c>
      <c r="H648" s="37">
        <v>733</v>
      </c>
      <c r="I648" s="37">
        <v>545</v>
      </c>
      <c r="J648" s="37">
        <v>211</v>
      </c>
      <c r="K648" s="37">
        <v>127</v>
      </c>
      <c r="L648" s="37">
        <v>17</v>
      </c>
      <c r="M648" s="37">
        <v>0</v>
      </c>
    </row>
    <row r="649" spans="1:13" hidden="1" outlineLevel="1">
      <c r="A649" s="1" t="s">
        <v>247</v>
      </c>
      <c r="B649" s="37">
        <v>1</v>
      </c>
      <c r="C649" s="37">
        <v>0</v>
      </c>
      <c r="D649" s="37">
        <v>0</v>
      </c>
      <c r="E649" s="37">
        <v>0</v>
      </c>
      <c r="F649" s="37">
        <v>1</v>
      </c>
      <c r="G649" s="37">
        <v>0</v>
      </c>
      <c r="H649" s="37">
        <v>0</v>
      </c>
      <c r="I649" s="37">
        <v>0</v>
      </c>
      <c r="J649" s="37">
        <v>0</v>
      </c>
      <c r="K649" s="37">
        <v>0</v>
      </c>
      <c r="L649" s="37">
        <v>0</v>
      </c>
      <c r="M649" s="37">
        <v>0</v>
      </c>
    </row>
    <row r="650" spans="1:13" hidden="1" outlineLevel="1">
      <c r="A650" s="1" t="s">
        <v>541</v>
      </c>
      <c r="B650" s="37">
        <v>54</v>
      </c>
      <c r="C650" s="37">
        <v>4</v>
      </c>
      <c r="D650" s="37">
        <v>4</v>
      </c>
      <c r="E650" s="37">
        <v>9</v>
      </c>
      <c r="F650" s="37">
        <v>8</v>
      </c>
      <c r="G650" s="37">
        <v>3</v>
      </c>
      <c r="H650" s="37">
        <v>19</v>
      </c>
      <c r="I650" s="37">
        <v>5</v>
      </c>
      <c r="J650" s="37">
        <v>2</v>
      </c>
      <c r="K650" s="37">
        <v>0</v>
      </c>
      <c r="L650" s="37">
        <v>0</v>
      </c>
      <c r="M650" s="37">
        <v>0</v>
      </c>
    </row>
    <row r="651" spans="1:13" hidden="1" outlineLevel="1">
      <c r="A651" s="1" t="s">
        <v>106</v>
      </c>
      <c r="B651" s="37">
        <v>344</v>
      </c>
      <c r="C651" s="37">
        <v>44</v>
      </c>
      <c r="D651" s="37">
        <v>37</v>
      </c>
      <c r="E651" s="37">
        <v>98</v>
      </c>
      <c r="F651" s="37">
        <v>40</v>
      </c>
      <c r="G651" s="37">
        <v>36</v>
      </c>
      <c r="H651" s="37">
        <v>66</v>
      </c>
      <c r="I651" s="37">
        <v>22</v>
      </c>
      <c r="J651" s="37">
        <v>1</v>
      </c>
      <c r="K651" s="37">
        <v>0</v>
      </c>
      <c r="L651" s="37">
        <v>0</v>
      </c>
      <c r="M651" s="37">
        <v>0</v>
      </c>
    </row>
    <row r="652" spans="1:13" hidden="1" outlineLevel="1">
      <c r="A652" s="1" t="s">
        <v>530</v>
      </c>
      <c r="B652" s="37">
        <v>3</v>
      </c>
      <c r="C652" s="37">
        <v>1</v>
      </c>
      <c r="D652" s="37">
        <v>0</v>
      </c>
      <c r="E652" s="37">
        <v>1</v>
      </c>
      <c r="F652" s="37">
        <v>1</v>
      </c>
      <c r="G652" s="37">
        <v>0</v>
      </c>
      <c r="H652" s="37">
        <v>0</v>
      </c>
      <c r="I652" s="37">
        <v>0</v>
      </c>
      <c r="J652" s="37">
        <v>0</v>
      </c>
      <c r="K652" s="37">
        <v>0</v>
      </c>
      <c r="L652" s="37">
        <v>0</v>
      </c>
      <c r="M652" s="37">
        <v>0</v>
      </c>
    </row>
    <row r="653" spans="1:13" hidden="1" outlineLevel="1">
      <c r="A653" s="1" t="s">
        <v>542</v>
      </c>
      <c r="B653" s="37">
        <v>19</v>
      </c>
      <c r="C653" s="37">
        <v>0</v>
      </c>
      <c r="D653" s="37">
        <v>1</v>
      </c>
      <c r="E653" s="37">
        <v>4</v>
      </c>
      <c r="F653" s="37">
        <v>10</v>
      </c>
      <c r="G653" s="37">
        <v>4</v>
      </c>
      <c r="H653" s="37">
        <v>0</v>
      </c>
      <c r="I653" s="37">
        <v>0</v>
      </c>
      <c r="J653" s="37">
        <v>0</v>
      </c>
      <c r="K653" s="37">
        <v>0</v>
      </c>
      <c r="L653" s="37">
        <v>0</v>
      </c>
      <c r="M653" s="37">
        <v>0</v>
      </c>
    </row>
    <row r="654" spans="1:13" hidden="1" outlineLevel="1">
      <c r="A654" s="1" t="s">
        <v>108</v>
      </c>
      <c r="B654" s="37">
        <v>50</v>
      </c>
      <c r="C654" s="37">
        <v>3</v>
      </c>
      <c r="D654" s="37">
        <v>8</v>
      </c>
      <c r="E654" s="37">
        <v>2</v>
      </c>
      <c r="F654" s="37">
        <v>8</v>
      </c>
      <c r="G654" s="37">
        <v>7</v>
      </c>
      <c r="H654" s="37">
        <v>14</v>
      </c>
      <c r="I654" s="37">
        <v>5</v>
      </c>
      <c r="J654" s="37">
        <v>2</v>
      </c>
      <c r="K654" s="37">
        <v>1</v>
      </c>
      <c r="L654" s="37">
        <v>0</v>
      </c>
      <c r="M654" s="37">
        <v>0</v>
      </c>
    </row>
    <row r="655" spans="1:13" hidden="1" outlineLevel="1">
      <c r="A655" s="1" t="s">
        <v>109</v>
      </c>
      <c r="B655" s="37">
        <v>4</v>
      </c>
      <c r="C655" s="37">
        <v>2</v>
      </c>
      <c r="D655" s="37">
        <v>0</v>
      </c>
      <c r="E655" s="37">
        <v>2</v>
      </c>
      <c r="F655" s="37">
        <v>0</v>
      </c>
      <c r="G655" s="37">
        <v>0</v>
      </c>
      <c r="H655" s="37">
        <v>0</v>
      </c>
      <c r="I655" s="37">
        <v>0</v>
      </c>
      <c r="J655" s="37">
        <v>0</v>
      </c>
      <c r="K655" s="37">
        <v>0</v>
      </c>
      <c r="L655" s="37">
        <v>0</v>
      </c>
      <c r="M655" s="37">
        <v>0</v>
      </c>
    </row>
    <row r="656" spans="1:13" hidden="1" outlineLevel="1">
      <c r="A656" s="1" t="s">
        <v>110</v>
      </c>
      <c r="B656" s="37">
        <v>336</v>
      </c>
      <c r="C656" s="37">
        <v>38</v>
      </c>
      <c r="D656" s="37">
        <v>31</v>
      </c>
      <c r="E656" s="37">
        <v>39</v>
      </c>
      <c r="F656" s="37">
        <v>91</v>
      </c>
      <c r="G656" s="37">
        <v>76</v>
      </c>
      <c r="H656" s="37">
        <v>53</v>
      </c>
      <c r="I656" s="37">
        <v>7</v>
      </c>
      <c r="J656" s="37">
        <v>1</v>
      </c>
      <c r="K656" s="37">
        <v>0</v>
      </c>
      <c r="L656" s="37">
        <v>0</v>
      </c>
      <c r="M656" s="37">
        <v>0</v>
      </c>
    </row>
    <row r="657" spans="1:13" hidden="1" outlineLevel="1">
      <c r="A657" s="1" t="s">
        <v>111</v>
      </c>
      <c r="B657" s="37">
        <v>3</v>
      </c>
      <c r="C657" s="37">
        <v>0</v>
      </c>
      <c r="D657" s="37">
        <v>0</v>
      </c>
      <c r="E657" s="37">
        <v>0</v>
      </c>
      <c r="F657" s="37">
        <v>2</v>
      </c>
      <c r="G657" s="37">
        <v>1</v>
      </c>
      <c r="H657" s="37">
        <v>0</v>
      </c>
      <c r="I657" s="37">
        <v>0</v>
      </c>
      <c r="J657" s="37">
        <v>0</v>
      </c>
      <c r="K657" s="37">
        <v>0</v>
      </c>
      <c r="L657" s="37">
        <v>0</v>
      </c>
      <c r="M657" s="37">
        <v>0</v>
      </c>
    </row>
    <row r="658" spans="1:13" hidden="1" outlineLevel="1">
      <c r="A658" s="1" t="s">
        <v>543</v>
      </c>
      <c r="B658" s="37">
        <v>1</v>
      </c>
      <c r="C658" s="37">
        <v>0</v>
      </c>
      <c r="D658" s="37">
        <v>0</v>
      </c>
      <c r="E658" s="37">
        <v>0</v>
      </c>
      <c r="F658" s="37">
        <v>0</v>
      </c>
      <c r="G658" s="37">
        <v>0</v>
      </c>
      <c r="H658" s="37">
        <v>1</v>
      </c>
      <c r="I658" s="37">
        <v>0</v>
      </c>
      <c r="J658" s="37">
        <v>0</v>
      </c>
      <c r="K658" s="37">
        <v>0</v>
      </c>
      <c r="L658" s="37">
        <v>0</v>
      </c>
      <c r="M658" s="37">
        <v>0</v>
      </c>
    </row>
    <row r="659" spans="1:13" hidden="1" outlineLevel="1">
      <c r="A659" s="1" t="s">
        <v>112</v>
      </c>
      <c r="B659" s="37">
        <v>4</v>
      </c>
      <c r="C659" s="37">
        <v>0</v>
      </c>
      <c r="D659" s="37">
        <v>1</v>
      </c>
      <c r="E659" s="37">
        <v>1</v>
      </c>
      <c r="F659" s="37">
        <v>2</v>
      </c>
      <c r="G659" s="37">
        <v>0</v>
      </c>
      <c r="H659" s="37">
        <v>0</v>
      </c>
      <c r="I659" s="37">
        <v>0</v>
      </c>
      <c r="J659" s="37">
        <v>0</v>
      </c>
      <c r="K659" s="37">
        <v>0</v>
      </c>
      <c r="L659" s="37">
        <v>0</v>
      </c>
      <c r="M659" s="37">
        <v>0</v>
      </c>
    </row>
    <row r="660" spans="1:13" hidden="1" outlineLevel="1">
      <c r="A660" s="1" t="s">
        <v>113</v>
      </c>
      <c r="B660" s="37">
        <v>8</v>
      </c>
      <c r="C660" s="37">
        <v>0</v>
      </c>
      <c r="D660" s="37">
        <v>0</v>
      </c>
      <c r="E660" s="37">
        <v>2</v>
      </c>
      <c r="F660" s="37">
        <v>2</v>
      </c>
      <c r="G660" s="37">
        <v>3</v>
      </c>
      <c r="H660" s="37">
        <v>1</v>
      </c>
      <c r="I660" s="37">
        <v>0</v>
      </c>
      <c r="J660" s="37">
        <v>0</v>
      </c>
      <c r="K660" s="37">
        <v>0</v>
      </c>
      <c r="L660" s="37">
        <v>0</v>
      </c>
      <c r="M660" s="37">
        <v>0</v>
      </c>
    </row>
    <row r="661" spans="1:13" hidden="1" outlineLevel="1">
      <c r="A661" s="1" t="s">
        <v>114</v>
      </c>
      <c r="B661" s="37">
        <v>1</v>
      </c>
      <c r="C661" s="37">
        <v>0</v>
      </c>
      <c r="D661" s="37">
        <v>0</v>
      </c>
      <c r="E661" s="37">
        <v>0</v>
      </c>
      <c r="F661" s="37">
        <v>1</v>
      </c>
      <c r="G661" s="37">
        <v>0</v>
      </c>
      <c r="H661" s="37">
        <v>0</v>
      </c>
      <c r="I661" s="37">
        <v>0</v>
      </c>
      <c r="J661" s="37">
        <v>0</v>
      </c>
      <c r="K661" s="37">
        <v>0</v>
      </c>
      <c r="L661" s="37">
        <v>0</v>
      </c>
      <c r="M661" s="37">
        <v>0</v>
      </c>
    </row>
    <row r="662" spans="1:13" hidden="1" outlineLevel="1">
      <c r="A662" s="1" t="s">
        <v>237</v>
      </c>
      <c r="B662" s="37">
        <v>1</v>
      </c>
      <c r="C662" s="37">
        <v>0</v>
      </c>
      <c r="D662" s="37">
        <v>0</v>
      </c>
      <c r="E662" s="37">
        <v>1</v>
      </c>
      <c r="F662" s="37">
        <v>0</v>
      </c>
      <c r="G662" s="37">
        <v>0</v>
      </c>
      <c r="H662" s="37">
        <v>0</v>
      </c>
      <c r="I662" s="37">
        <v>0</v>
      </c>
      <c r="J662" s="37">
        <v>0</v>
      </c>
      <c r="K662" s="37">
        <v>0</v>
      </c>
      <c r="L662" s="37">
        <v>0</v>
      </c>
      <c r="M662" s="37">
        <v>0</v>
      </c>
    </row>
    <row r="663" spans="1:13" hidden="1" outlineLevel="1">
      <c r="A663" s="1" t="s">
        <v>115</v>
      </c>
      <c r="B663" s="37">
        <v>47</v>
      </c>
      <c r="C663" s="37">
        <v>3</v>
      </c>
      <c r="D663" s="37">
        <v>5</v>
      </c>
      <c r="E663" s="37">
        <v>8</v>
      </c>
      <c r="F663" s="37">
        <v>17</v>
      </c>
      <c r="G663" s="37">
        <v>12</v>
      </c>
      <c r="H663" s="37">
        <v>1</v>
      </c>
      <c r="I663" s="37">
        <v>1</v>
      </c>
      <c r="J663" s="37">
        <v>0</v>
      </c>
      <c r="K663" s="37">
        <v>0</v>
      </c>
      <c r="L663" s="37">
        <v>0</v>
      </c>
      <c r="M663" s="37">
        <v>0</v>
      </c>
    </row>
    <row r="664" spans="1:13" hidden="1" outlineLevel="1">
      <c r="A664" s="1" t="s">
        <v>248</v>
      </c>
      <c r="B664" s="37">
        <v>1</v>
      </c>
      <c r="C664" s="37">
        <v>0</v>
      </c>
      <c r="D664" s="37">
        <v>0</v>
      </c>
      <c r="E664" s="37">
        <v>0</v>
      </c>
      <c r="F664" s="37">
        <v>0</v>
      </c>
      <c r="G664" s="37">
        <v>1</v>
      </c>
      <c r="H664" s="37">
        <v>0</v>
      </c>
      <c r="I664" s="37">
        <v>0</v>
      </c>
      <c r="J664" s="37">
        <v>0</v>
      </c>
      <c r="K664" s="37">
        <v>0</v>
      </c>
      <c r="L664" s="37">
        <v>0</v>
      </c>
      <c r="M664" s="37">
        <v>0</v>
      </c>
    </row>
    <row r="665" spans="1:13" hidden="1" outlineLevel="1">
      <c r="A665" s="1" t="s">
        <v>544</v>
      </c>
      <c r="B665" s="37">
        <v>11</v>
      </c>
      <c r="C665" s="37">
        <v>2</v>
      </c>
      <c r="D665" s="37">
        <v>1</v>
      </c>
      <c r="E665" s="37">
        <v>1</v>
      </c>
      <c r="F665" s="37">
        <v>2</v>
      </c>
      <c r="G665" s="37">
        <v>2</v>
      </c>
      <c r="H665" s="37">
        <v>2</v>
      </c>
      <c r="I665" s="37">
        <v>1</v>
      </c>
      <c r="J665" s="37">
        <v>0</v>
      </c>
      <c r="K665" s="37">
        <v>0</v>
      </c>
      <c r="L665" s="37">
        <v>0</v>
      </c>
      <c r="M665" s="37">
        <v>0</v>
      </c>
    </row>
    <row r="666" spans="1:13" hidden="1" outlineLevel="1">
      <c r="A666" s="1" t="s">
        <v>117</v>
      </c>
      <c r="B666" s="37">
        <v>12</v>
      </c>
      <c r="C666" s="37">
        <v>0</v>
      </c>
      <c r="D666" s="37">
        <v>0</v>
      </c>
      <c r="E666" s="37">
        <v>5</v>
      </c>
      <c r="F666" s="37">
        <v>6</v>
      </c>
      <c r="G666" s="37">
        <v>1</v>
      </c>
      <c r="H666" s="37">
        <v>0</v>
      </c>
      <c r="I666" s="37">
        <v>0</v>
      </c>
      <c r="J666" s="37">
        <v>0</v>
      </c>
      <c r="K666" s="37">
        <v>0</v>
      </c>
      <c r="L666" s="37">
        <v>0</v>
      </c>
      <c r="M666" s="37">
        <v>0</v>
      </c>
    </row>
    <row r="667" spans="1:13" hidden="1" outlineLevel="1">
      <c r="A667" s="1" t="s">
        <v>118</v>
      </c>
      <c r="B667" s="37">
        <v>775</v>
      </c>
      <c r="C667" s="37">
        <v>123</v>
      </c>
      <c r="D667" s="37">
        <v>160</v>
      </c>
      <c r="E667" s="37">
        <v>82</v>
      </c>
      <c r="F667" s="37">
        <v>203</v>
      </c>
      <c r="G667" s="37">
        <v>67</v>
      </c>
      <c r="H667" s="37">
        <v>86</v>
      </c>
      <c r="I667" s="37">
        <v>48</v>
      </c>
      <c r="J667" s="37">
        <v>6</v>
      </c>
      <c r="K667" s="37">
        <v>0</v>
      </c>
      <c r="L667" s="37">
        <v>0</v>
      </c>
      <c r="M667" s="37">
        <v>0</v>
      </c>
    </row>
    <row r="668" spans="1:13" hidden="1" outlineLevel="1">
      <c r="A668" s="1" t="s">
        <v>119</v>
      </c>
      <c r="B668" s="37">
        <v>15</v>
      </c>
      <c r="C668" s="37">
        <v>0</v>
      </c>
      <c r="D668" s="37">
        <v>3</v>
      </c>
      <c r="E668" s="37">
        <v>1</v>
      </c>
      <c r="F668" s="37">
        <v>9</v>
      </c>
      <c r="G668" s="37">
        <v>2</v>
      </c>
      <c r="H668" s="37">
        <v>0</v>
      </c>
      <c r="I668" s="37">
        <v>0</v>
      </c>
      <c r="J668" s="37">
        <v>0</v>
      </c>
      <c r="K668" s="37">
        <v>0</v>
      </c>
      <c r="L668" s="37">
        <v>0</v>
      </c>
      <c r="M668" s="37">
        <v>0</v>
      </c>
    </row>
    <row r="669" spans="1:13" hidden="1" outlineLevel="1">
      <c r="A669" s="1" t="s">
        <v>120</v>
      </c>
      <c r="B669" s="37">
        <v>19</v>
      </c>
      <c r="C669" s="37">
        <v>0</v>
      </c>
      <c r="D669" s="37">
        <v>1</v>
      </c>
      <c r="E669" s="37">
        <v>2</v>
      </c>
      <c r="F669" s="37">
        <v>8</v>
      </c>
      <c r="G669" s="37">
        <v>4</v>
      </c>
      <c r="H669" s="37">
        <v>3</v>
      </c>
      <c r="I669" s="37">
        <v>0</v>
      </c>
      <c r="J669" s="37">
        <v>0</v>
      </c>
      <c r="K669" s="37">
        <v>1</v>
      </c>
      <c r="L669" s="37">
        <v>0</v>
      </c>
      <c r="M669" s="37">
        <v>0</v>
      </c>
    </row>
    <row r="670" spans="1:13" hidden="1" outlineLevel="1">
      <c r="A670" s="1" t="s">
        <v>121</v>
      </c>
      <c r="B670" s="37">
        <v>33</v>
      </c>
      <c r="C670" s="37">
        <v>1</v>
      </c>
      <c r="D670" s="37">
        <v>1</v>
      </c>
      <c r="E670" s="37">
        <v>2</v>
      </c>
      <c r="F670" s="37">
        <v>4</v>
      </c>
      <c r="G670" s="37">
        <v>5</v>
      </c>
      <c r="H670" s="37">
        <v>11</v>
      </c>
      <c r="I670" s="37">
        <v>6</v>
      </c>
      <c r="J670" s="37">
        <v>2</v>
      </c>
      <c r="K670" s="37">
        <v>1</v>
      </c>
      <c r="L670" s="37">
        <v>0</v>
      </c>
      <c r="M670" s="37">
        <v>0</v>
      </c>
    </row>
    <row r="671" spans="1:13" hidden="1" outlineLevel="1">
      <c r="A671" s="1" t="s">
        <v>1168</v>
      </c>
      <c r="B671" s="37">
        <v>1</v>
      </c>
      <c r="C671" s="37">
        <v>0</v>
      </c>
      <c r="D671" s="37">
        <v>0</v>
      </c>
      <c r="E671" s="37">
        <v>0</v>
      </c>
      <c r="F671" s="37">
        <v>1</v>
      </c>
      <c r="G671" s="37">
        <v>0</v>
      </c>
      <c r="H671" s="37">
        <v>0</v>
      </c>
      <c r="I671" s="37">
        <v>0</v>
      </c>
      <c r="J671" s="37">
        <v>0</v>
      </c>
      <c r="K671" s="37">
        <v>0</v>
      </c>
      <c r="L671" s="37">
        <v>0</v>
      </c>
      <c r="M671" s="37">
        <v>0</v>
      </c>
    </row>
    <row r="672" spans="1:13" hidden="1" outlineLevel="1">
      <c r="A672" s="1" t="s">
        <v>122</v>
      </c>
      <c r="B672" s="37">
        <v>3</v>
      </c>
      <c r="C672" s="37">
        <v>0</v>
      </c>
      <c r="D672" s="37">
        <v>0</v>
      </c>
      <c r="E672" s="37">
        <v>0</v>
      </c>
      <c r="F672" s="37">
        <v>1</v>
      </c>
      <c r="G672" s="37">
        <v>1</v>
      </c>
      <c r="H672" s="37">
        <v>1</v>
      </c>
      <c r="I672" s="37">
        <v>0</v>
      </c>
      <c r="J672" s="37">
        <v>0</v>
      </c>
      <c r="K672" s="37">
        <v>0</v>
      </c>
      <c r="L672" s="37">
        <v>0</v>
      </c>
      <c r="M672" s="37">
        <v>0</v>
      </c>
    </row>
    <row r="673" spans="1:13" collapsed="1">
      <c r="A673" s="1" t="s">
        <v>593</v>
      </c>
      <c r="B673" s="37">
        <v>36149</v>
      </c>
      <c r="C673" s="37">
        <v>3714</v>
      </c>
      <c r="D673" s="37">
        <v>4216</v>
      </c>
      <c r="E673" s="37">
        <v>4444</v>
      </c>
      <c r="F673" s="37">
        <v>4958</v>
      </c>
      <c r="G673" s="37">
        <v>6236</v>
      </c>
      <c r="H673" s="37">
        <v>5312</v>
      </c>
      <c r="I673" s="37">
        <v>4035</v>
      </c>
      <c r="J673" s="37">
        <v>2073</v>
      </c>
      <c r="K673" s="37">
        <v>994</v>
      </c>
      <c r="L673" s="37">
        <v>165</v>
      </c>
      <c r="M673" s="37">
        <v>2</v>
      </c>
    </row>
    <row r="674" spans="1:13" hidden="1" outlineLevel="1">
      <c r="A674" s="1" t="s">
        <v>33</v>
      </c>
      <c r="B674" s="37">
        <v>2</v>
      </c>
      <c r="C674" s="37">
        <v>0</v>
      </c>
      <c r="D674" s="37">
        <v>0</v>
      </c>
      <c r="E674" s="37">
        <v>1</v>
      </c>
      <c r="F674" s="37">
        <v>1</v>
      </c>
      <c r="G674" s="37">
        <v>0</v>
      </c>
      <c r="H674" s="37">
        <v>0</v>
      </c>
      <c r="I674" s="37">
        <v>0</v>
      </c>
      <c r="J674" s="37">
        <v>0</v>
      </c>
      <c r="K674" s="37">
        <v>0</v>
      </c>
      <c r="L674" s="37">
        <v>0</v>
      </c>
      <c r="M674" s="37">
        <v>0</v>
      </c>
    </row>
    <row r="675" spans="1:13" hidden="1" outlineLevel="1">
      <c r="A675" s="1" t="s">
        <v>34</v>
      </c>
      <c r="B675" s="37">
        <v>8</v>
      </c>
      <c r="C675" s="37">
        <v>0</v>
      </c>
      <c r="D675" s="37">
        <v>0</v>
      </c>
      <c r="E675" s="37">
        <v>2</v>
      </c>
      <c r="F675" s="37">
        <v>6</v>
      </c>
      <c r="G675" s="37">
        <v>0</v>
      </c>
      <c r="H675" s="37">
        <v>0</v>
      </c>
      <c r="I675" s="37">
        <v>0</v>
      </c>
      <c r="J675" s="37">
        <v>0</v>
      </c>
      <c r="K675" s="37">
        <v>0</v>
      </c>
      <c r="L675" s="37">
        <v>0</v>
      </c>
      <c r="M675" s="37">
        <v>0</v>
      </c>
    </row>
    <row r="676" spans="1:13" hidden="1" outlineLevel="1">
      <c r="A676" s="1" t="s">
        <v>35</v>
      </c>
      <c r="B676" s="37">
        <v>1</v>
      </c>
      <c r="C676" s="37">
        <v>0</v>
      </c>
      <c r="D676" s="37">
        <v>0</v>
      </c>
      <c r="E676" s="37">
        <v>0</v>
      </c>
      <c r="F676" s="37">
        <v>0</v>
      </c>
      <c r="G676" s="37">
        <v>1</v>
      </c>
      <c r="H676" s="37">
        <v>0</v>
      </c>
      <c r="I676" s="37">
        <v>0</v>
      </c>
      <c r="J676" s="37">
        <v>0</v>
      </c>
      <c r="K676" s="37">
        <v>0</v>
      </c>
      <c r="L676" s="37">
        <v>0</v>
      </c>
      <c r="M676" s="37">
        <v>0</v>
      </c>
    </row>
    <row r="677" spans="1:13" hidden="1" outlineLevel="1">
      <c r="A677" s="1" t="s">
        <v>36</v>
      </c>
      <c r="B677" s="37">
        <v>6</v>
      </c>
      <c r="C677" s="37">
        <v>0</v>
      </c>
      <c r="D677" s="37">
        <v>0</v>
      </c>
      <c r="E677" s="37">
        <v>1</v>
      </c>
      <c r="F677" s="37">
        <v>2</v>
      </c>
      <c r="G677" s="37">
        <v>1</v>
      </c>
      <c r="H677" s="37">
        <v>0</v>
      </c>
      <c r="I677" s="37">
        <v>2</v>
      </c>
      <c r="J677" s="37">
        <v>0</v>
      </c>
      <c r="K677" s="37">
        <v>0</v>
      </c>
      <c r="L677" s="37">
        <v>0</v>
      </c>
      <c r="M677" s="37">
        <v>0</v>
      </c>
    </row>
    <row r="678" spans="1:13" hidden="1" outlineLevel="1">
      <c r="A678" s="1" t="s">
        <v>37</v>
      </c>
      <c r="B678" s="37">
        <v>8</v>
      </c>
      <c r="C678" s="37">
        <v>0</v>
      </c>
      <c r="D678" s="37">
        <v>1</v>
      </c>
      <c r="E678" s="37">
        <v>3</v>
      </c>
      <c r="F678" s="37">
        <v>2</v>
      </c>
      <c r="G678" s="37">
        <v>1</v>
      </c>
      <c r="H678" s="37">
        <v>1</v>
      </c>
      <c r="I678" s="37">
        <v>0</v>
      </c>
      <c r="J678" s="37">
        <v>0</v>
      </c>
      <c r="K678" s="37">
        <v>0</v>
      </c>
      <c r="L678" s="37">
        <v>0</v>
      </c>
      <c r="M678" s="37">
        <v>0</v>
      </c>
    </row>
    <row r="679" spans="1:13" hidden="1" outlineLevel="1">
      <c r="A679" s="1" t="s">
        <v>38</v>
      </c>
      <c r="B679" s="37">
        <v>1</v>
      </c>
      <c r="C679" s="37">
        <v>0</v>
      </c>
      <c r="D679" s="37">
        <v>0</v>
      </c>
      <c r="E679" s="37">
        <v>0</v>
      </c>
      <c r="F679" s="37">
        <v>1</v>
      </c>
      <c r="G679" s="37">
        <v>0</v>
      </c>
      <c r="H679" s="37">
        <v>0</v>
      </c>
      <c r="I679" s="37">
        <v>0</v>
      </c>
      <c r="J679" s="37">
        <v>0</v>
      </c>
      <c r="K679" s="37">
        <v>0</v>
      </c>
      <c r="L679" s="37">
        <v>0</v>
      </c>
      <c r="M679" s="37">
        <v>0</v>
      </c>
    </row>
    <row r="680" spans="1:13" hidden="1" outlineLevel="1">
      <c r="A680" s="1" t="s">
        <v>39</v>
      </c>
      <c r="B680" s="37">
        <v>3</v>
      </c>
      <c r="C680" s="37">
        <v>0</v>
      </c>
      <c r="D680" s="37">
        <v>0</v>
      </c>
      <c r="E680" s="37">
        <v>1</v>
      </c>
      <c r="F680" s="37">
        <v>0</v>
      </c>
      <c r="G680" s="37">
        <v>2</v>
      </c>
      <c r="H680" s="37">
        <v>0</v>
      </c>
      <c r="I680" s="37">
        <v>0</v>
      </c>
      <c r="J680" s="37">
        <v>0</v>
      </c>
      <c r="K680" s="37">
        <v>0</v>
      </c>
      <c r="L680" s="37">
        <v>0</v>
      </c>
      <c r="M680" s="37">
        <v>0</v>
      </c>
    </row>
    <row r="681" spans="1:13" hidden="1" outlineLevel="1">
      <c r="A681" s="1" t="s">
        <v>40</v>
      </c>
      <c r="B681" s="37">
        <v>1</v>
      </c>
      <c r="C681" s="37">
        <v>0</v>
      </c>
      <c r="D681" s="37">
        <v>0</v>
      </c>
      <c r="E681" s="37">
        <v>0</v>
      </c>
      <c r="F681" s="37">
        <v>0</v>
      </c>
      <c r="G681" s="37">
        <v>1</v>
      </c>
      <c r="H681" s="37">
        <v>0</v>
      </c>
      <c r="I681" s="37">
        <v>0</v>
      </c>
      <c r="J681" s="37">
        <v>0</v>
      </c>
      <c r="K681" s="37">
        <v>0</v>
      </c>
      <c r="L681" s="37">
        <v>0</v>
      </c>
      <c r="M681" s="37">
        <v>0</v>
      </c>
    </row>
    <row r="682" spans="1:13" hidden="1" outlineLevel="1">
      <c r="A682" s="1" t="s">
        <v>534</v>
      </c>
      <c r="B682" s="37">
        <v>1</v>
      </c>
      <c r="C682" s="37">
        <v>0</v>
      </c>
      <c r="D682" s="37">
        <v>0</v>
      </c>
      <c r="E682" s="37">
        <v>1</v>
      </c>
      <c r="F682" s="37">
        <v>0</v>
      </c>
      <c r="G682" s="37">
        <v>0</v>
      </c>
      <c r="H682" s="37">
        <v>0</v>
      </c>
      <c r="I682" s="37">
        <v>0</v>
      </c>
      <c r="J682" s="37">
        <v>0</v>
      </c>
      <c r="K682" s="37">
        <v>0</v>
      </c>
      <c r="L682" s="37">
        <v>0</v>
      </c>
      <c r="M682" s="37">
        <v>0</v>
      </c>
    </row>
    <row r="683" spans="1:13" hidden="1" outlineLevel="1">
      <c r="A683" s="1" t="s">
        <v>43</v>
      </c>
      <c r="B683" s="37">
        <v>18</v>
      </c>
      <c r="C683" s="37">
        <v>1</v>
      </c>
      <c r="D683" s="37">
        <v>3</v>
      </c>
      <c r="E683" s="37">
        <v>3</v>
      </c>
      <c r="F683" s="37">
        <v>2</v>
      </c>
      <c r="G683" s="37">
        <v>3</v>
      </c>
      <c r="H683" s="37">
        <v>4</v>
      </c>
      <c r="I683" s="37">
        <v>1</v>
      </c>
      <c r="J683" s="37">
        <v>1</v>
      </c>
      <c r="K683" s="37">
        <v>0</v>
      </c>
      <c r="L683" s="37">
        <v>0</v>
      </c>
      <c r="M683" s="37">
        <v>0</v>
      </c>
    </row>
    <row r="684" spans="1:13" hidden="1" outlineLevel="1">
      <c r="A684" s="1" t="s">
        <v>44</v>
      </c>
      <c r="B684" s="37">
        <v>1</v>
      </c>
      <c r="C684" s="37">
        <v>0</v>
      </c>
      <c r="D684" s="37">
        <v>0</v>
      </c>
      <c r="E684" s="37">
        <v>0</v>
      </c>
      <c r="F684" s="37">
        <v>1</v>
      </c>
      <c r="G684" s="37">
        <v>0</v>
      </c>
      <c r="H684" s="37">
        <v>0</v>
      </c>
      <c r="I684" s="37">
        <v>0</v>
      </c>
      <c r="J684" s="37">
        <v>0</v>
      </c>
      <c r="K684" s="37">
        <v>0</v>
      </c>
      <c r="L684" s="37">
        <v>0</v>
      </c>
      <c r="M684" s="37">
        <v>0</v>
      </c>
    </row>
    <row r="685" spans="1:13" hidden="1" outlineLevel="1">
      <c r="A685" s="1" t="s">
        <v>45</v>
      </c>
      <c r="B685" s="37">
        <v>303</v>
      </c>
      <c r="C685" s="37">
        <v>25</v>
      </c>
      <c r="D685" s="37">
        <v>41</v>
      </c>
      <c r="E685" s="37">
        <v>45</v>
      </c>
      <c r="F685" s="37">
        <v>43</v>
      </c>
      <c r="G685" s="37">
        <v>64</v>
      </c>
      <c r="H685" s="37">
        <v>67</v>
      </c>
      <c r="I685" s="37">
        <v>15</v>
      </c>
      <c r="J685" s="37">
        <v>2</v>
      </c>
      <c r="K685" s="37">
        <v>1</v>
      </c>
      <c r="L685" s="37">
        <v>0</v>
      </c>
      <c r="M685" s="37">
        <v>0</v>
      </c>
    </row>
    <row r="686" spans="1:13" hidden="1" outlineLevel="1">
      <c r="A686" s="1" t="s">
        <v>46</v>
      </c>
      <c r="B686" s="37">
        <v>83</v>
      </c>
      <c r="C686" s="37">
        <v>5</v>
      </c>
      <c r="D686" s="37">
        <v>6</v>
      </c>
      <c r="E686" s="37">
        <v>31</v>
      </c>
      <c r="F686" s="37">
        <v>25</v>
      </c>
      <c r="G686" s="37">
        <v>10</v>
      </c>
      <c r="H686" s="37">
        <v>5</v>
      </c>
      <c r="I686" s="37">
        <v>1</v>
      </c>
      <c r="J686" s="37">
        <v>0</v>
      </c>
      <c r="K686" s="37">
        <v>0</v>
      </c>
      <c r="L686" s="37">
        <v>0</v>
      </c>
      <c r="M686" s="37">
        <v>0</v>
      </c>
    </row>
    <row r="687" spans="1:13" hidden="1" outlineLevel="1">
      <c r="A687" s="1" t="s">
        <v>47</v>
      </c>
      <c r="B687" s="37">
        <v>3</v>
      </c>
      <c r="C687" s="37">
        <v>0</v>
      </c>
      <c r="D687" s="37">
        <v>0</v>
      </c>
      <c r="E687" s="37">
        <v>0</v>
      </c>
      <c r="F687" s="37">
        <v>0</v>
      </c>
      <c r="G687" s="37">
        <v>1</v>
      </c>
      <c r="H687" s="37">
        <v>2</v>
      </c>
      <c r="I687" s="37">
        <v>0</v>
      </c>
      <c r="J687" s="37">
        <v>0</v>
      </c>
      <c r="K687" s="37">
        <v>0</v>
      </c>
      <c r="L687" s="37">
        <v>0</v>
      </c>
      <c r="M687" s="37">
        <v>0</v>
      </c>
    </row>
    <row r="688" spans="1:13" hidden="1" outlineLevel="1">
      <c r="A688" s="1" t="s">
        <v>48</v>
      </c>
      <c r="B688" s="37">
        <v>3</v>
      </c>
      <c r="C688" s="37">
        <v>0</v>
      </c>
      <c r="D688" s="37">
        <v>0</v>
      </c>
      <c r="E688" s="37">
        <v>2</v>
      </c>
      <c r="F688" s="37">
        <v>0</v>
      </c>
      <c r="G688" s="37">
        <v>0</v>
      </c>
      <c r="H688" s="37">
        <v>0</v>
      </c>
      <c r="I688" s="37">
        <v>0</v>
      </c>
      <c r="J688" s="37">
        <v>1</v>
      </c>
      <c r="K688" s="37">
        <v>0</v>
      </c>
      <c r="L688" s="37">
        <v>0</v>
      </c>
      <c r="M688" s="37">
        <v>0</v>
      </c>
    </row>
    <row r="689" spans="1:13" hidden="1" outlineLevel="1">
      <c r="A689" s="1" t="s">
        <v>49</v>
      </c>
      <c r="B689" s="37">
        <v>58</v>
      </c>
      <c r="C689" s="37">
        <v>4</v>
      </c>
      <c r="D689" s="37">
        <v>5</v>
      </c>
      <c r="E689" s="37">
        <v>24</v>
      </c>
      <c r="F689" s="37">
        <v>12</v>
      </c>
      <c r="G689" s="37">
        <v>9</v>
      </c>
      <c r="H689" s="37">
        <v>4</v>
      </c>
      <c r="I689" s="37">
        <v>0</v>
      </c>
      <c r="J689" s="37">
        <v>0</v>
      </c>
      <c r="K689" s="37">
        <v>0</v>
      </c>
      <c r="L689" s="37">
        <v>0</v>
      </c>
      <c r="M689" s="37">
        <v>0</v>
      </c>
    </row>
    <row r="690" spans="1:13" hidden="1" outlineLevel="1">
      <c r="A690" s="1" t="s">
        <v>50</v>
      </c>
      <c r="B690" s="37">
        <v>2</v>
      </c>
      <c r="C690" s="37">
        <v>0</v>
      </c>
      <c r="D690" s="37">
        <v>0</v>
      </c>
      <c r="E690" s="37">
        <v>1</v>
      </c>
      <c r="F690" s="37">
        <v>0</v>
      </c>
      <c r="G690" s="37">
        <v>0</v>
      </c>
      <c r="H690" s="37">
        <v>1</v>
      </c>
      <c r="I690" s="37">
        <v>0</v>
      </c>
      <c r="J690" s="37">
        <v>0</v>
      </c>
      <c r="K690" s="37">
        <v>0</v>
      </c>
      <c r="L690" s="37">
        <v>0</v>
      </c>
      <c r="M690" s="37">
        <v>0</v>
      </c>
    </row>
    <row r="691" spans="1:13" hidden="1" outlineLevel="1">
      <c r="A691" s="1" t="s">
        <v>535</v>
      </c>
      <c r="B691" s="37">
        <v>1</v>
      </c>
      <c r="C691" s="37">
        <v>0</v>
      </c>
      <c r="D691" s="37">
        <v>0</v>
      </c>
      <c r="E691" s="37">
        <v>0</v>
      </c>
      <c r="F691" s="37">
        <v>1</v>
      </c>
      <c r="G691" s="37">
        <v>0</v>
      </c>
      <c r="H691" s="37">
        <v>0</v>
      </c>
      <c r="I691" s="37">
        <v>0</v>
      </c>
      <c r="J691" s="37">
        <v>0</v>
      </c>
      <c r="K691" s="37">
        <v>0</v>
      </c>
      <c r="L691" s="37">
        <v>0</v>
      </c>
      <c r="M691" s="37">
        <v>0</v>
      </c>
    </row>
    <row r="692" spans="1:13" hidden="1" outlineLevel="1">
      <c r="A692" s="1" t="s">
        <v>51</v>
      </c>
      <c r="B692" s="37">
        <v>23</v>
      </c>
      <c r="C692" s="37">
        <v>6</v>
      </c>
      <c r="D692" s="37">
        <v>1</v>
      </c>
      <c r="E692" s="37">
        <v>3</v>
      </c>
      <c r="F692" s="37">
        <v>1</v>
      </c>
      <c r="G692" s="37">
        <v>7</v>
      </c>
      <c r="H692" s="37">
        <v>3</v>
      </c>
      <c r="I692" s="37">
        <v>1</v>
      </c>
      <c r="J692" s="37">
        <v>1</v>
      </c>
      <c r="K692" s="37">
        <v>0</v>
      </c>
      <c r="L692" s="37">
        <v>0</v>
      </c>
      <c r="M692" s="37">
        <v>0</v>
      </c>
    </row>
    <row r="693" spans="1:13" hidden="1" outlineLevel="1">
      <c r="A693" s="1" t="s">
        <v>52</v>
      </c>
      <c r="B693" s="37">
        <v>1319</v>
      </c>
      <c r="C693" s="37">
        <v>107</v>
      </c>
      <c r="D693" s="37">
        <v>101</v>
      </c>
      <c r="E693" s="37">
        <v>97</v>
      </c>
      <c r="F693" s="37">
        <v>187</v>
      </c>
      <c r="G693" s="37">
        <v>335</v>
      </c>
      <c r="H693" s="37">
        <v>212</v>
      </c>
      <c r="I693" s="37">
        <v>115</v>
      </c>
      <c r="J693" s="37">
        <v>107</v>
      </c>
      <c r="K693" s="37">
        <v>53</v>
      </c>
      <c r="L693" s="37">
        <v>5</v>
      </c>
      <c r="M693" s="37">
        <v>0</v>
      </c>
    </row>
    <row r="694" spans="1:13" hidden="1" outlineLevel="1">
      <c r="A694" s="1" t="s">
        <v>53</v>
      </c>
      <c r="B694" s="37">
        <v>36</v>
      </c>
      <c r="C694" s="37">
        <v>1</v>
      </c>
      <c r="D694" s="37">
        <v>10</v>
      </c>
      <c r="E694" s="37">
        <v>10</v>
      </c>
      <c r="F694" s="37">
        <v>8</v>
      </c>
      <c r="G694" s="37">
        <v>5</v>
      </c>
      <c r="H694" s="37">
        <v>2</v>
      </c>
      <c r="I694" s="37">
        <v>0</v>
      </c>
      <c r="J694" s="37">
        <v>0</v>
      </c>
      <c r="K694" s="37">
        <v>0</v>
      </c>
      <c r="L694" s="37">
        <v>0</v>
      </c>
      <c r="M694" s="37">
        <v>0</v>
      </c>
    </row>
    <row r="695" spans="1:13" hidden="1" outlineLevel="1">
      <c r="A695" s="1" t="s">
        <v>54</v>
      </c>
      <c r="B695" s="37">
        <v>4</v>
      </c>
      <c r="C695" s="37">
        <v>0</v>
      </c>
      <c r="D695" s="37">
        <v>1</v>
      </c>
      <c r="E695" s="37">
        <v>0</v>
      </c>
      <c r="F695" s="37">
        <v>3</v>
      </c>
      <c r="G695" s="37">
        <v>0</v>
      </c>
      <c r="H695" s="37">
        <v>0</v>
      </c>
      <c r="I695" s="37">
        <v>0</v>
      </c>
      <c r="J695" s="37">
        <v>0</v>
      </c>
      <c r="K695" s="37">
        <v>0</v>
      </c>
      <c r="L695" s="37">
        <v>0</v>
      </c>
      <c r="M695" s="37">
        <v>0</v>
      </c>
    </row>
    <row r="696" spans="1:13" hidden="1" outlineLevel="1">
      <c r="A696" s="1" t="s">
        <v>56</v>
      </c>
      <c r="B696" s="37">
        <v>1</v>
      </c>
      <c r="C696" s="37">
        <v>0</v>
      </c>
      <c r="D696" s="37">
        <v>0</v>
      </c>
      <c r="E696" s="37">
        <v>0</v>
      </c>
      <c r="F696" s="37">
        <v>0</v>
      </c>
      <c r="G696" s="37">
        <v>1</v>
      </c>
      <c r="H696" s="37">
        <v>0</v>
      </c>
      <c r="I696" s="37">
        <v>0</v>
      </c>
      <c r="J696" s="37">
        <v>0</v>
      </c>
      <c r="K696" s="37">
        <v>0</v>
      </c>
      <c r="L696" s="37">
        <v>0</v>
      </c>
      <c r="M696" s="37">
        <v>0</v>
      </c>
    </row>
    <row r="697" spans="1:13" hidden="1" outlineLevel="1">
      <c r="A697" s="1" t="s">
        <v>57</v>
      </c>
      <c r="B697" s="37">
        <v>6</v>
      </c>
      <c r="C697" s="37">
        <v>0</v>
      </c>
      <c r="D697" s="37">
        <v>0</v>
      </c>
      <c r="E697" s="37">
        <v>1</v>
      </c>
      <c r="F697" s="37">
        <v>1</v>
      </c>
      <c r="G697" s="37">
        <v>1</v>
      </c>
      <c r="H697" s="37">
        <v>2</v>
      </c>
      <c r="I697" s="37">
        <v>0</v>
      </c>
      <c r="J697" s="37">
        <v>1</v>
      </c>
      <c r="K697" s="37">
        <v>0</v>
      </c>
      <c r="L697" s="37">
        <v>0</v>
      </c>
      <c r="M697" s="37">
        <v>0</v>
      </c>
    </row>
    <row r="698" spans="1:13" hidden="1" outlineLevel="1">
      <c r="A698" s="1" t="s">
        <v>58</v>
      </c>
      <c r="B698" s="37">
        <v>65</v>
      </c>
      <c r="C698" s="37">
        <v>5</v>
      </c>
      <c r="D698" s="37">
        <v>5</v>
      </c>
      <c r="E698" s="37">
        <v>3</v>
      </c>
      <c r="F698" s="37">
        <v>15</v>
      </c>
      <c r="G698" s="37">
        <v>8</v>
      </c>
      <c r="H698" s="37">
        <v>14</v>
      </c>
      <c r="I698" s="37">
        <v>9</v>
      </c>
      <c r="J698" s="37">
        <v>1</v>
      </c>
      <c r="K698" s="37">
        <v>4</v>
      </c>
      <c r="L698" s="37">
        <v>1</v>
      </c>
      <c r="M698" s="37">
        <v>0</v>
      </c>
    </row>
    <row r="699" spans="1:13" hidden="1" outlineLevel="1">
      <c r="A699" s="1" t="s">
        <v>595</v>
      </c>
      <c r="B699" s="37">
        <v>1</v>
      </c>
      <c r="C699" s="37">
        <v>0</v>
      </c>
      <c r="D699" s="37">
        <v>0</v>
      </c>
      <c r="E699" s="37">
        <v>0</v>
      </c>
      <c r="F699" s="37">
        <v>0</v>
      </c>
      <c r="G699" s="37">
        <v>1</v>
      </c>
      <c r="H699" s="37">
        <v>0</v>
      </c>
      <c r="I699" s="37">
        <v>0</v>
      </c>
      <c r="J699" s="37">
        <v>0</v>
      </c>
      <c r="K699" s="37">
        <v>0</v>
      </c>
      <c r="L699" s="37">
        <v>0</v>
      </c>
      <c r="M699" s="37">
        <v>0</v>
      </c>
    </row>
    <row r="700" spans="1:13" hidden="1" outlineLevel="1">
      <c r="A700" s="1" t="s">
        <v>59</v>
      </c>
      <c r="B700" s="37">
        <v>62</v>
      </c>
      <c r="C700" s="37">
        <v>2</v>
      </c>
      <c r="D700" s="37">
        <v>6</v>
      </c>
      <c r="E700" s="37">
        <v>10</v>
      </c>
      <c r="F700" s="37">
        <v>6</v>
      </c>
      <c r="G700" s="37">
        <v>6</v>
      </c>
      <c r="H700" s="37">
        <v>13</v>
      </c>
      <c r="I700" s="37">
        <v>15</v>
      </c>
      <c r="J700" s="37">
        <v>4</v>
      </c>
      <c r="K700" s="37">
        <v>0</v>
      </c>
      <c r="L700" s="37">
        <v>0</v>
      </c>
      <c r="M700" s="37">
        <v>0</v>
      </c>
    </row>
    <row r="701" spans="1:13" hidden="1" outlineLevel="1">
      <c r="A701" s="1" t="s">
        <v>60</v>
      </c>
      <c r="B701" s="37">
        <v>39</v>
      </c>
      <c r="C701" s="37">
        <v>2</v>
      </c>
      <c r="D701" s="37">
        <v>1</v>
      </c>
      <c r="E701" s="37">
        <v>3</v>
      </c>
      <c r="F701" s="37">
        <v>5</v>
      </c>
      <c r="G701" s="37">
        <v>9</v>
      </c>
      <c r="H701" s="37">
        <v>11</v>
      </c>
      <c r="I701" s="37">
        <v>7</v>
      </c>
      <c r="J701" s="37">
        <v>0</v>
      </c>
      <c r="K701" s="37">
        <v>1</v>
      </c>
      <c r="L701" s="37">
        <v>0</v>
      </c>
      <c r="M701" s="37">
        <v>0</v>
      </c>
    </row>
    <row r="702" spans="1:13" hidden="1" outlineLevel="1">
      <c r="A702" s="1" t="s">
        <v>62</v>
      </c>
      <c r="B702" s="37">
        <v>1</v>
      </c>
      <c r="C702" s="37">
        <v>0</v>
      </c>
      <c r="D702" s="37">
        <v>0</v>
      </c>
      <c r="E702" s="37">
        <v>0</v>
      </c>
      <c r="F702" s="37">
        <v>0</v>
      </c>
      <c r="G702" s="37">
        <v>1</v>
      </c>
      <c r="H702" s="37">
        <v>0</v>
      </c>
      <c r="I702" s="37">
        <v>0</v>
      </c>
      <c r="J702" s="37">
        <v>0</v>
      </c>
      <c r="K702" s="37">
        <v>0</v>
      </c>
      <c r="L702" s="37">
        <v>0</v>
      </c>
      <c r="M702" s="37">
        <v>0</v>
      </c>
    </row>
    <row r="703" spans="1:13" hidden="1" outlineLevel="1">
      <c r="A703" s="1" t="s">
        <v>63</v>
      </c>
      <c r="B703" s="37">
        <v>7</v>
      </c>
      <c r="C703" s="37">
        <v>0</v>
      </c>
      <c r="D703" s="37">
        <v>0</v>
      </c>
      <c r="E703" s="37">
        <v>4</v>
      </c>
      <c r="F703" s="37">
        <v>1</v>
      </c>
      <c r="G703" s="37">
        <v>1</v>
      </c>
      <c r="H703" s="37">
        <v>1</v>
      </c>
      <c r="I703" s="37">
        <v>0</v>
      </c>
      <c r="J703" s="37">
        <v>0</v>
      </c>
      <c r="K703" s="37">
        <v>0</v>
      </c>
      <c r="L703" s="37">
        <v>0</v>
      </c>
      <c r="M703" s="37">
        <v>0</v>
      </c>
    </row>
    <row r="704" spans="1:13" hidden="1" outlineLevel="1">
      <c r="A704" s="1" t="s">
        <v>64</v>
      </c>
      <c r="B704" s="37">
        <v>3</v>
      </c>
      <c r="C704" s="37">
        <v>0</v>
      </c>
      <c r="D704" s="37">
        <v>0</v>
      </c>
      <c r="E704" s="37">
        <v>0</v>
      </c>
      <c r="F704" s="37">
        <v>1</v>
      </c>
      <c r="G704" s="37">
        <v>2</v>
      </c>
      <c r="H704" s="37">
        <v>0</v>
      </c>
      <c r="I704" s="37">
        <v>0</v>
      </c>
      <c r="J704" s="37">
        <v>0</v>
      </c>
      <c r="K704" s="37">
        <v>0</v>
      </c>
      <c r="L704" s="37">
        <v>0</v>
      </c>
      <c r="M704" s="37">
        <v>0</v>
      </c>
    </row>
    <row r="705" spans="1:13" hidden="1" outlineLevel="1">
      <c r="A705" s="1" t="s">
        <v>65</v>
      </c>
      <c r="B705" s="37">
        <v>1</v>
      </c>
      <c r="C705" s="37">
        <v>0</v>
      </c>
      <c r="D705" s="37">
        <v>0</v>
      </c>
      <c r="E705" s="37">
        <v>0</v>
      </c>
      <c r="F705" s="37">
        <v>0</v>
      </c>
      <c r="G705" s="37">
        <v>1</v>
      </c>
      <c r="H705" s="37">
        <v>0</v>
      </c>
      <c r="I705" s="37">
        <v>0</v>
      </c>
      <c r="J705" s="37">
        <v>0</v>
      </c>
      <c r="K705" s="37">
        <v>0</v>
      </c>
      <c r="L705" s="37">
        <v>0</v>
      </c>
      <c r="M705" s="37">
        <v>0</v>
      </c>
    </row>
    <row r="706" spans="1:13" hidden="1" outlineLevel="1">
      <c r="A706" s="1" t="s">
        <v>66</v>
      </c>
      <c r="B706" s="37">
        <v>2</v>
      </c>
      <c r="C706" s="37">
        <v>0</v>
      </c>
      <c r="D706" s="37">
        <v>1</v>
      </c>
      <c r="E706" s="37">
        <v>0</v>
      </c>
      <c r="F706" s="37">
        <v>0</v>
      </c>
      <c r="G706" s="37">
        <v>1</v>
      </c>
      <c r="H706" s="37">
        <v>0</v>
      </c>
      <c r="I706" s="37">
        <v>0</v>
      </c>
      <c r="J706" s="37">
        <v>0</v>
      </c>
      <c r="K706" s="37">
        <v>0</v>
      </c>
      <c r="L706" s="37">
        <v>0</v>
      </c>
      <c r="M706" s="37">
        <v>0</v>
      </c>
    </row>
    <row r="707" spans="1:13" hidden="1" outlineLevel="1">
      <c r="A707" s="1" t="s">
        <v>67</v>
      </c>
      <c r="B707" s="37">
        <v>11</v>
      </c>
      <c r="C707" s="37">
        <v>1</v>
      </c>
      <c r="D707" s="37">
        <v>1</v>
      </c>
      <c r="E707" s="37">
        <v>0</v>
      </c>
      <c r="F707" s="37">
        <v>3</v>
      </c>
      <c r="G707" s="37">
        <v>3</v>
      </c>
      <c r="H707" s="37">
        <v>2</v>
      </c>
      <c r="I707" s="37">
        <v>0</v>
      </c>
      <c r="J707" s="37">
        <v>1</v>
      </c>
      <c r="K707" s="37">
        <v>0</v>
      </c>
      <c r="L707" s="37">
        <v>0</v>
      </c>
      <c r="M707" s="37">
        <v>0</v>
      </c>
    </row>
    <row r="708" spans="1:13" hidden="1" outlineLevel="1">
      <c r="A708" s="1" t="s">
        <v>68</v>
      </c>
      <c r="B708" s="37">
        <v>1</v>
      </c>
      <c r="C708" s="37">
        <v>0</v>
      </c>
      <c r="D708" s="37">
        <v>0</v>
      </c>
      <c r="E708" s="37">
        <v>0</v>
      </c>
      <c r="F708" s="37">
        <v>0</v>
      </c>
      <c r="G708" s="37">
        <v>0</v>
      </c>
      <c r="H708" s="37">
        <v>1</v>
      </c>
      <c r="I708" s="37">
        <v>0</v>
      </c>
      <c r="J708" s="37">
        <v>0</v>
      </c>
      <c r="K708" s="37">
        <v>0</v>
      </c>
      <c r="L708" s="37">
        <v>0</v>
      </c>
      <c r="M708" s="37">
        <v>0</v>
      </c>
    </row>
    <row r="709" spans="1:13" hidden="1" outlineLevel="1">
      <c r="A709" s="1" t="s">
        <v>69</v>
      </c>
      <c r="B709" s="37">
        <v>2</v>
      </c>
      <c r="C709" s="37">
        <v>0</v>
      </c>
      <c r="D709" s="37">
        <v>0</v>
      </c>
      <c r="E709" s="37">
        <v>0</v>
      </c>
      <c r="F709" s="37">
        <v>1</v>
      </c>
      <c r="G709" s="37">
        <v>1</v>
      </c>
      <c r="H709" s="37">
        <v>0</v>
      </c>
      <c r="I709" s="37">
        <v>0</v>
      </c>
      <c r="J709" s="37">
        <v>0</v>
      </c>
      <c r="K709" s="37">
        <v>0</v>
      </c>
      <c r="L709" s="37">
        <v>0</v>
      </c>
      <c r="M709" s="37">
        <v>0</v>
      </c>
    </row>
    <row r="710" spans="1:13" hidden="1" outlineLevel="1">
      <c r="A710" s="1" t="s">
        <v>70</v>
      </c>
      <c r="B710" s="37">
        <v>1148</v>
      </c>
      <c r="C710" s="37">
        <v>108</v>
      </c>
      <c r="D710" s="37">
        <v>128</v>
      </c>
      <c r="E710" s="37">
        <v>152</v>
      </c>
      <c r="F710" s="37">
        <v>205</v>
      </c>
      <c r="G710" s="37">
        <v>230</v>
      </c>
      <c r="H710" s="37">
        <v>172</v>
      </c>
      <c r="I710" s="37">
        <v>124</v>
      </c>
      <c r="J710" s="37">
        <v>26</v>
      </c>
      <c r="K710" s="37">
        <v>3</v>
      </c>
      <c r="L710" s="37">
        <v>0</v>
      </c>
      <c r="M710" s="37">
        <v>0</v>
      </c>
    </row>
    <row r="711" spans="1:13" hidden="1" outlineLevel="1">
      <c r="A711" s="1" t="s">
        <v>71</v>
      </c>
      <c r="B711" s="37">
        <v>10</v>
      </c>
      <c r="C711" s="37">
        <v>0</v>
      </c>
      <c r="D711" s="37">
        <v>0</v>
      </c>
      <c r="E711" s="37">
        <v>1</v>
      </c>
      <c r="F711" s="37">
        <v>2</v>
      </c>
      <c r="G711" s="37">
        <v>5</v>
      </c>
      <c r="H711" s="37">
        <v>1</v>
      </c>
      <c r="I711" s="37">
        <v>1</v>
      </c>
      <c r="J711" s="37">
        <v>0</v>
      </c>
      <c r="K711" s="37">
        <v>0</v>
      </c>
      <c r="L711" s="37">
        <v>0</v>
      </c>
      <c r="M711" s="37">
        <v>0</v>
      </c>
    </row>
    <row r="712" spans="1:13" hidden="1" outlineLevel="1">
      <c r="A712" s="1" t="s">
        <v>72</v>
      </c>
      <c r="B712" s="37">
        <v>1</v>
      </c>
      <c r="C712" s="37">
        <v>0</v>
      </c>
      <c r="D712" s="37">
        <v>0</v>
      </c>
      <c r="E712" s="37">
        <v>0</v>
      </c>
      <c r="F712" s="37">
        <v>1</v>
      </c>
      <c r="G712" s="37">
        <v>0</v>
      </c>
      <c r="H712" s="37">
        <v>0</v>
      </c>
      <c r="I712" s="37">
        <v>0</v>
      </c>
      <c r="J712" s="37">
        <v>0</v>
      </c>
      <c r="K712" s="37">
        <v>0</v>
      </c>
      <c r="L712" s="37">
        <v>0</v>
      </c>
      <c r="M712" s="37">
        <v>0</v>
      </c>
    </row>
    <row r="713" spans="1:13" hidden="1" outlineLevel="1">
      <c r="A713" s="1" t="s">
        <v>242</v>
      </c>
      <c r="B713" s="37">
        <v>1</v>
      </c>
      <c r="C713" s="37">
        <v>0</v>
      </c>
      <c r="D713" s="37">
        <v>0</v>
      </c>
      <c r="E713" s="37">
        <v>1</v>
      </c>
      <c r="F713" s="37">
        <v>0</v>
      </c>
      <c r="G713" s="37">
        <v>0</v>
      </c>
      <c r="H713" s="37">
        <v>0</v>
      </c>
      <c r="I713" s="37">
        <v>0</v>
      </c>
      <c r="J713" s="37">
        <v>0</v>
      </c>
      <c r="K713" s="37">
        <v>0</v>
      </c>
      <c r="L713" s="37">
        <v>0</v>
      </c>
      <c r="M713" s="37">
        <v>0</v>
      </c>
    </row>
    <row r="714" spans="1:13" hidden="1" outlineLevel="1">
      <c r="A714" s="1" t="s">
        <v>73</v>
      </c>
      <c r="B714" s="37">
        <v>4</v>
      </c>
      <c r="C714" s="37">
        <v>0</v>
      </c>
      <c r="D714" s="37">
        <v>0</v>
      </c>
      <c r="E714" s="37">
        <v>1</v>
      </c>
      <c r="F714" s="37">
        <v>2</v>
      </c>
      <c r="G714" s="37">
        <v>1</v>
      </c>
      <c r="H714" s="37">
        <v>0</v>
      </c>
      <c r="I714" s="37">
        <v>0</v>
      </c>
      <c r="J714" s="37">
        <v>0</v>
      </c>
      <c r="K714" s="37">
        <v>0</v>
      </c>
      <c r="L714" s="37">
        <v>0</v>
      </c>
      <c r="M714" s="37">
        <v>0</v>
      </c>
    </row>
    <row r="715" spans="1:13" hidden="1" outlineLevel="1">
      <c r="A715" s="1" t="s">
        <v>74</v>
      </c>
      <c r="B715" s="37">
        <v>4</v>
      </c>
      <c r="C715" s="37">
        <v>0</v>
      </c>
      <c r="D715" s="37">
        <v>0</v>
      </c>
      <c r="E715" s="37">
        <v>0</v>
      </c>
      <c r="F715" s="37">
        <v>0</v>
      </c>
      <c r="G715" s="37">
        <v>2</v>
      </c>
      <c r="H715" s="37">
        <v>0</v>
      </c>
      <c r="I715" s="37">
        <v>1</v>
      </c>
      <c r="J715" s="37">
        <v>0</v>
      </c>
      <c r="K715" s="37">
        <v>0</v>
      </c>
      <c r="L715" s="37">
        <v>1</v>
      </c>
      <c r="M715" s="37">
        <v>0</v>
      </c>
    </row>
    <row r="716" spans="1:13" hidden="1" outlineLevel="1">
      <c r="A716" s="1" t="s">
        <v>75</v>
      </c>
      <c r="B716" s="37">
        <v>4</v>
      </c>
      <c r="C716" s="37">
        <v>0</v>
      </c>
      <c r="D716" s="37">
        <v>0</v>
      </c>
      <c r="E716" s="37">
        <v>0</v>
      </c>
      <c r="F716" s="37">
        <v>1</v>
      </c>
      <c r="G716" s="37">
        <v>1</v>
      </c>
      <c r="H716" s="37">
        <v>2</v>
      </c>
      <c r="I716" s="37">
        <v>0</v>
      </c>
      <c r="J716" s="37">
        <v>0</v>
      </c>
      <c r="K716" s="37">
        <v>0</v>
      </c>
      <c r="L716" s="37">
        <v>0</v>
      </c>
      <c r="M716" s="37">
        <v>0</v>
      </c>
    </row>
    <row r="717" spans="1:13" hidden="1" outlineLevel="1">
      <c r="A717" s="1" t="s">
        <v>76</v>
      </c>
      <c r="B717" s="37">
        <v>3</v>
      </c>
      <c r="C717" s="37">
        <v>0</v>
      </c>
      <c r="D717" s="37">
        <v>0</v>
      </c>
      <c r="E717" s="37">
        <v>1</v>
      </c>
      <c r="F717" s="37">
        <v>2</v>
      </c>
      <c r="G717" s="37">
        <v>0</v>
      </c>
      <c r="H717" s="37">
        <v>0</v>
      </c>
      <c r="I717" s="37">
        <v>0</v>
      </c>
      <c r="J717" s="37">
        <v>0</v>
      </c>
      <c r="K717" s="37">
        <v>0</v>
      </c>
      <c r="L717" s="37">
        <v>0</v>
      </c>
      <c r="M717" s="37">
        <v>0</v>
      </c>
    </row>
    <row r="718" spans="1:13" hidden="1" outlineLevel="1">
      <c r="A718" s="1" t="s">
        <v>536</v>
      </c>
      <c r="B718" s="37">
        <v>2</v>
      </c>
      <c r="C718" s="37">
        <v>0</v>
      </c>
      <c r="D718" s="37">
        <v>0</v>
      </c>
      <c r="E718" s="37">
        <v>1</v>
      </c>
      <c r="F718" s="37">
        <v>1</v>
      </c>
      <c r="G718" s="37">
        <v>0</v>
      </c>
      <c r="H718" s="37">
        <v>0</v>
      </c>
      <c r="I718" s="37">
        <v>0</v>
      </c>
      <c r="J718" s="37">
        <v>0</v>
      </c>
      <c r="K718" s="37">
        <v>0</v>
      </c>
      <c r="L718" s="37">
        <v>0</v>
      </c>
      <c r="M718" s="37">
        <v>0</v>
      </c>
    </row>
    <row r="719" spans="1:13" hidden="1" outlineLevel="1">
      <c r="A719" s="1" t="s">
        <v>78</v>
      </c>
      <c r="B719" s="37">
        <v>12</v>
      </c>
      <c r="C719" s="37">
        <v>1</v>
      </c>
      <c r="D719" s="37">
        <v>1</v>
      </c>
      <c r="E719" s="37">
        <v>5</v>
      </c>
      <c r="F719" s="37">
        <v>2</v>
      </c>
      <c r="G719" s="37">
        <v>3</v>
      </c>
      <c r="H719" s="37">
        <v>0</v>
      </c>
      <c r="I719" s="37">
        <v>0</v>
      </c>
      <c r="J719" s="37">
        <v>0</v>
      </c>
      <c r="K719" s="37">
        <v>0</v>
      </c>
      <c r="L719" s="37">
        <v>0</v>
      </c>
      <c r="M719" s="37">
        <v>0</v>
      </c>
    </row>
    <row r="720" spans="1:13" hidden="1" outlineLevel="1">
      <c r="A720" s="1" t="s">
        <v>1182</v>
      </c>
      <c r="B720" s="37">
        <v>1</v>
      </c>
      <c r="C720" s="37">
        <v>0</v>
      </c>
      <c r="D720" s="37">
        <v>0</v>
      </c>
      <c r="E720" s="37">
        <v>0</v>
      </c>
      <c r="F720" s="37">
        <v>0</v>
      </c>
      <c r="G720" s="37">
        <v>0</v>
      </c>
      <c r="H720" s="37">
        <v>1</v>
      </c>
      <c r="I720" s="37">
        <v>0</v>
      </c>
      <c r="J720" s="37">
        <v>0</v>
      </c>
      <c r="K720" s="37">
        <v>0</v>
      </c>
      <c r="L720" s="37">
        <v>0</v>
      </c>
      <c r="M720" s="37">
        <v>0</v>
      </c>
    </row>
    <row r="721" spans="1:13" hidden="1" outlineLevel="1">
      <c r="A721" s="1" t="s">
        <v>537</v>
      </c>
      <c r="B721" s="37">
        <v>3</v>
      </c>
      <c r="C721" s="37">
        <v>0</v>
      </c>
      <c r="D721" s="37">
        <v>0</v>
      </c>
      <c r="E721" s="37">
        <v>0</v>
      </c>
      <c r="F721" s="37">
        <v>3</v>
      </c>
      <c r="G721" s="37">
        <v>0</v>
      </c>
      <c r="H721" s="37">
        <v>0</v>
      </c>
      <c r="I721" s="37">
        <v>0</v>
      </c>
      <c r="J721" s="37">
        <v>0</v>
      </c>
      <c r="K721" s="37">
        <v>0</v>
      </c>
      <c r="L721" s="37">
        <v>0</v>
      </c>
      <c r="M721" s="37">
        <v>0</v>
      </c>
    </row>
    <row r="722" spans="1:13" hidden="1" outlineLevel="1">
      <c r="A722" s="1" t="s">
        <v>538</v>
      </c>
      <c r="B722" s="37">
        <v>305</v>
      </c>
      <c r="C722" s="37">
        <v>63</v>
      </c>
      <c r="D722" s="37">
        <v>37</v>
      </c>
      <c r="E722" s="37">
        <v>86</v>
      </c>
      <c r="F722" s="37">
        <v>34</v>
      </c>
      <c r="G722" s="37">
        <v>21</v>
      </c>
      <c r="H722" s="37">
        <v>49</v>
      </c>
      <c r="I722" s="37">
        <v>13</v>
      </c>
      <c r="J722" s="37">
        <v>2</v>
      </c>
      <c r="K722" s="37">
        <v>0</v>
      </c>
      <c r="L722" s="37">
        <v>0</v>
      </c>
      <c r="M722" s="37">
        <v>0</v>
      </c>
    </row>
    <row r="723" spans="1:13" hidden="1" outlineLevel="1">
      <c r="A723" s="1" t="s">
        <v>80</v>
      </c>
      <c r="B723" s="37">
        <v>131</v>
      </c>
      <c r="C723" s="37">
        <v>13</v>
      </c>
      <c r="D723" s="37">
        <v>13</v>
      </c>
      <c r="E723" s="37">
        <v>20</v>
      </c>
      <c r="F723" s="37">
        <v>27</v>
      </c>
      <c r="G723" s="37">
        <v>12</v>
      </c>
      <c r="H723" s="37">
        <v>30</v>
      </c>
      <c r="I723" s="37">
        <v>15</v>
      </c>
      <c r="J723" s="37">
        <v>0</v>
      </c>
      <c r="K723" s="37">
        <v>1</v>
      </c>
      <c r="L723" s="37">
        <v>0</v>
      </c>
      <c r="M723" s="37">
        <v>0</v>
      </c>
    </row>
    <row r="724" spans="1:13" hidden="1" outlineLevel="1">
      <c r="A724" s="1" t="s">
        <v>81</v>
      </c>
      <c r="B724" s="37">
        <v>4</v>
      </c>
      <c r="C724" s="37">
        <v>0</v>
      </c>
      <c r="D724" s="37">
        <v>0</v>
      </c>
      <c r="E724" s="37">
        <v>0</v>
      </c>
      <c r="F724" s="37">
        <v>4</v>
      </c>
      <c r="G724" s="37">
        <v>0</v>
      </c>
      <c r="H724" s="37">
        <v>0</v>
      </c>
      <c r="I724" s="37">
        <v>0</v>
      </c>
      <c r="J724" s="37">
        <v>0</v>
      </c>
      <c r="K724" s="37">
        <v>0</v>
      </c>
      <c r="L724" s="37">
        <v>0</v>
      </c>
      <c r="M724" s="37">
        <v>0</v>
      </c>
    </row>
    <row r="725" spans="1:13" hidden="1" outlineLevel="1">
      <c r="A725" s="1" t="s">
        <v>82</v>
      </c>
      <c r="B725" s="37">
        <v>2</v>
      </c>
      <c r="C725" s="37">
        <v>0</v>
      </c>
      <c r="D725" s="37">
        <v>1</v>
      </c>
      <c r="E725" s="37">
        <v>0</v>
      </c>
      <c r="F725" s="37">
        <v>1</v>
      </c>
      <c r="G725" s="37">
        <v>0</v>
      </c>
      <c r="H725" s="37">
        <v>0</v>
      </c>
      <c r="I725" s="37">
        <v>0</v>
      </c>
      <c r="J725" s="37">
        <v>0</v>
      </c>
      <c r="K725" s="37">
        <v>0</v>
      </c>
      <c r="L725" s="37">
        <v>0</v>
      </c>
      <c r="M725" s="37">
        <v>0</v>
      </c>
    </row>
    <row r="726" spans="1:13" hidden="1" outlineLevel="1">
      <c r="A726" s="1" t="s">
        <v>83</v>
      </c>
      <c r="B726" s="37">
        <v>24145</v>
      </c>
      <c r="C726" s="37">
        <v>2789</v>
      </c>
      <c r="D726" s="37">
        <v>3104</v>
      </c>
      <c r="E726" s="37">
        <v>3160</v>
      </c>
      <c r="F726" s="37">
        <v>2860</v>
      </c>
      <c r="G726" s="37">
        <v>3678</v>
      </c>
      <c r="H726" s="37">
        <v>3309</v>
      </c>
      <c r="I726" s="37">
        <v>2767</v>
      </c>
      <c r="J726" s="37">
        <v>1587</v>
      </c>
      <c r="K726" s="37">
        <v>760</v>
      </c>
      <c r="L726" s="37">
        <v>129</v>
      </c>
      <c r="M726" s="37">
        <v>2</v>
      </c>
    </row>
    <row r="727" spans="1:13" hidden="1" outlineLevel="1">
      <c r="A727" s="1" t="s">
        <v>189</v>
      </c>
      <c r="B727" s="37">
        <v>1</v>
      </c>
      <c r="C727" s="37">
        <v>0</v>
      </c>
      <c r="D727" s="37">
        <v>0</v>
      </c>
      <c r="E727" s="37">
        <v>0</v>
      </c>
      <c r="F727" s="37">
        <v>1</v>
      </c>
      <c r="G727" s="37">
        <v>0</v>
      </c>
      <c r="H727" s="37">
        <v>0</v>
      </c>
      <c r="I727" s="37">
        <v>0</v>
      </c>
      <c r="J727" s="37">
        <v>0</v>
      </c>
      <c r="K727" s="37">
        <v>0</v>
      </c>
      <c r="L727" s="37">
        <v>0</v>
      </c>
      <c r="M727" s="37">
        <v>0</v>
      </c>
    </row>
    <row r="728" spans="1:13" hidden="1" outlineLevel="1">
      <c r="A728" s="1" t="s">
        <v>84</v>
      </c>
      <c r="B728" s="37">
        <v>5</v>
      </c>
      <c r="C728" s="37">
        <v>0</v>
      </c>
      <c r="D728" s="37">
        <v>0</v>
      </c>
      <c r="E728" s="37">
        <v>0</v>
      </c>
      <c r="F728" s="37">
        <v>0</v>
      </c>
      <c r="G728" s="37">
        <v>1</v>
      </c>
      <c r="H728" s="37">
        <v>1</v>
      </c>
      <c r="I728" s="37">
        <v>1</v>
      </c>
      <c r="J728" s="37">
        <v>1</v>
      </c>
      <c r="K728" s="37">
        <v>1</v>
      </c>
      <c r="L728" s="37">
        <v>0</v>
      </c>
      <c r="M728" s="37">
        <v>0</v>
      </c>
    </row>
    <row r="729" spans="1:13" hidden="1" outlineLevel="1">
      <c r="A729" s="1" t="s">
        <v>539</v>
      </c>
      <c r="B729" s="37">
        <v>2</v>
      </c>
      <c r="C729" s="37">
        <v>0</v>
      </c>
      <c r="D729" s="37">
        <v>0</v>
      </c>
      <c r="E729" s="37">
        <v>1</v>
      </c>
      <c r="F729" s="37">
        <v>1</v>
      </c>
      <c r="G729" s="37">
        <v>0</v>
      </c>
      <c r="H729" s="37">
        <v>0</v>
      </c>
      <c r="I729" s="37">
        <v>0</v>
      </c>
      <c r="J729" s="37">
        <v>0</v>
      </c>
      <c r="K729" s="37">
        <v>0</v>
      </c>
      <c r="L729" s="37">
        <v>0</v>
      </c>
      <c r="M729" s="37">
        <v>0</v>
      </c>
    </row>
    <row r="730" spans="1:13" hidden="1" outlineLevel="1">
      <c r="A730" s="1" t="s">
        <v>85</v>
      </c>
      <c r="B730" s="37">
        <v>2</v>
      </c>
      <c r="C730" s="37">
        <v>0</v>
      </c>
      <c r="D730" s="37">
        <v>0</v>
      </c>
      <c r="E730" s="37">
        <v>0</v>
      </c>
      <c r="F730" s="37">
        <v>1</v>
      </c>
      <c r="G730" s="37">
        <v>1</v>
      </c>
      <c r="H730" s="37">
        <v>0</v>
      </c>
      <c r="I730" s="37">
        <v>0</v>
      </c>
      <c r="J730" s="37">
        <v>0</v>
      </c>
      <c r="K730" s="37">
        <v>0</v>
      </c>
      <c r="L730" s="37">
        <v>0</v>
      </c>
      <c r="M730" s="37">
        <v>0</v>
      </c>
    </row>
    <row r="731" spans="1:13" hidden="1" outlineLevel="1">
      <c r="A731" s="1" t="s">
        <v>86</v>
      </c>
      <c r="B731" s="37">
        <v>5</v>
      </c>
      <c r="C731" s="37">
        <v>0</v>
      </c>
      <c r="D731" s="37">
        <v>0</v>
      </c>
      <c r="E731" s="37">
        <v>0</v>
      </c>
      <c r="F731" s="37">
        <v>4</v>
      </c>
      <c r="G731" s="37">
        <v>1</v>
      </c>
      <c r="H731" s="37">
        <v>0</v>
      </c>
      <c r="I731" s="37">
        <v>0</v>
      </c>
      <c r="J731" s="37">
        <v>0</v>
      </c>
      <c r="K731" s="37">
        <v>0</v>
      </c>
      <c r="L731" s="37">
        <v>0</v>
      </c>
      <c r="M731" s="37">
        <v>0</v>
      </c>
    </row>
    <row r="732" spans="1:13" hidden="1" outlineLevel="1">
      <c r="A732" s="1" t="s">
        <v>243</v>
      </c>
      <c r="B732" s="37">
        <v>1</v>
      </c>
      <c r="C732" s="37">
        <v>0</v>
      </c>
      <c r="D732" s="37">
        <v>0</v>
      </c>
      <c r="E732" s="37">
        <v>1</v>
      </c>
      <c r="F732" s="37">
        <v>0</v>
      </c>
      <c r="G732" s="37">
        <v>0</v>
      </c>
      <c r="H732" s="37">
        <v>0</v>
      </c>
      <c r="I732" s="37">
        <v>0</v>
      </c>
      <c r="J732" s="37">
        <v>0</v>
      </c>
      <c r="K732" s="37">
        <v>0</v>
      </c>
      <c r="L732" s="37">
        <v>0</v>
      </c>
      <c r="M732" s="37">
        <v>0</v>
      </c>
    </row>
    <row r="733" spans="1:13" hidden="1" outlineLevel="1">
      <c r="A733" s="1" t="s">
        <v>87</v>
      </c>
      <c r="B733" s="37">
        <v>132</v>
      </c>
      <c r="C733" s="37">
        <v>27</v>
      </c>
      <c r="D733" s="37">
        <v>17</v>
      </c>
      <c r="E733" s="37">
        <v>22</v>
      </c>
      <c r="F733" s="37">
        <v>28</v>
      </c>
      <c r="G733" s="37">
        <v>5</v>
      </c>
      <c r="H733" s="37">
        <v>23</v>
      </c>
      <c r="I733" s="37">
        <v>10</v>
      </c>
      <c r="J733" s="37">
        <v>0</v>
      </c>
      <c r="K733" s="37">
        <v>0</v>
      </c>
      <c r="L733" s="37">
        <v>0</v>
      </c>
      <c r="M733" s="37">
        <v>0</v>
      </c>
    </row>
    <row r="734" spans="1:13" hidden="1" outlineLevel="1">
      <c r="A734" s="1" t="s">
        <v>540</v>
      </c>
      <c r="B734" s="37">
        <v>13</v>
      </c>
      <c r="C734" s="37">
        <v>0</v>
      </c>
      <c r="D734" s="37">
        <v>0</v>
      </c>
      <c r="E734" s="37">
        <v>1</v>
      </c>
      <c r="F734" s="37">
        <v>10</v>
      </c>
      <c r="G734" s="37">
        <v>1</v>
      </c>
      <c r="H734" s="37">
        <v>0</v>
      </c>
      <c r="I734" s="37">
        <v>0</v>
      </c>
      <c r="J734" s="37">
        <v>0</v>
      </c>
      <c r="K734" s="37">
        <v>1</v>
      </c>
      <c r="L734" s="37">
        <v>0</v>
      </c>
      <c r="M734" s="37">
        <v>0</v>
      </c>
    </row>
    <row r="735" spans="1:13" hidden="1" outlineLevel="1">
      <c r="A735" s="1" t="s">
        <v>423</v>
      </c>
      <c r="B735" s="37">
        <v>7</v>
      </c>
      <c r="C735" s="37">
        <v>3</v>
      </c>
      <c r="D735" s="37">
        <v>3</v>
      </c>
      <c r="E735" s="37">
        <v>0</v>
      </c>
      <c r="F735" s="37">
        <v>0</v>
      </c>
      <c r="G735" s="37">
        <v>1</v>
      </c>
      <c r="H735" s="37">
        <v>0</v>
      </c>
      <c r="I735" s="37">
        <v>0</v>
      </c>
      <c r="J735" s="37">
        <v>0</v>
      </c>
      <c r="K735" s="37">
        <v>0</v>
      </c>
      <c r="L735" s="37">
        <v>0</v>
      </c>
      <c r="M735" s="37">
        <v>0</v>
      </c>
    </row>
    <row r="736" spans="1:13" hidden="1" outlineLevel="1">
      <c r="A736" s="1" t="s">
        <v>90</v>
      </c>
      <c r="B736" s="37">
        <v>1</v>
      </c>
      <c r="C736" s="37">
        <v>0</v>
      </c>
      <c r="D736" s="37">
        <v>0</v>
      </c>
      <c r="E736" s="37">
        <v>0</v>
      </c>
      <c r="F736" s="37">
        <v>0</v>
      </c>
      <c r="G736" s="37">
        <v>1</v>
      </c>
      <c r="H736" s="37">
        <v>0</v>
      </c>
      <c r="I736" s="37">
        <v>0</v>
      </c>
      <c r="J736" s="37">
        <v>0</v>
      </c>
      <c r="K736" s="37">
        <v>0</v>
      </c>
      <c r="L736" s="37">
        <v>0</v>
      </c>
      <c r="M736" s="37">
        <v>0</v>
      </c>
    </row>
    <row r="737" spans="1:13" hidden="1" outlineLevel="1">
      <c r="A737" s="1" t="s">
        <v>441</v>
      </c>
      <c r="B737" s="37">
        <v>2</v>
      </c>
      <c r="C737" s="37">
        <v>1</v>
      </c>
      <c r="D737" s="37">
        <v>0</v>
      </c>
      <c r="E737" s="37">
        <v>0</v>
      </c>
      <c r="F737" s="37">
        <v>1</v>
      </c>
      <c r="G737" s="37">
        <v>0</v>
      </c>
      <c r="H737" s="37">
        <v>0</v>
      </c>
      <c r="I737" s="37">
        <v>0</v>
      </c>
      <c r="J737" s="37">
        <v>0</v>
      </c>
      <c r="K737" s="37">
        <v>0</v>
      </c>
      <c r="L737" s="37">
        <v>0</v>
      </c>
      <c r="M737" s="37">
        <v>0</v>
      </c>
    </row>
    <row r="738" spans="1:13" hidden="1" outlineLevel="1">
      <c r="A738" s="1" t="s">
        <v>91</v>
      </c>
      <c r="B738" s="37">
        <v>68</v>
      </c>
      <c r="C738" s="37">
        <v>7</v>
      </c>
      <c r="D738" s="37">
        <v>6</v>
      </c>
      <c r="E738" s="37">
        <v>3</v>
      </c>
      <c r="F738" s="37">
        <v>7</v>
      </c>
      <c r="G738" s="37">
        <v>20</v>
      </c>
      <c r="H738" s="37">
        <v>12</v>
      </c>
      <c r="I738" s="37">
        <v>9</v>
      </c>
      <c r="J738" s="37">
        <v>0</v>
      </c>
      <c r="K738" s="37">
        <v>4</v>
      </c>
      <c r="L738" s="37">
        <v>0</v>
      </c>
      <c r="M738" s="37">
        <v>0</v>
      </c>
    </row>
    <row r="739" spans="1:13" hidden="1" outlineLevel="1">
      <c r="A739" s="1" t="s">
        <v>92</v>
      </c>
      <c r="B739" s="37">
        <v>2</v>
      </c>
      <c r="C739" s="37">
        <v>0</v>
      </c>
      <c r="D739" s="37">
        <v>0</v>
      </c>
      <c r="E739" s="37">
        <v>0</v>
      </c>
      <c r="F739" s="37">
        <v>0</v>
      </c>
      <c r="G739" s="37">
        <v>2</v>
      </c>
      <c r="H739" s="37">
        <v>0</v>
      </c>
      <c r="I739" s="37">
        <v>0</v>
      </c>
      <c r="J739" s="37">
        <v>0</v>
      </c>
      <c r="K739" s="37">
        <v>0</v>
      </c>
      <c r="L739" s="37">
        <v>0</v>
      </c>
      <c r="M739" s="37">
        <v>0</v>
      </c>
    </row>
    <row r="740" spans="1:13" hidden="1" outlineLevel="1">
      <c r="A740" s="1" t="s">
        <v>93</v>
      </c>
      <c r="B740" s="37">
        <v>6</v>
      </c>
      <c r="C740" s="37">
        <v>0</v>
      </c>
      <c r="D740" s="37">
        <v>0</v>
      </c>
      <c r="E740" s="37">
        <v>0</v>
      </c>
      <c r="F740" s="37">
        <v>2</v>
      </c>
      <c r="G740" s="37">
        <v>2</v>
      </c>
      <c r="H740" s="37">
        <v>0</v>
      </c>
      <c r="I740" s="37">
        <v>1</v>
      </c>
      <c r="J740" s="37">
        <v>1</v>
      </c>
      <c r="K740" s="37">
        <v>0</v>
      </c>
      <c r="L740" s="37">
        <v>0</v>
      </c>
      <c r="M740" s="37">
        <v>0</v>
      </c>
    </row>
    <row r="741" spans="1:13" hidden="1" outlineLevel="1">
      <c r="A741" s="1" t="s">
        <v>94</v>
      </c>
      <c r="B741" s="37">
        <v>2057</v>
      </c>
      <c r="C741" s="37">
        <v>96</v>
      </c>
      <c r="D741" s="37">
        <v>150</v>
      </c>
      <c r="E741" s="37">
        <v>124</v>
      </c>
      <c r="F741" s="37">
        <v>353</v>
      </c>
      <c r="G741" s="37">
        <v>592</v>
      </c>
      <c r="H741" s="37">
        <v>332</v>
      </c>
      <c r="I741" s="37">
        <v>266</v>
      </c>
      <c r="J741" s="37">
        <v>93</v>
      </c>
      <c r="K741" s="37">
        <v>41</v>
      </c>
      <c r="L741" s="37">
        <v>10</v>
      </c>
      <c r="M741" s="37">
        <v>0</v>
      </c>
    </row>
    <row r="742" spans="1:13" hidden="1" outlineLevel="1">
      <c r="A742" s="1" t="s">
        <v>95</v>
      </c>
      <c r="B742" s="37">
        <v>3</v>
      </c>
      <c r="C742" s="37">
        <v>1</v>
      </c>
      <c r="D742" s="37">
        <v>0</v>
      </c>
      <c r="E742" s="37">
        <v>0</v>
      </c>
      <c r="F742" s="37">
        <v>2</v>
      </c>
      <c r="G742" s="37">
        <v>0</v>
      </c>
      <c r="H742" s="37">
        <v>0</v>
      </c>
      <c r="I742" s="37">
        <v>0</v>
      </c>
      <c r="J742" s="37">
        <v>0</v>
      </c>
      <c r="K742" s="37">
        <v>0</v>
      </c>
      <c r="L742" s="37">
        <v>0</v>
      </c>
      <c r="M742" s="37">
        <v>0</v>
      </c>
    </row>
    <row r="743" spans="1:13" hidden="1" outlineLevel="1">
      <c r="A743" s="1" t="s">
        <v>97</v>
      </c>
      <c r="B743" s="37">
        <v>1</v>
      </c>
      <c r="C743" s="37">
        <v>0</v>
      </c>
      <c r="D743" s="37">
        <v>0</v>
      </c>
      <c r="E743" s="37">
        <v>0</v>
      </c>
      <c r="F743" s="37">
        <v>0</v>
      </c>
      <c r="G743" s="37">
        <v>1</v>
      </c>
      <c r="H743" s="37">
        <v>0</v>
      </c>
      <c r="I743" s="37">
        <v>0</v>
      </c>
      <c r="J743" s="37">
        <v>0</v>
      </c>
      <c r="K743" s="37">
        <v>0</v>
      </c>
      <c r="L743" s="37">
        <v>0</v>
      </c>
      <c r="M743" s="37">
        <v>0</v>
      </c>
    </row>
    <row r="744" spans="1:13" hidden="1" outlineLevel="1">
      <c r="A744" s="1" t="s">
        <v>98</v>
      </c>
      <c r="B744" s="37">
        <v>8</v>
      </c>
      <c r="C744" s="37">
        <v>0</v>
      </c>
      <c r="D744" s="37">
        <v>2</v>
      </c>
      <c r="E744" s="37">
        <v>1</v>
      </c>
      <c r="F744" s="37">
        <v>3</v>
      </c>
      <c r="G744" s="37">
        <v>2</v>
      </c>
      <c r="H744" s="37">
        <v>0</v>
      </c>
      <c r="I744" s="37">
        <v>0</v>
      </c>
      <c r="J744" s="37">
        <v>0</v>
      </c>
      <c r="K744" s="37">
        <v>0</v>
      </c>
      <c r="L744" s="37">
        <v>0</v>
      </c>
      <c r="M744" s="37">
        <v>0</v>
      </c>
    </row>
    <row r="745" spans="1:13" hidden="1" outlineLevel="1">
      <c r="A745" s="1" t="s">
        <v>99</v>
      </c>
      <c r="B745" s="37">
        <v>17</v>
      </c>
      <c r="C745" s="37">
        <v>0</v>
      </c>
      <c r="D745" s="37">
        <v>0</v>
      </c>
      <c r="E745" s="37">
        <v>3</v>
      </c>
      <c r="F745" s="37">
        <v>10</v>
      </c>
      <c r="G745" s="37">
        <v>4</v>
      </c>
      <c r="H745" s="37">
        <v>0</v>
      </c>
      <c r="I745" s="37">
        <v>0</v>
      </c>
      <c r="J745" s="37">
        <v>0</v>
      </c>
      <c r="K745" s="37">
        <v>0</v>
      </c>
      <c r="L745" s="37">
        <v>0</v>
      </c>
      <c r="M745" s="37">
        <v>0</v>
      </c>
    </row>
    <row r="746" spans="1:13" hidden="1" outlineLevel="1">
      <c r="A746" s="1" t="s">
        <v>100</v>
      </c>
      <c r="B746" s="37">
        <v>19</v>
      </c>
      <c r="C746" s="37">
        <v>2</v>
      </c>
      <c r="D746" s="37">
        <v>2</v>
      </c>
      <c r="E746" s="37">
        <v>1</v>
      </c>
      <c r="F746" s="37">
        <v>11</v>
      </c>
      <c r="G746" s="37">
        <v>0</v>
      </c>
      <c r="H746" s="37">
        <v>1</v>
      </c>
      <c r="I746" s="37">
        <v>2</v>
      </c>
      <c r="J746" s="37">
        <v>0</v>
      </c>
      <c r="K746" s="37">
        <v>0</v>
      </c>
      <c r="L746" s="37">
        <v>0</v>
      </c>
      <c r="M746" s="37">
        <v>0</v>
      </c>
    </row>
    <row r="747" spans="1:13" hidden="1" outlineLevel="1">
      <c r="A747" s="1" t="s">
        <v>101</v>
      </c>
      <c r="B747" s="37">
        <v>620</v>
      </c>
      <c r="C747" s="37">
        <v>114</v>
      </c>
      <c r="D747" s="37">
        <v>95</v>
      </c>
      <c r="E747" s="37">
        <v>71</v>
      </c>
      <c r="F747" s="37">
        <v>135</v>
      </c>
      <c r="G747" s="37">
        <v>147</v>
      </c>
      <c r="H747" s="37">
        <v>56</v>
      </c>
      <c r="I747" s="37">
        <v>1</v>
      </c>
      <c r="J747" s="37">
        <v>1</v>
      </c>
      <c r="K747" s="37">
        <v>0</v>
      </c>
      <c r="L747" s="37">
        <v>0</v>
      </c>
      <c r="M747" s="37">
        <v>0</v>
      </c>
    </row>
    <row r="748" spans="1:13" hidden="1" outlineLevel="1">
      <c r="A748" s="1" t="s">
        <v>227</v>
      </c>
      <c r="B748" s="37">
        <v>7</v>
      </c>
      <c r="C748" s="37">
        <v>0</v>
      </c>
      <c r="D748" s="37">
        <v>0</v>
      </c>
      <c r="E748" s="37">
        <v>0</v>
      </c>
      <c r="F748" s="37">
        <v>5</v>
      </c>
      <c r="G748" s="37">
        <v>2</v>
      </c>
      <c r="H748" s="37">
        <v>0</v>
      </c>
      <c r="I748" s="37">
        <v>0</v>
      </c>
      <c r="J748" s="37">
        <v>0</v>
      </c>
      <c r="K748" s="37">
        <v>0</v>
      </c>
      <c r="L748" s="37">
        <v>0</v>
      </c>
      <c r="M748" s="37">
        <v>0</v>
      </c>
    </row>
    <row r="749" spans="1:13" hidden="1" outlineLevel="1">
      <c r="A749" s="1" t="s">
        <v>103</v>
      </c>
      <c r="B749" s="37">
        <v>25</v>
      </c>
      <c r="C749" s="37">
        <v>1</v>
      </c>
      <c r="D749" s="37">
        <v>4</v>
      </c>
      <c r="E749" s="37">
        <v>3</v>
      </c>
      <c r="F749" s="37">
        <v>9</v>
      </c>
      <c r="G749" s="37">
        <v>5</v>
      </c>
      <c r="H749" s="37">
        <v>2</v>
      </c>
      <c r="I749" s="37">
        <v>1</v>
      </c>
      <c r="J749" s="37">
        <v>0</v>
      </c>
      <c r="K749" s="37">
        <v>0</v>
      </c>
      <c r="L749" s="37">
        <v>0</v>
      </c>
      <c r="M749" s="37">
        <v>0</v>
      </c>
    </row>
    <row r="750" spans="1:13" hidden="1" outlineLevel="1">
      <c r="A750" s="1" t="s">
        <v>104</v>
      </c>
      <c r="B750" s="37">
        <v>15</v>
      </c>
      <c r="C750" s="37">
        <v>0</v>
      </c>
      <c r="D750" s="37">
        <v>1</v>
      </c>
      <c r="E750" s="37">
        <v>3</v>
      </c>
      <c r="F750" s="37">
        <v>2</v>
      </c>
      <c r="G750" s="37">
        <v>1</v>
      </c>
      <c r="H750" s="37">
        <v>5</v>
      </c>
      <c r="I750" s="37">
        <v>3</v>
      </c>
      <c r="J750" s="37">
        <v>0</v>
      </c>
      <c r="K750" s="37">
        <v>0</v>
      </c>
      <c r="L750" s="37">
        <v>0</v>
      </c>
      <c r="M750" s="37">
        <v>0</v>
      </c>
    </row>
    <row r="751" spans="1:13" hidden="1" outlineLevel="1">
      <c r="A751" s="1" t="s">
        <v>105</v>
      </c>
      <c r="B751" s="37">
        <v>3586</v>
      </c>
      <c r="C751" s="37">
        <v>116</v>
      </c>
      <c r="D751" s="37">
        <v>221</v>
      </c>
      <c r="E751" s="37">
        <v>301</v>
      </c>
      <c r="F751" s="37">
        <v>499</v>
      </c>
      <c r="G751" s="37">
        <v>788</v>
      </c>
      <c r="H751" s="37">
        <v>735</v>
      </c>
      <c r="I751" s="37">
        <v>559</v>
      </c>
      <c r="J751" s="37">
        <v>227</v>
      </c>
      <c r="K751" s="37">
        <v>121</v>
      </c>
      <c r="L751" s="37">
        <v>19</v>
      </c>
      <c r="M751" s="37">
        <v>0</v>
      </c>
    </row>
    <row r="752" spans="1:13" hidden="1" outlineLevel="1">
      <c r="A752" s="1" t="s">
        <v>247</v>
      </c>
      <c r="B752" s="37">
        <v>1</v>
      </c>
      <c r="C752" s="37">
        <v>0</v>
      </c>
      <c r="D752" s="37">
        <v>0</v>
      </c>
      <c r="E752" s="37">
        <v>0</v>
      </c>
      <c r="F752" s="37">
        <v>1</v>
      </c>
      <c r="G752" s="37">
        <v>0</v>
      </c>
      <c r="H752" s="37">
        <v>0</v>
      </c>
      <c r="I752" s="37">
        <v>0</v>
      </c>
      <c r="J752" s="37">
        <v>0</v>
      </c>
      <c r="K752" s="37">
        <v>0</v>
      </c>
      <c r="L752" s="37">
        <v>0</v>
      </c>
      <c r="M752" s="37">
        <v>0</v>
      </c>
    </row>
    <row r="753" spans="1:13" hidden="1" outlineLevel="1">
      <c r="A753" s="1" t="s">
        <v>541</v>
      </c>
      <c r="B753" s="37">
        <v>128</v>
      </c>
      <c r="C753" s="37">
        <v>17</v>
      </c>
      <c r="D753" s="37">
        <v>14</v>
      </c>
      <c r="E753" s="37">
        <v>28</v>
      </c>
      <c r="F753" s="37">
        <v>15</v>
      </c>
      <c r="G753" s="37">
        <v>11</v>
      </c>
      <c r="H753" s="37">
        <v>34</v>
      </c>
      <c r="I753" s="37">
        <v>6</v>
      </c>
      <c r="J753" s="37">
        <v>3</v>
      </c>
      <c r="K753" s="37">
        <v>0</v>
      </c>
      <c r="L753" s="37">
        <v>0</v>
      </c>
      <c r="M753" s="37">
        <v>0</v>
      </c>
    </row>
    <row r="754" spans="1:13" hidden="1" outlineLevel="1">
      <c r="A754" s="1" t="s">
        <v>106</v>
      </c>
      <c r="B754" s="37">
        <v>203</v>
      </c>
      <c r="C754" s="37">
        <v>29</v>
      </c>
      <c r="D754" s="37">
        <v>21</v>
      </c>
      <c r="E754" s="37">
        <v>58</v>
      </c>
      <c r="F754" s="37">
        <v>27</v>
      </c>
      <c r="G754" s="37">
        <v>23</v>
      </c>
      <c r="H754" s="37">
        <v>31</v>
      </c>
      <c r="I754" s="37">
        <v>14</v>
      </c>
      <c r="J754" s="37">
        <v>0</v>
      </c>
      <c r="K754" s="37">
        <v>0</v>
      </c>
      <c r="L754" s="37">
        <v>0</v>
      </c>
      <c r="M754" s="37">
        <v>0</v>
      </c>
    </row>
    <row r="755" spans="1:13" hidden="1" outlineLevel="1">
      <c r="A755" s="1" t="s">
        <v>530</v>
      </c>
      <c r="B755" s="37">
        <v>3</v>
      </c>
      <c r="C755" s="37">
        <v>1</v>
      </c>
      <c r="D755" s="37">
        <v>0</v>
      </c>
      <c r="E755" s="37">
        <v>1</v>
      </c>
      <c r="F755" s="37">
        <v>1</v>
      </c>
      <c r="G755" s="37">
        <v>0</v>
      </c>
      <c r="H755" s="37">
        <v>0</v>
      </c>
      <c r="I755" s="37">
        <v>0</v>
      </c>
      <c r="J755" s="37">
        <v>0</v>
      </c>
      <c r="K755" s="37">
        <v>0</v>
      </c>
      <c r="L755" s="37">
        <v>0</v>
      </c>
      <c r="M755" s="37">
        <v>0</v>
      </c>
    </row>
    <row r="756" spans="1:13" hidden="1" outlineLevel="1">
      <c r="A756" s="1" t="s">
        <v>542</v>
      </c>
      <c r="B756" s="37">
        <v>20</v>
      </c>
      <c r="C756" s="37">
        <v>0</v>
      </c>
      <c r="D756" s="37">
        <v>2</v>
      </c>
      <c r="E756" s="37">
        <v>4</v>
      </c>
      <c r="F756" s="37">
        <v>10</v>
      </c>
      <c r="G756" s="37">
        <v>4</v>
      </c>
      <c r="H756" s="37">
        <v>0</v>
      </c>
      <c r="I756" s="37">
        <v>0</v>
      </c>
      <c r="J756" s="37">
        <v>0</v>
      </c>
      <c r="K756" s="37">
        <v>0</v>
      </c>
      <c r="L756" s="37">
        <v>0</v>
      </c>
      <c r="M756" s="37">
        <v>0</v>
      </c>
    </row>
    <row r="757" spans="1:13" hidden="1" outlineLevel="1">
      <c r="A757" s="1" t="s">
        <v>108</v>
      </c>
      <c r="B757" s="37">
        <v>45</v>
      </c>
      <c r="C757" s="37">
        <v>1</v>
      </c>
      <c r="D757" s="37">
        <v>8</v>
      </c>
      <c r="E757" s="37">
        <v>1</v>
      </c>
      <c r="F757" s="37">
        <v>8</v>
      </c>
      <c r="G757" s="37">
        <v>6</v>
      </c>
      <c r="H757" s="37">
        <v>12</v>
      </c>
      <c r="I757" s="37">
        <v>6</v>
      </c>
      <c r="J757" s="37">
        <v>2</v>
      </c>
      <c r="K757" s="37">
        <v>1</v>
      </c>
      <c r="L757" s="37">
        <v>0</v>
      </c>
      <c r="M757" s="37">
        <v>0</v>
      </c>
    </row>
    <row r="758" spans="1:13" hidden="1" outlineLevel="1">
      <c r="A758" s="1" t="s">
        <v>109</v>
      </c>
      <c r="B758" s="37">
        <v>4</v>
      </c>
      <c r="C758" s="37">
        <v>2</v>
      </c>
      <c r="D758" s="37">
        <v>0</v>
      </c>
      <c r="E758" s="37">
        <v>2</v>
      </c>
      <c r="F758" s="37">
        <v>0</v>
      </c>
      <c r="G758" s="37">
        <v>0</v>
      </c>
      <c r="H758" s="37">
        <v>0</v>
      </c>
      <c r="I758" s="37">
        <v>0</v>
      </c>
      <c r="J758" s="37">
        <v>0</v>
      </c>
      <c r="K758" s="37">
        <v>0</v>
      </c>
      <c r="L758" s="37">
        <v>0</v>
      </c>
      <c r="M758" s="37">
        <v>0</v>
      </c>
    </row>
    <row r="759" spans="1:13" hidden="1" outlineLevel="1">
      <c r="A759" s="1" t="s">
        <v>110</v>
      </c>
      <c r="B759" s="37">
        <v>326</v>
      </c>
      <c r="C759" s="37">
        <v>37</v>
      </c>
      <c r="D759" s="37">
        <v>30</v>
      </c>
      <c r="E759" s="37">
        <v>39</v>
      </c>
      <c r="F759" s="37">
        <v>84</v>
      </c>
      <c r="G759" s="37">
        <v>71</v>
      </c>
      <c r="H759" s="37">
        <v>55</v>
      </c>
      <c r="I759" s="37">
        <v>9</v>
      </c>
      <c r="J759" s="37">
        <v>1</v>
      </c>
      <c r="K759" s="37">
        <v>0</v>
      </c>
      <c r="L759" s="37">
        <v>0</v>
      </c>
      <c r="M759" s="37">
        <v>0</v>
      </c>
    </row>
    <row r="760" spans="1:13" hidden="1" outlineLevel="1">
      <c r="A760" s="1" t="s">
        <v>111</v>
      </c>
      <c r="B760" s="37">
        <v>4</v>
      </c>
      <c r="C760" s="37">
        <v>0</v>
      </c>
      <c r="D760" s="37">
        <v>0</v>
      </c>
      <c r="E760" s="37">
        <v>0</v>
      </c>
      <c r="F760" s="37">
        <v>3</v>
      </c>
      <c r="G760" s="37">
        <v>1</v>
      </c>
      <c r="H760" s="37">
        <v>0</v>
      </c>
      <c r="I760" s="37">
        <v>0</v>
      </c>
      <c r="J760" s="37">
        <v>0</v>
      </c>
      <c r="K760" s="37">
        <v>0</v>
      </c>
      <c r="L760" s="37">
        <v>0</v>
      </c>
      <c r="M760" s="37">
        <v>0</v>
      </c>
    </row>
    <row r="761" spans="1:13" hidden="1" outlineLevel="1">
      <c r="A761" s="1" t="s">
        <v>543</v>
      </c>
      <c r="B761" s="37">
        <v>1</v>
      </c>
      <c r="C761" s="37">
        <v>0</v>
      </c>
      <c r="D761" s="37">
        <v>0</v>
      </c>
      <c r="E761" s="37">
        <v>0</v>
      </c>
      <c r="F761" s="37">
        <v>0</v>
      </c>
      <c r="G761" s="37">
        <v>0</v>
      </c>
      <c r="H761" s="37">
        <v>1</v>
      </c>
      <c r="I761" s="37">
        <v>0</v>
      </c>
      <c r="J761" s="37">
        <v>0</v>
      </c>
      <c r="K761" s="37">
        <v>0</v>
      </c>
      <c r="L761" s="37">
        <v>0</v>
      </c>
      <c r="M761" s="37">
        <v>0</v>
      </c>
    </row>
    <row r="762" spans="1:13" hidden="1" outlineLevel="1">
      <c r="A762" s="1" t="s">
        <v>112</v>
      </c>
      <c r="B762" s="37">
        <v>4</v>
      </c>
      <c r="C762" s="37">
        <v>0</v>
      </c>
      <c r="D762" s="37">
        <v>1</v>
      </c>
      <c r="E762" s="37">
        <v>1</v>
      </c>
      <c r="F762" s="37">
        <v>2</v>
      </c>
      <c r="G762" s="37">
        <v>0</v>
      </c>
      <c r="H762" s="37">
        <v>0</v>
      </c>
      <c r="I762" s="37">
        <v>0</v>
      </c>
      <c r="J762" s="37">
        <v>0</v>
      </c>
      <c r="K762" s="37">
        <v>0</v>
      </c>
      <c r="L762" s="37">
        <v>0</v>
      </c>
      <c r="M762" s="37">
        <v>0</v>
      </c>
    </row>
    <row r="763" spans="1:13" hidden="1" outlineLevel="1">
      <c r="A763" s="1" t="s">
        <v>113</v>
      </c>
      <c r="B763" s="37">
        <v>7</v>
      </c>
      <c r="C763" s="37">
        <v>0</v>
      </c>
      <c r="D763" s="37">
        <v>0</v>
      </c>
      <c r="E763" s="37">
        <v>2</v>
      </c>
      <c r="F763" s="37">
        <v>1</v>
      </c>
      <c r="G763" s="37">
        <v>3</v>
      </c>
      <c r="H763" s="37">
        <v>1</v>
      </c>
      <c r="I763" s="37">
        <v>0</v>
      </c>
      <c r="J763" s="37">
        <v>0</v>
      </c>
      <c r="K763" s="37">
        <v>0</v>
      </c>
      <c r="L763" s="37">
        <v>0</v>
      </c>
      <c r="M763" s="37">
        <v>0</v>
      </c>
    </row>
    <row r="764" spans="1:13" hidden="1" outlineLevel="1">
      <c r="A764" s="1" t="s">
        <v>237</v>
      </c>
      <c r="B764" s="37">
        <v>1</v>
      </c>
      <c r="C764" s="37">
        <v>0</v>
      </c>
      <c r="D764" s="37">
        <v>0</v>
      </c>
      <c r="E764" s="37">
        <v>1</v>
      </c>
      <c r="F764" s="37">
        <v>0</v>
      </c>
      <c r="G764" s="37">
        <v>0</v>
      </c>
      <c r="H764" s="37">
        <v>0</v>
      </c>
      <c r="I764" s="37">
        <v>0</v>
      </c>
      <c r="J764" s="37">
        <v>0</v>
      </c>
      <c r="K764" s="37">
        <v>0</v>
      </c>
      <c r="L764" s="37">
        <v>0</v>
      </c>
      <c r="M764" s="37">
        <v>0</v>
      </c>
    </row>
    <row r="765" spans="1:13" hidden="1" outlineLevel="1">
      <c r="A765" s="1" t="s">
        <v>115</v>
      </c>
      <c r="B765" s="37">
        <v>44</v>
      </c>
      <c r="C765" s="37">
        <v>2</v>
      </c>
      <c r="D765" s="37">
        <v>4</v>
      </c>
      <c r="E765" s="37">
        <v>5</v>
      </c>
      <c r="F765" s="37">
        <v>16</v>
      </c>
      <c r="G765" s="37">
        <v>15</v>
      </c>
      <c r="H765" s="37">
        <v>1</v>
      </c>
      <c r="I765" s="37">
        <v>1</v>
      </c>
      <c r="J765" s="37">
        <v>0</v>
      </c>
      <c r="K765" s="37">
        <v>0</v>
      </c>
      <c r="L765" s="37">
        <v>0</v>
      </c>
      <c r="M765" s="37">
        <v>0</v>
      </c>
    </row>
    <row r="766" spans="1:13" hidden="1" outlineLevel="1">
      <c r="A766" s="1" t="s">
        <v>248</v>
      </c>
      <c r="B766" s="37">
        <v>1</v>
      </c>
      <c r="C766" s="37">
        <v>0</v>
      </c>
      <c r="D766" s="37">
        <v>0</v>
      </c>
      <c r="E766" s="37">
        <v>0</v>
      </c>
      <c r="F766" s="37">
        <v>0</v>
      </c>
      <c r="G766" s="37">
        <v>1</v>
      </c>
      <c r="H766" s="37">
        <v>0</v>
      </c>
      <c r="I766" s="37">
        <v>0</v>
      </c>
      <c r="J766" s="37">
        <v>0</v>
      </c>
      <c r="K766" s="37">
        <v>0</v>
      </c>
      <c r="L766" s="37">
        <v>0</v>
      </c>
      <c r="M766" s="37">
        <v>0</v>
      </c>
    </row>
    <row r="767" spans="1:13" hidden="1" outlineLevel="1">
      <c r="A767" s="1" t="s">
        <v>544</v>
      </c>
      <c r="B767" s="37">
        <v>11</v>
      </c>
      <c r="C767" s="37">
        <v>3</v>
      </c>
      <c r="D767" s="37">
        <v>0</v>
      </c>
      <c r="E767" s="37">
        <v>1</v>
      </c>
      <c r="F767" s="37">
        <v>2</v>
      </c>
      <c r="G767" s="37">
        <v>2</v>
      </c>
      <c r="H767" s="37">
        <v>2</v>
      </c>
      <c r="I767" s="37">
        <v>1</v>
      </c>
      <c r="J767" s="37">
        <v>0</v>
      </c>
      <c r="K767" s="37">
        <v>0</v>
      </c>
      <c r="L767" s="37">
        <v>0</v>
      </c>
      <c r="M767" s="37">
        <v>0</v>
      </c>
    </row>
    <row r="768" spans="1:13" hidden="1" outlineLevel="1">
      <c r="A768" s="1" t="s">
        <v>117</v>
      </c>
      <c r="B768" s="37">
        <v>12</v>
      </c>
      <c r="C768" s="37">
        <v>0</v>
      </c>
      <c r="D768" s="37">
        <v>0</v>
      </c>
      <c r="E768" s="37">
        <v>4</v>
      </c>
      <c r="F768" s="37">
        <v>7</v>
      </c>
      <c r="G768" s="37">
        <v>1</v>
      </c>
      <c r="H768" s="37">
        <v>0</v>
      </c>
      <c r="I768" s="37">
        <v>0</v>
      </c>
      <c r="J768" s="37">
        <v>0</v>
      </c>
      <c r="K768" s="37">
        <v>0</v>
      </c>
      <c r="L768" s="37">
        <v>0</v>
      </c>
      <c r="M768" s="37">
        <v>0</v>
      </c>
    </row>
    <row r="769" spans="1:13" hidden="1" outlineLevel="1">
      <c r="A769" s="1" t="s">
        <v>118</v>
      </c>
      <c r="B769" s="37">
        <v>778</v>
      </c>
      <c r="C769" s="37">
        <v>118</v>
      </c>
      <c r="D769" s="37">
        <v>162</v>
      </c>
      <c r="E769" s="37">
        <v>80</v>
      </c>
      <c r="F769" s="37">
        <v>196</v>
      </c>
      <c r="G769" s="37">
        <v>78</v>
      </c>
      <c r="H769" s="37">
        <v>83</v>
      </c>
      <c r="I769" s="37">
        <v>53</v>
      </c>
      <c r="J769" s="37">
        <v>8</v>
      </c>
      <c r="K769" s="37">
        <v>0</v>
      </c>
      <c r="L769" s="37">
        <v>0</v>
      </c>
      <c r="M769" s="37">
        <v>0</v>
      </c>
    </row>
    <row r="770" spans="1:13" hidden="1" outlineLevel="1">
      <c r="A770" s="1" t="s">
        <v>119</v>
      </c>
      <c r="B770" s="37">
        <v>22</v>
      </c>
      <c r="C770" s="37">
        <v>0</v>
      </c>
      <c r="D770" s="37">
        <v>4</v>
      </c>
      <c r="E770" s="37">
        <v>4</v>
      </c>
      <c r="F770" s="37">
        <v>11</v>
      </c>
      <c r="G770" s="37">
        <v>3</v>
      </c>
      <c r="H770" s="37">
        <v>0</v>
      </c>
      <c r="I770" s="37">
        <v>0</v>
      </c>
      <c r="J770" s="37">
        <v>0</v>
      </c>
      <c r="K770" s="37">
        <v>0</v>
      </c>
      <c r="L770" s="37">
        <v>0</v>
      </c>
      <c r="M770" s="37">
        <v>0</v>
      </c>
    </row>
    <row r="771" spans="1:13" hidden="1" outlineLevel="1">
      <c r="A771" s="1" t="s">
        <v>120</v>
      </c>
      <c r="B771" s="37">
        <v>28</v>
      </c>
      <c r="C771" s="37">
        <v>2</v>
      </c>
      <c r="D771" s="37">
        <v>1</v>
      </c>
      <c r="E771" s="37">
        <v>3</v>
      </c>
      <c r="F771" s="37">
        <v>11</v>
      </c>
      <c r="G771" s="37">
        <v>5</v>
      </c>
      <c r="H771" s="37">
        <v>5</v>
      </c>
      <c r="I771" s="37">
        <v>0</v>
      </c>
      <c r="J771" s="37">
        <v>0</v>
      </c>
      <c r="K771" s="37">
        <v>1</v>
      </c>
      <c r="L771" s="37">
        <v>0</v>
      </c>
      <c r="M771" s="37">
        <v>0</v>
      </c>
    </row>
    <row r="772" spans="1:13" hidden="1" outlineLevel="1">
      <c r="A772" s="1" t="s">
        <v>121</v>
      </c>
      <c r="B772" s="37">
        <v>29</v>
      </c>
      <c r="C772" s="37">
        <v>1</v>
      </c>
      <c r="D772" s="37">
        <v>1</v>
      </c>
      <c r="E772" s="37">
        <v>0</v>
      </c>
      <c r="F772" s="37">
        <v>4</v>
      </c>
      <c r="G772" s="37">
        <v>5</v>
      </c>
      <c r="H772" s="37">
        <v>10</v>
      </c>
      <c r="I772" s="37">
        <v>5</v>
      </c>
      <c r="J772" s="37">
        <v>2</v>
      </c>
      <c r="K772" s="37">
        <v>1</v>
      </c>
      <c r="L772" s="37">
        <v>0</v>
      </c>
      <c r="M772" s="37">
        <v>0</v>
      </c>
    </row>
    <row r="773" spans="1:13" hidden="1" outlineLevel="1">
      <c r="A773" s="1" t="s">
        <v>596</v>
      </c>
      <c r="B773" s="37">
        <v>1</v>
      </c>
      <c r="C773" s="37">
        <v>0</v>
      </c>
      <c r="D773" s="37">
        <v>0</v>
      </c>
      <c r="E773" s="37">
        <v>1</v>
      </c>
      <c r="F773" s="37">
        <v>0</v>
      </c>
      <c r="G773" s="37">
        <v>0</v>
      </c>
      <c r="H773" s="37">
        <v>0</v>
      </c>
      <c r="I773" s="37">
        <v>0</v>
      </c>
      <c r="J773" s="37">
        <v>0</v>
      </c>
      <c r="K773" s="37">
        <v>0</v>
      </c>
      <c r="L773" s="37">
        <v>0</v>
      </c>
      <c r="M773" s="37">
        <v>0</v>
      </c>
    </row>
    <row r="774" spans="1:13" hidden="1" outlineLevel="1">
      <c r="A774" s="1" t="s">
        <v>1168</v>
      </c>
      <c r="B774" s="37">
        <v>1</v>
      </c>
      <c r="C774" s="37">
        <v>0</v>
      </c>
      <c r="D774" s="37">
        <v>0</v>
      </c>
      <c r="E774" s="37">
        <v>0</v>
      </c>
      <c r="F774" s="37">
        <v>1</v>
      </c>
      <c r="G774" s="37">
        <v>0</v>
      </c>
      <c r="H774" s="37">
        <v>0</v>
      </c>
      <c r="I774" s="37">
        <v>0</v>
      </c>
      <c r="J774" s="37">
        <v>0</v>
      </c>
      <c r="K774" s="37">
        <v>0</v>
      </c>
      <c r="L774" s="37">
        <v>0</v>
      </c>
      <c r="M774" s="37">
        <v>0</v>
      </c>
    </row>
    <row r="775" spans="1:13" hidden="1" outlineLevel="1">
      <c r="A775" s="1" t="s">
        <v>122</v>
      </c>
      <c r="B775" s="37">
        <v>3</v>
      </c>
      <c r="C775" s="37">
        <v>0</v>
      </c>
      <c r="D775" s="37">
        <v>0</v>
      </c>
      <c r="E775" s="37">
        <v>0</v>
      </c>
      <c r="F775" s="37">
        <v>1</v>
      </c>
      <c r="G775" s="37">
        <v>1</v>
      </c>
      <c r="H775" s="37">
        <v>1</v>
      </c>
      <c r="I775" s="37">
        <v>0</v>
      </c>
      <c r="J775" s="37">
        <v>0</v>
      </c>
      <c r="K775" s="37">
        <v>0</v>
      </c>
      <c r="L775" s="37">
        <v>0</v>
      </c>
      <c r="M775" s="37">
        <v>0</v>
      </c>
    </row>
    <row r="776" spans="1:13" collapsed="1">
      <c r="A776" s="1" t="s">
        <v>607</v>
      </c>
      <c r="B776" s="37">
        <v>36475</v>
      </c>
      <c r="C776" s="37">
        <v>3727</v>
      </c>
      <c r="D776" s="37">
        <v>4173</v>
      </c>
      <c r="E776" s="37">
        <v>4517</v>
      </c>
      <c r="F776" s="37">
        <v>4900</v>
      </c>
      <c r="G776" s="37">
        <v>6220</v>
      </c>
      <c r="H776" s="37">
        <v>5442</v>
      </c>
      <c r="I776" s="37">
        <v>4129</v>
      </c>
      <c r="J776" s="37">
        <v>2220</v>
      </c>
      <c r="K776" s="37">
        <v>968</v>
      </c>
      <c r="L776" s="37">
        <v>177</v>
      </c>
      <c r="M776" s="37">
        <v>2</v>
      </c>
    </row>
    <row r="777" spans="1:13" hidden="1" outlineLevel="1">
      <c r="A777" s="1" t="s">
        <v>33</v>
      </c>
      <c r="B777" s="37">
        <v>3</v>
      </c>
      <c r="C777" s="37">
        <v>0</v>
      </c>
      <c r="D777" s="37">
        <v>0</v>
      </c>
      <c r="E777" s="37">
        <v>2</v>
      </c>
      <c r="F777" s="37">
        <v>1</v>
      </c>
      <c r="G777" s="37">
        <v>0</v>
      </c>
      <c r="H777" s="37">
        <v>0</v>
      </c>
      <c r="I777" s="37">
        <v>0</v>
      </c>
      <c r="J777" s="37">
        <v>0</v>
      </c>
      <c r="K777" s="37">
        <v>0</v>
      </c>
      <c r="L777" s="37">
        <v>0</v>
      </c>
      <c r="M777" s="37">
        <v>0</v>
      </c>
    </row>
    <row r="778" spans="1:13" hidden="1" outlineLevel="1">
      <c r="A778" s="1" t="s">
        <v>34</v>
      </c>
      <c r="B778" s="37">
        <v>8</v>
      </c>
      <c r="C778" s="37">
        <v>2</v>
      </c>
      <c r="D778" s="37">
        <v>0</v>
      </c>
      <c r="E778" s="37">
        <v>2</v>
      </c>
      <c r="F778" s="37">
        <v>4</v>
      </c>
      <c r="G778" s="37">
        <v>0</v>
      </c>
      <c r="H778" s="37">
        <v>0</v>
      </c>
      <c r="I778" s="37">
        <v>0</v>
      </c>
      <c r="J778" s="37">
        <v>0</v>
      </c>
      <c r="K778" s="37">
        <v>0</v>
      </c>
      <c r="L778" s="37">
        <v>0</v>
      </c>
      <c r="M778" s="37">
        <v>0</v>
      </c>
    </row>
    <row r="779" spans="1:13" hidden="1" outlineLevel="1">
      <c r="A779" s="1" t="s">
        <v>35</v>
      </c>
      <c r="B779" s="37">
        <v>2</v>
      </c>
      <c r="C779" s="37">
        <v>0</v>
      </c>
      <c r="D779" s="37">
        <v>0</v>
      </c>
      <c r="E779" s="37">
        <v>0</v>
      </c>
      <c r="F779" s="37">
        <v>1</v>
      </c>
      <c r="G779" s="37">
        <v>1</v>
      </c>
      <c r="H779" s="37">
        <v>0</v>
      </c>
      <c r="I779" s="37">
        <v>0</v>
      </c>
      <c r="J779" s="37">
        <v>0</v>
      </c>
      <c r="K779" s="37">
        <v>0</v>
      </c>
      <c r="L779" s="37">
        <v>0</v>
      </c>
      <c r="M779" s="37">
        <v>0</v>
      </c>
    </row>
    <row r="780" spans="1:13" hidden="1" outlineLevel="1">
      <c r="A780" s="1" t="s">
        <v>36</v>
      </c>
      <c r="B780" s="37">
        <v>7</v>
      </c>
      <c r="C780" s="37">
        <v>0</v>
      </c>
      <c r="D780" s="37">
        <v>0</v>
      </c>
      <c r="E780" s="37">
        <v>0</v>
      </c>
      <c r="F780" s="37">
        <v>4</v>
      </c>
      <c r="G780" s="37">
        <v>1</v>
      </c>
      <c r="H780" s="37">
        <v>0</v>
      </c>
      <c r="I780" s="37">
        <v>2</v>
      </c>
      <c r="J780" s="37">
        <v>0</v>
      </c>
      <c r="K780" s="37">
        <v>0</v>
      </c>
      <c r="L780" s="37">
        <v>0</v>
      </c>
      <c r="M780" s="37">
        <v>0</v>
      </c>
    </row>
    <row r="781" spans="1:13" hidden="1" outlineLevel="1">
      <c r="A781" s="1" t="s">
        <v>37</v>
      </c>
      <c r="B781" s="37">
        <v>8</v>
      </c>
      <c r="C781" s="37">
        <v>0</v>
      </c>
      <c r="D781" s="37">
        <v>1</v>
      </c>
      <c r="E781" s="37">
        <v>3</v>
      </c>
      <c r="F781" s="37">
        <v>1</v>
      </c>
      <c r="G781" s="37">
        <v>2</v>
      </c>
      <c r="H781" s="37">
        <v>1</v>
      </c>
      <c r="I781" s="37">
        <v>0</v>
      </c>
      <c r="J781" s="37">
        <v>0</v>
      </c>
      <c r="K781" s="37">
        <v>0</v>
      </c>
      <c r="L781" s="37">
        <v>0</v>
      </c>
      <c r="M781" s="37">
        <v>0</v>
      </c>
    </row>
    <row r="782" spans="1:13" hidden="1" outlineLevel="1">
      <c r="A782" s="1" t="s">
        <v>38</v>
      </c>
      <c r="B782" s="37">
        <v>1</v>
      </c>
      <c r="C782" s="37">
        <v>0</v>
      </c>
      <c r="D782" s="37">
        <v>0</v>
      </c>
      <c r="E782" s="37">
        <v>0</v>
      </c>
      <c r="F782" s="37">
        <v>1</v>
      </c>
      <c r="G782" s="37">
        <v>0</v>
      </c>
      <c r="H782" s="37">
        <v>0</v>
      </c>
      <c r="I782" s="37">
        <v>0</v>
      </c>
      <c r="J782" s="37">
        <v>0</v>
      </c>
      <c r="K782" s="37">
        <v>0</v>
      </c>
      <c r="L782" s="37">
        <v>0</v>
      </c>
      <c r="M782" s="37">
        <v>0</v>
      </c>
    </row>
    <row r="783" spans="1:13" hidden="1" outlineLevel="1">
      <c r="A783" s="1" t="s">
        <v>39</v>
      </c>
      <c r="B783" s="37">
        <v>5</v>
      </c>
      <c r="C783" s="37">
        <v>0</v>
      </c>
      <c r="D783" s="37">
        <v>0</v>
      </c>
      <c r="E783" s="37">
        <v>2</v>
      </c>
      <c r="F783" s="37">
        <v>1</v>
      </c>
      <c r="G783" s="37">
        <v>2</v>
      </c>
      <c r="H783" s="37">
        <v>0</v>
      </c>
      <c r="I783" s="37">
        <v>0</v>
      </c>
      <c r="J783" s="37">
        <v>0</v>
      </c>
      <c r="K783" s="37">
        <v>0</v>
      </c>
      <c r="L783" s="37">
        <v>0</v>
      </c>
      <c r="M783" s="37">
        <v>0</v>
      </c>
    </row>
    <row r="784" spans="1:13" hidden="1" outlineLevel="1">
      <c r="A784" s="1" t="s">
        <v>40</v>
      </c>
      <c r="B784" s="37">
        <v>1</v>
      </c>
      <c r="C784" s="37">
        <v>0</v>
      </c>
      <c r="D784" s="37">
        <v>0</v>
      </c>
      <c r="E784" s="37">
        <v>0</v>
      </c>
      <c r="F784" s="37">
        <v>0</v>
      </c>
      <c r="G784" s="37">
        <v>1</v>
      </c>
      <c r="H784" s="37">
        <v>0</v>
      </c>
      <c r="I784" s="37">
        <v>0</v>
      </c>
      <c r="J784" s="37">
        <v>0</v>
      </c>
      <c r="K784" s="37">
        <v>0</v>
      </c>
      <c r="L784" s="37">
        <v>0</v>
      </c>
      <c r="M784" s="37">
        <v>0</v>
      </c>
    </row>
    <row r="785" spans="1:13" hidden="1" outlineLevel="1">
      <c r="A785" s="1" t="s">
        <v>534</v>
      </c>
      <c r="B785" s="37">
        <v>1</v>
      </c>
      <c r="C785" s="37">
        <v>0</v>
      </c>
      <c r="D785" s="37">
        <v>0</v>
      </c>
      <c r="E785" s="37">
        <v>1</v>
      </c>
      <c r="F785" s="37">
        <v>0</v>
      </c>
      <c r="G785" s="37">
        <v>0</v>
      </c>
      <c r="H785" s="37">
        <v>0</v>
      </c>
      <c r="I785" s="37">
        <v>0</v>
      </c>
      <c r="J785" s="37">
        <v>0</v>
      </c>
      <c r="K785" s="37">
        <v>0</v>
      </c>
      <c r="L785" s="37">
        <v>0</v>
      </c>
      <c r="M785" s="37">
        <v>0</v>
      </c>
    </row>
    <row r="786" spans="1:13" hidden="1" outlineLevel="1">
      <c r="A786" s="1" t="s">
        <v>43</v>
      </c>
      <c r="B786" s="37">
        <v>18</v>
      </c>
      <c r="C786" s="37">
        <v>0</v>
      </c>
      <c r="D786" s="37">
        <v>2</v>
      </c>
      <c r="E786" s="37">
        <v>4</v>
      </c>
      <c r="F786" s="37">
        <v>3</v>
      </c>
      <c r="G786" s="37">
        <v>3</v>
      </c>
      <c r="H786" s="37">
        <v>3</v>
      </c>
      <c r="I786" s="37">
        <v>2</v>
      </c>
      <c r="J786" s="37">
        <v>1</v>
      </c>
      <c r="K786" s="37">
        <v>0</v>
      </c>
      <c r="L786" s="37">
        <v>0</v>
      </c>
      <c r="M786" s="37">
        <v>0</v>
      </c>
    </row>
    <row r="787" spans="1:13" hidden="1" outlineLevel="1">
      <c r="A787" s="1" t="s">
        <v>45</v>
      </c>
      <c r="B787" s="37">
        <v>300</v>
      </c>
      <c r="C787" s="37">
        <v>17</v>
      </c>
      <c r="D787" s="37">
        <v>42</v>
      </c>
      <c r="E787" s="37">
        <v>47</v>
      </c>
      <c r="F787" s="37">
        <v>42</v>
      </c>
      <c r="G787" s="37">
        <v>59</v>
      </c>
      <c r="H787" s="37">
        <v>72</v>
      </c>
      <c r="I787" s="37">
        <v>18</v>
      </c>
      <c r="J787" s="37">
        <v>2</v>
      </c>
      <c r="K787" s="37">
        <v>0</v>
      </c>
      <c r="L787" s="37">
        <v>1</v>
      </c>
      <c r="M787" s="37">
        <v>0</v>
      </c>
    </row>
    <row r="788" spans="1:13" hidden="1" outlineLevel="1">
      <c r="A788" s="1" t="s">
        <v>46</v>
      </c>
      <c r="B788" s="37">
        <v>73</v>
      </c>
      <c r="C788" s="37">
        <v>4</v>
      </c>
      <c r="D788" s="37">
        <v>4</v>
      </c>
      <c r="E788" s="37">
        <v>22</v>
      </c>
      <c r="F788" s="37">
        <v>27</v>
      </c>
      <c r="G788" s="37">
        <v>10</v>
      </c>
      <c r="H788" s="37">
        <v>5</v>
      </c>
      <c r="I788" s="37">
        <v>0</v>
      </c>
      <c r="J788" s="37">
        <v>1</v>
      </c>
      <c r="K788" s="37">
        <v>0</v>
      </c>
      <c r="L788" s="37">
        <v>0</v>
      </c>
      <c r="M788" s="37">
        <v>0</v>
      </c>
    </row>
    <row r="789" spans="1:13" hidden="1" outlineLevel="1">
      <c r="A789" s="1" t="s">
        <v>47</v>
      </c>
      <c r="B789" s="37">
        <v>3</v>
      </c>
      <c r="C789" s="37">
        <v>0</v>
      </c>
      <c r="D789" s="37">
        <v>0</v>
      </c>
      <c r="E789" s="37">
        <v>0</v>
      </c>
      <c r="F789" s="37">
        <v>0</v>
      </c>
      <c r="G789" s="37">
        <v>1</v>
      </c>
      <c r="H789" s="37">
        <v>2</v>
      </c>
      <c r="I789" s="37">
        <v>0</v>
      </c>
      <c r="J789" s="37">
        <v>0</v>
      </c>
      <c r="K789" s="37">
        <v>0</v>
      </c>
      <c r="L789" s="37">
        <v>0</v>
      </c>
      <c r="M789" s="37">
        <v>0</v>
      </c>
    </row>
    <row r="790" spans="1:13" hidden="1" outlineLevel="1">
      <c r="A790" s="1" t="s">
        <v>48</v>
      </c>
      <c r="B790" s="37">
        <v>4</v>
      </c>
      <c r="C790" s="37">
        <v>0</v>
      </c>
      <c r="D790" s="37">
        <v>0</v>
      </c>
      <c r="E790" s="37">
        <v>3</v>
      </c>
      <c r="F790" s="37">
        <v>0</v>
      </c>
      <c r="G790" s="37">
        <v>0</v>
      </c>
      <c r="H790" s="37">
        <v>0</v>
      </c>
      <c r="I790" s="37">
        <v>0</v>
      </c>
      <c r="J790" s="37">
        <v>1</v>
      </c>
      <c r="K790" s="37">
        <v>0</v>
      </c>
      <c r="L790" s="37">
        <v>0</v>
      </c>
      <c r="M790" s="37">
        <v>0</v>
      </c>
    </row>
    <row r="791" spans="1:13" hidden="1" outlineLevel="1">
      <c r="A791" s="1" t="s">
        <v>49</v>
      </c>
      <c r="B791" s="37">
        <v>58</v>
      </c>
      <c r="C791" s="37">
        <v>4</v>
      </c>
      <c r="D791" s="37">
        <v>3</v>
      </c>
      <c r="E791" s="37">
        <v>24</v>
      </c>
      <c r="F791" s="37">
        <v>14</v>
      </c>
      <c r="G791" s="37">
        <v>8</v>
      </c>
      <c r="H791" s="37">
        <v>5</v>
      </c>
      <c r="I791" s="37">
        <v>0</v>
      </c>
      <c r="J791" s="37">
        <v>0</v>
      </c>
      <c r="K791" s="37">
        <v>0</v>
      </c>
      <c r="L791" s="37">
        <v>0</v>
      </c>
      <c r="M791" s="37">
        <v>0</v>
      </c>
    </row>
    <row r="792" spans="1:13" hidden="1" outlineLevel="1">
      <c r="A792" s="1" t="s">
        <v>50</v>
      </c>
      <c r="B792" s="37">
        <v>2</v>
      </c>
      <c r="C792" s="37">
        <v>0</v>
      </c>
      <c r="D792" s="37">
        <v>0</v>
      </c>
      <c r="E792" s="37">
        <v>1</v>
      </c>
      <c r="F792" s="37">
        <v>0</v>
      </c>
      <c r="G792" s="37">
        <v>0</v>
      </c>
      <c r="H792" s="37">
        <v>1</v>
      </c>
      <c r="I792" s="37">
        <v>0</v>
      </c>
      <c r="J792" s="37">
        <v>0</v>
      </c>
      <c r="K792" s="37">
        <v>0</v>
      </c>
      <c r="L792" s="37">
        <v>0</v>
      </c>
      <c r="M792" s="37">
        <v>0</v>
      </c>
    </row>
    <row r="793" spans="1:13" hidden="1" outlineLevel="1">
      <c r="A793" s="1" t="s">
        <v>535</v>
      </c>
      <c r="B793" s="37">
        <v>1</v>
      </c>
      <c r="C793" s="37">
        <v>0</v>
      </c>
      <c r="D793" s="37">
        <v>0</v>
      </c>
      <c r="E793" s="37">
        <v>0</v>
      </c>
      <c r="F793" s="37">
        <v>1</v>
      </c>
      <c r="G793" s="37">
        <v>0</v>
      </c>
      <c r="H793" s="37">
        <v>0</v>
      </c>
      <c r="I793" s="37">
        <v>0</v>
      </c>
      <c r="J793" s="37">
        <v>0</v>
      </c>
      <c r="K793" s="37">
        <v>0</v>
      </c>
      <c r="L793" s="37">
        <v>0</v>
      </c>
      <c r="M793" s="37">
        <v>0</v>
      </c>
    </row>
    <row r="794" spans="1:13" hidden="1" outlineLevel="1">
      <c r="A794" s="1" t="s">
        <v>51</v>
      </c>
      <c r="B794" s="37">
        <v>23</v>
      </c>
      <c r="C794" s="37">
        <v>5</v>
      </c>
      <c r="D794" s="37">
        <v>2</v>
      </c>
      <c r="E794" s="37">
        <v>3</v>
      </c>
      <c r="F794" s="37">
        <v>1</v>
      </c>
      <c r="G794" s="37">
        <v>7</v>
      </c>
      <c r="H794" s="37">
        <v>3</v>
      </c>
      <c r="I794" s="37">
        <v>1</v>
      </c>
      <c r="J794" s="37">
        <v>1</v>
      </c>
      <c r="K794" s="37">
        <v>0</v>
      </c>
      <c r="L794" s="37">
        <v>0</v>
      </c>
      <c r="M794" s="37">
        <v>0</v>
      </c>
    </row>
    <row r="795" spans="1:13" hidden="1" outlineLevel="1">
      <c r="A795" s="1" t="s">
        <v>52</v>
      </c>
      <c r="B795" s="37">
        <v>1343</v>
      </c>
      <c r="C795" s="37">
        <v>110</v>
      </c>
      <c r="D795" s="37">
        <v>104</v>
      </c>
      <c r="E795" s="37">
        <v>94</v>
      </c>
      <c r="F795" s="37">
        <v>180</v>
      </c>
      <c r="G795" s="37">
        <v>351</v>
      </c>
      <c r="H795" s="37">
        <v>237</v>
      </c>
      <c r="I795" s="37">
        <v>105</v>
      </c>
      <c r="J795" s="37">
        <v>113</v>
      </c>
      <c r="K795" s="37">
        <v>45</v>
      </c>
      <c r="L795" s="37">
        <v>4</v>
      </c>
      <c r="M795" s="37">
        <v>0</v>
      </c>
    </row>
    <row r="796" spans="1:13" hidden="1" outlineLevel="1">
      <c r="A796" s="1" t="s">
        <v>53</v>
      </c>
      <c r="B796" s="37">
        <v>36</v>
      </c>
      <c r="C796" s="37">
        <v>1</v>
      </c>
      <c r="D796" s="37">
        <v>10</v>
      </c>
      <c r="E796" s="37">
        <v>10</v>
      </c>
      <c r="F796" s="37">
        <v>8</v>
      </c>
      <c r="G796" s="37">
        <v>5</v>
      </c>
      <c r="H796" s="37">
        <v>2</v>
      </c>
      <c r="I796" s="37">
        <v>0</v>
      </c>
      <c r="J796" s="37">
        <v>0</v>
      </c>
      <c r="K796" s="37">
        <v>0</v>
      </c>
      <c r="L796" s="37">
        <v>0</v>
      </c>
      <c r="M796" s="37">
        <v>0</v>
      </c>
    </row>
    <row r="797" spans="1:13" hidden="1" outlineLevel="1">
      <c r="A797" s="1" t="s">
        <v>54</v>
      </c>
      <c r="B797" s="37">
        <v>4</v>
      </c>
      <c r="C797" s="37">
        <v>0</v>
      </c>
      <c r="D797" s="37">
        <v>1</v>
      </c>
      <c r="E797" s="37">
        <v>0</v>
      </c>
      <c r="F797" s="37">
        <v>3</v>
      </c>
      <c r="G797" s="37">
        <v>0</v>
      </c>
      <c r="H797" s="37">
        <v>0</v>
      </c>
      <c r="I797" s="37">
        <v>0</v>
      </c>
      <c r="J797" s="37">
        <v>0</v>
      </c>
      <c r="K797" s="37">
        <v>0</v>
      </c>
      <c r="L797" s="37">
        <v>0</v>
      </c>
      <c r="M797" s="37">
        <v>0</v>
      </c>
    </row>
    <row r="798" spans="1:13" hidden="1" outlineLevel="1">
      <c r="A798" s="1" t="s">
        <v>56</v>
      </c>
      <c r="B798" s="37">
        <v>2</v>
      </c>
      <c r="C798" s="37">
        <v>0</v>
      </c>
      <c r="D798" s="37">
        <v>0</v>
      </c>
      <c r="E798" s="37">
        <v>1</v>
      </c>
      <c r="F798" s="37">
        <v>0</v>
      </c>
      <c r="G798" s="37">
        <v>1</v>
      </c>
      <c r="H798" s="37">
        <v>0</v>
      </c>
      <c r="I798" s="37">
        <v>0</v>
      </c>
      <c r="J798" s="37">
        <v>0</v>
      </c>
      <c r="K798" s="37">
        <v>0</v>
      </c>
      <c r="L798" s="37">
        <v>0</v>
      </c>
      <c r="M798" s="37">
        <v>0</v>
      </c>
    </row>
    <row r="799" spans="1:13" hidden="1" outlineLevel="1">
      <c r="A799" s="1" t="s">
        <v>57</v>
      </c>
      <c r="B799" s="37">
        <v>7</v>
      </c>
      <c r="C799" s="37">
        <v>0</v>
      </c>
      <c r="D799" s="37">
        <v>0</v>
      </c>
      <c r="E799" s="37">
        <v>1</v>
      </c>
      <c r="F799" s="37">
        <v>2</v>
      </c>
      <c r="G799" s="37">
        <v>1</v>
      </c>
      <c r="H799" s="37">
        <v>2</v>
      </c>
      <c r="I799" s="37">
        <v>0</v>
      </c>
      <c r="J799" s="37">
        <v>1</v>
      </c>
      <c r="K799" s="37">
        <v>0</v>
      </c>
      <c r="L799" s="37">
        <v>0</v>
      </c>
      <c r="M799" s="37">
        <v>0</v>
      </c>
    </row>
    <row r="800" spans="1:13" hidden="1" outlineLevel="1">
      <c r="A800" s="1" t="s">
        <v>58</v>
      </c>
      <c r="B800" s="37">
        <v>69</v>
      </c>
      <c r="C800" s="37">
        <v>6</v>
      </c>
      <c r="D800" s="37">
        <v>7</v>
      </c>
      <c r="E800" s="37">
        <v>1</v>
      </c>
      <c r="F800" s="37">
        <v>15</v>
      </c>
      <c r="G800" s="37">
        <v>9</v>
      </c>
      <c r="H800" s="37">
        <v>15</v>
      </c>
      <c r="I800" s="37">
        <v>10</v>
      </c>
      <c r="J800" s="37">
        <v>1</v>
      </c>
      <c r="K800" s="37">
        <v>2</v>
      </c>
      <c r="L800" s="37">
        <v>3</v>
      </c>
      <c r="M800" s="37">
        <v>0</v>
      </c>
    </row>
    <row r="801" spans="1:13" hidden="1" outlineLevel="1">
      <c r="A801" s="1" t="s">
        <v>595</v>
      </c>
      <c r="B801" s="37">
        <v>1</v>
      </c>
      <c r="C801" s="37">
        <v>0</v>
      </c>
      <c r="D801" s="37">
        <v>0</v>
      </c>
      <c r="E801" s="37">
        <v>0</v>
      </c>
      <c r="F801" s="37">
        <v>0</v>
      </c>
      <c r="G801" s="37">
        <v>0</v>
      </c>
      <c r="H801" s="37">
        <v>1</v>
      </c>
      <c r="I801" s="37">
        <v>0</v>
      </c>
      <c r="J801" s="37">
        <v>0</v>
      </c>
      <c r="K801" s="37">
        <v>0</v>
      </c>
      <c r="L801" s="37">
        <v>0</v>
      </c>
      <c r="M801" s="37">
        <v>0</v>
      </c>
    </row>
    <row r="802" spans="1:13" hidden="1" outlineLevel="1">
      <c r="A802" s="1" t="s">
        <v>59</v>
      </c>
      <c r="B802" s="37">
        <v>61</v>
      </c>
      <c r="C802" s="37">
        <v>2</v>
      </c>
      <c r="D802" s="37">
        <v>5</v>
      </c>
      <c r="E802" s="37">
        <v>9</v>
      </c>
      <c r="F802" s="37">
        <v>7</v>
      </c>
      <c r="G802" s="37">
        <v>6</v>
      </c>
      <c r="H802" s="37">
        <v>10</v>
      </c>
      <c r="I802" s="37">
        <v>18</v>
      </c>
      <c r="J802" s="37">
        <v>4</v>
      </c>
      <c r="K802" s="37">
        <v>0</v>
      </c>
      <c r="L802" s="37">
        <v>0</v>
      </c>
      <c r="M802" s="37">
        <v>0</v>
      </c>
    </row>
    <row r="803" spans="1:13" hidden="1" outlineLevel="1">
      <c r="A803" s="1" t="s">
        <v>60</v>
      </c>
      <c r="B803" s="37">
        <v>47</v>
      </c>
      <c r="C803" s="37">
        <v>5</v>
      </c>
      <c r="D803" s="37">
        <v>0</v>
      </c>
      <c r="E803" s="37">
        <v>4</v>
      </c>
      <c r="F803" s="37">
        <v>7</v>
      </c>
      <c r="G803" s="37">
        <v>10</v>
      </c>
      <c r="H803" s="37">
        <v>12</v>
      </c>
      <c r="I803" s="37">
        <v>8</v>
      </c>
      <c r="J803" s="37">
        <v>0</v>
      </c>
      <c r="K803" s="37">
        <v>1</v>
      </c>
      <c r="L803" s="37">
        <v>0</v>
      </c>
      <c r="M803" s="37">
        <v>0</v>
      </c>
    </row>
    <row r="804" spans="1:13" hidden="1" outlineLevel="1">
      <c r="A804" s="1" t="s">
        <v>62</v>
      </c>
      <c r="B804" s="37">
        <v>1</v>
      </c>
      <c r="C804" s="37">
        <v>0</v>
      </c>
      <c r="D804" s="37">
        <v>0</v>
      </c>
      <c r="E804" s="37">
        <v>0</v>
      </c>
      <c r="F804" s="37">
        <v>0</v>
      </c>
      <c r="G804" s="37">
        <v>1</v>
      </c>
      <c r="H804" s="37">
        <v>0</v>
      </c>
      <c r="I804" s="37">
        <v>0</v>
      </c>
      <c r="J804" s="37">
        <v>0</v>
      </c>
      <c r="K804" s="37">
        <v>0</v>
      </c>
      <c r="L804" s="37">
        <v>0</v>
      </c>
      <c r="M804" s="37">
        <v>0</v>
      </c>
    </row>
    <row r="805" spans="1:13" hidden="1" outlineLevel="1">
      <c r="A805" s="1" t="s">
        <v>63</v>
      </c>
      <c r="B805" s="37">
        <v>7</v>
      </c>
      <c r="C805" s="37">
        <v>0</v>
      </c>
      <c r="D805" s="37">
        <v>0</v>
      </c>
      <c r="E805" s="37">
        <v>4</v>
      </c>
      <c r="F805" s="37">
        <v>1</v>
      </c>
      <c r="G805" s="37">
        <v>1</v>
      </c>
      <c r="H805" s="37">
        <v>1</v>
      </c>
      <c r="I805" s="37">
        <v>0</v>
      </c>
      <c r="J805" s="37">
        <v>0</v>
      </c>
      <c r="K805" s="37">
        <v>0</v>
      </c>
      <c r="L805" s="37">
        <v>0</v>
      </c>
      <c r="M805" s="37">
        <v>0</v>
      </c>
    </row>
    <row r="806" spans="1:13" hidden="1" outlineLevel="1">
      <c r="A806" s="1" t="s">
        <v>64</v>
      </c>
      <c r="B806" s="37">
        <v>3</v>
      </c>
      <c r="C806" s="37">
        <v>0</v>
      </c>
      <c r="D806" s="37">
        <v>0</v>
      </c>
      <c r="E806" s="37">
        <v>0</v>
      </c>
      <c r="F806" s="37">
        <v>0</v>
      </c>
      <c r="G806" s="37">
        <v>3</v>
      </c>
      <c r="H806" s="37">
        <v>0</v>
      </c>
      <c r="I806" s="37">
        <v>0</v>
      </c>
      <c r="J806" s="37">
        <v>0</v>
      </c>
      <c r="K806" s="37">
        <v>0</v>
      </c>
      <c r="L806" s="37">
        <v>0</v>
      </c>
      <c r="M806" s="37">
        <v>0</v>
      </c>
    </row>
    <row r="807" spans="1:13" hidden="1" outlineLevel="1">
      <c r="A807" s="1" t="s">
        <v>65</v>
      </c>
      <c r="B807" s="37">
        <v>1</v>
      </c>
      <c r="C807" s="37">
        <v>0</v>
      </c>
      <c r="D807" s="37">
        <v>0</v>
      </c>
      <c r="E807" s="37">
        <v>0</v>
      </c>
      <c r="F807" s="37">
        <v>0</v>
      </c>
      <c r="G807" s="37">
        <v>1</v>
      </c>
      <c r="H807" s="37">
        <v>0</v>
      </c>
      <c r="I807" s="37">
        <v>0</v>
      </c>
      <c r="J807" s="37">
        <v>0</v>
      </c>
      <c r="K807" s="37">
        <v>0</v>
      </c>
      <c r="L807" s="37">
        <v>0</v>
      </c>
      <c r="M807" s="37">
        <v>0</v>
      </c>
    </row>
    <row r="808" spans="1:13" hidden="1" outlineLevel="1">
      <c r="A808" s="1" t="s">
        <v>66</v>
      </c>
      <c r="B808" s="37">
        <v>2</v>
      </c>
      <c r="C808" s="37">
        <v>0</v>
      </c>
      <c r="D808" s="37">
        <v>1</v>
      </c>
      <c r="E808" s="37">
        <v>0</v>
      </c>
      <c r="F808" s="37">
        <v>0</v>
      </c>
      <c r="G808" s="37">
        <v>1</v>
      </c>
      <c r="H808" s="37">
        <v>0</v>
      </c>
      <c r="I808" s="37">
        <v>0</v>
      </c>
      <c r="J808" s="37">
        <v>0</v>
      </c>
      <c r="K808" s="37">
        <v>0</v>
      </c>
      <c r="L808" s="37">
        <v>0</v>
      </c>
      <c r="M808" s="37">
        <v>0</v>
      </c>
    </row>
    <row r="809" spans="1:13" hidden="1" outlineLevel="1">
      <c r="A809" s="1" t="s">
        <v>67</v>
      </c>
      <c r="B809" s="37">
        <v>13</v>
      </c>
      <c r="C809" s="37">
        <v>0</v>
      </c>
      <c r="D809" s="37">
        <v>2</v>
      </c>
      <c r="E809" s="37">
        <v>1</v>
      </c>
      <c r="F809" s="37">
        <v>4</v>
      </c>
      <c r="G809" s="37">
        <v>4</v>
      </c>
      <c r="H809" s="37">
        <v>1</v>
      </c>
      <c r="I809" s="37">
        <v>0</v>
      </c>
      <c r="J809" s="37">
        <v>1</v>
      </c>
      <c r="K809" s="37">
        <v>0</v>
      </c>
      <c r="L809" s="37">
        <v>0</v>
      </c>
      <c r="M809" s="37">
        <v>0</v>
      </c>
    </row>
    <row r="810" spans="1:13" hidden="1" outlineLevel="1">
      <c r="A810" s="1" t="s">
        <v>68</v>
      </c>
      <c r="B810" s="37">
        <v>1</v>
      </c>
      <c r="C810" s="37">
        <v>0</v>
      </c>
      <c r="D810" s="37">
        <v>0</v>
      </c>
      <c r="E810" s="37">
        <v>0</v>
      </c>
      <c r="F810" s="37">
        <v>0</v>
      </c>
      <c r="G810" s="37">
        <v>0</v>
      </c>
      <c r="H810" s="37">
        <v>1</v>
      </c>
      <c r="I810" s="37">
        <v>0</v>
      </c>
      <c r="J810" s="37">
        <v>0</v>
      </c>
      <c r="K810" s="37">
        <v>0</v>
      </c>
      <c r="L810" s="37">
        <v>0</v>
      </c>
      <c r="M810" s="37">
        <v>0</v>
      </c>
    </row>
    <row r="811" spans="1:13" hidden="1" outlineLevel="1">
      <c r="A811" s="1" t="s">
        <v>69</v>
      </c>
      <c r="B811" s="37">
        <v>2</v>
      </c>
      <c r="C811" s="37">
        <v>0</v>
      </c>
      <c r="D811" s="37">
        <v>0</v>
      </c>
      <c r="E811" s="37">
        <v>0</v>
      </c>
      <c r="F811" s="37">
        <v>1</v>
      </c>
      <c r="G811" s="37">
        <v>1</v>
      </c>
      <c r="H811" s="37">
        <v>0</v>
      </c>
      <c r="I811" s="37">
        <v>0</v>
      </c>
      <c r="J811" s="37">
        <v>0</v>
      </c>
      <c r="K811" s="37">
        <v>0</v>
      </c>
      <c r="L811" s="37">
        <v>0</v>
      </c>
      <c r="M811" s="37">
        <v>0</v>
      </c>
    </row>
    <row r="812" spans="1:13" hidden="1" outlineLevel="1">
      <c r="A812" s="1" t="s">
        <v>70</v>
      </c>
      <c r="B812" s="37">
        <v>1151</v>
      </c>
      <c r="C812" s="37">
        <v>106</v>
      </c>
      <c r="D812" s="37">
        <v>122</v>
      </c>
      <c r="E812" s="37">
        <v>155</v>
      </c>
      <c r="F812" s="37">
        <v>204</v>
      </c>
      <c r="G812" s="37">
        <v>221</v>
      </c>
      <c r="H812" s="37">
        <v>174</v>
      </c>
      <c r="I812" s="37">
        <v>133</v>
      </c>
      <c r="J812" s="37">
        <v>31</v>
      </c>
      <c r="K812" s="37">
        <v>5</v>
      </c>
      <c r="L812" s="37">
        <v>0</v>
      </c>
      <c r="M812" s="37">
        <v>0</v>
      </c>
    </row>
    <row r="813" spans="1:13" hidden="1" outlineLevel="1">
      <c r="A813" s="1" t="s">
        <v>71</v>
      </c>
      <c r="B813" s="37">
        <v>12</v>
      </c>
      <c r="C813" s="37">
        <v>1</v>
      </c>
      <c r="D813" s="37">
        <v>1</v>
      </c>
      <c r="E813" s="37">
        <v>0</v>
      </c>
      <c r="F813" s="37">
        <v>4</v>
      </c>
      <c r="G813" s="37">
        <v>5</v>
      </c>
      <c r="H813" s="37">
        <v>1</v>
      </c>
      <c r="I813" s="37">
        <v>0</v>
      </c>
      <c r="J813" s="37">
        <v>0</v>
      </c>
      <c r="K813" s="37">
        <v>0</v>
      </c>
      <c r="L813" s="37">
        <v>0</v>
      </c>
      <c r="M813" s="37">
        <v>0</v>
      </c>
    </row>
    <row r="814" spans="1:13" hidden="1" outlineLevel="1">
      <c r="A814" s="1" t="s">
        <v>72</v>
      </c>
      <c r="B814" s="37">
        <v>1</v>
      </c>
      <c r="C814" s="37">
        <v>0</v>
      </c>
      <c r="D814" s="37">
        <v>0</v>
      </c>
      <c r="E814" s="37">
        <v>0</v>
      </c>
      <c r="F814" s="37">
        <v>1</v>
      </c>
      <c r="G814" s="37">
        <v>0</v>
      </c>
      <c r="H814" s="37">
        <v>0</v>
      </c>
      <c r="I814" s="37">
        <v>0</v>
      </c>
      <c r="J814" s="37">
        <v>0</v>
      </c>
      <c r="K814" s="37">
        <v>0</v>
      </c>
      <c r="L814" s="37">
        <v>0</v>
      </c>
      <c r="M814" s="37">
        <v>0</v>
      </c>
    </row>
    <row r="815" spans="1:13" hidden="1" outlineLevel="1">
      <c r="A815" s="1" t="s">
        <v>242</v>
      </c>
      <c r="B815" s="37">
        <v>1</v>
      </c>
      <c r="C815" s="37">
        <v>0</v>
      </c>
      <c r="D815" s="37">
        <v>0</v>
      </c>
      <c r="E815" s="37">
        <v>1</v>
      </c>
      <c r="F815" s="37">
        <v>0</v>
      </c>
      <c r="G815" s="37">
        <v>0</v>
      </c>
      <c r="H815" s="37">
        <v>0</v>
      </c>
      <c r="I815" s="37">
        <v>0</v>
      </c>
      <c r="J815" s="37">
        <v>0</v>
      </c>
      <c r="K815" s="37">
        <v>0</v>
      </c>
      <c r="L815" s="37">
        <v>0</v>
      </c>
      <c r="M815" s="37">
        <v>0</v>
      </c>
    </row>
    <row r="816" spans="1:13" hidden="1" outlineLevel="1">
      <c r="A816" s="1" t="s">
        <v>73</v>
      </c>
      <c r="B816" s="37">
        <v>4</v>
      </c>
      <c r="C816" s="37">
        <v>0</v>
      </c>
      <c r="D816" s="37">
        <v>0</v>
      </c>
      <c r="E816" s="37">
        <v>1</v>
      </c>
      <c r="F816" s="37">
        <v>2</v>
      </c>
      <c r="G816" s="37">
        <v>1</v>
      </c>
      <c r="H816" s="37">
        <v>0</v>
      </c>
      <c r="I816" s="37">
        <v>0</v>
      </c>
      <c r="J816" s="37">
        <v>0</v>
      </c>
      <c r="K816" s="37">
        <v>0</v>
      </c>
      <c r="L816" s="37">
        <v>0</v>
      </c>
      <c r="M816" s="37">
        <v>0</v>
      </c>
    </row>
    <row r="817" spans="1:13" hidden="1" outlineLevel="1">
      <c r="A817" s="1" t="s">
        <v>74</v>
      </c>
      <c r="B817" s="37">
        <v>4</v>
      </c>
      <c r="C817" s="37">
        <v>0</v>
      </c>
      <c r="D817" s="37">
        <v>0</v>
      </c>
      <c r="E817" s="37">
        <v>0</v>
      </c>
      <c r="F817" s="37">
        <v>0</v>
      </c>
      <c r="G817" s="37">
        <v>2</v>
      </c>
      <c r="H817" s="37">
        <v>0</v>
      </c>
      <c r="I817" s="37">
        <v>1</v>
      </c>
      <c r="J817" s="37">
        <v>0</v>
      </c>
      <c r="K817" s="37">
        <v>0</v>
      </c>
      <c r="L817" s="37">
        <v>1</v>
      </c>
      <c r="M817" s="37">
        <v>0</v>
      </c>
    </row>
    <row r="818" spans="1:13" hidden="1" outlineLevel="1">
      <c r="A818" s="1" t="s">
        <v>75</v>
      </c>
      <c r="B818" s="37">
        <v>3</v>
      </c>
      <c r="C818" s="37">
        <v>0</v>
      </c>
      <c r="D818" s="37">
        <v>0</v>
      </c>
      <c r="E818" s="37">
        <v>0</v>
      </c>
      <c r="F818" s="37">
        <v>0</v>
      </c>
      <c r="G818" s="37">
        <v>1</v>
      </c>
      <c r="H818" s="37">
        <v>2</v>
      </c>
      <c r="I818" s="37">
        <v>0</v>
      </c>
      <c r="J818" s="37">
        <v>0</v>
      </c>
      <c r="K818" s="37">
        <v>0</v>
      </c>
      <c r="L818" s="37">
        <v>0</v>
      </c>
      <c r="M818" s="37">
        <v>0</v>
      </c>
    </row>
    <row r="819" spans="1:13" hidden="1" outlineLevel="1">
      <c r="A819" s="1" t="s">
        <v>76</v>
      </c>
      <c r="B819" s="37">
        <v>3</v>
      </c>
      <c r="C819" s="37">
        <v>0</v>
      </c>
      <c r="D819" s="37">
        <v>0</v>
      </c>
      <c r="E819" s="37">
        <v>0</v>
      </c>
      <c r="F819" s="37">
        <v>3</v>
      </c>
      <c r="G819" s="37">
        <v>0</v>
      </c>
      <c r="H819" s="37">
        <v>0</v>
      </c>
      <c r="I819" s="37">
        <v>0</v>
      </c>
      <c r="J819" s="37">
        <v>0</v>
      </c>
      <c r="K819" s="37">
        <v>0</v>
      </c>
      <c r="L819" s="37">
        <v>0</v>
      </c>
      <c r="M819" s="37">
        <v>0</v>
      </c>
    </row>
    <row r="820" spans="1:13" hidden="1" outlineLevel="1">
      <c r="A820" s="1" t="s">
        <v>536</v>
      </c>
      <c r="B820" s="37">
        <v>2</v>
      </c>
      <c r="C820" s="37">
        <v>0</v>
      </c>
      <c r="D820" s="37">
        <v>0</v>
      </c>
      <c r="E820" s="37">
        <v>1</v>
      </c>
      <c r="F820" s="37">
        <v>1</v>
      </c>
      <c r="G820" s="37">
        <v>0</v>
      </c>
      <c r="H820" s="37">
        <v>0</v>
      </c>
      <c r="I820" s="37">
        <v>0</v>
      </c>
      <c r="J820" s="37">
        <v>0</v>
      </c>
      <c r="K820" s="37">
        <v>0</v>
      </c>
      <c r="L820" s="37">
        <v>0</v>
      </c>
      <c r="M820" s="37">
        <v>0</v>
      </c>
    </row>
    <row r="821" spans="1:13" hidden="1" outlineLevel="1">
      <c r="A821" s="1" t="s">
        <v>78</v>
      </c>
      <c r="B821" s="37">
        <v>11</v>
      </c>
      <c r="C821" s="37">
        <v>1</v>
      </c>
      <c r="D821" s="37">
        <v>1</v>
      </c>
      <c r="E821" s="37">
        <v>4</v>
      </c>
      <c r="F821" s="37">
        <v>2</v>
      </c>
      <c r="G821" s="37">
        <v>3</v>
      </c>
      <c r="H821" s="37">
        <v>0</v>
      </c>
      <c r="I821" s="37">
        <v>0</v>
      </c>
      <c r="J821" s="37">
        <v>0</v>
      </c>
      <c r="K821" s="37">
        <v>0</v>
      </c>
      <c r="L821" s="37">
        <v>0</v>
      </c>
      <c r="M821" s="37">
        <v>0</v>
      </c>
    </row>
    <row r="822" spans="1:13" hidden="1" outlineLevel="1">
      <c r="A822" s="1" t="s">
        <v>1182</v>
      </c>
      <c r="B822" s="37">
        <v>1</v>
      </c>
      <c r="C822" s="37">
        <v>0</v>
      </c>
      <c r="D822" s="37">
        <v>0</v>
      </c>
      <c r="E822" s="37">
        <v>0</v>
      </c>
      <c r="F822" s="37">
        <v>0</v>
      </c>
      <c r="G822" s="37">
        <v>0</v>
      </c>
      <c r="H822" s="37">
        <v>1</v>
      </c>
      <c r="I822" s="37">
        <v>0</v>
      </c>
      <c r="J822" s="37">
        <v>0</v>
      </c>
      <c r="K822" s="37">
        <v>0</v>
      </c>
      <c r="L822" s="37">
        <v>0</v>
      </c>
      <c r="M822" s="37">
        <v>0</v>
      </c>
    </row>
    <row r="823" spans="1:13" hidden="1" outlineLevel="1">
      <c r="A823" s="1" t="s">
        <v>537</v>
      </c>
      <c r="B823" s="37">
        <v>3</v>
      </c>
      <c r="C823" s="37">
        <v>0</v>
      </c>
      <c r="D823" s="37">
        <v>0</v>
      </c>
      <c r="E823" s="37">
        <v>0</v>
      </c>
      <c r="F823" s="37">
        <v>2</v>
      </c>
      <c r="G823" s="37">
        <v>1</v>
      </c>
      <c r="H823" s="37">
        <v>0</v>
      </c>
      <c r="I823" s="37">
        <v>0</v>
      </c>
      <c r="J823" s="37">
        <v>0</v>
      </c>
      <c r="K823" s="37">
        <v>0</v>
      </c>
      <c r="L823" s="37">
        <v>0</v>
      </c>
      <c r="M823" s="37">
        <v>0</v>
      </c>
    </row>
    <row r="824" spans="1:13" hidden="1" outlineLevel="1">
      <c r="A824" s="1" t="s">
        <v>538</v>
      </c>
      <c r="B824" s="37">
        <v>330</v>
      </c>
      <c r="C824" s="37">
        <v>64</v>
      </c>
      <c r="D824" s="37">
        <v>41</v>
      </c>
      <c r="E824" s="37">
        <v>96</v>
      </c>
      <c r="F824" s="37">
        <v>43</v>
      </c>
      <c r="G824" s="37">
        <v>15</v>
      </c>
      <c r="H824" s="37">
        <v>56</v>
      </c>
      <c r="I824" s="37">
        <v>13</v>
      </c>
      <c r="J824" s="37">
        <v>2</v>
      </c>
      <c r="K824" s="37">
        <v>0</v>
      </c>
      <c r="L824" s="37">
        <v>0</v>
      </c>
      <c r="M824" s="37">
        <v>0</v>
      </c>
    </row>
    <row r="825" spans="1:13" hidden="1" outlineLevel="1">
      <c r="A825" s="1" t="s">
        <v>80</v>
      </c>
      <c r="B825" s="37">
        <v>130</v>
      </c>
      <c r="C825" s="37">
        <v>12</v>
      </c>
      <c r="D825" s="37">
        <v>14</v>
      </c>
      <c r="E825" s="37">
        <v>17</v>
      </c>
      <c r="F825" s="37">
        <v>29</v>
      </c>
      <c r="G825" s="37">
        <v>12</v>
      </c>
      <c r="H825" s="37">
        <v>29</v>
      </c>
      <c r="I825" s="37">
        <v>16</v>
      </c>
      <c r="J825" s="37">
        <v>0</v>
      </c>
      <c r="K825" s="37">
        <v>1</v>
      </c>
      <c r="L825" s="37">
        <v>0</v>
      </c>
      <c r="M825" s="37">
        <v>0</v>
      </c>
    </row>
    <row r="826" spans="1:13" hidden="1" outlineLevel="1">
      <c r="A826" s="1" t="s">
        <v>81</v>
      </c>
      <c r="B826" s="37">
        <v>3</v>
      </c>
      <c r="C826" s="37">
        <v>0</v>
      </c>
      <c r="D826" s="37">
        <v>0</v>
      </c>
      <c r="E826" s="37">
        <v>0</v>
      </c>
      <c r="F826" s="37">
        <v>3</v>
      </c>
      <c r="G826" s="37">
        <v>0</v>
      </c>
      <c r="H826" s="37">
        <v>0</v>
      </c>
      <c r="I826" s="37">
        <v>0</v>
      </c>
      <c r="J826" s="37">
        <v>0</v>
      </c>
      <c r="K826" s="37">
        <v>0</v>
      </c>
      <c r="L826" s="37">
        <v>0</v>
      </c>
      <c r="M826" s="37">
        <v>0</v>
      </c>
    </row>
    <row r="827" spans="1:13" hidden="1" outlineLevel="1">
      <c r="A827" s="1" t="s">
        <v>83</v>
      </c>
      <c r="B827" s="37">
        <v>24331</v>
      </c>
      <c r="C827" s="37">
        <v>2808</v>
      </c>
      <c r="D827" s="37">
        <v>3058</v>
      </c>
      <c r="E827" s="37">
        <v>3227</v>
      </c>
      <c r="F827" s="37">
        <v>2847</v>
      </c>
      <c r="G827" s="37">
        <v>3620</v>
      </c>
      <c r="H827" s="37">
        <v>3371</v>
      </c>
      <c r="I827" s="37">
        <v>2817</v>
      </c>
      <c r="J827" s="37">
        <v>1680</v>
      </c>
      <c r="K827" s="37">
        <v>766</v>
      </c>
      <c r="L827" s="37">
        <v>135</v>
      </c>
      <c r="M827" s="37">
        <v>2</v>
      </c>
    </row>
    <row r="828" spans="1:13" hidden="1" outlineLevel="1">
      <c r="A828" s="1" t="s">
        <v>189</v>
      </c>
      <c r="B828" s="37">
        <v>3</v>
      </c>
      <c r="C828" s="37">
        <v>0</v>
      </c>
      <c r="D828" s="37">
        <v>1</v>
      </c>
      <c r="E828" s="37">
        <v>0</v>
      </c>
      <c r="F828" s="37">
        <v>2</v>
      </c>
      <c r="G828" s="37">
        <v>0</v>
      </c>
      <c r="H828" s="37">
        <v>0</v>
      </c>
      <c r="I828" s="37">
        <v>0</v>
      </c>
      <c r="J828" s="37">
        <v>0</v>
      </c>
      <c r="K828" s="37">
        <v>0</v>
      </c>
      <c r="L828" s="37">
        <v>0</v>
      </c>
      <c r="M828" s="37">
        <v>0</v>
      </c>
    </row>
    <row r="829" spans="1:13" hidden="1" outlineLevel="1">
      <c r="A829" s="1" t="s">
        <v>84</v>
      </c>
      <c r="B829" s="37">
        <v>5</v>
      </c>
      <c r="C829" s="37">
        <v>0</v>
      </c>
      <c r="D829" s="37">
        <v>0</v>
      </c>
      <c r="E829" s="37">
        <v>0</v>
      </c>
      <c r="F829" s="37">
        <v>0</v>
      </c>
      <c r="G829" s="37">
        <v>1</v>
      </c>
      <c r="H829" s="37">
        <v>1</v>
      </c>
      <c r="I829" s="37">
        <v>1</v>
      </c>
      <c r="J829" s="37">
        <v>1</v>
      </c>
      <c r="K829" s="37">
        <v>1</v>
      </c>
      <c r="L829" s="37">
        <v>0</v>
      </c>
      <c r="M829" s="37">
        <v>0</v>
      </c>
    </row>
    <row r="830" spans="1:13" hidden="1" outlineLevel="1">
      <c r="A830" s="1" t="s">
        <v>539</v>
      </c>
      <c r="B830" s="37">
        <v>2</v>
      </c>
      <c r="C830" s="37">
        <v>0</v>
      </c>
      <c r="D830" s="37">
        <v>0</v>
      </c>
      <c r="E830" s="37">
        <v>1</v>
      </c>
      <c r="F830" s="37">
        <v>0</v>
      </c>
      <c r="G830" s="37">
        <v>1</v>
      </c>
      <c r="H830" s="37">
        <v>0</v>
      </c>
      <c r="I830" s="37">
        <v>0</v>
      </c>
      <c r="J830" s="37">
        <v>0</v>
      </c>
      <c r="K830" s="37">
        <v>0</v>
      </c>
      <c r="L830" s="37">
        <v>0</v>
      </c>
      <c r="M830" s="37">
        <v>0</v>
      </c>
    </row>
    <row r="831" spans="1:13" hidden="1" outlineLevel="1">
      <c r="A831" s="1" t="s">
        <v>85</v>
      </c>
      <c r="B831" s="37">
        <v>2</v>
      </c>
      <c r="C831" s="37">
        <v>0</v>
      </c>
      <c r="D831" s="37">
        <v>0</v>
      </c>
      <c r="E831" s="37">
        <v>0</v>
      </c>
      <c r="F831" s="37">
        <v>1</v>
      </c>
      <c r="G831" s="37">
        <v>1</v>
      </c>
      <c r="H831" s="37">
        <v>0</v>
      </c>
      <c r="I831" s="37">
        <v>0</v>
      </c>
      <c r="J831" s="37">
        <v>0</v>
      </c>
      <c r="K831" s="37">
        <v>0</v>
      </c>
      <c r="L831" s="37">
        <v>0</v>
      </c>
      <c r="M831" s="37">
        <v>0</v>
      </c>
    </row>
    <row r="832" spans="1:13" hidden="1" outlineLevel="1">
      <c r="A832" s="1" t="s">
        <v>86</v>
      </c>
      <c r="B832" s="37">
        <v>4</v>
      </c>
      <c r="C832" s="37">
        <v>0</v>
      </c>
      <c r="D832" s="37">
        <v>0</v>
      </c>
      <c r="E832" s="37">
        <v>0</v>
      </c>
      <c r="F832" s="37">
        <v>3</v>
      </c>
      <c r="G832" s="37">
        <v>1</v>
      </c>
      <c r="H832" s="37">
        <v>0</v>
      </c>
      <c r="I832" s="37">
        <v>0</v>
      </c>
      <c r="J832" s="37">
        <v>0</v>
      </c>
      <c r="K832" s="37">
        <v>0</v>
      </c>
      <c r="L832" s="37">
        <v>0</v>
      </c>
      <c r="M832" s="37">
        <v>0</v>
      </c>
    </row>
    <row r="833" spans="1:13" hidden="1" outlineLevel="1">
      <c r="A833" s="1" t="s">
        <v>243</v>
      </c>
      <c r="B833" s="37">
        <v>1</v>
      </c>
      <c r="C833" s="37">
        <v>0</v>
      </c>
      <c r="D833" s="37">
        <v>0</v>
      </c>
      <c r="E833" s="37">
        <v>0</v>
      </c>
      <c r="F833" s="37">
        <v>1</v>
      </c>
      <c r="G833" s="37">
        <v>0</v>
      </c>
      <c r="H833" s="37">
        <v>0</v>
      </c>
      <c r="I833" s="37">
        <v>0</v>
      </c>
      <c r="J833" s="37">
        <v>0</v>
      </c>
      <c r="K833" s="37">
        <v>0</v>
      </c>
      <c r="L833" s="37">
        <v>0</v>
      </c>
      <c r="M833" s="37">
        <v>0</v>
      </c>
    </row>
    <row r="834" spans="1:13" hidden="1" outlineLevel="1">
      <c r="A834" s="1" t="s">
        <v>87</v>
      </c>
      <c r="B834" s="37">
        <v>135</v>
      </c>
      <c r="C834" s="37">
        <v>28</v>
      </c>
      <c r="D834" s="37">
        <v>18</v>
      </c>
      <c r="E834" s="37">
        <v>20</v>
      </c>
      <c r="F834" s="37">
        <v>31</v>
      </c>
      <c r="G834" s="37">
        <v>4</v>
      </c>
      <c r="H834" s="37">
        <v>24</v>
      </c>
      <c r="I834" s="37">
        <v>10</v>
      </c>
      <c r="J834" s="37">
        <v>0</v>
      </c>
      <c r="K834" s="37">
        <v>0</v>
      </c>
      <c r="L834" s="37">
        <v>0</v>
      </c>
      <c r="M834" s="37">
        <v>0</v>
      </c>
    </row>
    <row r="835" spans="1:13" hidden="1" outlineLevel="1">
      <c r="A835" s="1" t="s">
        <v>540</v>
      </c>
      <c r="B835" s="37">
        <v>12</v>
      </c>
      <c r="C835" s="37">
        <v>0</v>
      </c>
      <c r="D835" s="37">
        <v>0</v>
      </c>
      <c r="E835" s="37">
        <v>1</v>
      </c>
      <c r="F835" s="37">
        <v>8</v>
      </c>
      <c r="G835" s="37">
        <v>1</v>
      </c>
      <c r="H835" s="37">
        <v>1</v>
      </c>
      <c r="I835" s="37">
        <v>0</v>
      </c>
      <c r="J835" s="37">
        <v>0</v>
      </c>
      <c r="K835" s="37">
        <v>1</v>
      </c>
      <c r="L835" s="37">
        <v>0</v>
      </c>
      <c r="M835" s="37">
        <v>0</v>
      </c>
    </row>
    <row r="836" spans="1:13" hidden="1" outlineLevel="1">
      <c r="A836" s="1" t="s">
        <v>423</v>
      </c>
      <c r="B836" s="37">
        <v>7</v>
      </c>
      <c r="C836" s="37">
        <v>3</v>
      </c>
      <c r="D836" s="37">
        <v>3</v>
      </c>
      <c r="E836" s="37">
        <v>0</v>
      </c>
      <c r="F836" s="37">
        <v>0</v>
      </c>
      <c r="G836" s="37">
        <v>1</v>
      </c>
      <c r="H836" s="37">
        <v>0</v>
      </c>
      <c r="I836" s="37">
        <v>0</v>
      </c>
      <c r="J836" s="37">
        <v>0</v>
      </c>
      <c r="K836" s="37">
        <v>0</v>
      </c>
      <c r="L836" s="37">
        <v>0</v>
      </c>
      <c r="M836" s="37">
        <v>0</v>
      </c>
    </row>
    <row r="837" spans="1:13" hidden="1" outlineLevel="1">
      <c r="A837" s="1" t="s">
        <v>90</v>
      </c>
      <c r="B837" s="37">
        <v>1</v>
      </c>
      <c r="C837" s="37">
        <v>0</v>
      </c>
      <c r="D837" s="37">
        <v>0</v>
      </c>
      <c r="E837" s="37">
        <v>0</v>
      </c>
      <c r="F837" s="37">
        <v>0</v>
      </c>
      <c r="G837" s="37">
        <v>1</v>
      </c>
      <c r="H837" s="37">
        <v>0</v>
      </c>
      <c r="I837" s="37">
        <v>0</v>
      </c>
      <c r="J837" s="37">
        <v>0</v>
      </c>
      <c r="K837" s="37">
        <v>0</v>
      </c>
      <c r="L837" s="37">
        <v>0</v>
      </c>
      <c r="M837" s="37">
        <v>0</v>
      </c>
    </row>
    <row r="838" spans="1:13" hidden="1" outlineLevel="1">
      <c r="A838" s="1" t="s">
        <v>441</v>
      </c>
      <c r="B838" s="37">
        <v>3</v>
      </c>
      <c r="C838" s="37">
        <v>1</v>
      </c>
      <c r="D838" s="37">
        <v>0</v>
      </c>
      <c r="E838" s="37">
        <v>1</v>
      </c>
      <c r="F838" s="37">
        <v>1</v>
      </c>
      <c r="G838" s="37">
        <v>0</v>
      </c>
      <c r="H838" s="37">
        <v>0</v>
      </c>
      <c r="I838" s="37">
        <v>0</v>
      </c>
      <c r="J838" s="37">
        <v>0</v>
      </c>
      <c r="K838" s="37">
        <v>0</v>
      </c>
      <c r="L838" s="37">
        <v>0</v>
      </c>
      <c r="M838" s="37">
        <v>0</v>
      </c>
    </row>
    <row r="839" spans="1:13" hidden="1" outlineLevel="1">
      <c r="A839" s="1" t="s">
        <v>91</v>
      </c>
      <c r="B839" s="37">
        <v>67</v>
      </c>
      <c r="C839" s="37">
        <v>7</v>
      </c>
      <c r="D839" s="37">
        <v>5</v>
      </c>
      <c r="E839" s="37">
        <v>3</v>
      </c>
      <c r="F839" s="37">
        <v>5</v>
      </c>
      <c r="G839" s="37">
        <v>19</v>
      </c>
      <c r="H839" s="37">
        <v>16</v>
      </c>
      <c r="I839" s="37">
        <v>9</v>
      </c>
      <c r="J839" s="37">
        <v>1</v>
      </c>
      <c r="K839" s="37">
        <v>2</v>
      </c>
      <c r="L839" s="37">
        <v>0</v>
      </c>
      <c r="M839" s="37">
        <v>0</v>
      </c>
    </row>
    <row r="840" spans="1:13" hidden="1" outlineLevel="1">
      <c r="A840" s="1" t="s">
        <v>92</v>
      </c>
      <c r="B840" s="37">
        <v>3</v>
      </c>
      <c r="C840" s="37">
        <v>0</v>
      </c>
      <c r="D840" s="37">
        <v>0</v>
      </c>
      <c r="E840" s="37">
        <v>1</v>
      </c>
      <c r="F840" s="37">
        <v>0</v>
      </c>
      <c r="G840" s="37">
        <v>2</v>
      </c>
      <c r="H840" s="37">
        <v>0</v>
      </c>
      <c r="I840" s="37">
        <v>0</v>
      </c>
      <c r="J840" s="37">
        <v>0</v>
      </c>
      <c r="K840" s="37">
        <v>0</v>
      </c>
      <c r="L840" s="37">
        <v>0</v>
      </c>
      <c r="M840" s="37">
        <v>0</v>
      </c>
    </row>
    <row r="841" spans="1:13" hidden="1" outlineLevel="1">
      <c r="A841" s="1" t="s">
        <v>93</v>
      </c>
      <c r="B841" s="37">
        <v>6</v>
      </c>
      <c r="C841" s="37">
        <v>0</v>
      </c>
      <c r="D841" s="37">
        <v>0</v>
      </c>
      <c r="E841" s="37">
        <v>0</v>
      </c>
      <c r="F841" s="37">
        <v>2</v>
      </c>
      <c r="G841" s="37">
        <v>2</v>
      </c>
      <c r="H841" s="37">
        <v>0</v>
      </c>
      <c r="I841" s="37">
        <v>1</v>
      </c>
      <c r="J841" s="37">
        <v>1</v>
      </c>
      <c r="K841" s="37">
        <v>0</v>
      </c>
      <c r="L841" s="37">
        <v>0</v>
      </c>
      <c r="M841" s="37">
        <v>0</v>
      </c>
    </row>
    <row r="842" spans="1:13" hidden="1" outlineLevel="1">
      <c r="A842" s="1" t="s">
        <v>94</v>
      </c>
      <c r="B842" s="37">
        <v>2096</v>
      </c>
      <c r="C842" s="37">
        <v>102</v>
      </c>
      <c r="D842" s="37">
        <v>141</v>
      </c>
      <c r="E842" s="37">
        <v>132</v>
      </c>
      <c r="F842" s="37">
        <v>331</v>
      </c>
      <c r="G842" s="37">
        <v>614</v>
      </c>
      <c r="H842" s="37">
        <v>354</v>
      </c>
      <c r="I842" s="37">
        <v>265</v>
      </c>
      <c r="J842" s="37">
        <v>111</v>
      </c>
      <c r="K842" s="37">
        <v>34</v>
      </c>
      <c r="L842" s="37">
        <v>12</v>
      </c>
      <c r="M842" s="37">
        <v>0</v>
      </c>
    </row>
    <row r="843" spans="1:13" hidden="1" outlineLevel="1">
      <c r="A843" s="1" t="s">
        <v>95</v>
      </c>
      <c r="B843" s="37">
        <v>1</v>
      </c>
      <c r="C843" s="37">
        <v>0</v>
      </c>
      <c r="D843" s="37">
        <v>0</v>
      </c>
      <c r="E843" s="37">
        <v>0</v>
      </c>
      <c r="F843" s="37">
        <v>1</v>
      </c>
      <c r="G843" s="37">
        <v>0</v>
      </c>
      <c r="H843" s="37">
        <v>0</v>
      </c>
      <c r="I843" s="37">
        <v>0</v>
      </c>
      <c r="J843" s="37">
        <v>0</v>
      </c>
      <c r="K843" s="37">
        <v>0</v>
      </c>
      <c r="L843" s="37">
        <v>0</v>
      </c>
      <c r="M843" s="37">
        <v>0</v>
      </c>
    </row>
    <row r="844" spans="1:13" hidden="1" outlineLevel="1">
      <c r="A844" s="1" t="s">
        <v>97</v>
      </c>
      <c r="B844" s="37">
        <v>1</v>
      </c>
      <c r="C844" s="37">
        <v>0</v>
      </c>
      <c r="D844" s="37">
        <v>0</v>
      </c>
      <c r="E844" s="37">
        <v>0</v>
      </c>
      <c r="F844" s="37">
        <v>0</v>
      </c>
      <c r="G844" s="37">
        <v>1</v>
      </c>
      <c r="H844" s="37">
        <v>0</v>
      </c>
      <c r="I844" s="37">
        <v>0</v>
      </c>
      <c r="J844" s="37">
        <v>0</v>
      </c>
      <c r="K844" s="37">
        <v>0</v>
      </c>
      <c r="L844" s="37">
        <v>0</v>
      </c>
      <c r="M844" s="37">
        <v>0</v>
      </c>
    </row>
    <row r="845" spans="1:13" hidden="1" outlineLevel="1">
      <c r="A845" s="1" t="s">
        <v>98</v>
      </c>
      <c r="B845" s="37">
        <v>8</v>
      </c>
      <c r="C845" s="37">
        <v>0</v>
      </c>
      <c r="D845" s="37">
        <v>1</v>
      </c>
      <c r="E845" s="37">
        <v>3</v>
      </c>
      <c r="F845" s="37">
        <v>2</v>
      </c>
      <c r="G845" s="37">
        <v>2</v>
      </c>
      <c r="H845" s="37">
        <v>0</v>
      </c>
      <c r="I845" s="37">
        <v>0</v>
      </c>
      <c r="J845" s="37">
        <v>0</v>
      </c>
      <c r="K845" s="37">
        <v>0</v>
      </c>
      <c r="L845" s="37">
        <v>0</v>
      </c>
      <c r="M845" s="37">
        <v>0</v>
      </c>
    </row>
    <row r="846" spans="1:13" hidden="1" outlineLevel="1">
      <c r="A846" s="1" t="s">
        <v>99</v>
      </c>
      <c r="B846" s="37">
        <v>14</v>
      </c>
      <c r="C846" s="37">
        <v>0</v>
      </c>
      <c r="D846" s="37">
        <v>0</v>
      </c>
      <c r="E846" s="37">
        <v>2</v>
      </c>
      <c r="F846" s="37">
        <v>8</v>
      </c>
      <c r="G846" s="37">
        <v>3</v>
      </c>
      <c r="H846" s="37">
        <v>1</v>
      </c>
      <c r="I846" s="37">
        <v>0</v>
      </c>
      <c r="J846" s="37">
        <v>0</v>
      </c>
      <c r="K846" s="37">
        <v>0</v>
      </c>
      <c r="L846" s="37">
        <v>0</v>
      </c>
      <c r="M846" s="37">
        <v>0</v>
      </c>
    </row>
    <row r="847" spans="1:13" hidden="1" outlineLevel="1">
      <c r="A847" s="1" t="s">
        <v>100</v>
      </c>
      <c r="B847" s="37">
        <v>20</v>
      </c>
      <c r="C847" s="37">
        <v>2</v>
      </c>
      <c r="D847" s="37">
        <v>0</v>
      </c>
      <c r="E847" s="37">
        <v>1</v>
      </c>
      <c r="F847" s="37">
        <v>13</v>
      </c>
      <c r="G847" s="37">
        <v>0</v>
      </c>
      <c r="H847" s="37">
        <v>1</v>
      </c>
      <c r="I847" s="37">
        <v>3</v>
      </c>
      <c r="J847" s="37">
        <v>0</v>
      </c>
      <c r="K847" s="37">
        <v>0</v>
      </c>
      <c r="L847" s="37">
        <v>0</v>
      </c>
      <c r="M847" s="37">
        <v>0</v>
      </c>
    </row>
    <row r="848" spans="1:13" hidden="1" outlineLevel="1">
      <c r="A848" s="1" t="s">
        <v>101</v>
      </c>
      <c r="B848" s="37">
        <v>642</v>
      </c>
      <c r="C848" s="37">
        <v>116</v>
      </c>
      <c r="D848" s="37">
        <v>101</v>
      </c>
      <c r="E848" s="37">
        <v>66</v>
      </c>
      <c r="F848" s="37">
        <v>136</v>
      </c>
      <c r="G848" s="37">
        <v>155</v>
      </c>
      <c r="H848" s="37">
        <v>66</v>
      </c>
      <c r="I848" s="37">
        <v>1</v>
      </c>
      <c r="J848" s="37">
        <v>1</v>
      </c>
      <c r="K848" s="37">
        <v>0</v>
      </c>
      <c r="L848" s="37">
        <v>0</v>
      </c>
      <c r="M848" s="37">
        <v>0</v>
      </c>
    </row>
    <row r="849" spans="1:13" hidden="1" outlineLevel="1">
      <c r="A849" s="1" t="s">
        <v>227</v>
      </c>
      <c r="B849" s="37">
        <v>12</v>
      </c>
      <c r="C849" s="37">
        <v>1</v>
      </c>
      <c r="D849" s="37">
        <v>0</v>
      </c>
      <c r="E849" s="37">
        <v>1</v>
      </c>
      <c r="F849" s="37">
        <v>7</v>
      </c>
      <c r="G849" s="37">
        <v>3</v>
      </c>
      <c r="H849" s="37">
        <v>0</v>
      </c>
      <c r="I849" s="37">
        <v>0</v>
      </c>
      <c r="J849" s="37">
        <v>0</v>
      </c>
      <c r="K849" s="37">
        <v>0</v>
      </c>
      <c r="L849" s="37">
        <v>0</v>
      </c>
      <c r="M849" s="37">
        <v>0</v>
      </c>
    </row>
    <row r="850" spans="1:13" hidden="1" outlineLevel="1">
      <c r="A850" s="1" t="s">
        <v>103</v>
      </c>
      <c r="B850" s="37">
        <v>25</v>
      </c>
      <c r="C850" s="37">
        <v>1</v>
      </c>
      <c r="D850" s="37">
        <v>4</v>
      </c>
      <c r="E850" s="37">
        <v>2</v>
      </c>
      <c r="F850" s="37">
        <v>6</v>
      </c>
      <c r="G850" s="37">
        <v>8</v>
      </c>
      <c r="H850" s="37">
        <v>2</v>
      </c>
      <c r="I850" s="37">
        <v>2</v>
      </c>
      <c r="J850" s="37">
        <v>0</v>
      </c>
      <c r="K850" s="37">
        <v>0</v>
      </c>
      <c r="L850" s="37">
        <v>0</v>
      </c>
      <c r="M850" s="37">
        <v>0</v>
      </c>
    </row>
    <row r="851" spans="1:13" hidden="1" outlineLevel="1">
      <c r="A851" s="1" t="s">
        <v>104</v>
      </c>
      <c r="B851" s="37">
        <v>16</v>
      </c>
      <c r="C851" s="37">
        <v>0</v>
      </c>
      <c r="D851" s="37">
        <v>1</v>
      </c>
      <c r="E851" s="37">
        <v>3</v>
      </c>
      <c r="F851" s="37">
        <v>3</v>
      </c>
      <c r="G851" s="37">
        <v>1</v>
      </c>
      <c r="H851" s="37">
        <v>4</v>
      </c>
      <c r="I851" s="37">
        <v>4</v>
      </c>
      <c r="J851" s="37">
        <v>0</v>
      </c>
      <c r="K851" s="37">
        <v>0</v>
      </c>
      <c r="L851" s="37">
        <v>0</v>
      </c>
      <c r="M851" s="37">
        <v>0</v>
      </c>
    </row>
    <row r="852" spans="1:13" hidden="1" outlineLevel="1">
      <c r="A852" s="1" t="s">
        <v>105</v>
      </c>
      <c r="B852" s="37">
        <v>3594</v>
      </c>
      <c r="C852" s="37">
        <v>121</v>
      </c>
      <c r="D852" s="37">
        <v>213</v>
      </c>
      <c r="E852" s="37">
        <v>306</v>
      </c>
      <c r="F852" s="37">
        <v>475</v>
      </c>
      <c r="G852" s="37">
        <v>782</v>
      </c>
      <c r="H852" s="37">
        <v>734</v>
      </c>
      <c r="I852" s="37">
        <v>586</v>
      </c>
      <c r="J852" s="37">
        <v>248</v>
      </c>
      <c r="K852" s="37">
        <v>108</v>
      </c>
      <c r="L852" s="37">
        <v>21</v>
      </c>
      <c r="M852" s="37">
        <v>0</v>
      </c>
    </row>
    <row r="853" spans="1:13" hidden="1" outlineLevel="1">
      <c r="A853" s="1" t="s">
        <v>247</v>
      </c>
      <c r="B853" s="37">
        <v>1</v>
      </c>
      <c r="C853" s="37">
        <v>0</v>
      </c>
      <c r="D853" s="37">
        <v>0</v>
      </c>
      <c r="E853" s="37">
        <v>0</v>
      </c>
      <c r="F853" s="37">
        <v>1</v>
      </c>
      <c r="G853" s="37">
        <v>0</v>
      </c>
      <c r="H853" s="37">
        <v>0</v>
      </c>
      <c r="I853" s="37">
        <v>0</v>
      </c>
      <c r="J853" s="37">
        <v>0</v>
      </c>
      <c r="K853" s="37">
        <v>0</v>
      </c>
      <c r="L853" s="37">
        <v>0</v>
      </c>
      <c r="M853" s="37">
        <v>0</v>
      </c>
    </row>
    <row r="854" spans="1:13" hidden="1" outlineLevel="1">
      <c r="A854" s="1" t="s">
        <v>541</v>
      </c>
      <c r="B854" s="37">
        <v>200</v>
      </c>
      <c r="C854" s="37">
        <v>29</v>
      </c>
      <c r="D854" s="37">
        <v>25</v>
      </c>
      <c r="E854" s="37">
        <v>42</v>
      </c>
      <c r="F854" s="37">
        <v>24</v>
      </c>
      <c r="G854" s="37">
        <v>22</v>
      </c>
      <c r="H854" s="37">
        <v>43</v>
      </c>
      <c r="I854" s="37">
        <v>11</v>
      </c>
      <c r="J854" s="37">
        <v>4</v>
      </c>
      <c r="K854" s="37">
        <v>0</v>
      </c>
      <c r="L854" s="37">
        <v>0</v>
      </c>
      <c r="M854" s="37">
        <v>0</v>
      </c>
    </row>
    <row r="855" spans="1:13" hidden="1" outlineLevel="1">
      <c r="A855" s="1" t="s">
        <v>106</v>
      </c>
      <c r="B855" s="37">
        <v>114</v>
      </c>
      <c r="C855" s="37">
        <v>11</v>
      </c>
      <c r="D855" s="37">
        <v>11</v>
      </c>
      <c r="E855" s="37">
        <v>34</v>
      </c>
      <c r="F855" s="37">
        <v>16</v>
      </c>
      <c r="G855" s="37">
        <v>13</v>
      </c>
      <c r="H855" s="37">
        <v>16</v>
      </c>
      <c r="I855" s="37">
        <v>12</v>
      </c>
      <c r="J855" s="37">
        <v>1</v>
      </c>
      <c r="K855" s="37">
        <v>0</v>
      </c>
      <c r="L855" s="37">
        <v>0</v>
      </c>
      <c r="M855" s="37">
        <v>0</v>
      </c>
    </row>
    <row r="856" spans="1:13" hidden="1" outlineLevel="1">
      <c r="A856" s="1" t="s">
        <v>530</v>
      </c>
      <c r="B856" s="37">
        <v>3</v>
      </c>
      <c r="C856" s="37">
        <v>1</v>
      </c>
      <c r="D856" s="37">
        <v>0</v>
      </c>
      <c r="E856" s="37">
        <v>0</v>
      </c>
      <c r="F856" s="37">
        <v>2</v>
      </c>
      <c r="G856" s="37">
        <v>0</v>
      </c>
      <c r="H856" s="37">
        <v>0</v>
      </c>
      <c r="I856" s="37">
        <v>0</v>
      </c>
      <c r="J856" s="37">
        <v>0</v>
      </c>
      <c r="K856" s="37">
        <v>0</v>
      </c>
      <c r="L856" s="37">
        <v>0</v>
      </c>
      <c r="M856" s="37">
        <v>0</v>
      </c>
    </row>
    <row r="857" spans="1:13" hidden="1" outlineLevel="1">
      <c r="A857" s="1" t="s">
        <v>542</v>
      </c>
      <c r="B857" s="37">
        <v>19</v>
      </c>
      <c r="C857" s="37">
        <v>0</v>
      </c>
      <c r="D857" s="37">
        <v>2</v>
      </c>
      <c r="E857" s="37">
        <v>4</v>
      </c>
      <c r="F857" s="37">
        <v>8</v>
      </c>
      <c r="G857" s="37">
        <v>5</v>
      </c>
      <c r="H857" s="37">
        <v>0</v>
      </c>
      <c r="I857" s="37">
        <v>0</v>
      </c>
      <c r="J857" s="37">
        <v>0</v>
      </c>
      <c r="K857" s="37">
        <v>0</v>
      </c>
      <c r="L857" s="37">
        <v>0</v>
      </c>
      <c r="M857" s="37">
        <v>0</v>
      </c>
    </row>
    <row r="858" spans="1:13" hidden="1" outlineLevel="1">
      <c r="A858" s="1" t="s">
        <v>108</v>
      </c>
      <c r="B858" s="37">
        <v>46</v>
      </c>
      <c r="C858" s="37">
        <v>1</v>
      </c>
      <c r="D858" s="37">
        <v>7</v>
      </c>
      <c r="E858" s="37">
        <v>1</v>
      </c>
      <c r="F858" s="37">
        <v>9</v>
      </c>
      <c r="G858" s="37">
        <v>7</v>
      </c>
      <c r="H858" s="37">
        <v>11</v>
      </c>
      <c r="I858" s="37">
        <v>8</v>
      </c>
      <c r="J858" s="37">
        <v>2</v>
      </c>
      <c r="K858" s="37">
        <v>0</v>
      </c>
      <c r="L858" s="37">
        <v>0</v>
      </c>
      <c r="M858" s="37">
        <v>0</v>
      </c>
    </row>
    <row r="859" spans="1:13" hidden="1" outlineLevel="1">
      <c r="A859" s="1" t="s">
        <v>109</v>
      </c>
      <c r="B859" s="37">
        <v>4</v>
      </c>
      <c r="C859" s="37">
        <v>2</v>
      </c>
      <c r="D859" s="37">
        <v>1</v>
      </c>
      <c r="E859" s="37">
        <v>1</v>
      </c>
      <c r="F859" s="37">
        <v>0</v>
      </c>
      <c r="G859" s="37">
        <v>0</v>
      </c>
      <c r="H859" s="37">
        <v>0</v>
      </c>
      <c r="I859" s="37">
        <v>0</v>
      </c>
      <c r="J859" s="37">
        <v>0</v>
      </c>
      <c r="K859" s="37">
        <v>0</v>
      </c>
      <c r="L859" s="37">
        <v>0</v>
      </c>
      <c r="M859" s="37">
        <v>0</v>
      </c>
    </row>
    <row r="860" spans="1:13" hidden="1" outlineLevel="1">
      <c r="A860" s="1" t="s">
        <v>110</v>
      </c>
      <c r="B860" s="37">
        <v>333</v>
      </c>
      <c r="C860" s="37">
        <v>39</v>
      </c>
      <c r="D860" s="37">
        <v>34</v>
      </c>
      <c r="E860" s="37">
        <v>38</v>
      </c>
      <c r="F860" s="37">
        <v>82</v>
      </c>
      <c r="G860" s="37">
        <v>72</v>
      </c>
      <c r="H860" s="37">
        <v>59</v>
      </c>
      <c r="I860" s="37">
        <v>8</v>
      </c>
      <c r="J860" s="37">
        <v>1</v>
      </c>
      <c r="K860" s="37">
        <v>0</v>
      </c>
      <c r="L860" s="37">
        <v>0</v>
      </c>
      <c r="M860" s="37">
        <v>0</v>
      </c>
    </row>
    <row r="861" spans="1:13" hidden="1" outlineLevel="1">
      <c r="A861" s="1" t="s">
        <v>111</v>
      </c>
      <c r="B861" s="37">
        <v>3</v>
      </c>
      <c r="C861" s="37">
        <v>0</v>
      </c>
      <c r="D861" s="37">
        <v>0</v>
      </c>
      <c r="E861" s="37">
        <v>0</v>
      </c>
      <c r="F861" s="37">
        <v>2</v>
      </c>
      <c r="G861" s="37">
        <v>1</v>
      </c>
      <c r="H861" s="37">
        <v>0</v>
      </c>
      <c r="I861" s="37">
        <v>0</v>
      </c>
      <c r="J861" s="37">
        <v>0</v>
      </c>
      <c r="K861" s="37">
        <v>0</v>
      </c>
      <c r="L861" s="37">
        <v>0</v>
      </c>
      <c r="M861" s="37">
        <v>0</v>
      </c>
    </row>
    <row r="862" spans="1:13" hidden="1" outlineLevel="1">
      <c r="A862" s="1" t="s">
        <v>543</v>
      </c>
      <c r="B862" s="37">
        <v>1</v>
      </c>
      <c r="C862" s="37">
        <v>0</v>
      </c>
      <c r="D862" s="37">
        <v>0</v>
      </c>
      <c r="E862" s="37">
        <v>0</v>
      </c>
      <c r="F862" s="37">
        <v>0</v>
      </c>
      <c r="G862" s="37">
        <v>0</v>
      </c>
      <c r="H862" s="37">
        <v>1</v>
      </c>
      <c r="I862" s="37">
        <v>0</v>
      </c>
      <c r="J862" s="37">
        <v>0</v>
      </c>
      <c r="K862" s="37">
        <v>0</v>
      </c>
      <c r="L862" s="37">
        <v>0</v>
      </c>
      <c r="M862" s="37">
        <v>0</v>
      </c>
    </row>
    <row r="863" spans="1:13" hidden="1" outlineLevel="1">
      <c r="A863" s="1" t="s">
        <v>112</v>
      </c>
      <c r="B863" s="37">
        <v>2</v>
      </c>
      <c r="C863" s="37">
        <v>0</v>
      </c>
      <c r="D863" s="37">
        <v>1</v>
      </c>
      <c r="E863" s="37">
        <v>1</v>
      </c>
      <c r="F863" s="37">
        <v>0</v>
      </c>
      <c r="G863" s="37">
        <v>0</v>
      </c>
      <c r="H863" s="37">
        <v>0</v>
      </c>
      <c r="I863" s="37">
        <v>0</v>
      </c>
      <c r="J863" s="37">
        <v>0</v>
      </c>
      <c r="K863" s="37">
        <v>0</v>
      </c>
      <c r="L863" s="37">
        <v>0</v>
      </c>
      <c r="M863" s="37">
        <v>0</v>
      </c>
    </row>
    <row r="864" spans="1:13" hidden="1" outlineLevel="1">
      <c r="A864" s="1" t="s">
        <v>113</v>
      </c>
      <c r="B864" s="37">
        <v>7</v>
      </c>
      <c r="C864" s="37">
        <v>0</v>
      </c>
      <c r="D864" s="37">
        <v>0</v>
      </c>
      <c r="E864" s="37">
        <v>0</v>
      </c>
      <c r="F864" s="37">
        <v>2</v>
      </c>
      <c r="G864" s="37">
        <v>3</v>
      </c>
      <c r="H864" s="37">
        <v>2</v>
      </c>
      <c r="I864" s="37">
        <v>0</v>
      </c>
      <c r="J864" s="37">
        <v>0</v>
      </c>
      <c r="K864" s="37">
        <v>0</v>
      </c>
      <c r="L864" s="37">
        <v>0</v>
      </c>
      <c r="M864" s="37">
        <v>0</v>
      </c>
    </row>
    <row r="865" spans="1:13" hidden="1" outlineLevel="1">
      <c r="A865" s="1" t="s">
        <v>237</v>
      </c>
      <c r="B865" s="37">
        <v>1</v>
      </c>
      <c r="C865" s="37">
        <v>0</v>
      </c>
      <c r="D865" s="37">
        <v>0</v>
      </c>
      <c r="E865" s="37">
        <v>1</v>
      </c>
      <c r="F865" s="37">
        <v>0</v>
      </c>
      <c r="G865" s="37">
        <v>0</v>
      </c>
      <c r="H865" s="37">
        <v>0</v>
      </c>
      <c r="I865" s="37">
        <v>0</v>
      </c>
      <c r="J865" s="37">
        <v>0</v>
      </c>
      <c r="K865" s="37">
        <v>0</v>
      </c>
      <c r="L865" s="37">
        <v>0</v>
      </c>
      <c r="M865" s="37">
        <v>0</v>
      </c>
    </row>
    <row r="866" spans="1:13" hidden="1" outlineLevel="1">
      <c r="A866" s="1" t="s">
        <v>115</v>
      </c>
      <c r="B866" s="37">
        <v>45</v>
      </c>
      <c r="C866" s="37">
        <v>2</v>
      </c>
      <c r="D866" s="37">
        <v>3</v>
      </c>
      <c r="E866" s="37">
        <v>6</v>
      </c>
      <c r="F866" s="37">
        <v>17</v>
      </c>
      <c r="G866" s="37">
        <v>14</v>
      </c>
      <c r="H866" s="37">
        <v>2</v>
      </c>
      <c r="I866" s="37">
        <v>1</v>
      </c>
      <c r="J866" s="37">
        <v>0</v>
      </c>
      <c r="K866" s="37">
        <v>0</v>
      </c>
      <c r="L866" s="37">
        <v>0</v>
      </c>
      <c r="M866" s="37">
        <v>0</v>
      </c>
    </row>
    <row r="867" spans="1:13" hidden="1" outlineLevel="1">
      <c r="A867" s="1" t="s">
        <v>248</v>
      </c>
      <c r="B867" s="37">
        <v>1</v>
      </c>
      <c r="C867" s="37">
        <v>0</v>
      </c>
      <c r="D867" s="37">
        <v>0</v>
      </c>
      <c r="E867" s="37">
        <v>0</v>
      </c>
      <c r="F867" s="37">
        <v>0</v>
      </c>
      <c r="G867" s="37">
        <v>1</v>
      </c>
      <c r="H867" s="37">
        <v>0</v>
      </c>
      <c r="I867" s="37">
        <v>0</v>
      </c>
      <c r="J867" s="37">
        <v>0</v>
      </c>
      <c r="K867" s="37">
        <v>0</v>
      </c>
      <c r="L867" s="37">
        <v>0</v>
      </c>
      <c r="M867" s="37">
        <v>0</v>
      </c>
    </row>
    <row r="868" spans="1:13" hidden="1" outlineLevel="1">
      <c r="A868" s="1" t="s">
        <v>544</v>
      </c>
      <c r="B868" s="37">
        <v>13</v>
      </c>
      <c r="C868" s="37">
        <v>3</v>
      </c>
      <c r="D868" s="37">
        <v>0</v>
      </c>
      <c r="E868" s="37">
        <v>1</v>
      </c>
      <c r="F868" s="37">
        <v>3</v>
      </c>
      <c r="G868" s="37">
        <v>3</v>
      </c>
      <c r="H868" s="37">
        <v>2</v>
      </c>
      <c r="I868" s="37">
        <v>1</v>
      </c>
      <c r="J868" s="37">
        <v>0</v>
      </c>
      <c r="K868" s="37">
        <v>0</v>
      </c>
      <c r="L868" s="37">
        <v>0</v>
      </c>
      <c r="M868" s="37">
        <v>0</v>
      </c>
    </row>
    <row r="869" spans="1:13" hidden="1" outlineLevel="1">
      <c r="A869" s="1" t="s">
        <v>117</v>
      </c>
      <c r="B869" s="37">
        <v>13</v>
      </c>
      <c r="C869" s="37">
        <v>0</v>
      </c>
      <c r="D869" s="37">
        <v>0</v>
      </c>
      <c r="E869" s="37">
        <v>5</v>
      </c>
      <c r="F869" s="37">
        <v>7</v>
      </c>
      <c r="G869" s="37">
        <v>1</v>
      </c>
      <c r="H869" s="37">
        <v>0</v>
      </c>
      <c r="I869" s="37">
        <v>0</v>
      </c>
      <c r="J869" s="37">
        <v>0</v>
      </c>
      <c r="K869" s="37">
        <v>0</v>
      </c>
      <c r="L869" s="37">
        <v>0</v>
      </c>
      <c r="M869" s="37">
        <v>0</v>
      </c>
    </row>
    <row r="870" spans="1:13" hidden="1" outlineLevel="1">
      <c r="A870" s="1" t="s">
        <v>118</v>
      </c>
      <c r="B870" s="37">
        <v>790</v>
      </c>
      <c r="C870" s="37">
        <v>106</v>
      </c>
      <c r="D870" s="37">
        <v>175</v>
      </c>
      <c r="E870" s="37">
        <v>81</v>
      </c>
      <c r="F870" s="37">
        <v>194</v>
      </c>
      <c r="G870" s="37">
        <v>90</v>
      </c>
      <c r="H870" s="37">
        <v>80</v>
      </c>
      <c r="I870" s="37">
        <v>56</v>
      </c>
      <c r="J870" s="37">
        <v>8</v>
      </c>
      <c r="K870" s="37">
        <v>0</v>
      </c>
      <c r="L870" s="37">
        <v>0</v>
      </c>
      <c r="M870" s="37">
        <v>0</v>
      </c>
    </row>
    <row r="871" spans="1:13" hidden="1" outlineLevel="1">
      <c r="A871" s="1" t="s">
        <v>119</v>
      </c>
      <c r="B871" s="37">
        <v>29</v>
      </c>
      <c r="C871" s="37">
        <v>0</v>
      </c>
      <c r="D871" s="37">
        <v>4</v>
      </c>
      <c r="E871" s="37">
        <v>11</v>
      </c>
      <c r="F871" s="37">
        <v>12</v>
      </c>
      <c r="G871" s="37">
        <v>2</v>
      </c>
      <c r="H871" s="37">
        <v>0</v>
      </c>
      <c r="I871" s="37">
        <v>0</v>
      </c>
      <c r="J871" s="37">
        <v>0</v>
      </c>
      <c r="K871" s="37">
        <v>0</v>
      </c>
      <c r="L871" s="37">
        <v>0</v>
      </c>
      <c r="M871" s="37">
        <v>0</v>
      </c>
    </row>
    <row r="872" spans="1:13" hidden="1" outlineLevel="1">
      <c r="A872" s="1" t="s">
        <v>120</v>
      </c>
      <c r="B872" s="37">
        <v>28</v>
      </c>
      <c r="C872" s="37">
        <v>3</v>
      </c>
      <c r="D872" s="37">
        <v>0</v>
      </c>
      <c r="E872" s="37">
        <v>7</v>
      </c>
      <c r="F872" s="37">
        <v>9</v>
      </c>
      <c r="G872" s="37">
        <v>4</v>
      </c>
      <c r="H872" s="37">
        <v>4</v>
      </c>
      <c r="I872" s="37">
        <v>0</v>
      </c>
      <c r="J872" s="37">
        <v>0</v>
      </c>
      <c r="K872" s="37">
        <v>1</v>
      </c>
      <c r="L872" s="37">
        <v>0</v>
      </c>
      <c r="M872" s="37">
        <v>0</v>
      </c>
    </row>
    <row r="873" spans="1:13" hidden="1" outlineLevel="1">
      <c r="A873" s="1" t="s">
        <v>121</v>
      </c>
      <c r="B873" s="37">
        <v>29</v>
      </c>
      <c r="C873" s="37">
        <v>0</v>
      </c>
      <c r="D873" s="37">
        <v>1</v>
      </c>
      <c r="E873" s="37">
        <v>0</v>
      </c>
      <c r="F873" s="37">
        <v>3</v>
      </c>
      <c r="G873" s="37">
        <v>7</v>
      </c>
      <c r="H873" s="37">
        <v>9</v>
      </c>
      <c r="I873" s="37">
        <v>6</v>
      </c>
      <c r="J873" s="37">
        <v>2</v>
      </c>
      <c r="K873" s="37">
        <v>1</v>
      </c>
      <c r="L873" s="37">
        <v>0</v>
      </c>
      <c r="M873" s="37">
        <v>0</v>
      </c>
    </row>
    <row r="874" spans="1:13" hidden="1" outlineLevel="1">
      <c r="A874" s="1" t="s">
        <v>596</v>
      </c>
      <c r="B874" s="37">
        <v>1</v>
      </c>
      <c r="C874" s="37">
        <v>0</v>
      </c>
      <c r="D874" s="37">
        <v>0</v>
      </c>
      <c r="E874" s="37">
        <v>0</v>
      </c>
      <c r="F874" s="37">
        <v>1</v>
      </c>
      <c r="G874" s="37">
        <v>0</v>
      </c>
      <c r="H874" s="37">
        <v>0</v>
      </c>
      <c r="I874" s="37">
        <v>0</v>
      </c>
      <c r="J874" s="37">
        <v>0</v>
      </c>
      <c r="K874" s="37">
        <v>0</v>
      </c>
      <c r="L874" s="37">
        <v>0</v>
      </c>
      <c r="M874" s="37">
        <v>0</v>
      </c>
    </row>
    <row r="875" spans="1:13" hidden="1" outlineLevel="1">
      <c r="A875" s="1" t="s">
        <v>1168</v>
      </c>
      <c r="B875" s="37">
        <v>1</v>
      </c>
      <c r="C875" s="37">
        <v>0</v>
      </c>
      <c r="D875" s="37">
        <v>0</v>
      </c>
      <c r="E875" s="37">
        <v>0</v>
      </c>
      <c r="F875" s="37">
        <v>1</v>
      </c>
      <c r="G875" s="37">
        <v>0</v>
      </c>
      <c r="H875" s="37">
        <v>0</v>
      </c>
      <c r="I875" s="37">
        <v>0</v>
      </c>
      <c r="J875" s="37">
        <v>0</v>
      </c>
      <c r="K875" s="37">
        <v>0</v>
      </c>
      <c r="L875" s="37">
        <v>0</v>
      </c>
      <c r="M875" s="37">
        <v>0</v>
      </c>
    </row>
    <row r="876" spans="1:13" hidden="1" outlineLevel="1">
      <c r="A876" s="1" t="s">
        <v>122</v>
      </c>
      <c r="B876" s="37">
        <v>3</v>
      </c>
      <c r="C876" s="37">
        <v>0</v>
      </c>
      <c r="D876" s="37">
        <v>0</v>
      </c>
      <c r="E876" s="37">
        <v>0</v>
      </c>
      <c r="F876" s="37">
        <v>1</v>
      </c>
      <c r="G876" s="37">
        <v>1</v>
      </c>
      <c r="H876" s="37">
        <v>1</v>
      </c>
      <c r="I876" s="37">
        <v>0</v>
      </c>
      <c r="J876" s="37">
        <v>0</v>
      </c>
      <c r="K876" s="37">
        <v>0</v>
      </c>
      <c r="L876" s="37">
        <v>0</v>
      </c>
      <c r="M876" s="37">
        <v>0</v>
      </c>
    </row>
    <row r="877" spans="1:13" collapsed="1">
      <c r="A877" s="1" t="s">
        <v>723</v>
      </c>
      <c r="B877" s="37">
        <v>36838</v>
      </c>
      <c r="C877" s="37">
        <v>3706</v>
      </c>
      <c r="D877" s="37">
        <v>4178</v>
      </c>
      <c r="E877" s="37">
        <v>4492</v>
      </c>
      <c r="F877" s="37">
        <v>4887</v>
      </c>
      <c r="G877" s="37">
        <v>6207</v>
      </c>
      <c r="H877" s="37">
        <v>5581</v>
      </c>
      <c r="I877" s="37">
        <v>4222</v>
      </c>
      <c r="J877" s="37">
        <v>2386</v>
      </c>
      <c r="K877" s="37">
        <v>991</v>
      </c>
      <c r="L877" s="37">
        <v>182</v>
      </c>
      <c r="M877" s="37">
        <v>6</v>
      </c>
    </row>
    <row r="878" spans="1:13" hidden="1" outlineLevel="1">
      <c r="A878" s="1" t="s">
        <v>33</v>
      </c>
      <c r="B878" s="37">
        <v>2</v>
      </c>
      <c r="C878" s="37">
        <v>0</v>
      </c>
      <c r="D878" s="37">
        <v>0</v>
      </c>
      <c r="E878" s="37">
        <v>1</v>
      </c>
      <c r="F878" s="37">
        <v>1</v>
      </c>
      <c r="G878" s="37">
        <v>0</v>
      </c>
      <c r="H878" s="37">
        <v>0</v>
      </c>
      <c r="I878" s="37">
        <v>0</v>
      </c>
      <c r="J878" s="37">
        <v>0</v>
      </c>
      <c r="K878" s="37">
        <v>0</v>
      </c>
      <c r="L878" s="37">
        <v>0</v>
      </c>
      <c r="M878" s="37">
        <v>0</v>
      </c>
    </row>
    <row r="879" spans="1:13" hidden="1" outlineLevel="1">
      <c r="A879" s="1" t="s">
        <v>34</v>
      </c>
      <c r="B879" s="37">
        <v>7</v>
      </c>
      <c r="C879" s="37">
        <v>2</v>
      </c>
      <c r="D879" s="37">
        <v>0</v>
      </c>
      <c r="E879" s="37">
        <v>2</v>
      </c>
      <c r="F879" s="37">
        <v>3</v>
      </c>
      <c r="G879" s="37">
        <v>0</v>
      </c>
      <c r="H879" s="37">
        <v>0</v>
      </c>
      <c r="I879" s="37">
        <v>0</v>
      </c>
      <c r="J879" s="37">
        <v>0</v>
      </c>
      <c r="K879" s="37">
        <v>0</v>
      </c>
      <c r="L879" s="37">
        <v>0</v>
      </c>
      <c r="M879" s="37">
        <v>0</v>
      </c>
    </row>
    <row r="880" spans="1:13" hidden="1" outlineLevel="1">
      <c r="A880" s="1" t="s">
        <v>35</v>
      </c>
      <c r="B880" s="37">
        <v>3</v>
      </c>
      <c r="C880" s="37">
        <v>0</v>
      </c>
      <c r="D880" s="37">
        <v>0</v>
      </c>
      <c r="E880" s="37">
        <v>1</v>
      </c>
      <c r="F880" s="37">
        <v>0</v>
      </c>
      <c r="G880" s="37">
        <v>2</v>
      </c>
      <c r="H880" s="37">
        <v>0</v>
      </c>
      <c r="I880" s="37">
        <v>0</v>
      </c>
      <c r="J880" s="37">
        <v>0</v>
      </c>
      <c r="K880" s="37">
        <v>0</v>
      </c>
      <c r="L880" s="37">
        <v>0</v>
      </c>
      <c r="M880" s="37">
        <v>0</v>
      </c>
    </row>
    <row r="881" spans="1:13" hidden="1" outlineLevel="1">
      <c r="A881" s="1" t="s">
        <v>725</v>
      </c>
      <c r="B881" s="37">
        <v>1</v>
      </c>
      <c r="C881" s="37">
        <v>0</v>
      </c>
      <c r="D881" s="37">
        <v>0</v>
      </c>
      <c r="E881" s="37">
        <v>0</v>
      </c>
      <c r="F881" s="37">
        <v>0</v>
      </c>
      <c r="G881" s="37">
        <v>1</v>
      </c>
      <c r="H881" s="37">
        <v>0</v>
      </c>
      <c r="I881" s="37">
        <v>0</v>
      </c>
      <c r="J881" s="37">
        <v>0</v>
      </c>
      <c r="K881" s="37">
        <v>0</v>
      </c>
      <c r="L881" s="37">
        <v>0</v>
      </c>
      <c r="M881" s="37">
        <v>0</v>
      </c>
    </row>
    <row r="882" spans="1:13" hidden="1" outlineLevel="1">
      <c r="A882" s="1" t="s">
        <v>36</v>
      </c>
      <c r="B882" s="37">
        <v>7</v>
      </c>
      <c r="C882" s="37">
        <v>0</v>
      </c>
      <c r="D882" s="37">
        <v>0</v>
      </c>
      <c r="E882" s="37">
        <v>0</v>
      </c>
      <c r="F882" s="37">
        <v>4</v>
      </c>
      <c r="G882" s="37">
        <v>1</v>
      </c>
      <c r="H882" s="37">
        <v>0</v>
      </c>
      <c r="I882" s="37">
        <v>2</v>
      </c>
      <c r="J882" s="37">
        <v>0</v>
      </c>
      <c r="K882" s="37">
        <v>0</v>
      </c>
      <c r="L882" s="37">
        <v>0</v>
      </c>
      <c r="M882" s="37">
        <v>0</v>
      </c>
    </row>
    <row r="883" spans="1:13" hidden="1" outlineLevel="1">
      <c r="A883" s="1" t="s">
        <v>37</v>
      </c>
      <c r="B883" s="37">
        <v>8</v>
      </c>
      <c r="C883" s="37">
        <v>0</v>
      </c>
      <c r="D883" s="37">
        <v>1</v>
      </c>
      <c r="E883" s="37">
        <v>3</v>
      </c>
      <c r="F883" s="37">
        <v>0</v>
      </c>
      <c r="G883" s="37">
        <v>2</v>
      </c>
      <c r="H883" s="37">
        <v>2</v>
      </c>
      <c r="I883" s="37">
        <v>0</v>
      </c>
      <c r="J883" s="37">
        <v>0</v>
      </c>
      <c r="K883" s="37">
        <v>0</v>
      </c>
      <c r="L883" s="37">
        <v>0</v>
      </c>
      <c r="M883" s="37">
        <v>0</v>
      </c>
    </row>
    <row r="884" spans="1:13" hidden="1" outlineLevel="1">
      <c r="A884" s="1" t="s">
        <v>38</v>
      </c>
      <c r="B884" s="37">
        <v>2</v>
      </c>
      <c r="C884" s="37">
        <v>0</v>
      </c>
      <c r="D884" s="37">
        <v>0</v>
      </c>
      <c r="E884" s="37">
        <v>1</v>
      </c>
      <c r="F884" s="37">
        <v>1</v>
      </c>
      <c r="G884" s="37">
        <v>0</v>
      </c>
      <c r="H884" s="37">
        <v>0</v>
      </c>
      <c r="I884" s="37">
        <v>0</v>
      </c>
      <c r="J884" s="37">
        <v>0</v>
      </c>
      <c r="K884" s="37">
        <v>0</v>
      </c>
      <c r="L884" s="37">
        <v>0</v>
      </c>
      <c r="M884" s="37">
        <v>0</v>
      </c>
    </row>
    <row r="885" spans="1:13" hidden="1" outlineLevel="1">
      <c r="A885" s="1" t="s">
        <v>39</v>
      </c>
      <c r="B885" s="37">
        <v>4</v>
      </c>
      <c r="C885" s="37">
        <v>0</v>
      </c>
      <c r="D885" s="37">
        <v>0</v>
      </c>
      <c r="E885" s="37">
        <v>0</v>
      </c>
      <c r="F885" s="37">
        <v>1</v>
      </c>
      <c r="G885" s="37">
        <v>3</v>
      </c>
      <c r="H885" s="37">
        <v>0</v>
      </c>
      <c r="I885" s="37">
        <v>0</v>
      </c>
      <c r="J885" s="37">
        <v>0</v>
      </c>
      <c r="K885" s="37">
        <v>0</v>
      </c>
      <c r="L885" s="37">
        <v>0</v>
      </c>
      <c r="M885" s="37">
        <v>0</v>
      </c>
    </row>
    <row r="886" spans="1:13" hidden="1" outlineLevel="1">
      <c r="A886" s="1" t="s">
        <v>40</v>
      </c>
      <c r="B886" s="37">
        <v>1</v>
      </c>
      <c r="C886" s="37">
        <v>0</v>
      </c>
      <c r="D886" s="37">
        <v>0</v>
      </c>
      <c r="E886" s="37">
        <v>0</v>
      </c>
      <c r="F886" s="37">
        <v>0</v>
      </c>
      <c r="G886" s="37">
        <v>1</v>
      </c>
      <c r="H886" s="37">
        <v>0</v>
      </c>
      <c r="I886" s="37">
        <v>0</v>
      </c>
      <c r="J886" s="37">
        <v>0</v>
      </c>
      <c r="K886" s="37">
        <v>0</v>
      </c>
      <c r="L886" s="37">
        <v>0</v>
      </c>
      <c r="M886" s="37">
        <v>0</v>
      </c>
    </row>
    <row r="887" spans="1:13" hidden="1" outlineLevel="1">
      <c r="A887" s="1" t="s">
        <v>534</v>
      </c>
      <c r="B887" s="37">
        <v>1</v>
      </c>
      <c r="C887" s="37">
        <v>0</v>
      </c>
      <c r="D887" s="37">
        <v>0</v>
      </c>
      <c r="E887" s="37">
        <v>1</v>
      </c>
      <c r="F887" s="37">
        <v>0</v>
      </c>
      <c r="G887" s="37">
        <v>0</v>
      </c>
      <c r="H887" s="37">
        <v>0</v>
      </c>
      <c r="I887" s="37">
        <v>0</v>
      </c>
      <c r="J887" s="37">
        <v>0</v>
      </c>
      <c r="K887" s="37">
        <v>0</v>
      </c>
      <c r="L887" s="37">
        <v>0</v>
      </c>
      <c r="M887" s="37">
        <v>0</v>
      </c>
    </row>
    <row r="888" spans="1:13" hidden="1" outlineLevel="1">
      <c r="A888" s="1" t="s">
        <v>43</v>
      </c>
      <c r="B888" s="37">
        <v>18</v>
      </c>
      <c r="C888" s="37">
        <v>0</v>
      </c>
      <c r="D888" s="37">
        <v>2</v>
      </c>
      <c r="E888" s="37">
        <v>4</v>
      </c>
      <c r="F888" s="37">
        <v>2</v>
      </c>
      <c r="G888" s="37">
        <v>4</v>
      </c>
      <c r="H888" s="37">
        <v>3</v>
      </c>
      <c r="I888" s="37">
        <v>2</v>
      </c>
      <c r="J888" s="37">
        <v>1</v>
      </c>
      <c r="K888" s="37">
        <v>0</v>
      </c>
      <c r="L888" s="37">
        <v>0</v>
      </c>
      <c r="M888" s="37">
        <v>0</v>
      </c>
    </row>
    <row r="889" spans="1:13" hidden="1" outlineLevel="1">
      <c r="A889" s="1" t="s">
        <v>45</v>
      </c>
      <c r="B889" s="37">
        <v>298</v>
      </c>
      <c r="C889" s="37">
        <v>19</v>
      </c>
      <c r="D889" s="37">
        <v>33</v>
      </c>
      <c r="E889" s="37">
        <v>50</v>
      </c>
      <c r="F889" s="37">
        <v>42</v>
      </c>
      <c r="G889" s="37">
        <v>54</v>
      </c>
      <c r="H889" s="37">
        <v>74</v>
      </c>
      <c r="I889" s="37">
        <v>21</v>
      </c>
      <c r="J889" s="37">
        <v>4</v>
      </c>
      <c r="K889" s="37">
        <v>0</v>
      </c>
      <c r="L889" s="37">
        <v>1</v>
      </c>
      <c r="M889" s="37">
        <v>0</v>
      </c>
    </row>
    <row r="890" spans="1:13" hidden="1" outlineLevel="1">
      <c r="A890" s="1" t="s">
        <v>46</v>
      </c>
      <c r="B890" s="37">
        <v>77</v>
      </c>
      <c r="C890" s="37">
        <v>4</v>
      </c>
      <c r="D890" s="37">
        <v>5</v>
      </c>
      <c r="E890" s="37">
        <v>21</v>
      </c>
      <c r="F890" s="37">
        <v>27</v>
      </c>
      <c r="G890" s="37">
        <v>13</v>
      </c>
      <c r="H890" s="37">
        <v>5</v>
      </c>
      <c r="I890" s="37">
        <v>1</v>
      </c>
      <c r="J890" s="37">
        <v>1</v>
      </c>
      <c r="K890" s="37">
        <v>0</v>
      </c>
      <c r="L890" s="37">
        <v>0</v>
      </c>
      <c r="M890" s="37">
        <v>0</v>
      </c>
    </row>
    <row r="891" spans="1:13" hidden="1" outlineLevel="1">
      <c r="A891" s="1" t="s">
        <v>47</v>
      </c>
      <c r="B891" s="37">
        <v>5</v>
      </c>
      <c r="C891" s="37">
        <v>1</v>
      </c>
      <c r="D891" s="37">
        <v>0</v>
      </c>
      <c r="E891" s="37">
        <v>1</v>
      </c>
      <c r="F891" s="37">
        <v>0</v>
      </c>
      <c r="G891" s="37">
        <v>1</v>
      </c>
      <c r="H891" s="37">
        <v>2</v>
      </c>
      <c r="I891" s="37">
        <v>0</v>
      </c>
      <c r="J891" s="37">
        <v>0</v>
      </c>
      <c r="K891" s="37">
        <v>0</v>
      </c>
      <c r="L891" s="37">
        <v>0</v>
      </c>
      <c r="M891" s="37">
        <v>0</v>
      </c>
    </row>
    <row r="892" spans="1:13" hidden="1" outlineLevel="1">
      <c r="A892" s="1" t="s">
        <v>48</v>
      </c>
      <c r="B892" s="37">
        <v>4</v>
      </c>
      <c r="C892" s="37">
        <v>0</v>
      </c>
      <c r="D892" s="37">
        <v>0</v>
      </c>
      <c r="E892" s="37">
        <v>2</v>
      </c>
      <c r="F892" s="37">
        <v>1</v>
      </c>
      <c r="G892" s="37">
        <v>0</v>
      </c>
      <c r="H892" s="37">
        <v>0</v>
      </c>
      <c r="I892" s="37">
        <v>0</v>
      </c>
      <c r="J892" s="37">
        <v>1</v>
      </c>
      <c r="K892" s="37">
        <v>0</v>
      </c>
      <c r="L892" s="37">
        <v>0</v>
      </c>
      <c r="M892" s="37">
        <v>0</v>
      </c>
    </row>
    <row r="893" spans="1:13" hidden="1" outlineLevel="1">
      <c r="A893" s="1" t="s">
        <v>439</v>
      </c>
      <c r="B893" s="37">
        <v>60</v>
      </c>
      <c r="C893" s="37">
        <v>5</v>
      </c>
      <c r="D893" s="37">
        <v>3</v>
      </c>
      <c r="E893" s="37">
        <v>21</v>
      </c>
      <c r="F893" s="37">
        <v>18</v>
      </c>
      <c r="G893" s="37">
        <v>7</v>
      </c>
      <c r="H893" s="37">
        <v>6</v>
      </c>
      <c r="I893" s="37">
        <v>0</v>
      </c>
      <c r="J893" s="37">
        <v>0</v>
      </c>
      <c r="K893" s="37">
        <v>0</v>
      </c>
      <c r="L893" s="37">
        <v>0</v>
      </c>
      <c r="M893" s="37">
        <v>0</v>
      </c>
    </row>
    <row r="894" spans="1:13" hidden="1" outlineLevel="1">
      <c r="A894" s="1" t="s">
        <v>50</v>
      </c>
      <c r="B894" s="37">
        <v>2</v>
      </c>
      <c r="C894" s="37">
        <v>0</v>
      </c>
      <c r="D894" s="37">
        <v>0</v>
      </c>
      <c r="E894" s="37">
        <v>1</v>
      </c>
      <c r="F894" s="37">
        <v>0</v>
      </c>
      <c r="G894" s="37">
        <v>0</v>
      </c>
      <c r="H894" s="37">
        <v>1</v>
      </c>
      <c r="I894" s="37">
        <v>0</v>
      </c>
      <c r="J894" s="37">
        <v>0</v>
      </c>
      <c r="K894" s="37">
        <v>0</v>
      </c>
      <c r="L894" s="37">
        <v>0</v>
      </c>
      <c r="M894" s="37">
        <v>0</v>
      </c>
    </row>
    <row r="895" spans="1:13" hidden="1" outlineLevel="1">
      <c r="A895" s="1" t="s">
        <v>51</v>
      </c>
      <c r="B895" s="37">
        <v>23</v>
      </c>
      <c r="C895" s="37">
        <v>5</v>
      </c>
      <c r="D895" s="37">
        <v>2</v>
      </c>
      <c r="E895" s="37">
        <v>3</v>
      </c>
      <c r="F895" s="37">
        <v>0</v>
      </c>
      <c r="G895" s="37">
        <v>8</v>
      </c>
      <c r="H895" s="37">
        <v>3</v>
      </c>
      <c r="I895" s="37">
        <v>1</v>
      </c>
      <c r="J895" s="37">
        <v>1</v>
      </c>
      <c r="K895" s="37">
        <v>0</v>
      </c>
      <c r="L895" s="37">
        <v>0</v>
      </c>
      <c r="M895" s="37">
        <v>0</v>
      </c>
    </row>
    <row r="896" spans="1:13" hidden="1" outlineLevel="1">
      <c r="A896" s="1" t="s">
        <v>52</v>
      </c>
      <c r="B896" s="37">
        <v>1397</v>
      </c>
      <c r="C896" s="37">
        <v>119</v>
      </c>
      <c r="D896" s="37">
        <v>110</v>
      </c>
      <c r="E896" s="37">
        <v>88</v>
      </c>
      <c r="F896" s="37">
        <v>193</v>
      </c>
      <c r="G896" s="37">
        <v>347</v>
      </c>
      <c r="H896" s="37">
        <v>261</v>
      </c>
      <c r="I896" s="37">
        <v>104</v>
      </c>
      <c r="J896" s="37">
        <v>125</v>
      </c>
      <c r="K896" s="37">
        <v>41</v>
      </c>
      <c r="L896" s="37">
        <v>8</v>
      </c>
      <c r="M896" s="37">
        <v>1</v>
      </c>
    </row>
    <row r="897" spans="1:13" hidden="1" outlineLevel="1">
      <c r="A897" s="1" t="s">
        <v>53</v>
      </c>
      <c r="B897" s="37">
        <v>40</v>
      </c>
      <c r="C897" s="37">
        <v>2</v>
      </c>
      <c r="D897" s="37">
        <v>9</v>
      </c>
      <c r="E897" s="37">
        <v>13</v>
      </c>
      <c r="F897" s="37">
        <v>8</v>
      </c>
      <c r="G897" s="37">
        <v>6</v>
      </c>
      <c r="H897" s="37">
        <v>2</v>
      </c>
      <c r="I897" s="37">
        <v>0</v>
      </c>
      <c r="J897" s="37">
        <v>0</v>
      </c>
      <c r="K897" s="37">
        <v>0</v>
      </c>
      <c r="L897" s="37">
        <v>0</v>
      </c>
      <c r="M897" s="37">
        <v>0</v>
      </c>
    </row>
    <row r="898" spans="1:13" hidden="1" outlineLevel="1">
      <c r="A898" s="1" t="s">
        <v>54</v>
      </c>
      <c r="B898" s="37">
        <v>5</v>
      </c>
      <c r="C898" s="37">
        <v>0</v>
      </c>
      <c r="D898" s="37">
        <v>1</v>
      </c>
      <c r="E898" s="37">
        <v>1</v>
      </c>
      <c r="F898" s="37">
        <v>3</v>
      </c>
      <c r="G898" s="37">
        <v>0</v>
      </c>
      <c r="H898" s="37">
        <v>0</v>
      </c>
      <c r="I898" s="37">
        <v>0</v>
      </c>
      <c r="J898" s="37">
        <v>0</v>
      </c>
      <c r="K898" s="37">
        <v>0</v>
      </c>
      <c r="L898" s="37">
        <v>0</v>
      </c>
      <c r="M898" s="37">
        <v>0</v>
      </c>
    </row>
    <row r="899" spans="1:13" hidden="1" outlineLevel="1">
      <c r="A899" s="1" t="s">
        <v>726</v>
      </c>
      <c r="B899" s="37">
        <v>9</v>
      </c>
      <c r="C899" s="37">
        <v>2</v>
      </c>
      <c r="D899" s="37">
        <v>0</v>
      </c>
      <c r="E899" s="37">
        <v>2</v>
      </c>
      <c r="F899" s="37">
        <v>5</v>
      </c>
      <c r="G899" s="37">
        <v>0</v>
      </c>
      <c r="H899" s="37">
        <v>0</v>
      </c>
      <c r="I899" s="37">
        <v>0</v>
      </c>
      <c r="J899" s="37">
        <v>0</v>
      </c>
      <c r="K899" s="37">
        <v>0</v>
      </c>
      <c r="L899" s="37">
        <v>0</v>
      </c>
      <c r="M899" s="37">
        <v>0</v>
      </c>
    </row>
    <row r="900" spans="1:13" hidden="1" outlineLevel="1">
      <c r="A900" s="1" t="s">
        <v>56</v>
      </c>
      <c r="B900" s="37">
        <v>2</v>
      </c>
      <c r="C900" s="37">
        <v>0</v>
      </c>
      <c r="D900" s="37">
        <v>0</v>
      </c>
      <c r="E900" s="37">
        <v>0</v>
      </c>
      <c r="F900" s="37">
        <v>1</v>
      </c>
      <c r="G900" s="37">
        <v>0</v>
      </c>
      <c r="H900" s="37">
        <v>1</v>
      </c>
      <c r="I900" s="37">
        <v>0</v>
      </c>
      <c r="J900" s="37">
        <v>0</v>
      </c>
      <c r="K900" s="37">
        <v>0</v>
      </c>
      <c r="L900" s="37">
        <v>0</v>
      </c>
      <c r="M900" s="37">
        <v>0</v>
      </c>
    </row>
    <row r="901" spans="1:13" hidden="1" outlineLevel="1">
      <c r="A901" s="1" t="s">
        <v>57</v>
      </c>
      <c r="B901" s="37">
        <v>6</v>
      </c>
      <c r="C901" s="37">
        <v>0</v>
      </c>
      <c r="D901" s="37">
        <v>0</v>
      </c>
      <c r="E901" s="37">
        <v>0</v>
      </c>
      <c r="F901" s="37">
        <v>3</v>
      </c>
      <c r="G901" s="37">
        <v>0</v>
      </c>
      <c r="H901" s="37">
        <v>2</v>
      </c>
      <c r="I901" s="37">
        <v>0</v>
      </c>
      <c r="J901" s="37">
        <v>1</v>
      </c>
      <c r="K901" s="37">
        <v>0</v>
      </c>
      <c r="L901" s="37">
        <v>0</v>
      </c>
      <c r="M901" s="37">
        <v>0</v>
      </c>
    </row>
    <row r="902" spans="1:13" hidden="1" outlineLevel="1">
      <c r="A902" s="1" t="s">
        <v>58</v>
      </c>
      <c r="B902" s="37">
        <v>70</v>
      </c>
      <c r="C902" s="37">
        <v>7</v>
      </c>
      <c r="D902" s="37">
        <v>7</v>
      </c>
      <c r="E902" s="37">
        <v>1</v>
      </c>
      <c r="F902" s="37">
        <v>12</v>
      </c>
      <c r="G902" s="37">
        <v>14</v>
      </c>
      <c r="H902" s="37">
        <v>14</v>
      </c>
      <c r="I902" s="37">
        <v>10</v>
      </c>
      <c r="J902" s="37">
        <v>1</v>
      </c>
      <c r="K902" s="37">
        <v>2</v>
      </c>
      <c r="L902" s="37">
        <v>2</v>
      </c>
      <c r="M902" s="37">
        <v>0</v>
      </c>
    </row>
    <row r="903" spans="1:13" hidden="1" outlineLevel="1">
      <c r="A903" s="1" t="s">
        <v>595</v>
      </c>
      <c r="B903" s="37">
        <v>1</v>
      </c>
      <c r="C903" s="37">
        <v>0</v>
      </c>
      <c r="D903" s="37">
        <v>0</v>
      </c>
      <c r="E903" s="37">
        <v>0</v>
      </c>
      <c r="F903" s="37">
        <v>0</v>
      </c>
      <c r="G903" s="37">
        <v>0</v>
      </c>
      <c r="H903" s="37">
        <v>1</v>
      </c>
      <c r="I903" s="37">
        <v>0</v>
      </c>
      <c r="J903" s="37">
        <v>0</v>
      </c>
      <c r="K903" s="37">
        <v>0</v>
      </c>
      <c r="L903" s="37">
        <v>0</v>
      </c>
      <c r="M903" s="37">
        <v>0</v>
      </c>
    </row>
    <row r="904" spans="1:13" hidden="1" outlineLevel="1">
      <c r="A904" s="1" t="s">
        <v>59</v>
      </c>
      <c r="B904" s="37">
        <v>59</v>
      </c>
      <c r="C904" s="37">
        <v>3</v>
      </c>
      <c r="D904" s="37">
        <v>5</v>
      </c>
      <c r="E904" s="37">
        <v>9</v>
      </c>
      <c r="F904" s="37">
        <v>4</v>
      </c>
      <c r="G904" s="37">
        <v>6</v>
      </c>
      <c r="H904" s="37">
        <v>9</v>
      </c>
      <c r="I904" s="37">
        <v>19</v>
      </c>
      <c r="J904" s="37">
        <v>4</v>
      </c>
      <c r="K904" s="37">
        <v>0</v>
      </c>
      <c r="L904" s="37">
        <v>0</v>
      </c>
      <c r="M904" s="37">
        <v>0</v>
      </c>
    </row>
    <row r="905" spans="1:13" hidden="1" outlineLevel="1">
      <c r="A905" s="1" t="s">
        <v>60</v>
      </c>
      <c r="B905" s="37">
        <v>49</v>
      </c>
      <c r="C905" s="37">
        <v>5</v>
      </c>
      <c r="D905" s="37">
        <v>0</v>
      </c>
      <c r="E905" s="37">
        <v>4</v>
      </c>
      <c r="F905" s="37">
        <v>7</v>
      </c>
      <c r="G905" s="37">
        <v>11</v>
      </c>
      <c r="H905" s="37">
        <v>12</v>
      </c>
      <c r="I905" s="37">
        <v>8</v>
      </c>
      <c r="J905" s="37">
        <v>1</v>
      </c>
      <c r="K905" s="37">
        <v>1</v>
      </c>
      <c r="L905" s="37">
        <v>0</v>
      </c>
      <c r="M905" s="37">
        <v>0</v>
      </c>
    </row>
    <row r="906" spans="1:13" hidden="1" outlineLevel="1">
      <c r="A906" s="1" t="s">
        <v>61</v>
      </c>
      <c r="B906" s="37">
        <v>1</v>
      </c>
      <c r="C906" s="37">
        <v>0</v>
      </c>
      <c r="D906" s="37">
        <v>0</v>
      </c>
      <c r="E906" s="37">
        <v>0</v>
      </c>
      <c r="F906" s="37">
        <v>1</v>
      </c>
      <c r="G906" s="37">
        <v>0</v>
      </c>
      <c r="H906" s="37">
        <v>0</v>
      </c>
      <c r="I906" s="37">
        <v>0</v>
      </c>
      <c r="J906" s="37">
        <v>0</v>
      </c>
      <c r="K906" s="37">
        <v>0</v>
      </c>
      <c r="L906" s="37">
        <v>0</v>
      </c>
      <c r="M906" s="37">
        <v>0</v>
      </c>
    </row>
    <row r="907" spans="1:13" hidden="1" outlineLevel="1">
      <c r="A907" s="1" t="s">
        <v>62</v>
      </c>
      <c r="B907" s="37">
        <v>1</v>
      </c>
      <c r="C907" s="37">
        <v>0</v>
      </c>
      <c r="D907" s="37">
        <v>0</v>
      </c>
      <c r="E907" s="37">
        <v>0</v>
      </c>
      <c r="F907" s="37">
        <v>0</v>
      </c>
      <c r="G907" s="37">
        <v>1</v>
      </c>
      <c r="H907" s="37">
        <v>0</v>
      </c>
      <c r="I907" s="37">
        <v>0</v>
      </c>
      <c r="J907" s="37">
        <v>0</v>
      </c>
      <c r="K907" s="37">
        <v>0</v>
      </c>
      <c r="L907" s="37">
        <v>0</v>
      </c>
      <c r="M907" s="37">
        <v>0</v>
      </c>
    </row>
    <row r="908" spans="1:13" hidden="1" outlineLevel="1">
      <c r="A908" s="1" t="s">
        <v>426</v>
      </c>
      <c r="B908" s="37">
        <v>1</v>
      </c>
      <c r="C908" s="37">
        <v>0</v>
      </c>
      <c r="D908" s="37">
        <v>0</v>
      </c>
      <c r="E908" s="37">
        <v>0</v>
      </c>
      <c r="F908" s="37">
        <v>1</v>
      </c>
      <c r="G908" s="37">
        <v>0</v>
      </c>
      <c r="H908" s="37">
        <v>0</v>
      </c>
      <c r="I908" s="37">
        <v>0</v>
      </c>
      <c r="J908" s="37">
        <v>0</v>
      </c>
      <c r="K908" s="37">
        <v>0</v>
      </c>
      <c r="L908" s="37">
        <v>0</v>
      </c>
      <c r="M908" s="37">
        <v>0</v>
      </c>
    </row>
    <row r="909" spans="1:13" hidden="1" outlineLevel="1">
      <c r="A909" s="1" t="s">
        <v>63</v>
      </c>
      <c r="B909" s="37">
        <v>9</v>
      </c>
      <c r="C909" s="37">
        <v>1</v>
      </c>
      <c r="D909" s="37">
        <v>0</v>
      </c>
      <c r="E909" s="37">
        <v>3</v>
      </c>
      <c r="F909" s="37">
        <v>3</v>
      </c>
      <c r="G909" s="37">
        <v>1</v>
      </c>
      <c r="H909" s="37">
        <v>1</v>
      </c>
      <c r="I909" s="37">
        <v>0</v>
      </c>
      <c r="J909" s="37">
        <v>0</v>
      </c>
      <c r="K909" s="37">
        <v>0</v>
      </c>
      <c r="L909" s="37">
        <v>0</v>
      </c>
      <c r="M909" s="37">
        <v>0</v>
      </c>
    </row>
    <row r="910" spans="1:13" hidden="1" outlineLevel="1">
      <c r="A910" s="1" t="s">
        <v>64</v>
      </c>
      <c r="B910" s="37">
        <v>4</v>
      </c>
      <c r="C910" s="37">
        <v>0</v>
      </c>
      <c r="D910" s="37">
        <v>0</v>
      </c>
      <c r="E910" s="37">
        <v>0</v>
      </c>
      <c r="F910" s="37">
        <v>1</v>
      </c>
      <c r="G910" s="37">
        <v>3</v>
      </c>
      <c r="H910" s="37">
        <v>0</v>
      </c>
      <c r="I910" s="37">
        <v>0</v>
      </c>
      <c r="J910" s="37">
        <v>0</v>
      </c>
      <c r="K910" s="37">
        <v>0</v>
      </c>
      <c r="L910" s="37">
        <v>0</v>
      </c>
      <c r="M910" s="37">
        <v>0</v>
      </c>
    </row>
    <row r="911" spans="1:13" hidden="1" outlineLevel="1">
      <c r="A911" s="1" t="s">
        <v>65</v>
      </c>
      <c r="B911" s="37">
        <v>4</v>
      </c>
      <c r="C911" s="37">
        <v>1</v>
      </c>
      <c r="D911" s="37">
        <v>0</v>
      </c>
      <c r="E911" s="37">
        <v>1</v>
      </c>
      <c r="F911" s="37">
        <v>0</v>
      </c>
      <c r="G911" s="37">
        <v>2</v>
      </c>
      <c r="H911" s="37">
        <v>0</v>
      </c>
      <c r="I911" s="37">
        <v>0</v>
      </c>
      <c r="J911" s="37">
        <v>0</v>
      </c>
      <c r="K911" s="37">
        <v>0</v>
      </c>
      <c r="L911" s="37">
        <v>0</v>
      </c>
      <c r="M911" s="37">
        <v>0</v>
      </c>
    </row>
    <row r="912" spans="1:13" hidden="1" outlineLevel="1">
      <c r="A912" s="1" t="s">
        <v>66</v>
      </c>
      <c r="B912" s="37">
        <v>2</v>
      </c>
      <c r="C912" s="37">
        <v>0</v>
      </c>
      <c r="D912" s="37">
        <v>1</v>
      </c>
      <c r="E912" s="37">
        <v>0</v>
      </c>
      <c r="F912" s="37">
        <v>0</v>
      </c>
      <c r="G912" s="37">
        <v>1</v>
      </c>
      <c r="H912" s="37">
        <v>0</v>
      </c>
      <c r="I912" s="37">
        <v>0</v>
      </c>
      <c r="J912" s="37">
        <v>0</v>
      </c>
      <c r="K912" s="37">
        <v>0</v>
      </c>
      <c r="L912" s="37">
        <v>0</v>
      </c>
      <c r="M912" s="37">
        <v>0</v>
      </c>
    </row>
    <row r="913" spans="1:13" hidden="1" outlineLevel="1">
      <c r="A913" s="1" t="s">
        <v>67</v>
      </c>
      <c r="B913" s="37">
        <v>14</v>
      </c>
      <c r="C913" s="37">
        <v>0</v>
      </c>
      <c r="D913" s="37">
        <v>2</v>
      </c>
      <c r="E913" s="37">
        <v>1</v>
      </c>
      <c r="F913" s="37">
        <v>3</v>
      </c>
      <c r="G913" s="37">
        <v>6</v>
      </c>
      <c r="H913" s="37">
        <v>1</v>
      </c>
      <c r="I913" s="37">
        <v>0</v>
      </c>
      <c r="J913" s="37">
        <v>1</v>
      </c>
      <c r="K913" s="37">
        <v>0</v>
      </c>
      <c r="L913" s="37">
        <v>0</v>
      </c>
      <c r="M913" s="37">
        <v>0</v>
      </c>
    </row>
    <row r="914" spans="1:13" hidden="1" outlineLevel="1">
      <c r="A914" s="1" t="s">
        <v>68</v>
      </c>
      <c r="B914" s="37">
        <v>1</v>
      </c>
      <c r="C914" s="37">
        <v>0</v>
      </c>
      <c r="D914" s="37">
        <v>0</v>
      </c>
      <c r="E914" s="37">
        <v>0</v>
      </c>
      <c r="F914" s="37">
        <v>0</v>
      </c>
      <c r="G914" s="37">
        <v>0</v>
      </c>
      <c r="H914" s="37">
        <v>1</v>
      </c>
      <c r="I914" s="37">
        <v>0</v>
      </c>
      <c r="J914" s="37">
        <v>0</v>
      </c>
      <c r="K914" s="37">
        <v>0</v>
      </c>
      <c r="L914" s="37">
        <v>0</v>
      </c>
      <c r="M914" s="37">
        <v>0</v>
      </c>
    </row>
    <row r="915" spans="1:13" hidden="1" outlineLevel="1">
      <c r="A915" s="1" t="s">
        <v>69</v>
      </c>
      <c r="B915" s="37">
        <v>1</v>
      </c>
      <c r="C915" s="37">
        <v>0</v>
      </c>
      <c r="D915" s="37">
        <v>0</v>
      </c>
      <c r="E915" s="37">
        <v>0</v>
      </c>
      <c r="F915" s="37">
        <v>0</v>
      </c>
      <c r="G915" s="37">
        <v>1</v>
      </c>
      <c r="H915" s="37">
        <v>0</v>
      </c>
      <c r="I915" s="37">
        <v>0</v>
      </c>
      <c r="J915" s="37">
        <v>0</v>
      </c>
      <c r="K915" s="37">
        <v>0</v>
      </c>
      <c r="L915" s="37">
        <v>0</v>
      </c>
      <c r="M915" s="37">
        <v>0</v>
      </c>
    </row>
    <row r="916" spans="1:13" hidden="1" outlineLevel="1">
      <c r="A916" s="1" t="s">
        <v>70</v>
      </c>
      <c r="B916" s="37">
        <v>1146</v>
      </c>
      <c r="C916" s="37">
        <v>101</v>
      </c>
      <c r="D916" s="37">
        <v>116</v>
      </c>
      <c r="E916" s="37">
        <v>149</v>
      </c>
      <c r="F916" s="37">
        <v>211</v>
      </c>
      <c r="G916" s="37">
        <v>213</v>
      </c>
      <c r="H916" s="37">
        <v>186</v>
      </c>
      <c r="I916" s="37">
        <v>127</v>
      </c>
      <c r="J916" s="37">
        <v>37</v>
      </c>
      <c r="K916" s="37">
        <v>6</v>
      </c>
      <c r="L916" s="37">
        <v>0</v>
      </c>
      <c r="M916" s="37">
        <v>0</v>
      </c>
    </row>
    <row r="917" spans="1:13" hidden="1" outlineLevel="1">
      <c r="A917" s="1" t="s">
        <v>71</v>
      </c>
      <c r="B917" s="37">
        <v>8</v>
      </c>
      <c r="C917" s="37">
        <v>0</v>
      </c>
      <c r="D917" s="37">
        <v>0</v>
      </c>
      <c r="E917" s="37">
        <v>0</v>
      </c>
      <c r="F917" s="37">
        <v>2</v>
      </c>
      <c r="G917" s="37">
        <v>5</v>
      </c>
      <c r="H917" s="37">
        <v>1</v>
      </c>
      <c r="I917" s="37">
        <v>0</v>
      </c>
      <c r="J917" s="37">
        <v>0</v>
      </c>
      <c r="K917" s="37">
        <v>0</v>
      </c>
      <c r="L917" s="37">
        <v>0</v>
      </c>
      <c r="M917" s="37">
        <v>0</v>
      </c>
    </row>
    <row r="918" spans="1:13" hidden="1" outlineLevel="1">
      <c r="A918" s="1" t="s">
        <v>72</v>
      </c>
      <c r="B918" s="37">
        <v>1</v>
      </c>
      <c r="C918" s="37">
        <v>0</v>
      </c>
      <c r="D918" s="37">
        <v>0</v>
      </c>
      <c r="E918" s="37">
        <v>0</v>
      </c>
      <c r="F918" s="37">
        <v>1</v>
      </c>
      <c r="G918" s="37">
        <v>0</v>
      </c>
      <c r="H918" s="37">
        <v>0</v>
      </c>
      <c r="I918" s="37">
        <v>0</v>
      </c>
      <c r="J918" s="37">
        <v>0</v>
      </c>
      <c r="K918" s="37">
        <v>0</v>
      </c>
      <c r="L918" s="37">
        <v>0</v>
      </c>
      <c r="M918" s="37">
        <v>0</v>
      </c>
    </row>
    <row r="919" spans="1:13" hidden="1" outlineLevel="1">
      <c r="A919" s="1" t="s">
        <v>242</v>
      </c>
      <c r="B919" s="37">
        <v>1</v>
      </c>
      <c r="C919" s="37">
        <v>0</v>
      </c>
      <c r="D919" s="37">
        <v>0</v>
      </c>
      <c r="E919" s="37">
        <v>0</v>
      </c>
      <c r="F919" s="37">
        <v>1</v>
      </c>
      <c r="G919" s="37">
        <v>0</v>
      </c>
      <c r="H919" s="37">
        <v>0</v>
      </c>
      <c r="I919" s="37">
        <v>0</v>
      </c>
      <c r="J919" s="37">
        <v>0</v>
      </c>
      <c r="K919" s="37">
        <v>0</v>
      </c>
      <c r="L919" s="37">
        <v>0</v>
      </c>
      <c r="M919" s="37">
        <v>0</v>
      </c>
    </row>
    <row r="920" spans="1:13" hidden="1" outlineLevel="1">
      <c r="A920" s="1" t="s">
        <v>73</v>
      </c>
      <c r="B920" s="37">
        <v>4</v>
      </c>
      <c r="C920" s="37">
        <v>0</v>
      </c>
      <c r="D920" s="37">
        <v>0</v>
      </c>
      <c r="E920" s="37">
        <v>1</v>
      </c>
      <c r="F920" s="37">
        <v>2</v>
      </c>
      <c r="G920" s="37">
        <v>0</v>
      </c>
      <c r="H920" s="37">
        <v>1</v>
      </c>
      <c r="I920" s="37">
        <v>0</v>
      </c>
      <c r="J920" s="37">
        <v>0</v>
      </c>
      <c r="K920" s="37">
        <v>0</v>
      </c>
      <c r="L920" s="37">
        <v>0</v>
      </c>
      <c r="M920" s="37">
        <v>0</v>
      </c>
    </row>
    <row r="921" spans="1:13" hidden="1" outlineLevel="1">
      <c r="A921" s="1" t="s">
        <v>74</v>
      </c>
      <c r="B921" s="37">
        <v>5</v>
      </c>
      <c r="C921" s="37">
        <v>0</v>
      </c>
      <c r="D921" s="37">
        <v>0</v>
      </c>
      <c r="E921" s="37">
        <v>0</v>
      </c>
      <c r="F921" s="37">
        <v>0</v>
      </c>
      <c r="G921" s="37">
        <v>3</v>
      </c>
      <c r="H921" s="37">
        <v>0</v>
      </c>
      <c r="I921" s="37">
        <v>1</v>
      </c>
      <c r="J921" s="37">
        <v>0</v>
      </c>
      <c r="K921" s="37">
        <v>0</v>
      </c>
      <c r="L921" s="37">
        <v>1</v>
      </c>
      <c r="M921" s="37">
        <v>0</v>
      </c>
    </row>
    <row r="922" spans="1:13" hidden="1" outlineLevel="1">
      <c r="A922" s="1" t="s">
        <v>75</v>
      </c>
      <c r="B922" s="37">
        <v>4</v>
      </c>
      <c r="C922" s="37">
        <v>0</v>
      </c>
      <c r="D922" s="37">
        <v>1</v>
      </c>
      <c r="E922" s="37">
        <v>0</v>
      </c>
      <c r="F922" s="37">
        <v>1</v>
      </c>
      <c r="G922" s="37">
        <v>0</v>
      </c>
      <c r="H922" s="37">
        <v>2</v>
      </c>
      <c r="I922" s="37">
        <v>0</v>
      </c>
      <c r="J922" s="37">
        <v>0</v>
      </c>
      <c r="K922" s="37">
        <v>0</v>
      </c>
      <c r="L922" s="37">
        <v>0</v>
      </c>
      <c r="M922" s="37">
        <v>0</v>
      </c>
    </row>
    <row r="923" spans="1:13" hidden="1" outlineLevel="1">
      <c r="A923" s="1" t="s">
        <v>76</v>
      </c>
      <c r="B923" s="37">
        <v>3</v>
      </c>
      <c r="C923" s="37">
        <v>0</v>
      </c>
      <c r="D923" s="37">
        <v>0</v>
      </c>
      <c r="E923" s="37">
        <v>0</v>
      </c>
      <c r="F923" s="37">
        <v>3</v>
      </c>
      <c r="G923" s="37">
        <v>0</v>
      </c>
      <c r="H923" s="37">
        <v>0</v>
      </c>
      <c r="I923" s="37">
        <v>0</v>
      </c>
      <c r="J923" s="37">
        <v>0</v>
      </c>
      <c r="K923" s="37">
        <v>0</v>
      </c>
      <c r="L923" s="37">
        <v>0</v>
      </c>
      <c r="M923" s="37">
        <v>0</v>
      </c>
    </row>
    <row r="924" spans="1:13" hidden="1" outlineLevel="1">
      <c r="A924" s="1" t="s">
        <v>536</v>
      </c>
      <c r="B924" s="37">
        <v>1</v>
      </c>
      <c r="C924" s="37">
        <v>0</v>
      </c>
      <c r="D924" s="37">
        <v>0</v>
      </c>
      <c r="E924" s="37">
        <v>0</v>
      </c>
      <c r="F924" s="37">
        <v>1</v>
      </c>
      <c r="G924" s="37">
        <v>0</v>
      </c>
      <c r="H924" s="37">
        <v>0</v>
      </c>
      <c r="I924" s="37">
        <v>0</v>
      </c>
      <c r="J924" s="37">
        <v>0</v>
      </c>
      <c r="K924" s="37">
        <v>0</v>
      </c>
      <c r="L924" s="37">
        <v>0</v>
      </c>
      <c r="M924" s="37">
        <v>0</v>
      </c>
    </row>
    <row r="925" spans="1:13" hidden="1" outlineLevel="1">
      <c r="A925" s="1" t="s">
        <v>78</v>
      </c>
      <c r="B925" s="37">
        <v>13</v>
      </c>
      <c r="C925" s="37">
        <v>1</v>
      </c>
      <c r="D925" s="37">
        <v>2</v>
      </c>
      <c r="E925" s="37">
        <v>5</v>
      </c>
      <c r="F925" s="37">
        <v>2</v>
      </c>
      <c r="G925" s="37">
        <v>3</v>
      </c>
      <c r="H925" s="37">
        <v>0</v>
      </c>
      <c r="I925" s="37">
        <v>0</v>
      </c>
      <c r="J925" s="37">
        <v>0</v>
      </c>
      <c r="K925" s="37">
        <v>0</v>
      </c>
      <c r="L925" s="37">
        <v>0</v>
      </c>
      <c r="M925" s="37">
        <v>0</v>
      </c>
    </row>
    <row r="926" spans="1:13" hidden="1" outlineLevel="1">
      <c r="A926" s="1" t="s">
        <v>1182</v>
      </c>
      <c r="B926" s="37">
        <v>1</v>
      </c>
      <c r="C926" s="37">
        <v>0</v>
      </c>
      <c r="D926" s="37">
        <v>0</v>
      </c>
      <c r="E926" s="37">
        <v>0</v>
      </c>
      <c r="F926" s="37">
        <v>0</v>
      </c>
      <c r="G926" s="37">
        <v>0</v>
      </c>
      <c r="H926" s="37">
        <v>1</v>
      </c>
      <c r="I926" s="37">
        <v>0</v>
      </c>
      <c r="J926" s="37">
        <v>0</v>
      </c>
      <c r="K926" s="37">
        <v>0</v>
      </c>
      <c r="L926" s="37">
        <v>0</v>
      </c>
      <c r="M926" s="37">
        <v>0</v>
      </c>
    </row>
    <row r="927" spans="1:13" hidden="1" outlineLevel="1">
      <c r="A927" s="1" t="s">
        <v>537</v>
      </c>
      <c r="B927" s="37">
        <v>3</v>
      </c>
      <c r="C927" s="37">
        <v>0</v>
      </c>
      <c r="D927" s="37">
        <v>0</v>
      </c>
      <c r="E927" s="37">
        <v>0</v>
      </c>
      <c r="F927" s="37">
        <v>1</v>
      </c>
      <c r="G927" s="37">
        <v>2</v>
      </c>
      <c r="H927" s="37">
        <v>0</v>
      </c>
      <c r="I927" s="37">
        <v>0</v>
      </c>
      <c r="J927" s="37">
        <v>0</v>
      </c>
      <c r="K927" s="37">
        <v>0</v>
      </c>
      <c r="L927" s="37">
        <v>0</v>
      </c>
      <c r="M927" s="37">
        <v>0</v>
      </c>
    </row>
    <row r="928" spans="1:13" hidden="1" outlineLevel="1">
      <c r="A928" s="1" t="s">
        <v>538</v>
      </c>
      <c r="B928" s="37">
        <v>361</v>
      </c>
      <c r="C928" s="37">
        <v>76</v>
      </c>
      <c r="D928" s="37">
        <v>38</v>
      </c>
      <c r="E928" s="37">
        <v>105</v>
      </c>
      <c r="F928" s="37">
        <v>49</v>
      </c>
      <c r="G928" s="37">
        <v>16</v>
      </c>
      <c r="H928" s="37">
        <v>59</v>
      </c>
      <c r="I928" s="37">
        <v>15</v>
      </c>
      <c r="J928" s="37">
        <v>3</v>
      </c>
      <c r="K928" s="37">
        <v>0</v>
      </c>
      <c r="L928" s="37">
        <v>0</v>
      </c>
      <c r="M928" s="37">
        <v>0</v>
      </c>
    </row>
    <row r="929" spans="1:13" hidden="1" outlineLevel="1">
      <c r="A929" s="1" t="s">
        <v>80</v>
      </c>
      <c r="B929" s="37">
        <v>128</v>
      </c>
      <c r="C929" s="37">
        <v>11</v>
      </c>
      <c r="D929" s="37">
        <v>14</v>
      </c>
      <c r="E929" s="37">
        <v>17</v>
      </c>
      <c r="F929" s="37">
        <v>28</v>
      </c>
      <c r="G929" s="37">
        <v>11</v>
      </c>
      <c r="H929" s="37">
        <v>30</v>
      </c>
      <c r="I929" s="37">
        <v>16</v>
      </c>
      <c r="J929" s="37">
        <v>1</v>
      </c>
      <c r="K929" s="37">
        <v>0</v>
      </c>
      <c r="L929" s="37">
        <v>0</v>
      </c>
      <c r="M929" s="37">
        <v>0</v>
      </c>
    </row>
    <row r="930" spans="1:13" hidden="1" outlineLevel="1">
      <c r="A930" s="1" t="s">
        <v>81</v>
      </c>
      <c r="B930" s="37">
        <v>4</v>
      </c>
      <c r="C930" s="37">
        <v>0</v>
      </c>
      <c r="D930" s="37">
        <v>0</v>
      </c>
      <c r="E930" s="37">
        <v>1</v>
      </c>
      <c r="F930" s="37">
        <v>2</v>
      </c>
      <c r="G930" s="37">
        <v>1</v>
      </c>
      <c r="H930" s="37">
        <v>0</v>
      </c>
      <c r="I930" s="37">
        <v>0</v>
      </c>
      <c r="J930" s="37">
        <v>0</v>
      </c>
      <c r="K930" s="37">
        <v>0</v>
      </c>
      <c r="L930" s="37">
        <v>0</v>
      </c>
      <c r="M930" s="37">
        <v>0</v>
      </c>
    </row>
    <row r="931" spans="1:13" hidden="1" outlineLevel="1">
      <c r="A931" s="1" t="s">
        <v>82</v>
      </c>
      <c r="B931" s="37">
        <v>1</v>
      </c>
      <c r="C931" s="37">
        <v>0</v>
      </c>
      <c r="D931" s="37">
        <v>0</v>
      </c>
      <c r="E931" s="37">
        <v>0</v>
      </c>
      <c r="F931" s="37">
        <v>1</v>
      </c>
      <c r="G931" s="37">
        <v>0</v>
      </c>
      <c r="H931" s="37">
        <v>0</v>
      </c>
      <c r="I931" s="37">
        <v>0</v>
      </c>
      <c r="J931" s="37">
        <v>0</v>
      </c>
      <c r="K931" s="37">
        <v>0</v>
      </c>
      <c r="L931" s="37">
        <v>0</v>
      </c>
      <c r="M931" s="37">
        <v>0</v>
      </c>
    </row>
    <row r="932" spans="1:13" hidden="1" outlineLevel="1">
      <c r="A932" s="1" t="s">
        <v>83</v>
      </c>
      <c r="B932" s="37">
        <v>24501</v>
      </c>
      <c r="C932" s="37">
        <v>2763</v>
      </c>
      <c r="D932" s="37">
        <v>3093</v>
      </c>
      <c r="E932" s="37">
        <v>3211</v>
      </c>
      <c r="F932" s="37">
        <v>2849</v>
      </c>
      <c r="G932" s="37">
        <v>3577</v>
      </c>
      <c r="H932" s="37">
        <v>3413</v>
      </c>
      <c r="I932" s="37">
        <v>2880</v>
      </c>
      <c r="J932" s="37">
        <v>1783</v>
      </c>
      <c r="K932" s="37">
        <v>788</v>
      </c>
      <c r="L932" s="37">
        <v>140</v>
      </c>
      <c r="M932" s="37">
        <v>4</v>
      </c>
    </row>
    <row r="933" spans="1:13" hidden="1" outlineLevel="1">
      <c r="A933" s="1" t="s">
        <v>189</v>
      </c>
      <c r="B933" s="37">
        <v>3</v>
      </c>
      <c r="C933" s="37">
        <v>0</v>
      </c>
      <c r="D933" s="37">
        <v>1</v>
      </c>
      <c r="E933" s="37">
        <v>0</v>
      </c>
      <c r="F933" s="37">
        <v>1</v>
      </c>
      <c r="G933" s="37">
        <v>1</v>
      </c>
      <c r="H933" s="37">
        <v>0</v>
      </c>
      <c r="I933" s="37">
        <v>0</v>
      </c>
      <c r="J933" s="37">
        <v>0</v>
      </c>
      <c r="K933" s="37">
        <v>0</v>
      </c>
      <c r="L933" s="37">
        <v>0</v>
      </c>
      <c r="M933" s="37">
        <v>0</v>
      </c>
    </row>
    <row r="934" spans="1:13" hidden="1" outlineLevel="1">
      <c r="A934" s="1" t="s">
        <v>84</v>
      </c>
      <c r="B934" s="37">
        <v>5</v>
      </c>
      <c r="C934" s="37">
        <v>0</v>
      </c>
      <c r="D934" s="37">
        <v>0</v>
      </c>
      <c r="E934" s="37">
        <v>0</v>
      </c>
      <c r="F934" s="37">
        <v>0</v>
      </c>
      <c r="G934" s="37">
        <v>1</v>
      </c>
      <c r="H934" s="37">
        <v>1</v>
      </c>
      <c r="I934" s="37">
        <v>0</v>
      </c>
      <c r="J934" s="37">
        <v>2</v>
      </c>
      <c r="K934" s="37">
        <v>1</v>
      </c>
      <c r="L934" s="37">
        <v>0</v>
      </c>
      <c r="M934" s="37">
        <v>0</v>
      </c>
    </row>
    <row r="935" spans="1:13" hidden="1" outlineLevel="1">
      <c r="A935" s="1" t="s">
        <v>440</v>
      </c>
      <c r="B935" s="37">
        <v>1</v>
      </c>
      <c r="C935" s="37">
        <v>0</v>
      </c>
      <c r="D935" s="37">
        <v>0</v>
      </c>
      <c r="E935" s="37">
        <v>0</v>
      </c>
      <c r="F935" s="37">
        <v>1</v>
      </c>
      <c r="G935" s="37">
        <v>0</v>
      </c>
      <c r="H935" s="37">
        <v>0</v>
      </c>
      <c r="I935" s="37">
        <v>0</v>
      </c>
      <c r="J935" s="37">
        <v>0</v>
      </c>
      <c r="K935" s="37">
        <v>0</v>
      </c>
      <c r="L935" s="37">
        <v>0</v>
      </c>
      <c r="M935" s="37">
        <v>0</v>
      </c>
    </row>
    <row r="936" spans="1:13" hidden="1" outlineLevel="1">
      <c r="A936" s="1" t="s">
        <v>539</v>
      </c>
      <c r="B936" s="37">
        <v>2</v>
      </c>
      <c r="C936" s="37">
        <v>0</v>
      </c>
      <c r="D936" s="37">
        <v>0</v>
      </c>
      <c r="E936" s="37">
        <v>1</v>
      </c>
      <c r="F936" s="37">
        <v>0</v>
      </c>
      <c r="G936" s="37">
        <v>1</v>
      </c>
      <c r="H936" s="37">
        <v>0</v>
      </c>
      <c r="I936" s="37">
        <v>0</v>
      </c>
      <c r="J936" s="37">
        <v>0</v>
      </c>
      <c r="K936" s="37">
        <v>0</v>
      </c>
      <c r="L936" s="37">
        <v>0</v>
      </c>
      <c r="M936" s="37">
        <v>0</v>
      </c>
    </row>
    <row r="937" spans="1:13" hidden="1" outlineLevel="1">
      <c r="A937" s="1" t="s">
        <v>85</v>
      </c>
      <c r="B937" s="37">
        <v>2</v>
      </c>
      <c r="C937" s="37">
        <v>0</v>
      </c>
      <c r="D937" s="37">
        <v>0</v>
      </c>
      <c r="E937" s="37">
        <v>0</v>
      </c>
      <c r="F937" s="37">
        <v>1</v>
      </c>
      <c r="G937" s="37">
        <v>1</v>
      </c>
      <c r="H937" s="37">
        <v>0</v>
      </c>
      <c r="I937" s="37">
        <v>0</v>
      </c>
      <c r="J937" s="37">
        <v>0</v>
      </c>
      <c r="K937" s="37">
        <v>0</v>
      </c>
      <c r="L937" s="37">
        <v>0</v>
      </c>
      <c r="M937" s="37">
        <v>0</v>
      </c>
    </row>
    <row r="938" spans="1:13" hidden="1" outlineLevel="1">
      <c r="A938" s="1" t="s">
        <v>86</v>
      </c>
      <c r="B938" s="37">
        <v>5</v>
      </c>
      <c r="C938" s="37">
        <v>0</v>
      </c>
      <c r="D938" s="37">
        <v>0</v>
      </c>
      <c r="E938" s="37">
        <v>1</v>
      </c>
      <c r="F938" s="37">
        <v>3</v>
      </c>
      <c r="G938" s="37">
        <v>1</v>
      </c>
      <c r="H938" s="37">
        <v>0</v>
      </c>
      <c r="I938" s="37">
        <v>0</v>
      </c>
      <c r="J938" s="37">
        <v>0</v>
      </c>
      <c r="K938" s="37">
        <v>0</v>
      </c>
      <c r="L938" s="37">
        <v>0</v>
      </c>
      <c r="M938" s="37">
        <v>0</v>
      </c>
    </row>
    <row r="939" spans="1:13" hidden="1" outlineLevel="1">
      <c r="A939" s="1" t="s">
        <v>243</v>
      </c>
      <c r="B939" s="37">
        <v>1</v>
      </c>
      <c r="C939" s="37">
        <v>0</v>
      </c>
      <c r="D939" s="37">
        <v>0</v>
      </c>
      <c r="E939" s="37">
        <v>0</v>
      </c>
      <c r="F939" s="37">
        <v>1</v>
      </c>
      <c r="G939" s="37">
        <v>0</v>
      </c>
      <c r="H939" s="37">
        <v>0</v>
      </c>
      <c r="I939" s="37">
        <v>0</v>
      </c>
      <c r="J939" s="37">
        <v>0</v>
      </c>
      <c r="K939" s="37">
        <v>0</v>
      </c>
      <c r="L939" s="37">
        <v>0</v>
      </c>
      <c r="M939" s="37">
        <v>0</v>
      </c>
    </row>
    <row r="940" spans="1:13" hidden="1" outlineLevel="1">
      <c r="A940" s="1" t="s">
        <v>87</v>
      </c>
      <c r="B940" s="37">
        <v>141</v>
      </c>
      <c r="C940" s="37">
        <v>25</v>
      </c>
      <c r="D940" s="37">
        <v>23</v>
      </c>
      <c r="E940" s="37">
        <v>20</v>
      </c>
      <c r="F940" s="37">
        <v>31</v>
      </c>
      <c r="G940" s="37">
        <v>7</v>
      </c>
      <c r="H940" s="37">
        <v>23</v>
      </c>
      <c r="I940" s="37">
        <v>11</v>
      </c>
      <c r="J940" s="37">
        <v>1</v>
      </c>
      <c r="K940" s="37">
        <v>0</v>
      </c>
      <c r="L940" s="37">
        <v>0</v>
      </c>
      <c r="M940" s="37">
        <v>0</v>
      </c>
    </row>
    <row r="941" spans="1:13" hidden="1" outlineLevel="1">
      <c r="A941" s="1" t="s">
        <v>540</v>
      </c>
      <c r="B941" s="37">
        <v>13</v>
      </c>
      <c r="C941" s="37">
        <v>0</v>
      </c>
      <c r="D941" s="37">
        <v>0</v>
      </c>
      <c r="E941" s="37">
        <v>2</v>
      </c>
      <c r="F941" s="37">
        <v>8</v>
      </c>
      <c r="G941" s="37">
        <v>2</v>
      </c>
      <c r="H941" s="37">
        <v>0</v>
      </c>
      <c r="I941" s="37">
        <v>0</v>
      </c>
      <c r="J941" s="37">
        <v>0</v>
      </c>
      <c r="K941" s="37">
        <v>1</v>
      </c>
      <c r="L941" s="37">
        <v>0</v>
      </c>
      <c r="M941" s="37">
        <v>0</v>
      </c>
    </row>
    <row r="942" spans="1:13" hidden="1" outlineLevel="1">
      <c r="A942" s="1" t="s">
        <v>423</v>
      </c>
      <c r="B942" s="37">
        <v>7</v>
      </c>
      <c r="C942" s="37">
        <v>2</v>
      </c>
      <c r="D942" s="37">
        <v>4</v>
      </c>
      <c r="E942" s="37">
        <v>0</v>
      </c>
      <c r="F942" s="37">
        <v>0</v>
      </c>
      <c r="G942" s="37">
        <v>1</v>
      </c>
      <c r="H942" s="37">
        <v>0</v>
      </c>
      <c r="I942" s="37">
        <v>0</v>
      </c>
      <c r="J942" s="37">
        <v>0</v>
      </c>
      <c r="K942" s="37">
        <v>0</v>
      </c>
      <c r="L942" s="37">
        <v>0</v>
      </c>
      <c r="M942" s="37">
        <v>0</v>
      </c>
    </row>
    <row r="943" spans="1:13" hidden="1" outlineLevel="1">
      <c r="A943" s="1" t="s">
        <v>90</v>
      </c>
      <c r="B943" s="37">
        <v>1</v>
      </c>
      <c r="C943" s="37">
        <v>0</v>
      </c>
      <c r="D943" s="37">
        <v>0</v>
      </c>
      <c r="E943" s="37">
        <v>0</v>
      </c>
      <c r="F943" s="37">
        <v>0</v>
      </c>
      <c r="G943" s="37">
        <v>1</v>
      </c>
      <c r="H943" s="37">
        <v>0</v>
      </c>
      <c r="I943" s="37">
        <v>0</v>
      </c>
      <c r="J943" s="37">
        <v>0</v>
      </c>
      <c r="K943" s="37">
        <v>0</v>
      </c>
      <c r="L943" s="37">
        <v>0</v>
      </c>
      <c r="M943" s="37">
        <v>0</v>
      </c>
    </row>
    <row r="944" spans="1:13" hidden="1" outlineLevel="1">
      <c r="A944" s="1" t="s">
        <v>441</v>
      </c>
      <c r="B944" s="37">
        <v>3</v>
      </c>
      <c r="C944" s="37">
        <v>1</v>
      </c>
      <c r="D944" s="37">
        <v>0</v>
      </c>
      <c r="E944" s="37">
        <v>1</v>
      </c>
      <c r="F944" s="37">
        <v>1</v>
      </c>
      <c r="G944" s="37">
        <v>0</v>
      </c>
      <c r="H944" s="37">
        <v>0</v>
      </c>
      <c r="I944" s="37">
        <v>0</v>
      </c>
      <c r="J944" s="37">
        <v>0</v>
      </c>
      <c r="K944" s="37">
        <v>0</v>
      </c>
      <c r="L944" s="37">
        <v>0</v>
      </c>
      <c r="M944" s="37">
        <v>0</v>
      </c>
    </row>
    <row r="945" spans="1:13" hidden="1" outlineLevel="1">
      <c r="A945" s="1" t="s">
        <v>91</v>
      </c>
      <c r="B945" s="37">
        <v>70</v>
      </c>
      <c r="C945" s="37">
        <v>7</v>
      </c>
      <c r="D945" s="37">
        <v>5</v>
      </c>
      <c r="E945" s="37">
        <v>4</v>
      </c>
      <c r="F945" s="37">
        <v>4</v>
      </c>
      <c r="G945" s="37">
        <v>20</v>
      </c>
      <c r="H945" s="37">
        <v>17</v>
      </c>
      <c r="I945" s="37">
        <v>10</v>
      </c>
      <c r="J945" s="37">
        <v>1</v>
      </c>
      <c r="K945" s="37">
        <v>2</v>
      </c>
      <c r="L945" s="37">
        <v>0</v>
      </c>
      <c r="M945" s="37">
        <v>0</v>
      </c>
    </row>
    <row r="946" spans="1:13" hidden="1" outlineLevel="1">
      <c r="A946" s="1" t="s">
        <v>92</v>
      </c>
      <c r="B946" s="37">
        <v>3</v>
      </c>
      <c r="C946" s="37">
        <v>0</v>
      </c>
      <c r="D946" s="37">
        <v>0</v>
      </c>
      <c r="E946" s="37">
        <v>1</v>
      </c>
      <c r="F946" s="37">
        <v>0</v>
      </c>
      <c r="G946" s="37">
        <v>2</v>
      </c>
      <c r="H946" s="37">
        <v>0</v>
      </c>
      <c r="I946" s="37">
        <v>0</v>
      </c>
      <c r="J946" s="37">
        <v>0</v>
      </c>
      <c r="K946" s="37">
        <v>0</v>
      </c>
      <c r="L946" s="37">
        <v>0</v>
      </c>
      <c r="M946" s="37">
        <v>0</v>
      </c>
    </row>
    <row r="947" spans="1:13" hidden="1" outlineLevel="1">
      <c r="A947" s="1" t="s">
        <v>93</v>
      </c>
      <c r="B947" s="37">
        <v>6</v>
      </c>
      <c r="C947" s="37">
        <v>0</v>
      </c>
      <c r="D947" s="37">
        <v>0</v>
      </c>
      <c r="E947" s="37">
        <v>0</v>
      </c>
      <c r="F947" s="37">
        <v>2</v>
      </c>
      <c r="G947" s="37">
        <v>2</v>
      </c>
      <c r="H947" s="37">
        <v>0</v>
      </c>
      <c r="I947" s="37">
        <v>1</v>
      </c>
      <c r="J947" s="37">
        <v>1</v>
      </c>
      <c r="K947" s="37">
        <v>0</v>
      </c>
      <c r="L947" s="37">
        <v>0</v>
      </c>
      <c r="M947" s="37">
        <v>0</v>
      </c>
    </row>
    <row r="948" spans="1:13" hidden="1" outlineLevel="1">
      <c r="A948" s="1" t="s">
        <v>94</v>
      </c>
      <c r="B948" s="37">
        <v>2125</v>
      </c>
      <c r="C948" s="37">
        <v>100</v>
      </c>
      <c r="D948" s="37">
        <v>135</v>
      </c>
      <c r="E948" s="37">
        <v>137</v>
      </c>
      <c r="F948" s="37">
        <v>309</v>
      </c>
      <c r="G948" s="37">
        <v>625</v>
      </c>
      <c r="H948" s="37">
        <v>387</v>
      </c>
      <c r="I948" s="37">
        <v>257</v>
      </c>
      <c r="J948" s="37">
        <v>131</v>
      </c>
      <c r="K948" s="37">
        <v>33</v>
      </c>
      <c r="L948" s="37">
        <v>10</v>
      </c>
      <c r="M948" s="37">
        <v>1</v>
      </c>
    </row>
    <row r="949" spans="1:13" hidden="1" outlineLevel="1">
      <c r="A949" s="1" t="s">
        <v>95</v>
      </c>
      <c r="B949" s="37">
        <v>1</v>
      </c>
      <c r="C949" s="37">
        <v>0</v>
      </c>
      <c r="D949" s="37">
        <v>0</v>
      </c>
      <c r="E949" s="37">
        <v>0</v>
      </c>
      <c r="F949" s="37">
        <v>1</v>
      </c>
      <c r="G949" s="37">
        <v>0</v>
      </c>
      <c r="H949" s="37">
        <v>0</v>
      </c>
      <c r="I949" s="37">
        <v>0</v>
      </c>
      <c r="J949" s="37">
        <v>0</v>
      </c>
      <c r="K949" s="37">
        <v>0</v>
      </c>
      <c r="L949" s="37">
        <v>0</v>
      </c>
      <c r="M949" s="37">
        <v>0</v>
      </c>
    </row>
    <row r="950" spans="1:13" hidden="1" outlineLevel="1">
      <c r="A950" s="1" t="s">
        <v>96</v>
      </c>
      <c r="B950" s="37">
        <v>1</v>
      </c>
      <c r="C950" s="37">
        <v>0</v>
      </c>
      <c r="D950" s="37">
        <v>0</v>
      </c>
      <c r="E950" s="37">
        <v>0</v>
      </c>
      <c r="F950" s="37">
        <v>0</v>
      </c>
      <c r="G950" s="37">
        <v>1</v>
      </c>
      <c r="H950" s="37">
        <v>0</v>
      </c>
      <c r="I950" s="37">
        <v>0</v>
      </c>
      <c r="J950" s="37">
        <v>0</v>
      </c>
      <c r="K950" s="37">
        <v>0</v>
      </c>
      <c r="L950" s="37">
        <v>0</v>
      </c>
      <c r="M950" s="37">
        <v>0</v>
      </c>
    </row>
    <row r="951" spans="1:13" hidden="1" outlineLevel="1">
      <c r="A951" s="1" t="s">
        <v>97</v>
      </c>
      <c r="B951" s="37">
        <v>1</v>
      </c>
      <c r="C951" s="37">
        <v>0</v>
      </c>
      <c r="D951" s="37">
        <v>0</v>
      </c>
      <c r="E951" s="37">
        <v>0</v>
      </c>
      <c r="F951" s="37">
        <v>0</v>
      </c>
      <c r="G951" s="37">
        <v>1</v>
      </c>
      <c r="H951" s="37">
        <v>0</v>
      </c>
      <c r="I951" s="37">
        <v>0</v>
      </c>
      <c r="J951" s="37">
        <v>0</v>
      </c>
      <c r="K951" s="37">
        <v>0</v>
      </c>
      <c r="L951" s="37">
        <v>0</v>
      </c>
      <c r="M951" s="37">
        <v>0</v>
      </c>
    </row>
    <row r="952" spans="1:13" hidden="1" outlineLevel="1">
      <c r="A952" s="1" t="s">
        <v>98</v>
      </c>
      <c r="B952" s="37">
        <v>11</v>
      </c>
      <c r="C952" s="37">
        <v>1</v>
      </c>
      <c r="D952" s="37">
        <v>1</v>
      </c>
      <c r="E952" s="37">
        <v>5</v>
      </c>
      <c r="F952" s="37">
        <v>2</v>
      </c>
      <c r="G952" s="37">
        <v>2</v>
      </c>
      <c r="H952" s="37">
        <v>0</v>
      </c>
      <c r="I952" s="37">
        <v>0</v>
      </c>
      <c r="J952" s="37">
        <v>0</v>
      </c>
      <c r="K952" s="37">
        <v>0</v>
      </c>
      <c r="L952" s="37">
        <v>0</v>
      </c>
      <c r="M952" s="37">
        <v>0</v>
      </c>
    </row>
    <row r="953" spans="1:13" hidden="1" outlineLevel="1">
      <c r="A953" s="1" t="s">
        <v>99</v>
      </c>
      <c r="B953" s="37">
        <v>12</v>
      </c>
      <c r="C953" s="37">
        <v>0</v>
      </c>
      <c r="D953" s="37">
        <v>0</v>
      </c>
      <c r="E953" s="37">
        <v>2</v>
      </c>
      <c r="F953" s="37">
        <v>7</v>
      </c>
      <c r="G953" s="37">
        <v>2</v>
      </c>
      <c r="H953" s="37">
        <v>1</v>
      </c>
      <c r="I953" s="37">
        <v>0</v>
      </c>
      <c r="J953" s="37">
        <v>0</v>
      </c>
      <c r="K953" s="37">
        <v>0</v>
      </c>
      <c r="L953" s="37">
        <v>0</v>
      </c>
      <c r="M953" s="37">
        <v>0</v>
      </c>
    </row>
    <row r="954" spans="1:13" hidden="1" outlineLevel="1">
      <c r="A954" s="1" t="s">
        <v>100</v>
      </c>
      <c r="B954" s="37">
        <v>22</v>
      </c>
      <c r="C954" s="37">
        <v>4</v>
      </c>
      <c r="D954" s="37">
        <v>0</v>
      </c>
      <c r="E954" s="37">
        <v>1</v>
      </c>
      <c r="F954" s="37">
        <v>9</v>
      </c>
      <c r="G954" s="37">
        <v>4</v>
      </c>
      <c r="H954" s="37">
        <v>1</v>
      </c>
      <c r="I954" s="37">
        <v>3</v>
      </c>
      <c r="J954" s="37">
        <v>0</v>
      </c>
      <c r="K954" s="37">
        <v>0</v>
      </c>
      <c r="L954" s="37">
        <v>0</v>
      </c>
      <c r="M954" s="37">
        <v>0</v>
      </c>
    </row>
    <row r="955" spans="1:13" hidden="1" outlineLevel="1">
      <c r="A955" s="1" t="s">
        <v>101</v>
      </c>
      <c r="B955" s="37">
        <v>662</v>
      </c>
      <c r="C955" s="37">
        <v>117</v>
      </c>
      <c r="D955" s="37">
        <v>103</v>
      </c>
      <c r="E955" s="37">
        <v>74</v>
      </c>
      <c r="F955" s="37">
        <v>128</v>
      </c>
      <c r="G955" s="37">
        <v>159</v>
      </c>
      <c r="H955" s="37">
        <v>79</v>
      </c>
      <c r="I955" s="37">
        <v>1</v>
      </c>
      <c r="J955" s="37">
        <v>1</v>
      </c>
      <c r="K955" s="37">
        <v>0</v>
      </c>
      <c r="L955" s="37">
        <v>0</v>
      </c>
      <c r="M955" s="37">
        <v>0</v>
      </c>
    </row>
    <row r="956" spans="1:13" hidden="1" outlineLevel="1">
      <c r="A956" s="1" t="s">
        <v>227</v>
      </c>
      <c r="B956" s="37">
        <v>13</v>
      </c>
      <c r="C956" s="37">
        <v>1</v>
      </c>
      <c r="D956" s="37">
        <v>0</v>
      </c>
      <c r="E956" s="37">
        <v>2</v>
      </c>
      <c r="F956" s="37">
        <v>7</v>
      </c>
      <c r="G956" s="37">
        <v>3</v>
      </c>
      <c r="H956" s="37">
        <v>0</v>
      </c>
      <c r="I956" s="37">
        <v>0</v>
      </c>
      <c r="J956" s="37">
        <v>0</v>
      </c>
      <c r="K956" s="37">
        <v>0</v>
      </c>
      <c r="L956" s="37">
        <v>0</v>
      </c>
      <c r="M956" s="37">
        <v>0</v>
      </c>
    </row>
    <row r="957" spans="1:13" hidden="1" outlineLevel="1">
      <c r="A957" s="1" t="s">
        <v>103</v>
      </c>
      <c r="B957" s="37">
        <v>30</v>
      </c>
      <c r="C957" s="37">
        <v>1</v>
      </c>
      <c r="D957" s="37">
        <v>2</v>
      </c>
      <c r="E957" s="37">
        <v>6</v>
      </c>
      <c r="F957" s="37">
        <v>8</v>
      </c>
      <c r="G957" s="37">
        <v>7</v>
      </c>
      <c r="H957" s="37">
        <v>3</v>
      </c>
      <c r="I957" s="37">
        <v>1</v>
      </c>
      <c r="J957" s="37">
        <v>2</v>
      </c>
      <c r="K957" s="37">
        <v>0</v>
      </c>
      <c r="L957" s="37">
        <v>0</v>
      </c>
      <c r="M957" s="37">
        <v>0</v>
      </c>
    </row>
    <row r="958" spans="1:13" hidden="1" outlineLevel="1">
      <c r="A958" s="1" t="s">
        <v>104</v>
      </c>
      <c r="B958" s="37">
        <v>17</v>
      </c>
      <c r="C958" s="37">
        <v>0</v>
      </c>
      <c r="D958" s="37">
        <v>1</v>
      </c>
      <c r="E958" s="37">
        <v>4</v>
      </c>
      <c r="F958" s="37">
        <v>3</v>
      </c>
      <c r="G958" s="37">
        <v>1</v>
      </c>
      <c r="H958" s="37">
        <v>4</v>
      </c>
      <c r="I958" s="37">
        <v>4</v>
      </c>
      <c r="J958" s="37">
        <v>0</v>
      </c>
      <c r="K958" s="37">
        <v>0</v>
      </c>
      <c r="L958" s="37">
        <v>0</v>
      </c>
      <c r="M958" s="37">
        <v>0</v>
      </c>
    </row>
    <row r="959" spans="1:13" hidden="1" outlineLevel="1">
      <c r="A959" s="1" t="s">
        <v>105</v>
      </c>
      <c r="B959" s="37">
        <v>3602</v>
      </c>
      <c r="C959" s="37">
        <v>128</v>
      </c>
      <c r="D959" s="37">
        <v>200</v>
      </c>
      <c r="E959" s="37">
        <v>279</v>
      </c>
      <c r="F959" s="37">
        <v>474</v>
      </c>
      <c r="G959" s="37">
        <v>776</v>
      </c>
      <c r="H959" s="37">
        <v>742</v>
      </c>
      <c r="I959" s="37">
        <v>608</v>
      </c>
      <c r="J959" s="37">
        <v>264</v>
      </c>
      <c r="K959" s="37">
        <v>111</v>
      </c>
      <c r="L959" s="37">
        <v>20</v>
      </c>
      <c r="M959" s="37">
        <v>0</v>
      </c>
    </row>
    <row r="960" spans="1:13" hidden="1" outlineLevel="1">
      <c r="A960" s="1" t="s">
        <v>247</v>
      </c>
      <c r="B960" s="37">
        <v>1</v>
      </c>
      <c r="C960" s="37">
        <v>0</v>
      </c>
      <c r="D960" s="37">
        <v>0</v>
      </c>
      <c r="E960" s="37">
        <v>0</v>
      </c>
      <c r="F960" s="37">
        <v>1</v>
      </c>
      <c r="G960" s="37">
        <v>0</v>
      </c>
      <c r="H960" s="37">
        <v>0</v>
      </c>
      <c r="I960" s="37">
        <v>0</v>
      </c>
      <c r="J960" s="37">
        <v>0</v>
      </c>
      <c r="K960" s="37">
        <v>0</v>
      </c>
      <c r="L960" s="37">
        <v>0</v>
      </c>
      <c r="M960" s="37">
        <v>0</v>
      </c>
    </row>
    <row r="961" spans="1:13" hidden="1" outlineLevel="1">
      <c r="A961" s="1" t="s">
        <v>541</v>
      </c>
      <c r="B961" s="37">
        <v>256</v>
      </c>
      <c r="C961" s="37">
        <v>40</v>
      </c>
      <c r="D961" s="37">
        <v>26</v>
      </c>
      <c r="E961" s="37">
        <v>58</v>
      </c>
      <c r="F961" s="37">
        <v>33</v>
      </c>
      <c r="G961" s="37">
        <v>24</v>
      </c>
      <c r="H961" s="37">
        <v>50</v>
      </c>
      <c r="I961" s="37">
        <v>21</v>
      </c>
      <c r="J961" s="37">
        <v>2</v>
      </c>
      <c r="K961" s="37">
        <v>2</v>
      </c>
      <c r="L961" s="37">
        <v>0</v>
      </c>
      <c r="M961" s="37">
        <v>0</v>
      </c>
    </row>
    <row r="962" spans="1:13" hidden="1" outlineLevel="1">
      <c r="A962" s="1" t="s">
        <v>106</v>
      </c>
      <c r="B962" s="37">
        <v>48</v>
      </c>
      <c r="C962" s="37">
        <v>2</v>
      </c>
      <c r="D962" s="37">
        <v>5</v>
      </c>
      <c r="E962" s="37">
        <v>14</v>
      </c>
      <c r="F962" s="37">
        <v>9</v>
      </c>
      <c r="G962" s="37">
        <v>8</v>
      </c>
      <c r="H962" s="37">
        <v>4</v>
      </c>
      <c r="I962" s="37">
        <v>6</v>
      </c>
      <c r="J962" s="37">
        <v>0</v>
      </c>
      <c r="K962" s="37">
        <v>0</v>
      </c>
      <c r="L962" s="37">
        <v>0</v>
      </c>
      <c r="M962" s="37">
        <v>0</v>
      </c>
    </row>
    <row r="963" spans="1:13" hidden="1" outlineLevel="1">
      <c r="A963" s="1" t="s">
        <v>530</v>
      </c>
      <c r="B963" s="37">
        <v>3</v>
      </c>
      <c r="C963" s="37">
        <v>1</v>
      </c>
      <c r="D963" s="37">
        <v>0</v>
      </c>
      <c r="E963" s="37">
        <v>0</v>
      </c>
      <c r="F963" s="37">
        <v>2</v>
      </c>
      <c r="G963" s="37">
        <v>0</v>
      </c>
      <c r="H963" s="37">
        <v>0</v>
      </c>
      <c r="I963" s="37">
        <v>0</v>
      </c>
      <c r="J963" s="37">
        <v>0</v>
      </c>
      <c r="K963" s="37">
        <v>0</v>
      </c>
      <c r="L963" s="37">
        <v>0</v>
      </c>
      <c r="M963" s="37">
        <v>0</v>
      </c>
    </row>
    <row r="964" spans="1:13" hidden="1" outlineLevel="1">
      <c r="A964" s="1" t="s">
        <v>542</v>
      </c>
      <c r="B964" s="37">
        <v>26</v>
      </c>
      <c r="C964" s="37">
        <v>0</v>
      </c>
      <c r="D964" s="37">
        <v>2</v>
      </c>
      <c r="E964" s="37">
        <v>6</v>
      </c>
      <c r="F964" s="37">
        <v>11</v>
      </c>
      <c r="G964" s="37">
        <v>6</v>
      </c>
      <c r="H964" s="37">
        <v>1</v>
      </c>
      <c r="I964" s="37">
        <v>0</v>
      </c>
      <c r="J964" s="37">
        <v>0</v>
      </c>
      <c r="K964" s="37">
        <v>0</v>
      </c>
      <c r="L964" s="37">
        <v>0</v>
      </c>
      <c r="M964" s="37">
        <v>0</v>
      </c>
    </row>
    <row r="965" spans="1:13" hidden="1" outlineLevel="1">
      <c r="A965" s="1" t="s">
        <v>108</v>
      </c>
      <c r="B965" s="37">
        <v>46</v>
      </c>
      <c r="C965" s="37">
        <v>1</v>
      </c>
      <c r="D965" s="37">
        <v>6</v>
      </c>
      <c r="E965" s="37">
        <v>1</v>
      </c>
      <c r="F965" s="37">
        <v>8</v>
      </c>
      <c r="G965" s="37">
        <v>9</v>
      </c>
      <c r="H965" s="37">
        <v>11</v>
      </c>
      <c r="I965" s="37">
        <v>8</v>
      </c>
      <c r="J965" s="37">
        <v>2</v>
      </c>
      <c r="K965" s="37">
        <v>0</v>
      </c>
      <c r="L965" s="37">
        <v>0</v>
      </c>
      <c r="M965" s="37">
        <v>0</v>
      </c>
    </row>
    <row r="966" spans="1:13" hidden="1" outlineLevel="1">
      <c r="A966" s="1" t="s">
        <v>109</v>
      </c>
      <c r="B966" s="37">
        <v>19</v>
      </c>
      <c r="C966" s="37">
        <v>7</v>
      </c>
      <c r="D966" s="37">
        <v>2</v>
      </c>
      <c r="E966" s="37">
        <v>8</v>
      </c>
      <c r="F966" s="37">
        <v>2</v>
      </c>
      <c r="G966" s="37">
        <v>0</v>
      </c>
      <c r="H966" s="37">
        <v>0</v>
      </c>
      <c r="I966" s="37">
        <v>0</v>
      </c>
      <c r="J966" s="37">
        <v>0</v>
      </c>
      <c r="K966" s="37">
        <v>0</v>
      </c>
      <c r="L966" s="37">
        <v>0</v>
      </c>
      <c r="M966" s="37">
        <v>0</v>
      </c>
    </row>
    <row r="967" spans="1:13" hidden="1" outlineLevel="1">
      <c r="A967" s="1" t="s">
        <v>110</v>
      </c>
      <c r="B967" s="37">
        <v>339</v>
      </c>
      <c r="C967" s="37">
        <v>36</v>
      </c>
      <c r="D967" s="37">
        <v>36</v>
      </c>
      <c r="E967" s="37">
        <v>37</v>
      </c>
      <c r="F967" s="37">
        <v>79</v>
      </c>
      <c r="G967" s="37">
        <v>70</v>
      </c>
      <c r="H967" s="37">
        <v>68</v>
      </c>
      <c r="I967" s="37">
        <v>12</v>
      </c>
      <c r="J967" s="37">
        <v>1</v>
      </c>
      <c r="K967" s="37">
        <v>0</v>
      </c>
      <c r="L967" s="37">
        <v>0</v>
      </c>
      <c r="M967" s="37">
        <v>0</v>
      </c>
    </row>
    <row r="968" spans="1:13" hidden="1" outlineLevel="1">
      <c r="A968" s="1" t="s">
        <v>111</v>
      </c>
      <c r="B968" s="37">
        <v>2</v>
      </c>
      <c r="C968" s="37">
        <v>0</v>
      </c>
      <c r="D968" s="37">
        <v>0</v>
      </c>
      <c r="E968" s="37">
        <v>0</v>
      </c>
      <c r="F968" s="37">
        <v>0</v>
      </c>
      <c r="G968" s="37">
        <v>2</v>
      </c>
      <c r="H968" s="37">
        <v>0</v>
      </c>
      <c r="I968" s="37">
        <v>0</v>
      </c>
      <c r="J968" s="37">
        <v>0</v>
      </c>
      <c r="K968" s="37">
        <v>0</v>
      </c>
      <c r="L968" s="37">
        <v>0</v>
      </c>
      <c r="M968" s="37">
        <v>0</v>
      </c>
    </row>
    <row r="969" spans="1:13" hidden="1" outlineLevel="1">
      <c r="A969" s="1" t="s">
        <v>543</v>
      </c>
      <c r="B969" s="37">
        <v>1</v>
      </c>
      <c r="C969" s="37">
        <v>0</v>
      </c>
      <c r="D969" s="37">
        <v>0</v>
      </c>
      <c r="E969" s="37">
        <v>0</v>
      </c>
      <c r="F969" s="37">
        <v>0</v>
      </c>
      <c r="G969" s="37">
        <v>0</v>
      </c>
      <c r="H969" s="37">
        <v>1</v>
      </c>
      <c r="I969" s="37">
        <v>0</v>
      </c>
      <c r="J969" s="37">
        <v>0</v>
      </c>
      <c r="K969" s="37">
        <v>0</v>
      </c>
      <c r="L969" s="37">
        <v>0</v>
      </c>
      <c r="M969" s="37">
        <v>0</v>
      </c>
    </row>
    <row r="970" spans="1:13" hidden="1" outlineLevel="1">
      <c r="A970" s="1" t="s">
        <v>112</v>
      </c>
      <c r="B970" s="37">
        <v>2</v>
      </c>
      <c r="C970" s="37">
        <v>0</v>
      </c>
      <c r="D970" s="37">
        <v>1</v>
      </c>
      <c r="E970" s="37">
        <v>1</v>
      </c>
      <c r="F970" s="37">
        <v>0</v>
      </c>
      <c r="G970" s="37">
        <v>0</v>
      </c>
      <c r="H970" s="37">
        <v>0</v>
      </c>
      <c r="I970" s="37">
        <v>0</v>
      </c>
      <c r="J970" s="37">
        <v>0</v>
      </c>
      <c r="K970" s="37">
        <v>0</v>
      </c>
      <c r="L970" s="37">
        <v>0</v>
      </c>
      <c r="M970" s="37">
        <v>0</v>
      </c>
    </row>
    <row r="971" spans="1:13" hidden="1" outlineLevel="1">
      <c r="A971" s="1" t="s">
        <v>113</v>
      </c>
      <c r="B971" s="37">
        <v>7</v>
      </c>
      <c r="C971" s="37">
        <v>0</v>
      </c>
      <c r="D971" s="37">
        <v>0</v>
      </c>
      <c r="E971" s="37">
        <v>0</v>
      </c>
      <c r="F971" s="37">
        <v>2</v>
      </c>
      <c r="G971" s="37">
        <v>1</v>
      </c>
      <c r="H971" s="37">
        <v>4</v>
      </c>
      <c r="I971" s="37">
        <v>0</v>
      </c>
      <c r="J971" s="37">
        <v>0</v>
      </c>
      <c r="K971" s="37">
        <v>0</v>
      </c>
      <c r="L971" s="37">
        <v>0</v>
      </c>
      <c r="M971" s="37">
        <v>0</v>
      </c>
    </row>
    <row r="972" spans="1:13" hidden="1" outlineLevel="1">
      <c r="A972" s="1" t="s">
        <v>114</v>
      </c>
      <c r="B972" s="37">
        <v>1</v>
      </c>
      <c r="C972" s="37">
        <v>0</v>
      </c>
      <c r="D972" s="37">
        <v>0</v>
      </c>
      <c r="E972" s="37">
        <v>0</v>
      </c>
      <c r="F972" s="37">
        <v>0</v>
      </c>
      <c r="G972" s="37">
        <v>0</v>
      </c>
      <c r="H972" s="37">
        <v>0</v>
      </c>
      <c r="I972" s="37">
        <v>0</v>
      </c>
      <c r="J972" s="37">
        <v>1</v>
      </c>
      <c r="K972" s="37">
        <v>0</v>
      </c>
      <c r="L972" s="37">
        <v>0</v>
      </c>
      <c r="M972" s="37">
        <v>0</v>
      </c>
    </row>
    <row r="973" spans="1:13" hidden="1" outlineLevel="1">
      <c r="A973" s="1" t="s">
        <v>237</v>
      </c>
      <c r="B973" s="37">
        <v>2</v>
      </c>
      <c r="C973" s="37">
        <v>0</v>
      </c>
      <c r="D973" s="37">
        <v>0</v>
      </c>
      <c r="E973" s="37">
        <v>0</v>
      </c>
      <c r="F973" s="37">
        <v>2</v>
      </c>
      <c r="G973" s="37">
        <v>0</v>
      </c>
      <c r="H973" s="37">
        <v>0</v>
      </c>
      <c r="I973" s="37">
        <v>0</v>
      </c>
      <c r="J973" s="37">
        <v>0</v>
      </c>
      <c r="K973" s="37">
        <v>0</v>
      </c>
      <c r="L973" s="37">
        <v>0</v>
      </c>
      <c r="M973" s="37">
        <v>0</v>
      </c>
    </row>
    <row r="974" spans="1:13" hidden="1" outlineLevel="1">
      <c r="A974" s="1" t="s">
        <v>115</v>
      </c>
      <c r="B974" s="37">
        <v>46</v>
      </c>
      <c r="C974" s="37">
        <v>1</v>
      </c>
      <c r="D974" s="37">
        <v>4</v>
      </c>
      <c r="E974" s="37">
        <v>4</v>
      </c>
      <c r="F974" s="37">
        <v>18</v>
      </c>
      <c r="G974" s="37">
        <v>14</v>
      </c>
      <c r="H974" s="37">
        <v>4</v>
      </c>
      <c r="I974" s="37">
        <v>1</v>
      </c>
      <c r="J974" s="37">
        <v>0</v>
      </c>
      <c r="K974" s="37">
        <v>0</v>
      </c>
      <c r="L974" s="37">
        <v>0</v>
      </c>
      <c r="M974" s="37">
        <v>0</v>
      </c>
    </row>
    <row r="975" spans="1:13" hidden="1" outlineLevel="1">
      <c r="A975" s="1" t="s">
        <v>248</v>
      </c>
      <c r="B975" s="37">
        <v>1</v>
      </c>
      <c r="C975" s="37">
        <v>0</v>
      </c>
      <c r="D975" s="37">
        <v>0</v>
      </c>
      <c r="E975" s="37">
        <v>0</v>
      </c>
      <c r="F975" s="37">
        <v>0</v>
      </c>
      <c r="G975" s="37">
        <v>1</v>
      </c>
      <c r="H975" s="37">
        <v>0</v>
      </c>
      <c r="I975" s="37">
        <v>0</v>
      </c>
      <c r="J975" s="37">
        <v>0</v>
      </c>
      <c r="K975" s="37">
        <v>0</v>
      </c>
      <c r="L975" s="37">
        <v>0</v>
      </c>
      <c r="M975" s="37">
        <v>0</v>
      </c>
    </row>
    <row r="976" spans="1:13" hidden="1" outlineLevel="1">
      <c r="A976" s="1" t="s">
        <v>544</v>
      </c>
      <c r="B976" s="37">
        <v>13</v>
      </c>
      <c r="C976" s="37">
        <v>3</v>
      </c>
      <c r="D976" s="37">
        <v>0</v>
      </c>
      <c r="E976" s="37">
        <v>1</v>
      </c>
      <c r="F976" s="37">
        <v>2</v>
      </c>
      <c r="G976" s="37">
        <v>4</v>
      </c>
      <c r="H976" s="37">
        <v>2</v>
      </c>
      <c r="I976" s="37">
        <v>1</v>
      </c>
      <c r="J976" s="37">
        <v>0</v>
      </c>
      <c r="K976" s="37">
        <v>0</v>
      </c>
      <c r="L976" s="37">
        <v>0</v>
      </c>
      <c r="M976" s="37">
        <v>0</v>
      </c>
    </row>
    <row r="977" spans="1:13" hidden="1" outlineLevel="1">
      <c r="A977" s="1" t="s">
        <v>117</v>
      </c>
      <c r="B977" s="37">
        <v>14</v>
      </c>
      <c r="C977" s="37">
        <v>1</v>
      </c>
      <c r="D977" s="37">
        <v>0</v>
      </c>
      <c r="E977" s="37">
        <v>6</v>
      </c>
      <c r="F977" s="37">
        <v>6</v>
      </c>
      <c r="G977" s="37">
        <v>0</v>
      </c>
      <c r="H977" s="37">
        <v>1</v>
      </c>
      <c r="I977" s="37">
        <v>0</v>
      </c>
      <c r="J977" s="37">
        <v>0</v>
      </c>
      <c r="K977" s="37">
        <v>0</v>
      </c>
      <c r="L977" s="37">
        <v>0</v>
      </c>
      <c r="M977" s="37">
        <v>0</v>
      </c>
    </row>
    <row r="978" spans="1:13" hidden="1" outlineLevel="1">
      <c r="A978" s="1" t="s">
        <v>118</v>
      </c>
      <c r="B978" s="37">
        <v>775</v>
      </c>
      <c r="C978" s="37">
        <v>96</v>
      </c>
      <c r="D978" s="37">
        <v>171</v>
      </c>
      <c r="E978" s="37">
        <v>74</v>
      </c>
      <c r="F978" s="37">
        <v>182</v>
      </c>
      <c r="G978" s="37">
        <v>107</v>
      </c>
      <c r="H978" s="37">
        <v>71</v>
      </c>
      <c r="I978" s="37">
        <v>64</v>
      </c>
      <c r="J978" s="37">
        <v>9</v>
      </c>
      <c r="K978" s="37">
        <v>1</v>
      </c>
      <c r="L978" s="37">
        <v>0</v>
      </c>
      <c r="M978" s="37">
        <v>0</v>
      </c>
    </row>
    <row r="979" spans="1:13" hidden="1" outlineLevel="1">
      <c r="A979" s="1" t="s">
        <v>119</v>
      </c>
      <c r="B979" s="37">
        <v>28</v>
      </c>
      <c r="C979" s="37">
        <v>0</v>
      </c>
      <c r="D979" s="37">
        <v>4</v>
      </c>
      <c r="E979" s="37">
        <v>7</v>
      </c>
      <c r="F979" s="37">
        <v>15</v>
      </c>
      <c r="G979" s="37">
        <v>2</v>
      </c>
      <c r="H979" s="37">
        <v>0</v>
      </c>
      <c r="I979" s="37">
        <v>0</v>
      </c>
      <c r="J979" s="37">
        <v>0</v>
      </c>
      <c r="K979" s="37">
        <v>0</v>
      </c>
      <c r="L979" s="37">
        <v>0</v>
      </c>
      <c r="M979" s="37">
        <v>0</v>
      </c>
    </row>
    <row r="980" spans="1:13" hidden="1" outlineLevel="1">
      <c r="A980" s="1" t="s">
        <v>120</v>
      </c>
      <c r="B980" s="37">
        <v>33</v>
      </c>
      <c r="C980" s="37">
        <v>3</v>
      </c>
      <c r="D980" s="37">
        <v>0</v>
      </c>
      <c r="E980" s="37">
        <v>10</v>
      </c>
      <c r="F980" s="37">
        <v>10</v>
      </c>
      <c r="G980" s="37">
        <v>4</v>
      </c>
      <c r="H980" s="37">
        <v>5</v>
      </c>
      <c r="I980" s="37">
        <v>0</v>
      </c>
      <c r="J980" s="37">
        <v>0</v>
      </c>
      <c r="K980" s="37">
        <v>1</v>
      </c>
      <c r="L980" s="37">
        <v>0</v>
      </c>
      <c r="M980" s="37">
        <v>0</v>
      </c>
    </row>
    <row r="981" spans="1:13" hidden="1" outlineLevel="1">
      <c r="A981" s="1" t="s">
        <v>121</v>
      </c>
      <c r="B981" s="37">
        <v>26</v>
      </c>
      <c r="C981" s="37">
        <v>0</v>
      </c>
      <c r="D981" s="37">
        <v>1</v>
      </c>
      <c r="E981" s="37">
        <v>1</v>
      </c>
      <c r="F981" s="37">
        <v>1</v>
      </c>
      <c r="G981" s="37">
        <v>7</v>
      </c>
      <c r="H981" s="37">
        <v>6</v>
      </c>
      <c r="I981" s="37">
        <v>6</v>
      </c>
      <c r="J981" s="37">
        <v>3</v>
      </c>
      <c r="K981" s="37">
        <v>1</v>
      </c>
      <c r="L981" s="37">
        <v>0</v>
      </c>
      <c r="M981" s="37">
        <v>0</v>
      </c>
    </row>
    <row r="982" spans="1:13" hidden="1" outlineLevel="1">
      <c r="A982" s="1" t="s">
        <v>596</v>
      </c>
      <c r="B982" s="37">
        <v>1</v>
      </c>
      <c r="C982" s="37">
        <v>0</v>
      </c>
      <c r="D982" s="37">
        <v>0</v>
      </c>
      <c r="E982" s="37">
        <v>0</v>
      </c>
      <c r="F982" s="37">
        <v>1</v>
      </c>
      <c r="G982" s="37">
        <v>0</v>
      </c>
      <c r="H982" s="37">
        <v>0</v>
      </c>
      <c r="I982" s="37">
        <v>0</v>
      </c>
      <c r="J982" s="37">
        <v>0</v>
      </c>
      <c r="K982" s="37">
        <v>0</v>
      </c>
      <c r="L982" s="37">
        <v>0</v>
      </c>
      <c r="M982" s="37">
        <v>0</v>
      </c>
    </row>
    <row r="983" spans="1:13" hidden="1" outlineLevel="1">
      <c r="A983" s="1" t="s">
        <v>429</v>
      </c>
      <c r="B983" s="37">
        <v>1</v>
      </c>
      <c r="C983" s="37">
        <v>0</v>
      </c>
      <c r="D983" s="37">
        <v>0</v>
      </c>
      <c r="E983" s="37">
        <v>0</v>
      </c>
      <c r="F983" s="37">
        <v>1</v>
      </c>
      <c r="G983" s="37">
        <v>0</v>
      </c>
      <c r="H983" s="37">
        <v>0</v>
      </c>
      <c r="I983" s="37">
        <v>0</v>
      </c>
      <c r="J983" s="37">
        <v>0</v>
      </c>
      <c r="K983" s="37">
        <v>0</v>
      </c>
      <c r="L983" s="37">
        <v>0</v>
      </c>
      <c r="M983" s="37">
        <v>0</v>
      </c>
    </row>
    <row r="984" spans="1:13" hidden="1" outlineLevel="1">
      <c r="A984" s="1" t="s">
        <v>1168</v>
      </c>
      <c r="B984" s="37">
        <v>1</v>
      </c>
      <c r="C984" s="37">
        <v>0</v>
      </c>
      <c r="D984" s="37">
        <v>0</v>
      </c>
      <c r="E984" s="37">
        <v>0</v>
      </c>
      <c r="F984" s="37">
        <v>1</v>
      </c>
      <c r="G984" s="37">
        <v>0</v>
      </c>
      <c r="H984" s="37">
        <v>0</v>
      </c>
      <c r="I984" s="37">
        <v>0</v>
      </c>
      <c r="J984" s="37">
        <v>0</v>
      </c>
      <c r="K984" s="37">
        <v>0</v>
      </c>
      <c r="L984" s="37">
        <v>0</v>
      </c>
      <c r="M984" s="37">
        <v>0</v>
      </c>
    </row>
    <row r="985" spans="1:13" hidden="1" outlineLevel="1">
      <c r="A985" s="1" t="s">
        <v>122</v>
      </c>
      <c r="B985" s="37">
        <v>2</v>
      </c>
      <c r="C985" s="37">
        <v>0</v>
      </c>
      <c r="D985" s="37">
        <v>0</v>
      </c>
      <c r="E985" s="37">
        <v>0</v>
      </c>
      <c r="F985" s="37">
        <v>1</v>
      </c>
      <c r="G985" s="37">
        <v>0</v>
      </c>
      <c r="H985" s="37">
        <v>1</v>
      </c>
      <c r="I985" s="37">
        <v>0</v>
      </c>
      <c r="J985" s="37">
        <v>0</v>
      </c>
      <c r="K985" s="37">
        <v>0</v>
      </c>
      <c r="L985" s="37">
        <v>0</v>
      </c>
      <c r="M985" s="37">
        <v>0</v>
      </c>
    </row>
    <row r="986" spans="1:13" collapsed="1">
      <c r="A986" s="1" t="s">
        <v>810</v>
      </c>
      <c r="B986" s="37">
        <v>37129</v>
      </c>
      <c r="C986" s="37">
        <v>3715</v>
      </c>
      <c r="D986" s="37">
        <v>4088</v>
      </c>
      <c r="E986" s="37">
        <v>4549</v>
      </c>
      <c r="F986" s="37">
        <v>4785</v>
      </c>
      <c r="G986" s="37">
        <v>6200</v>
      </c>
      <c r="H986" s="37">
        <v>5728</v>
      </c>
      <c r="I986" s="37">
        <v>4314</v>
      </c>
      <c r="J986" s="37">
        <v>2516</v>
      </c>
      <c r="K986" s="37">
        <v>1039</v>
      </c>
      <c r="L986" s="37">
        <v>190</v>
      </c>
      <c r="M986" s="37">
        <v>5</v>
      </c>
    </row>
    <row r="987" spans="1:13" hidden="1" outlineLevel="1">
      <c r="A987" s="1" t="s">
        <v>33</v>
      </c>
      <c r="B987" s="37">
        <v>2</v>
      </c>
      <c r="C987" s="37">
        <v>0</v>
      </c>
      <c r="D987" s="37">
        <v>0</v>
      </c>
      <c r="E987" s="37">
        <v>1</v>
      </c>
      <c r="F987" s="37">
        <v>1</v>
      </c>
      <c r="G987" s="37">
        <v>0</v>
      </c>
      <c r="H987" s="37">
        <v>0</v>
      </c>
      <c r="I987" s="37">
        <v>0</v>
      </c>
      <c r="J987" s="37">
        <v>0</v>
      </c>
      <c r="K987" s="37">
        <v>0</v>
      </c>
      <c r="L987" s="37">
        <v>0</v>
      </c>
      <c r="M987" s="37">
        <v>0</v>
      </c>
    </row>
    <row r="988" spans="1:13" hidden="1" outlineLevel="1">
      <c r="A988" s="1" t="s">
        <v>34</v>
      </c>
      <c r="B988" s="37">
        <v>9</v>
      </c>
      <c r="C988" s="37">
        <v>2</v>
      </c>
      <c r="D988" s="37">
        <v>0</v>
      </c>
      <c r="E988" s="37">
        <v>3</v>
      </c>
      <c r="F988" s="37">
        <v>3</v>
      </c>
      <c r="G988" s="37">
        <v>1</v>
      </c>
      <c r="H988" s="37">
        <v>0</v>
      </c>
      <c r="I988" s="37">
        <v>0</v>
      </c>
      <c r="J988" s="37">
        <v>0</v>
      </c>
      <c r="K988" s="37">
        <v>0</v>
      </c>
      <c r="L988" s="37">
        <v>0</v>
      </c>
      <c r="M988" s="37">
        <v>0</v>
      </c>
    </row>
    <row r="989" spans="1:13" hidden="1" outlineLevel="1">
      <c r="A989" s="1" t="s">
        <v>35</v>
      </c>
      <c r="B989" s="37">
        <v>3</v>
      </c>
      <c r="C989" s="37">
        <v>0</v>
      </c>
      <c r="D989" s="37">
        <v>0</v>
      </c>
      <c r="E989" s="37">
        <v>1</v>
      </c>
      <c r="F989" s="37">
        <v>0</v>
      </c>
      <c r="G989" s="37">
        <v>2</v>
      </c>
      <c r="H989" s="37">
        <v>0</v>
      </c>
      <c r="I989" s="37">
        <v>0</v>
      </c>
      <c r="J989" s="37">
        <v>0</v>
      </c>
      <c r="K989" s="37">
        <v>0</v>
      </c>
      <c r="L989" s="37">
        <v>0</v>
      </c>
      <c r="M989" s="37">
        <v>0</v>
      </c>
    </row>
    <row r="990" spans="1:13" hidden="1" outlineLevel="1">
      <c r="A990" s="1" t="s">
        <v>725</v>
      </c>
      <c r="B990" s="37">
        <v>1</v>
      </c>
      <c r="C990" s="37">
        <v>0</v>
      </c>
      <c r="D990" s="37">
        <v>0</v>
      </c>
      <c r="E990" s="37">
        <v>0</v>
      </c>
      <c r="F990" s="37">
        <v>0</v>
      </c>
      <c r="G990" s="37">
        <v>1</v>
      </c>
      <c r="H990" s="37">
        <v>0</v>
      </c>
      <c r="I990" s="37">
        <v>0</v>
      </c>
      <c r="J990" s="37">
        <v>0</v>
      </c>
      <c r="K990" s="37">
        <v>0</v>
      </c>
      <c r="L990" s="37">
        <v>0</v>
      </c>
      <c r="M990" s="37">
        <v>0</v>
      </c>
    </row>
    <row r="991" spans="1:13" hidden="1" outlineLevel="1">
      <c r="A991" s="1" t="s">
        <v>36</v>
      </c>
      <c r="B991" s="37">
        <v>6</v>
      </c>
      <c r="C991" s="37">
        <v>0</v>
      </c>
      <c r="D991" s="37">
        <v>0</v>
      </c>
      <c r="E991" s="37">
        <v>0</v>
      </c>
      <c r="F991" s="37">
        <v>2</v>
      </c>
      <c r="G991" s="37">
        <v>2</v>
      </c>
      <c r="H991" s="37">
        <v>0</v>
      </c>
      <c r="I991" s="37">
        <v>2</v>
      </c>
      <c r="J991" s="37">
        <v>0</v>
      </c>
      <c r="K991" s="37">
        <v>0</v>
      </c>
      <c r="L991" s="37">
        <v>0</v>
      </c>
      <c r="M991" s="37">
        <v>0</v>
      </c>
    </row>
    <row r="992" spans="1:13" hidden="1" outlineLevel="1">
      <c r="A992" s="1" t="s">
        <v>37</v>
      </c>
      <c r="B992" s="37">
        <v>10</v>
      </c>
      <c r="C992" s="37">
        <v>1</v>
      </c>
      <c r="D992" s="37">
        <v>1</v>
      </c>
      <c r="E992" s="37">
        <v>3</v>
      </c>
      <c r="F992" s="37">
        <v>1</v>
      </c>
      <c r="G992" s="37">
        <v>2</v>
      </c>
      <c r="H992" s="37">
        <v>2</v>
      </c>
      <c r="I992" s="37">
        <v>0</v>
      </c>
      <c r="J992" s="37">
        <v>0</v>
      </c>
      <c r="K992" s="37">
        <v>0</v>
      </c>
      <c r="L992" s="37">
        <v>0</v>
      </c>
      <c r="M992" s="37">
        <v>0</v>
      </c>
    </row>
    <row r="993" spans="1:13" hidden="1" outlineLevel="1">
      <c r="A993" s="1" t="s">
        <v>38</v>
      </c>
      <c r="B993" s="37">
        <v>1</v>
      </c>
      <c r="C993" s="37">
        <v>0</v>
      </c>
      <c r="D993" s="37">
        <v>0</v>
      </c>
      <c r="E993" s="37">
        <v>1</v>
      </c>
      <c r="F993" s="37">
        <v>0</v>
      </c>
      <c r="G993" s="37">
        <v>0</v>
      </c>
      <c r="H993" s="37">
        <v>0</v>
      </c>
      <c r="I993" s="37">
        <v>0</v>
      </c>
      <c r="J993" s="37">
        <v>0</v>
      </c>
      <c r="K993" s="37">
        <v>0</v>
      </c>
      <c r="L993" s="37">
        <v>0</v>
      </c>
      <c r="M993" s="37">
        <v>0</v>
      </c>
    </row>
    <row r="994" spans="1:13" hidden="1" outlineLevel="1">
      <c r="A994" s="1" t="s">
        <v>39</v>
      </c>
      <c r="B994" s="37">
        <v>3</v>
      </c>
      <c r="C994" s="37">
        <v>0</v>
      </c>
      <c r="D994" s="37">
        <v>0</v>
      </c>
      <c r="E994" s="37">
        <v>0</v>
      </c>
      <c r="F994" s="37">
        <v>0</v>
      </c>
      <c r="G994" s="37">
        <v>3</v>
      </c>
      <c r="H994" s="37">
        <v>0</v>
      </c>
      <c r="I994" s="37">
        <v>0</v>
      </c>
      <c r="J994" s="37">
        <v>0</v>
      </c>
      <c r="K994" s="37">
        <v>0</v>
      </c>
      <c r="L994" s="37">
        <v>0</v>
      </c>
      <c r="M994" s="37">
        <v>0</v>
      </c>
    </row>
    <row r="995" spans="1:13" hidden="1" outlineLevel="1">
      <c r="A995" s="1" t="s">
        <v>40</v>
      </c>
      <c r="B995" s="37">
        <v>1</v>
      </c>
      <c r="C995" s="37">
        <v>0</v>
      </c>
      <c r="D995" s="37">
        <v>0</v>
      </c>
      <c r="E995" s="37">
        <v>0</v>
      </c>
      <c r="F995" s="37">
        <v>0</v>
      </c>
      <c r="G995" s="37">
        <v>1</v>
      </c>
      <c r="H995" s="37">
        <v>0</v>
      </c>
      <c r="I995" s="37">
        <v>0</v>
      </c>
      <c r="J995" s="37">
        <v>0</v>
      </c>
      <c r="K995" s="37">
        <v>0</v>
      </c>
      <c r="L995" s="37">
        <v>0</v>
      </c>
      <c r="M995" s="37">
        <v>0</v>
      </c>
    </row>
    <row r="996" spans="1:13" hidden="1" outlineLevel="1">
      <c r="A996" s="1" t="s">
        <v>534</v>
      </c>
      <c r="B996" s="37">
        <v>1</v>
      </c>
      <c r="C996" s="37">
        <v>0</v>
      </c>
      <c r="D996" s="37">
        <v>0</v>
      </c>
      <c r="E996" s="37">
        <v>0</v>
      </c>
      <c r="F996" s="37">
        <v>1</v>
      </c>
      <c r="G996" s="37">
        <v>0</v>
      </c>
      <c r="H996" s="37">
        <v>0</v>
      </c>
      <c r="I996" s="37">
        <v>0</v>
      </c>
      <c r="J996" s="37">
        <v>0</v>
      </c>
      <c r="K996" s="37">
        <v>0</v>
      </c>
      <c r="L996" s="37">
        <v>0</v>
      </c>
      <c r="M996" s="37">
        <v>0</v>
      </c>
    </row>
    <row r="997" spans="1:13" hidden="1" outlineLevel="1">
      <c r="A997" s="1" t="s">
        <v>43</v>
      </c>
      <c r="B997" s="37">
        <v>18</v>
      </c>
      <c r="C997" s="37">
        <v>0</v>
      </c>
      <c r="D997" s="37">
        <v>2</v>
      </c>
      <c r="E997" s="37">
        <v>3</v>
      </c>
      <c r="F997" s="37">
        <v>0</v>
      </c>
      <c r="G997" s="37">
        <v>5</v>
      </c>
      <c r="H997" s="37">
        <v>4</v>
      </c>
      <c r="I997" s="37">
        <v>3</v>
      </c>
      <c r="J997" s="37">
        <v>1</v>
      </c>
      <c r="K997" s="37">
        <v>0</v>
      </c>
      <c r="L997" s="37">
        <v>0</v>
      </c>
      <c r="M997" s="37">
        <v>0</v>
      </c>
    </row>
    <row r="998" spans="1:13" hidden="1" outlineLevel="1">
      <c r="A998" s="1" t="s">
        <v>45</v>
      </c>
      <c r="B998" s="37">
        <v>299</v>
      </c>
      <c r="C998" s="37">
        <v>19</v>
      </c>
      <c r="D998" s="37">
        <v>30</v>
      </c>
      <c r="E998" s="37">
        <v>54</v>
      </c>
      <c r="F998" s="37">
        <v>42</v>
      </c>
      <c r="G998" s="37">
        <v>53</v>
      </c>
      <c r="H998" s="37">
        <v>70</v>
      </c>
      <c r="I998" s="37">
        <v>26</v>
      </c>
      <c r="J998" s="37">
        <v>5</v>
      </c>
      <c r="K998" s="37">
        <v>0</v>
      </c>
      <c r="L998" s="37">
        <v>0</v>
      </c>
      <c r="M998" s="37">
        <v>0</v>
      </c>
    </row>
    <row r="999" spans="1:13" hidden="1" outlineLevel="1">
      <c r="A999" s="1" t="s">
        <v>46</v>
      </c>
      <c r="B999" s="37">
        <v>75</v>
      </c>
      <c r="C999" s="37">
        <v>1</v>
      </c>
      <c r="D999" s="37">
        <v>7</v>
      </c>
      <c r="E999" s="37">
        <v>21</v>
      </c>
      <c r="F999" s="37">
        <v>23</v>
      </c>
      <c r="G999" s="37">
        <v>17</v>
      </c>
      <c r="H999" s="37">
        <v>4</v>
      </c>
      <c r="I999" s="37">
        <v>1</v>
      </c>
      <c r="J999" s="37">
        <v>1</v>
      </c>
      <c r="K999" s="37">
        <v>0</v>
      </c>
      <c r="L999" s="37">
        <v>0</v>
      </c>
      <c r="M999" s="37">
        <v>0</v>
      </c>
    </row>
    <row r="1000" spans="1:13" hidden="1" outlineLevel="1">
      <c r="A1000" s="1" t="s">
        <v>47</v>
      </c>
      <c r="B1000" s="37">
        <v>4</v>
      </c>
      <c r="C1000" s="37">
        <v>0</v>
      </c>
      <c r="D1000" s="37">
        <v>0</v>
      </c>
      <c r="E1000" s="37">
        <v>1</v>
      </c>
      <c r="F1000" s="37">
        <v>0</v>
      </c>
      <c r="G1000" s="37">
        <v>1</v>
      </c>
      <c r="H1000" s="37">
        <v>2</v>
      </c>
      <c r="I1000" s="37">
        <v>0</v>
      </c>
      <c r="J1000" s="37">
        <v>0</v>
      </c>
      <c r="K1000" s="37">
        <v>0</v>
      </c>
      <c r="L1000" s="37">
        <v>0</v>
      </c>
      <c r="M1000" s="37">
        <v>0</v>
      </c>
    </row>
    <row r="1001" spans="1:13" hidden="1" outlineLevel="1">
      <c r="A1001" s="1" t="s">
        <v>48</v>
      </c>
      <c r="B1001" s="37">
        <v>5</v>
      </c>
      <c r="C1001" s="37">
        <v>0</v>
      </c>
      <c r="D1001" s="37">
        <v>0</v>
      </c>
      <c r="E1001" s="37">
        <v>2</v>
      </c>
      <c r="F1001" s="37">
        <v>2</v>
      </c>
      <c r="G1001" s="37">
        <v>0</v>
      </c>
      <c r="H1001" s="37">
        <v>0</v>
      </c>
      <c r="I1001" s="37">
        <v>0</v>
      </c>
      <c r="J1001" s="37">
        <v>1</v>
      </c>
      <c r="K1001" s="37">
        <v>0</v>
      </c>
      <c r="L1001" s="37">
        <v>0</v>
      </c>
      <c r="M1001" s="37">
        <v>0</v>
      </c>
    </row>
    <row r="1002" spans="1:13" hidden="1" outlineLevel="1">
      <c r="A1002" s="1" t="s">
        <v>439</v>
      </c>
      <c r="B1002" s="37">
        <v>64</v>
      </c>
      <c r="C1002" s="37">
        <v>6</v>
      </c>
      <c r="D1002" s="37">
        <v>2</v>
      </c>
      <c r="E1002" s="37">
        <v>22</v>
      </c>
      <c r="F1002" s="37">
        <v>20</v>
      </c>
      <c r="G1002" s="37">
        <v>8</v>
      </c>
      <c r="H1002" s="37">
        <v>5</v>
      </c>
      <c r="I1002" s="37">
        <v>1</v>
      </c>
      <c r="J1002" s="37">
        <v>0</v>
      </c>
      <c r="K1002" s="37">
        <v>0</v>
      </c>
      <c r="L1002" s="37">
        <v>0</v>
      </c>
      <c r="M1002" s="37">
        <v>0</v>
      </c>
    </row>
    <row r="1003" spans="1:13" hidden="1" outlineLevel="1">
      <c r="A1003" s="1" t="s">
        <v>50</v>
      </c>
      <c r="B1003" s="37">
        <v>2</v>
      </c>
      <c r="C1003" s="37">
        <v>0</v>
      </c>
      <c r="D1003" s="37">
        <v>0</v>
      </c>
      <c r="E1003" s="37">
        <v>1</v>
      </c>
      <c r="F1003" s="37">
        <v>0</v>
      </c>
      <c r="G1003" s="37">
        <v>0</v>
      </c>
      <c r="H1003" s="37">
        <v>1</v>
      </c>
      <c r="I1003" s="37">
        <v>0</v>
      </c>
      <c r="J1003" s="37">
        <v>0</v>
      </c>
      <c r="K1003" s="37">
        <v>0</v>
      </c>
      <c r="L1003" s="37">
        <v>0</v>
      </c>
      <c r="M1003" s="37">
        <v>0</v>
      </c>
    </row>
    <row r="1004" spans="1:13" hidden="1" outlineLevel="1">
      <c r="A1004" s="1" t="s">
        <v>51</v>
      </c>
      <c r="B1004" s="37">
        <v>23</v>
      </c>
      <c r="C1004" s="37">
        <v>5</v>
      </c>
      <c r="D1004" s="37">
        <v>2</v>
      </c>
      <c r="E1004" s="37">
        <v>3</v>
      </c>
      <c r="F1004" s="37">
        <v>0</v>
      </c>
      <c r="G1004" s="37">
        <v>8</v>
      </c>
      <c r="H1004" s="37">
        <v>3</v>
      </c>
      <c r="I1004" s="37">
        <v>1</v>
      </c>
      <c r="J1004" s="37">
        <v>1</v>
      </c>
      <c r="K1004" s="37">
        <v>0</v>
      </c>
      <c r="L1004" s="37">
        <v>0</v>
      </c>
      <c r="M1004" s="37">
        <v>0</v>
      </c>
    </row>
    <row r="1005" spans="1:13" hidden="1" outlineLevel="1">
      <c r="A1005" s="1" t="s">
        <v>52</v>
      </c>
      <c r="B1005" s="37">
        <v>1448</v>
      </c>
      <c r="C1005" s="37">
        <v>114</v>
      </c>
      <c r="D1005" s="37">
        <v>121</v>
      </c>
      <c r="E1005" s="37">
        <v>89</v>
      </c>
      <c r="F1005" s="37">
        <v>198</v>
      </c>
      <c r="G1005" s="37">
        <v>345</v>
      </c>
      <c r="H1005" s="37">
        <v>292</v>
      </c>
      <c r="I1005" s="37">
        <v>114</v>
      </c>
      <c r="J1005" s="37">
        <v>124</v>
      </c>
      <c r="K1005" s="37">
        <v>43</v>
      </c>
      <c r="L1005" s="37">
        <v>7</v>
      </c>
      <c r="M1005" s="37">
        <v>1</v>
      </c>
    </row>
    <row r="1006" spans="1:13" hidden="1" outlineLevel="1">
      <c r="A1006" s="1" t="s">
        <v>53</v>
      </c>
      <c r="B1006" s="37">
        <v>41</v>
      </c>
      <c r="C1006" s="37">
        <v>1</v>
      </c>
      <c r="D1006" s="37">
        <v>8</v>
      </c>
      <c r="E1006" s="37">
        <v>12</v>
      </c>
      <c r="F1006" s="37">
        <v>10</v>
      </c>
      <c r="G1006" s="37">
        <v>8</v>
      </c>
      <c r="H1006" s="37">
        <v>2</v>
      </c>
      <c r="I1006" s="37">
        <v>0</v>
      </c>
      <c r="J1006" s="37">
        <v>0</v>
      </c>
      <c r="K1006" s="37">
        <v>0</v>
      </c>
      <c r="L1006" s="37">
        <v>0</v>
      </c>
      <c r="M1006" s="37">
        <v>0</v>
      </c>
    </row>
    <row r="1007" spans="1:13" hidden="1" outlineLevel="1">
      <c r="A1007" s="1" t="s">
        <v>54</v>
      </c>
      <c r="B1007" s="37">
        <v>4</v>
      </c>
      <c r="C1007" s="37">
        <v>0</v>
      </c>
      <c r="D1007" s="37">
        <v>0</v>
      </c>
      <c r="E1007" s="37">
        <v>1</v>
      </c>
      <c r="F1007" s="37">
        <v>3</v>
      </c>
      <c r="G1007" s="37">
        <v>0</v>
      </c>
      <c r="H1007" s="37">
        <v>0</v>
      </c>
      <c r="I1007" s="37">
        <v>0</v>
      </c>
      <c r="J1007" s="37">
        <v>0</v>
      </c>
      <c r="K1007" s="37">
        <v>0</v>
      </c>
      <c r="L1007" s="37">
        <v>0</v>
      </c>
      <c r="M1007" s="37">
        <v>0</v>
      </c>
    </row>
    <row r="1008" spans="1:13" hidden="1" outlineLevel="1">
      <c r="A1008" s="1" t="s">
        <v>726</v>
      </c>
      <c r="B1008" s="37">
        <v>9</v>
      </c>
      <c r="C1008" s="37">
        <v>2</v>
      </c>
      <c r="D1008" s="37">
        <v>0</v>
      </c>
      <c r="E1008" s="37">
        <v>3</v>
      </c>
      <c r="F1008" s="37">
        <v>4</v>
      </c>
      <c r="G1008" s="37">
        <v>0</v>
      </c>
      <c r="H1008" s="37">
        <v>0</v>
      </c>
      <c r="I1008" s="37">
        <v>0</v>
      </c>
      <c r="J1008" s="37">
        <v>0</v>
      </c>
      <c r="K1008" s="37">
        <v>0</v>
      </c>
      <c r="L1008" s="37">
        <v>0</v>
      </c>
      <c r="M1008" s="37">
        <v>0</v>
      </c>
    </row>
    <row r="1009" spans="1:13" hidden="1" outlineLevel="1">
      <c r="A1009" s="1" t="s">
        <v>56</v>
      </c>
      <c r="B1009" s="37">
        <v>2</v>
      </c>
      <c r="C1009" s="37">
        <v>0</v>
      </c>
      <c r="D1009" s="37">
        <v>0</v>
      </c>
      <c r="E1009" s="37">
        <v>0</v>
      </c>
      <c r="F1009" s="37">
        <v>1</v>
      </c>
      <c r="G1009" s="37">
        <v>0</v>
      </c>
      <c r="H1009" s="37">
        <v>1</v>
      </c>
      <c r="I1009" s="37">
        <v>0</v>
      </c>
      <c r="J1009" s="37">
        <v>0</v>
      </c>
      <c r="K1009" s="37">
        <v>0</v>
      </c>
      <c r="L1009" s="37">
        <v>0</v>
      </c>
      <c r="M1009" s="37">
        <v>0</v>
      </c>
    </row>
    <row r="1010" spans="1:13" hidden="1" outlineLevel="1">
      <c r="A1010" s="1" t="s">
        <v>57</v>
      </c>
      <c r="B1010" s="37">
        <v>6</v>
      </c>
      <c r="C1010" s="37">
        <v>0</v>
      </c>
      <c r="D1010" s="37">
        <v>0</v>
      </c>
      <c r="E1010" s="37">
        <v>0</v>
      </c>
      <c r="F1010" s="37">
        <v>2</v>
      </c>
      <c r="G1010" s="37">
        <v>1</v>
      </c>
      <c r="H1010" s="37">
        <v>2</v>
      </c>
      <c r="I1010" s="37">
        <v>0</v>
      </c>
      <c r="J1010" s="37">
        <v>0</v>
      </c>
      <c r="K1010" s="37">
        <v>1</v>
      </c>
      <c r="L1010" s="37">
        <v>0</v>
      </c>
      <c r="M1010" s="37">
        <v>0</v>
      </c>
    </row>
    <row r="1011" spans="1:13" hidden="1" outlineLevel="1">
      <c r="A1011" s="1" t="s">
        <v>58</v>
      </c>
      <c r="B1011" s="37">
        <v>73</v>
      </c>
      <c r="C1011" s="37">
        <v>9</v>
      </c>
      <c r="D1011" s="37">
        <v>6</v>
      </c>
      <c r="E1011" s="37">
        <v>4</v>
      </c>
      <c r="F1011" s="37">
        <v>10</v>
      </c>
      <c r="G1011" s="37">
        <v>17</v>
      </c>
      <c r="H1011" s="37">
        <v>11</v>
      </c>
      <c r="I1011" s="37">
        <v>11</v>
      </c>
      <c r="J1011" s="37">
        <v>1</v>
      </c>
      <c r="K1011" s="37">
        <v>2</v>
      </c>
      <c r="L1011" s="37">
        <v>2</v>
      </c>
      <c r="M1011" s="37">
        <v>0</v>
      </c>
    </row>
    <row r="1012" spans="1:13" hidden="1" outlineLevel="1">
      <c r="A1012" s="1" t="s">
        <v>595</v>
      </c>
      <c r="B1012" s="37">
        <v>1</v>
      </c>
      <c r="C1012" s="37">
        <v>0</v>
      </c>
      <c r="D1012" s="37">
        <v>0</v>
      </c>
      <c r="E1012" s="37">
        <v>0</v>
      </c>
      <c r="F1012" s="37">
        <v>0</v>
      </c>
      <c r="G1012" s="37">
        <v>0</v>
      </c>
      <c r="H1012" s="37">
        <v>1</v>
      </c>
      <c r="I1012" s="37">
        <v>0</v>
      </c>
      <c r="J1012" s="37">
        <v>0</v>
      </c>
      <c r="K1012" s="37">
        <v>0</v>
      </c>
      <c r="L1012" s="37">
        <v>0</v>
      </c>
      <c r="M1012" s="37">
        <v>0</v>
      </c>
    </row>
    <row r="1013" spans="1:13" hidden="1" outlineLevel="1">
      <c r="A1013" s="1" t="s">
        <v>59</v>
      </c>
      <c r="B1013" s="37">
        <v>56</v>
      </c>
      <c r="C1013" s="37">
        <v>3</v>
      </c>
      <c r="D1013" s="37">
        <v>3</v>
      </c>
      <c r="E1013" s="37">
        <v>7</v>
      </c>
      <c r="F1013" s="37">
        <v>6</v>
      </c>
      <c r="G1013" s="37">
        <v>4</v>
      </c>
      <c r="H1013" s="37">
        <v>8</v>
      </c>
      <c r="I1013" s="37">
        <v>20</v>
      </c>
      <c r="J1013" s="37">
        <v>5</v>
      </c>
      <c r="K1013" s="37">
        <v>0</v>
      </c>
      <c r="L1013" s="37">
        <v>0</v>
      </c>
      <c r="M1013" s="37">
        <v>0</v>
      </c>
    </row>
    <row r="1014" spans="1:13" hidden="1" outlineLevel="1">
      <c r="A1014" s="1" t="s">
        <v>60</v>
      </c>
      <c r="B1014" s="37">
        <v>54</v>
      </c>
      <c r="C1014" s="37">
        <v>5</v>
      </c>
      <c r="D1014" s="37">
        <v>0</v>
      </c>
      <c r="E1014" s="37">
        <v>7</v>
      </c>
      <c r="F1014" s="37">
        <v>7</v>
      </c>
      <c r="G1014" s="37">
        <v>11</v>
      </c>
      <c r="H1014" s="37">
        <v>14</v>
      </c>
      <c r="I1014" s="37">
        <v>8</v>
      </c>
      <c r="J1014" s="37">
        <v>2</v>
      </c>
      <c r="K1014" s="37">
        <v>0</v>
      </c>
      <c r="L1014" s="37">
        <v>0</v>
      </c>
      <c r="M1014" s="37">
        <v>0</v>
      </c>
    </row>
    <row r="1015" spans="1:13" hidden="1" outlineLevel="1">
      <c r="A1015" s="1" t="s">
        <v>61</v>
      </c>
      <c r="B1015" s="37">
        <v>1</v>
      </c>
      <c r="C1015" s="37">
        <v>0</v>
      </c>
      <c r="D1015" s="37">
        <v>0</v>
      </c>
      <c r="E1015" s="37">
        <v>0</v>
      </c>
      <c r="F1015" s="37">
        <v>1</v>
      </c>
      <c r="G1015" s="37">
        <v>0</v>
      </c>
      <c r="H1015" s="37">
        <v>0</v>
      </c>
      <c r="I1015" s="37">
        <v>0</v>
      </c>
      <c r="J1015" s="37">
        <v>0</v>
      </c>
      <c r="K1015" s="37">
        <v>0</v>
      </c>
      <c r="L1015" s="37">
        <v>0</v>
      </c>
      <c r="M1015" s="37">
        <v>0</v>
      </c>
    </row>
    <row r="1016" spans="1:13" hidden="1" outlineLevel="1">
      <c r="A1016" s="1" t="s">
        <v>62</v>
      </c>
      <c r="B1016" s="37">
        <v>1</v>
      </c>
      <c r="C1016" s="37">
        <v>0</v>
      </c>
      <c r="D1016" s="37">
        <v>0</v>
      </c>
      <c r="E1016" s="37">
        <v>0</v>
      </c>
      <c r="F1016" s="37">
        <v>0</v>
      </c>
      <c r="G1016" s="37">
        <v>1</v>
      </c>
      <c r="H1016" s="37">
        <v>0</v>
      </c>
      <c r="I1016" s="37">
        <v>0</v>
      </c>
      <c r="J1016" s="37">
        <v>0</v>
      </c>
      <c r="K1016" s="37">
        <v>0</v>
      </c>
      <c r="L1016" s="37">
        <v>0</v>
      </c>
      <c r="M1016" s="37">
        <v>0</v>
      </c>
    </row>
    <row r="1017" spans="1:13" hidden="1" outlineLevel="1">
      <c r="A1017" s="1" t="s">
        <v>426</v>
      </c>
      <c r="B1017" s="37">
        <v>1</v>
      </c>
      <c r="C1017" s="37">
        <v>0</v>
      </c>
      <c r="D1017" s="37">
        <v>0</v>
      </c>
      <c r="E1017" s="37">
        <v>0</v>
      </c>
      <c r="F1017" s="37">
        <v>1</v>
      </c>
      <c r="G1017" s="37">
        <v>0</v>
      </c>
      <c r="H1017" s="37">
        <v>0</v>
      </c>
      <c r="I1017" s="37">
        <v>0</v>
      </c>
      <c r="J1017" s="37">
        <v>0</v>
      </c>
      <c r="K1017" s="37">
        <v>0</v>
      </c>
      <c r="L1017" s="37">
        <v>0</v>
      </c>
      <c r="M1017" s="37">
        <v>0</v>
      </c>
    </row>
    <row r="1018" spans="1:13" hidden="1" outlineLevel="1">
      <c r="A1018" s="1" t="s">
        <v>63</v>
      </c>
      <c r="B1018" s="37">
        <v>11</v>
      </c>
      <c r="C1018" s="37">
        <v>1</v>
      </c>
      <c r="D1018" s="37">
        <v>0</v>
      </c>
      <c r="E1018" s="37">
        <v>3</v>
      </c>
      <c r="F1018" s="37">
        <v>5</v>
      </c>
      <c r="G1018" s="37">
        <v>1</v>
      </c>
      <c r="H1018" s="37">
        <v>1</v>
      </c>
      <c r="I1018" s="37">
        <v>0</v>
      </c>
      <c r="J1018" s="37">
        <v>0</v>
      </c>
      <c r="K1018" s="37">
        <v>0</v>
      </c>
      <c r="L1018" s="37">
        <v>0</v>
      </c>
      <c r="M1018" s="37">
        <v>0</v>
      </c>
    </row>
    <row r="1019" spans="1:13" hidden="1" outlineLevel="1">
      <c r="A1019" s="1" t="s">
        <v>64</v>
      </c>
      <c r="B1019" s="37">
        <v>4</v>
      </c>
      <c r="C1019" s="37">
        <v>0</v>
      </c>
      <c r="D1019" s="37">
        <v>0</v>
      </c>
      <c r="E1019" s="37">
        <v>0</v>
      </c>
      <c r="F1019" s="37">
        <v>1</v>
      </c>
      <c r="G1019" s="37">
        <v>3</v>
      </c>
      <c r="H1019" s="37">
        <v>0</v>
      </c>
      <c r="I1019" s="37">
        <v>0</v>
      </c>
      <c r="J1019" s="37">
        <v>0</v>
      </c>
      <c r="K1019" s="37">
        <v>0</v>
      </c>
      <c r="L1019" s="37">
        <v>0</v>
      </c>
      <c r="M1019" s="37">
        <v>0</v>
      </c>
    </row>
    <row r="1020" spans="1:13" hidden="1" outlineLevel="1">
      <c r="A1020" s="1" t="s">
        <v>65</v>
      </c>
      <c r="B1020" s="37">
        <v>6</v>
      </c>
      <c r="C1020" s="37">
        <v>1</v>
      </c>
      <c r="D1020" s="37">
        <v>1</v>
      </c>
      <c r="E1020" s="37">
        <v>1</v>
      </c>
      <c r="F1020" s="37">
        <v>1</v>
      </c>
      <c r="G1020" s="37">
        <v>2</v>
      </c>
      <c r="H1020" s="37">
        <v>0</v>
      </c>
      <c r="I1020" s="37">
        <v>0</v>
      </c>
      <c r="J1020" s="37">
        <v>0</v>
      </c>
      <c r="K1020" s="37">
        <v>0</v>
      </c>
      <c r="L1020" s="37">
        <v>0</v>
      </c>
      <c r="M1020" s="37">
        <v>0</v>
      </c>
    </row>
    <row r="1021" spans="1:13" hidden="1" outlineLevel="1">
      <c r="A1021" s="1" t="s">
        <v>66</v>
      </c>
      <c r="B1021" s="37">
        <v>3</v>
      </c>
      <c r="C1021" s="37">
        <v>0</v>
      </c>
      <c r="D1021" s="37">
        <v>1</v>
      </c>
      <c r="E1021" s="37">
        <v>1</v>
      </c>
      <c r="F1021" s="37">
        <v>0</v>
      </c>
      <c r="G1021" s="37">
        <v>1</v>
      </c>
      <c r="H1021" s="37">
        <v>0</v>
      </c>
      <c r="I1021" s="37">
        <v>0</v>
      </c>
      <c r="J1021" s="37">
        <v>0</v>
      </c>
      <c r="K1021" s="37">
        <v>0</v>
      </c>
      <c r="L1021" s="37">
        <v>0</v>
      </c>
      <c r="M1021" s="37">
        <v>0</v>
      </c>
    </row>
    <row r="1022" spans="1:13" hidden="1" outlineLevel="1">
      <c r="A1022" s="1" t="s">
        <v>67</v>
      </c>
      <c r="B1022" s="37">
        <v>16</v>
      </c>
      <c r="C1022" s="37">
        <v>0</v>
      </c>
      <c r="D1022" s="37">
        <v>2</v>
      </c>
      <c r="E1022" s="37">
        <v>1</v>
      </c>
      <c r="F1022" s="37">
        <v>3</v>
      </c>
      <c r="G1022" s="37">
        <v>6</v>
      </c>
      <c r="H1022" s="37">
        <v>2</v>
      </c>
      <c r="I1022" s="37">
        <v>0</v>
      </c>
      <c r="J1022" s="37">
        <v>2</v>
      </c>
      <c r="K1022" s="37">
        <v>0</v>
      </c>
      <c r="L1022" s="37">
        <v>0</v>
      </c>
      <c r="M1022" s="37">
        <v>0</v>
      </c>
    </row>
    <row r="1023" spans="1:13" hidden="1" outlineLevel="1">
      <c r="A1023" s="1" t="s">
        <v>68</v>
      </c>
      <c r="B1023" s="37">
        <v>1</v>
      </c>
      <c r="C1023" s="37">
        <v>0</v>
      </c>
      <c r="D1023" s="37">
        <v>0</v>
      </c>
      <c r="E1023" s="37">
        <v>0</v>
      </c>
      <c r="F1023" s="37">
        <v>0</v>
      </c>
      <c r="G1023" s="37">
        <v>0</v>
      </c>
      <c r="H1023" s="37">
        <v>1</v>
      </c>
      <c r="I1023" s="37">
        <v>0</v>
      </c>
      <c r="J1023" s="37">
        <v>0</v>
      </c>
      <c r="K1023" s="37">
        <v>0</v>
      </c>
      <c r="L1023" s="37">
        <v>0</v>
      </c>
      <c r="M1023" s="37">
        <v>0</v>
      </c>
    </row>
    <row r="1024" spans="1:13" hidden="1" outlineLevel="1">
      <c r="A1024" s="1" t="s">
        <v>69</v>
      </c>
      <c r="B1024" s="37">
        <v>1</v>
      </c>
      <c r="C1024" s="37">
        <v>0</v>
      </c>
      <c r="D1024" s="37">
        <v>0</v>
      </c>
      <c r="E1024" s="37">
        <v>0</v>
      </c>
      <c r="F1024" s="37">
        <v>0</v>
      </c>
      <c r="G1024" s="37">
        <v>1</v>
      </c>
      <c r="H1024" s="37">
        <v>0</v>
      </c>
      <c r="I1024" s="37">
        <v>0</v>
      </c>
      <c r="J1024" s="37">
        <v>0</v>
      </c>
      <c r="K1024" s="37">
        <v>0</v>
      </c>
      <c r="L1024" s="37">
        <v>0</v>
      </c>
      <c r="M1024" s="37">
        <v>0</v>
      </c>
    </row>
    <row r="1025" spans="1:13" hidden="1" outlineLevel="1">
      <c r="A1025" s="1" t="s">
        <v>70</v>
      </c>
      <c r="B1025" s="37">
        <v>1164</v>
      </c>
      <c r="C1025" s="37">
        <v>103</v>
      </c>
      <c r="D1025" s="37">
        <v>118</v>
      </c>
      <c r="E1025" s="37">
        <v>151</v>
      </c>
      <c r="F1025" s="37">
        <v>204</v>
      </c>
      <c r="G1025" s="37">
        <v>224</v>
      </c>
      <c r="H1025" s="37">
        <v>189</v>
      </c>
      <c r="I1025" s="37">
        <v>125</v>
      </c>
      <c r="J1025" s="37">
        <v>42</v>
      </c>
      <c r="K1025" s="37">
        <v>8</v>
      </c>
      <c r="L1025" s="37">
        <v>0</v>
      </c>
      <c r="M1025" s="37">
        <v>0</v>
      </c>
    </row>
    <row r="1026" spans="1:13" hidden="1" outlineLevel="1">
      <c r="A1026" s="1" t="s">
        <v>71</v>
      </c>
      <c r="B1026" s="37">
        <v>7</v>
      </c>
      <c r="C1026" s="37">
        <v>0</v>
      </c>
      <c r="D1026" s="37">
        <v>0</v>
      </c>
      <c r="E1026" s="37">
        <v>0</v>
      </c>
      <c r="F1026" s="37">
        <v>2</v>
      </c>
      <c r="G1026" s="37">
        <v>4</v>
      </c>
      <c r="H1026" s="37">
        <v>1</v>
      </c>
      <c r="I1026" s="37">
        <v>0</v>
      </c>
      <c r="J1026" s="37">
        <v>0</v>
      </c>
      <c r="K1026" s="37">
        <v>0</v>
      </c>
      <c r="L1026" s="37">
        <v>0</v>
      </c>
      <c r="M1026" s="37">
        <v>0</v>
      </c>
    </row>
    <row r="1027" spans="1:13" hidden="1" outlineLevel="1">
      <c r="A1027" s="1" t="s">
        <v>72</v>
      </c>
      <c r="B1027" s="37">
        <v>1</v>
      </c>
      <c r="C1027" s="37">
        <v>0</v>
      </c>
      <c r="D1027" s="37">
        <v>0</v>
      </c>
      <c r="E1027" s="37">
        <v>0</v>
      </c>
      <c r="F1027" s="37">
        <v>1</v>
      </c>
      <c r="G1027" s="37">
        <v>0</v>
      </c>
      <c r="H1027" s="37">
        <v>0</v>
      </c>
      <c r="I1027" s="37">
        <v>0</v>
      </c>
      <c r="J1027" s="37">
        <v>0</v>
      </c>
      <c r="K1027" s="37">
        <v>0</v>
      </c>
      <c r="L1027" s="37">
        <v>0</v>
      </c>
      <c r="M1027" s="37">
        <v>0</v>
      </c>
    </row>
    <row r="1028" spans="1:13" hidden="1" outlineLevel="1">
      <c r="A1028" s="1" t="s">
        <v>242</v>
      </c>
      <c r="B1028" s="37">
        <v>1</v>
      </c>
      <c r="C1028" s="37">
        <v>0</v>
      </c>
      <c r="D1028" s="37">
        <v>0</v>
      </c>
      <c r="E1028" s="37">
        <v>0</v>
      </c>
      <c r="F1028" s="37">
        <v>1</v>
      </c>
      <c r="G1028" s="37">
        <v>0</v>
      </c>
      <c r="H1028" s="37">
        <v>0</v>
      </c>
      <c r="I1028" s="37">
        <v>0</v>
      </c>
      <c r="J1028" s="37">
        <v>0</v>
      </c>
      <c r="K1028" s="37">
        <v>0</v>
      </c>
      <c r="L1028" s="37">
        <v>0</v>
      </c>
      <c r="M1028" s="37">
        <v>0</v>
      </c>
    </row>
    <row r="1029" spans="1:13" hidden="1" outlineLevel="1">
      <c r="A1029" s="1" t="s">
        <v>73</v>
      </c>
      <c r="B1029" s="37">
        <v>4</v>
      </c>
      <c r="C1029" s="37">
        <v>0</v>
      </c>
      <c r="D1029" s="37">
        <v>0</v>
      </c>
      <c r="E1029" s="37">
        <v>1</v>
      </c>
      <c r="F1029" s="37">
        <v>2</v>
      </c>
      <c r="G1029" s="37">
        <v>0</v>
      </c>
      <c r="H1029" s="37">
        <v>1</v>
      </c>
      <c r="I1029" s="37">
        <v>0</v>
      </c>
      <c r="J1029" s="37">
        <v>0</v>
      </c>
      <c r="K1029" s="37">
        <v>0</v>
      </c>
      <c r="L1029" s="37">
        <v>0</v>
      </c>
      <c r="M1029" s="37">
        <v>0</v>
      </c>
    </row>
    <row r="1030" spans="1:13" hidden="1" outlineLevel="1">
      <c r="A1030" s="1" t="s">
        <v>74</v>
      </c>
      <c r="B1030" s="37">
        <v>5</v>
      </c>
      <c r="C1030" s="37">
        <v>0</v>
      </c>
      <c r="D1030" s="37">
        <v>0</v>
      </c>
      <c r="E1030" s="37">
        <v>0</v>
      </c>
      <c r="F1030" s="37">
        <v>0</v>
      </c>
      <c r="G1030" s="37">
        <v>3</v>
      </c>
      <c r="H1030" s="37">
        <v>0</v>
      </c>
      <c r="I1030" s="37">
        <v>1</v>
      </c>
      <c r="J1030" s="37">
        <v>0</v>
      </c>
      <c r="K1030" s="37">
        <v>0</v>
      </c>
      <c r="L1030" s="37">
        <v>1</v>
      </c>
      <c r="M1030" s="37">
        <v>0</v>
      </c>
    </row>
    <row r="1031" spans="1:13" hidden="1" outlineLevel="1">
      <c r="A1031" s="1" t="s">
        <v>75</v>
      </c>
      <c r="B1031" s="37">
        <v>4</v>
      </c>
      <c r="C1031" s="37">
        <v>0</v>
      </c>
      <c r="D1031" s="37">
        <v>1</v>
      </c>
      <c r="E1031" s="37">
        <v>0</v>
      </c>
      <c r="F1031" s="37">
        <v>1</v>
      </c>
      <c r="G1031" s="37">
        <v>0</v>
      </c>
      <c r="H1031" s="37">
        <v>2</v>
      </c>
      <c r="I1031" s="37">
        <v>0</v>
      </c>
      <c r="J1031" s="37">
        <v>0</v>
      </c>
      <c r="K1031" s="37">
        <v>0</v>
      </c>
      <c r="L1031" s="37">
        <v>0</v>
      </c>
      <c r="M1031" s="37">
        <v>0</v>
      </c>
    </row>
    <row r="1032" spans="1:13" hidden="1" outlineLevel="1">
      <c r="A1032" s="1" t="s">
        <v>76</v>
      </c>
      <c r="B1032" s="37">
        <v>3</v>
      </c>
      <c r="C1032" s="37">
        <v>0</v>
      </c>
      <c r="D1032" s="37">
        <v>0</v>
      </c>
      <c r="E1032" s="37">
        <v>0</v>
      </c>
      <c r="F1032" s="37">
        <v>3</v>
      </c>
      <c r="G1032" s="37">
        <v>0</v>
      </c>
      <c r="H1032" s="37">
        <v>0</v>
      </c>
      <c r="I1032" s="37">
        <v>0</v>
      </c>
      <c r="J1032" s="37">
        <v>0</v>
      </c>
      <c r="K1032" s="37">
        <v>0</v>
      </c>
      <c r="L1032" s="37">
        <v>0</v>
      </c>
      <c r="M1032" s="37">
        <v>0</v>
      </c>
    </row>
    <row r="1033" spans="1:13" hidden="1" outlineLevel="1">
      <c r="A1033" s="1" t="s">
        <v>536</v>
      </c>
      <c r="B1033" s="37">
        <v>1</v>
      </c>
      <c r="C1033" s="37">
        <v>0</v>
      </c>
      <c r="D1033" s="37">
        <v>0</v>
      </c>
      <c r="E1033" s="37">
        <v>0</v>
      </c>
      <c r="F1033" s="37">
        <v>1</v>
      </c>
      <c r="G1033" s="37">
        <v>0</v>
      </c>
      <c r="H1033" s="37">
        <v>0</v>
      </c>
      <c r="I1033" s="37">
        <v>0</v>
      </c>
      <c r="J1033" s="37">
        <v>0</v>
      </c>
      <c r="K1033" s="37">
        <v>0</v>
      </c>
      <c r="L1033" s="37">
        <v>0</v>
      </c>
      <c r="M1033" s="37">
        <v>0</v>
      </c>
    </row>
    <row r="1034" spans="1:13" hidden="1" outlineLevel="1">
      <c r="A1034" s="1" t="s">
        <v>78</v>
      </c>
      <c r="B1034" s="37">
        <v>12</v>
      </c>
      <c r="C1034" s="37">
        <v>0</v>
      </c>
      <c r="D1034" s="37">
        <v>1</v>
      </c>
      <c r="E1034" s="37">
        <v>4</v>
      </c>
      <c r="F1034" s="37">
        <v>4</v>
      </c>
      <c r="G1034" s="37">
        <v>2</v>
      </c>
      <c r="H1034" s="37">
        <v>0</v>
      </c>
      <c r="I1034" s="37">
        <v>0</v>
      </c>
      <c r="J1034" s="37">
        <v>1</v>
      </c>
      <c r="K1034" s="37">
        <v>0</v>
      </c>
      <c r="L1034" s="37">
        <v>0</v>
      </c>
      <c r="M1034" s="37">
        <v>0</v>
      </c>
    </row>
    <row r="1035" spans="1:13" hidden="1" outlineLevel="1">
      <c r="A1035" s="1" t="s">
        <v>1182</v>
      </c>
      <c r="B1035" s="37">
        <v>1</v>
      </c>
      <c r="C1035" s="37">
        <v>0</v>
      </c>
      <c r="D1035" s="37">
        <v>0</v>
      </c>
      <c r="E1035" s="37">
        <v>0</v>
      </c>
      <c r="F1035" s="37">
        <v>0</v>
      </c>
      <c r="G1035" s="37">
        <v>0</v>
      </c>
      <c r="H1035" s="37">
        <v>1</v>
      </c>
      <c r="I1035" s="37">
        <v>0</v>
      </c>
      <c r="J1035" s="37">
        <v>0</v>
      </c>
      <c r="K1035" s="37">
        <v>0</v>
      </c>
      <c r="L1035" s="37">
        <v>0</v>
      </c>
      <c r="M1035" s="37">
        <v>0</v>
      </c>
    </row>
    <row r="1036" spans="1:13" hidden="1" outlineLevel="1">
      <c r="A1036" s="1" t="s">
        <v>537</v>
      </c>
      <c r="B1036" s="37">
        <v>3</v>
      </c>
      <c r="C1036" s="37">
        <v>0</v>
      </c>
      <c r="D1036" s="37">
        <v>0</v>
      </c>
      <c r="E1036" s="37">
        <v>0</v>
      </c>
      <c r="F1036" s="37">
        <v>0</v>
      </c>
      <c r="G1036" s="37">
        <v>3</v>
      </c>
      <c r="H1036" s="37">
        <v>0</v>
      </c>
      <c r="I1036" s="37">
        <v>0</v>
      </c>
      <c r="J1036" s="37">
        <v>0</v>
      </c>
      <c r="K1036" s="37">
        <v>0</v>
      </c>
      <c r="L1036" s="37">
        <v>0</v>
      </c>
      <c r="M1036" s="37">
        <v>0</v>
      </c>
    </row>
    <row r="1037" spans="1:13" hidden="1" outlineLevel="1">
      <c r="A1037" s="1" t="s">
        <v>538</v>
      </c>
      <c r="B1037" s="37">
        <v>395</v>
      </c>
      <c r="C1037" s="37">
        <v>91</v>
      </c>
      <c r="D1037" s="37">
        <v>38</v>
      </c>
      <c r="E1037" s="37">
        <v>109</v>
      </c>
      <c r="F1037" s="37">
        <v>61</v>
      </c>
      <c r="G1037" s="37">
        <v>16</v>
      </c>
      <c r="H1037" s="37">
        <v>55</v>
      </c>
      <c r="I1037" s="37">
        <v>19</v>
      </c>
      <c r="J1037" s="37">
        <v>6</v>
      </c>
      <c r="K1037" s="37">
        <v>0</v>
      </c>
      <c r="L1037" s="37">
        <v>0</v>
      </c>
      <c r="M1037" s="37">
        <v>0</v>
      </c>
    </row>
    <row r="1038" spans="1:13" hidden="1" outlineLevel="1">
      <c r="A1038" s="1" t="s">
        <v>80</v>
      </c>
      <c r="B1038" s="37">
        <v>126</v>
      </c>
      <c r="C1038" s="37">
        <v>9</v>
      </c>
      <c r="D1038" s="37">
        <v>14</v>
      </c>
      <c r="E1038" s="37">
        <v>13</v>
      </c>
      <c r="F1038" s="37">
        <v>29</v>
      </c>
      <c r="G1038" s="37">
        <v>14</v>
      </c>
      <c r="H1038" s="37">
        <v>25</v>
      </c>
      <c r="I1038" s="37">
        <v>20</v>
      </c>
      <c r="J1038" s="37">
        <v>2</v>
      </c>
      <c r="K1038" s="37">
        <v>0</v>
      </c>
      <c r="L1038" s="37">
        <v>0</v>
      </c>
      <c r="M1038" s="37">
        <v>0</v>
      </c>
    </row>
    <row r="1039" spans="1:13" hidden="1" outlineLevel="1">
      <c r="A1039" s="1" t="s">
        <v>81</v>
      </c>
      <c r="B1039" s="37">
        <v>5</v>
      </c>
      <c r="C1039" s="37">
        <v>1</v>
      </c>
      <c r="D1039" s="37">
        <v>0</v>
      </c>
      <c r="E1039" s="37">
        <v>2</v>
      </c>
      <c r="F1039" s="37">
        <v>0</v>
      </c>
      <c r="G1039" s="37">
        <v>2</v>
      </c>
      <c r="H1039" s="37">
        <v>0</v>
      </c>
      <c r="I1039" s="37">
        <v>0</v>
      </c>
      <c r="J1039" s="37">
        <v>0</v>
      </c>
      <c r="K1039" s="37">
        <v>0</v>
      </c>
      <c r="L1039" s="37">
        <v>0</v>
      </c>
      <c r="M1039" s="37">
        <v>0</v>
      </c>
    </row>
    <row r="1040" spans="1:13" hidden="1" outlineLevel="1">
      <c r="A1040" s="1" t="s">
        <v>82</v>
      </c>
      <c r="B1040" s="37">
        <v>2</v>
      </c>
      <c r="C1040" s="37">
        <v>0</v>
      </c>
      <c r="D1040" s="37">
        <v>0</v>
      </c>
      <c r="E1040" s="37">
        <v>0</v>
      </c>
      <c r="F1040" s="37">
        <v>1</v>
      </c>
      <c r="G1040" s="37">
        <v>1</v>
      </c>
      <c r="H1040" s="37">
        <v>0</v>
      </c>
      <c r="I1040" s="37">
        <v>0</v>
      </c>
      <c r="J1040" s="37">
        <v>0</v>
      </c>
      <c r="K1040" s="37">
        <v>0</v>
      </c>
      <c r="L1040" s="37">
        <v>0</v>
      </c>
      <c r="M1040" s="37">
        <v>0</v>
      </c>
    </row>
    <row r="1041" spans="1:13" hidden="1" outlineLevel="1">
      <c r="A1041" s="1" t="s">
        <v>83</v>
      </c>
      <c r="B1041" s="37">
        <v>24610</v>
      </c>
      <c r="C1041" s="37">
        <v>2799</v>
      </c>
      <c r="D1041" s="37">
        <v>3005</v>
      </c>
      <c r="E1041" s="37">
        <v>3239</v>
      </c>
      <c r="F1041" s="37">
        <v>2813</v>
      </c>
      <c r="G1041" s="37">
        <v>3530</v>
      </c>
      <c r="H1041" s="37">
        <v>3478</v>
      </c>
      <c r="I1041" s="37">
        <v>2908</v>
      </c>
      <c r="J1041" s="37">
        <v>1863</v>
      </c>
      <c r="K1041" s="37">
        <v>824</v>
      </c>
      <c r="L1041" s="37">
        <v>147</v>
      </c>
      <c r="M1041" s="37">
        <v>4</v>
      </c>
    </row>
    <row r="1042" spans="1:13" hidden="1" outlineLevel="1">
      <c r="A1042" s="1" t="s">
        <v>189</v>
      </c>
      <c r="B1042" s="37">
        <v>3</v>
      </c>
      <c r="C1042" s="37">
        <v>0</v>
      </c>
      <c r="D1042" s="37">
        <v>1</v>
      </c>
      <c r="E1042" s="37">
        <v>0</v>
      </c>
      <c r="F1042" s="37">
        <v>1</v>
      </c>
      <c r="G1042" s="37">
        <v>1</v>
      </c>
      <c r="H1042" s="37">
        <v>0</v>
      </c>
      <c r="I1042" s="37">
        <v>0</v>
      </c>
      <c r="J1042" s="37">
        <v>0</v>
      </c>
      <c r="K1042" s="37">
        <v>0</v>
      </c>
      <c r="L1042" s="37">
        <v>0</v>
      </c>
      <c r="M1042" s="37">
        <v>0</v>
      </c>
    </row>
    <row r="1043" spans="1:13" hidden="1" outlineLevel="1">
      <c r="A1043" s="1" t="s">
        <v>84</v>
      </c>
      <c r="B1043" s="37">
        <v>5</v>
      </c>
      <c r="C1043" s="37">
        <v>0</v>
      </c>
      <c r="D1043" s="37">
        <v>0</v>
      </c>
      <c r="E1043" s="37">
        <v>0</v>
      </c>
      <c r="F1043" s="37">
        <v>0</v>
      </c>
      <c r="G1043" s="37">
        <v>1</v>
      </c>
      <c r="H1043" s="37">
        <v>1</v>
      </c>
      <c r="I1043" s="37">
        <v>0</v>
      </c>
      <c r="J1043" s="37">
        <v>2</v>
      </c>
      <c r="K1043" s="37">
        <v>1</v>
      </c>
      <c r="L1043" s="37">
        <v>0</v>
      </c>
      <c r="M1043" s="37">
        <v>0</v>
      </c>
    </row>
    <row r="1044" spans="1:13" hidden="1" outlineLevel="1">
      <c r="A1044" s="1" t="s">
        <v>809</v>
      </c>
      <c r="B1044" s="37">
        <v>1</v>
      </c>
      <c r="C1044" s="37">
        <v>0</v>
      </c>
      <c r="D1044" s="37">
        <v>0</v>
      </c>
      <c r="E1044" s="37">
        <v>1</v>
      </c>
      <c r="F1044" s="37">
        <v>0</v>
      </c>
      <c r="G1044" s="37">
        <v>0</v>
      </c>
      <c r="H1044" s="37">
        <v>0</v>
      </c>
      <c r="I1044" s="37">
        <v>0</v>
      </c>
      <c r="J1044" s="37">
        <v>0</v>
      </c>
      <c r="K1044" s="37">
        <v>0</v>
      </c>
      <c r="L1044" s="37">
        <v>0</v>
      </c>
      <c r="M1044" s="37">
        <v>0</v>
      </c>
    </row>
    <row r="1045" spans="1:13" hidden="1" outlineLevel="1">
      <c r="A1045" s="1" t="s">
        <v>539</v>
      </c>
      <c r="B1045" s="37">
        <v>2</v>
      </c>
      <c r="C1045" s="37">
        <v>0</v>
      </c>
      <c r="D1045" s="37">
        <v>0</v>
      </c>
      <c r="E1045" s="37">
        <v>0</v>
      </c>
      <c r="F1045" s="37">
        <v>1</v>
      </c>
      <c r="G1045" s="37">
        <v>1</v>
      </c>
      <c r="H1045" s="37">
        <v>0</v>
      </c>
      <c r="I1045" s="37">
        <v>0</v>
      </c>
      <c r="J1045" s="37">
        <v>0</v>
      </c>
      <c r="K1045" s="37">
        <v>0</v>
      </c>
      <c r="L1045" s="37">
        <v>0</v>
      </c>
      <c r="M1045" s="37">
        <v>0</v>
      </c>
    </row>
    <row r="1046" spans="1:13" hidden="1" outlineLevel="1">
      <c r="A1046" s="1" t="s">
        <v>85</v>
      </c>
      <c r="B1046" s="37">
        <v>2</v>
      </c>
      <c r="C1046" s="37">
        <v>0</v>
      </c>
      <c r="D1046" s="37">
        <v>0</v>
      </c>
      <c r="E1046" s="37">
        <v>0</v>
      </c>
      <c r="F1046" s="37">
        <v>1</v>
      </c>
      <c r="G1046" s="37">
        <v>1</v>
      </c>
      <c r="H1046" s="37">
        <v>0</v>
      </c>
      <c r="I1046" s="37">
        <v>0</v>
      </c>
      <c r="J1046" s="37">
        <v>0</v>
      </c>
      <c r="K1046" s="37">
        <v>0</v>
      </c>
      <c r="L1046" s="37">
        <v>0</v>
      </c>
      <c r="M1046" s="37">
        <v>0</v>
      </c>
    </row>
    <row r="1047" spans="1:13" hidden="1" outlineLevel="1">
      <c r="A1047" s="1" t="s">
        <v>86</v>
      </c>
      <c r="B1047" s="37">
        <v>6</v>
      </c>
      <c r="C1047" s="37">
        <v>0</v>
      </c>
      <c r="D1047" s="37">
        <v>0</v>
      </c>
      <c r="E1047" s="37">
        <v>1</v>
      </c>
      <c r="F1047" s="37">
        <v>4</v>
      </c>
      <c r="G1047" s="37">
        <v>1</v>
      </c>
      <c r="H1047" s="37">
        <v>0</v>
      </c>
      <c r="I1047" s="37">
        <v>0</v>
      </c>
      <c r="J1047" s="37">
        <v>0</v>
      </c>
      <c r="K1047" s="37">
        <v>0</v>
      </c>
      <c r="L1047" s="37">
        <v>0</v>
      </c>
      <c r="M1047" s="37">
        <v>0</v>
      </c>
    </row>
    <row r="1048" spans="1:13" hidden="1" outlineLevel="1">
      <c r="A1048" s="1" t="s">
        <v>243</v>
      </c>
      <c r="B1048" s="37">
        <v>1</v>
      </c>
      <c r="C1048" s="37">
        <v>0</v>
      </c>
      <c r="D1048" s="37">
        <v>0</v>
      </c>
      <c r="E1048" s="37">
        <v>0</v>
      </c>
      <c r="F1048" s="37">
        <v>1</v>
      </c>
      <c r="G1048" s="37">
        <v>0</v>
      </c>
      <c r="H1048" s="37">
        <v>0</v>
      </c>
      <c r="I1048" s="37">
        <v>0</v>
      </c>
      <c r="J1048" s="37">
        <v>0</v>
      </c>
      <c r="K1048" s="37">
        <v>0</v>
      </c>
      <c r="L1048" s="37">
        <v>0</v>
      </c>
      <c r="M1048" s="37">
        <v>0</v>
      </c>
    </row>
    <row r="1049" spans="1:13" hidden="1" outlineLevel="1">
      <c r="A1049" s="1" t="s">
        <v>87</v>
      </c>
      <c r="B1049" s="37">
        <v>146</v>
      </c>
      <c r="C1049" s="37">
        <v>26</v>
      </c>
      <c r="D1049" s="37">
        <v>23</v>
      </c>
      <c r="E1049" s="37">
        <v>24</v>
      </c>
      <c r="F1049" s="37">
        <v>30</v>
      </c>
      <c r="G1049" s="37">
        <v>10</v>
      </c>
      <c r="H1049" s="37">
        <v>20</v>
      </c>
      <c r="I1049" s="37">
        <v>12</v>
      </c>
      <c r="J1049" s="37">
        <v>1</v>
      </c>
      <c r="K1049" s="37">
        <v>0</v>
      </c>
      <c r="L1049" s="37">
        <v>0</v>
      </c>
      <c r="M1049" s="37">
        <v>0</v>
      </c>
    </row>
    <row r="1050" spans="1:13" hidden="1" outlineLevel="1">
      <c r="A1050" s="1" t="s">
        <v>540</v>
      </c>
      <c r="B1050" s="37">
        <v>14</v>
      </c>
      <c r="C1050" s="37">
        <v>0</v>
      </c>
      <c r="D1050" s="37">
        <v>0</v>
      </c>
      <c r="E1050" s="37">
        <v>2</v>
      </c>
      <c r="F1050" s="37">
        <v>7</v>
      </c>
      <c r="G1050" s="37">
        <v>4</v>
      </c>
      <c r="H1050" s="37">
        <v>0</v>
      </c>
      <c r="I1050" s="37">
        <v>0</v>
      </c>
      <c r="J1050" s="37">
        <v>0</v>
      </c>
      <c r="K1050" s="37">
        <v>1</v>
      </c>
      <c r="L1050" s="37">
        <v>0</v>
      </c>
      <c r="M1050" s="37">
        <v>0</v>
      </c>
    </row>
    <row r="1051" spans="1:13" hidden="1" outlineLevel="1">
      <c r="A1051" s="1" t="s">
        <v>423</v>
      </c>
      <c r="B1051" s="37">
        <v>8</v>
      </c>
      <c r="C1051" s="37">
        <v>1</v>
      </c>
      <c r="D1051" s="37">
        <v>5</v>
      </c>
      <c r="E1051" s="37">
        <v>1</v>
      </c>
      <c r="F1051" s="37">
        <v>0</v>
      </c>
      <c r="G1051" s="37">
        <v>1</v>
      </c>
      <c r="H1051" s="37">
        <v>0</v>
      </c>
      <c r="I1051" s="37">
        <v>0</v>
      </c>
      <c r="J1051" s="37">
        <v>0</v>
      </c>
      <c r="K1051" s="37">
        <v>0</v>
      </c>
      <c r="L1051" s="37">
        <v>0</v>
      </c>
      <c r="M1051" s="37">
        <v>0</v>
      </c>
    </row>
    <row r="1052" spans="1:13" hidden="1" outlineLevel="1">
      <c r="A1052" s="1" t="s">
        <v>90</v>
      </c>
      <c r="B1052" s="37">
        <v>3</v>
      </c>
      <c r="C1052" s="37">
        <v>0</v>
      </c>
      <c r="D1052" s="37">
        <v>0</v>
      </c>
      <c r="E1052" s="37">
        <v>2</v>
      </c>
      <c r="F1052" s="37">
        <v>0</v>
      </c>
      <c r="G1052" s="37">
        <v>1</v>
      </c>
      <c r="H1052" s="37">
        <v>0</v>
      </c>
      <c r="I1052" s="37">
        <v>0</v>
      </c>
      <c r="J1052" s="37">
        <v>0</v>
      </c>
      <c r="K1052" s="37">
        <v>0</v>
      </c>
      <c r="L1052" s="37">
        <v>0</v>
      </c>
      <c r="M1052" s="37">
        <v>0</v>
      </c>
    </row>
    <row r="1053" spans="1:13" hidden="1" outlineLevel="1">
      <c r="A1053" s="1" t="s">
        <v>441</v>
      </c>
      <c r="B1053" s="37">
        <v>3</v>
      </c>
      <c r="C1053" s="37">
        <v>1</v>
      </c>
      <c r="D1053" s="37">
        <v>0</v>
      </c>
      <c r="E1053" s="37">
        <v>1</v>
      </c>
      <c r="F1053" s="37">
        <v>0</v>
      </c>
      <c r="G1053" s="37">
        <v>1</v>
      </c>
      <c r="H1053" s="37">
        <v>0</v>
      </c>
      <c r="I1053" s="37">
        <v>0</v>
      </c>
      <c r="J1053" s="37">
        <v>0</v>
      </c>
      <c r="K1053" s="37">
        <v>0</v>
      </c>
      <c r="L1053" s="37">
        <v>0</v>
      </c>
      <c r="M1053" s="37">
        <v>0</v>
      </c>
    </row>
    <row r="1054" spans="1:13" hidden="1" outlineLevel="1">
      <c r="A1054" s="1" t="s">
        <v>91</v>
      </c>
      <c r="B1054" s="37">
        <v>68</v>
      </c>
      <c r="C1054" s="37">
        <v>5</v>
      </c>
      <c r="D1054" s="37">
        <v>4</v>
      </c>
      <c r="E1054" s="37">
        <v>7</v>
      </c>
      <c r="F1054" s="37">
        <v>0</v>
      </c>
      <c r="G1054" s="37">
        <v>22</v>
      </c>
      <c r="H1054" s="37">
        <v>18</v>
      </c>
      <c r="I1054" s="37">
        <v>8</v>
      </c>
      <c r="J1054" s="37">
        <v>2</v>
      </c>
      <c r="K1054" s="37">
        <v>2</v>
      </c>
      <c r="L1054" s="37">
        <v>0</v>
      </c>
      <c r="M1054" s="37">
        <v>0</v>
      </c>
    </row>
    <row r="1055" spans="1:13" hidden="1" outlineLevel="1">
      <c r="A1055" s="1" t="s">
        <v>92</v>
      </c>
      <c r="B1055" s="37">
        <v>2</v>
      </c>
      <c r="C1055" s="37">
        <v>0</v>
      </c>
      <c r="D1055" s="37">
        <v>0</v>
      </c>
      <c r="E1055" s="37">
        <v>1</v>
      </c>
      <c r="F1055" s="37">
        <v>0</v>
      </c>
      <c r="G1055" s="37">
        <v>1</v>
      </c>
      <c r="H1055" s="37">
        <v>0</v>
      </c>
      <c r="I1055" s="37">
        <v>0</v>
      </c>
      <c r="J1055" s="37">
        <v>0</v>
      </c>
      <c r="K1055" s="37">
        <v>0</v>
      </c>
      <c r="L1055" s="37">
        <v>0</v>
      </c>
      <c r="M1055" s="37">
        <v>0</v>
      </c>
    </row>
    <row r="1056" spans="1:13" hidden="1" outlineLevel="1">
      <c r="A1056" s="1" t="s">
        <v>93</v>
      </c>
      <c r="B1056" s="37">
        <v>6</v>
      </c>
      <c r="C1056" s="37">
        <v>0</v>
      </c>
      <c r="D1056" s="37">
        <v>0</v>
      </c>
      <c r="E1056" s="37">
        <v>0</v>
      </c>
      <c r="F1056" s="37">
        <v>2</v>
      </c>
      <c r="G1056" s="37">
        <v>2</v>
      </c>
      <c r="H1056" s="37">
        <v>0</v>
      </c>
      <c r="I1056" s="37">
        <v>1</v>
      </c>
      <c r="J1056" s="37">
        <v>1</v>
      </c>
      <c r="K1056" s="37">
        <v>0</v>
      </c>
      <c r="L1056" s="37">
        <v>0</v>
      </c>
      <c r="M1056" s="37">
        <v>0</v>
      </c>
    </row>
    <row r="1057" spans="1:13" hidden="1" outlineLevel="1">
      <c r="A1057" s="1" t="s">
        <v>94</v>
      </c>
      <c r="B1057" s="37">
        <v>2165</v>
      </c>
      <c r="C1057" s="37">
        <v>104</v>
      </c>
      <c r="D1057" s="37">
        <v>129</v>
      </c>
      <c r="E1057" s="37">
        <v>147</v>
      </c>
      <c r="F1057" s="37">
        <v>293</v>
      </c>
      <c r="G1057" s="37">
        <v>624</v>
      </c>
      <c r="H1057" s="37">
        <v>419</v>
      </c>
      <c r="I1057" s="37">
        <v>264</v>
      </c>
      <c r="J1057" s="37">
        <v>136</v>
      </c>
      <c r="K1057" s="37">
        <v>37</v>
      </c>
      <c r="L1057" s="37">
        <v>12</v>
      </c>
      <c r="M1057" s="37">
        <v>0</v>
      </c>
    </row>
    <row r="1058" spans="1:13" hidden="1" outlineLevel="1">
      <c r="A1058" s="1" t="s">
        <v>95</v>
      </c>
      <c r="B1058" s="37">
        <v>2</v>
      </c>
      <c r="C1058" s="37">
        <v>0</v>
      </c>
      <c r="D1058" s="37">
        <v>0</v>
      </c>
      <c r="E1058" s="37">
        <v>0</v>
      </c>
      <c r="F1058" s="37">
        <v>1</v>
      </c>
      <c r="G1058" s="37">
        <v>1</v>
      </c>
      <c r="H1058" s="37">
        <v>0</v>
      </c>
      <c r="I1058" s="37">
        <v>0</v>
      </c>
      <c r="J1058" s="37">
        <v>0</v>
      </c>
      <c r="K1058" s="37">
        <v>0</v>
      </c>
      <c r="L1058" s="37">
        <v>0</v>
      </c>
      <c r="M1058" s="37">
        <v>0</v>
      </c>
    </row>
    <row r="1059" spans="1:13" hidden="1" outlineLevel="1">
      <c r="A1059" s="1" t="s">
        <v>96</v>
      </c>
      <c r="B1059" s="37">
        <v>1</v>
      </c>
      <c r="C1059" s="37">
        <v>0</v>
      </c>
      <c r="D1059" s="37">
        <v>0</v>
      </c>
      <c r="E1059" s="37">
        <v>0</v>
      </c>
      <c r="F1059" s="37">
        <v>0</v>
      </c>
      <c r="G1059" s="37">
        <v>0</v>
      </c>
      <c r="H1059" s="37">
        <v>1</v>
      </c>
      <c r="I1059" s="37">
        <v>0</v>
      </c>
      <c r="J1059" s="37">
        <v>0</v>
      </c>
      <c r="K1059" s="37">
        <v>0</v>
      </c>
      <c r="L1059" s="37">
        <v>0</v>
      </c>
      <c r="M1059" s="37">
        <v>0</v>
      </c>
    </row>
    <row r="1060" spans="1:13" hidden="1" outlineLevel="1">
      <c r="A1060" s="1" t="s">
        <v>97</v>
      </c>
      <c r="B1060" s="37">
        <v>1</v>
      </c>
      <c r="C1060" s="37">
        <v>0</v>
      </c>
      <c r="D1060" s="37">
        <v>0</v>
      </c>
      <c r="E1060" s="37">
        <v>0</v>
      </c>
      <c r="F1060" s="37">
        <v>0</v>
      </c>
      <c r="G1060" s="37">
        <v>1</v>
      </c>
      <c r="H1060" s="37">
        <v>0</v>
      </c>
      <c r="I1060" s="37">
        <v>0</v>
      </c>
      <c r="J1060" s="37">
        <v>0</v>
      </c>
      <c r="K1060" s="37">
        <v>0</v>
      </c>
      <c r="L1060" s="37">
        <v>0</v>
      </c>
      <c r="M1060" s="37">
        <v>0</v>
      </c>
    </row>
    <row r="1061" spans="1:13" hidden="1" outlineLevel="1">
      <c r="A1061" s="1" t="s">
        <v>98</v>
      </c>
      <c r="B1061" s="37">
        <v>9</v>
      </c>
      <c r="C1061" s="37">
        <v>0</v>
      </c>
      <c r="D1061" s="37">
        <v>1</v>
      </c>
      <c r="E1061" s="37">
        <v>3</v>
      </c>
      <c r="F1061" s="37">
        <v>3</v>
      </c>
      <c r="G1061" s="37">
        <v>2</v>
      </c>
      <c r="H1061" s="37">
        <v>0</v>
      </c>
      <c r="I1061" s="37">
        <v>0</v>
      </c>
      <c r="J1061" s="37">
        <v>0</v>
      </c>
      <c r="K1061" s="37">
        <v>0</v>
      </c>
      <c r="L1061" s="37">
        <v>0</v>
      </c>
      <c r="M1061" s="37">
        <v>0</v>
      </c>
    </row>
    <row r="1062" spans="1:13" hidden="1" outlineLevel="1">
      <c r="A1062" s="1" t="s">
        <v>99</v>
      </c>
      <c r="B1062" s="37">
        <v>11</v>
      </c>
      <c r="C1062" s="37">
        <v>0</v>
      </c>
      <c r="D1062" s="37">
        <v>0</v>
      </c>
      <c r="E1062" s="37">
        <v>1</v>
      </c>
      <c r="F1062" s="37">
        <v>8</v>
      </c>
      <c r="G1062" s="37">
        <v>1</v>
      </c>
      <c r="H1062" s="37">
        <v>1</v>
      </c>
      <c r="I1062" s="37">
        <v>0</v>
      </c>
      <c r="J1062" s="37">
        <v>0</v>
      </c>
      <c r="K1062" s="37">
        <v>0</v>
      </c>
      <c r="L1062" s="37">
        <v>0</v>
      </c>
      <c r="M1062" s="37">
        <v>0</v>
      </c>
    </row>
    <row r="1063" spans="1:13" hidden="1" outlineLevel="1">
      <c r="A1063" s="1" t="s">
        <v>100</v>
      </c>
      <c r="B1063" s="37">
        <v>27</v>
      </c>
      <c r="C1063" s="37">
        <v>4</v>
      </c>
      <c r="D1063" s="37">
        <v>0</v>
      </c>
      <c r="E1063" s="37">
        <v>1</v>
      </c>
      <c r="F1063" s="37">
        <v>11</v>
      </c>
      <c r="G1063" s="37">
        <v>7</v>
      </c>
      <c r="H1063" s="37">
        <v>1</v>
      </c>
      <c r="I1063" s="37">
        <v>3</v>
      </c>
      <c r="J1063" s="37">
        <v>0</v>
      </c>
      <c r="K1063" s="37">
        <v>0</v>
      </c>
      <c r="L1063" s="37">
        <v>0</v>
      </c>
      <c r="M1063" s="37">
        <v>0</v>
      </c>
    </row>
    <row r="1064" spans="1:13" hidden="1" outlineLevel="1">
      <c r="A1064" s="1" t="s">
        <v>101</v>
      </c>
      <c r="B1064" s="37">
        <v>680</v>
      </c>
      <c r="C1064" s="37">
        <v>106</v>
      </c>
      <c r="D1064" s="37">
        <v>116</v>
      </c>
      <c r="E1064" s="37">
        <v>81</v>
      </c>
      <c r="F1064" s="37">
        <v>111</v>
      </c>
      <c r="G1064" s="37">
        <v>171</v>
      </c>
      <c r="H1064" s="37">
        <v>90</v>
      </c>
      <c r="I1064" s="37">
        <v>4</v>
      </c>
      <c r="J1064" s="37">
        <v>1</v>
      </c>
      <c r="K1064" s="37">
        <v>0</v>
      </c>
      <c r="L1064" s="37">
        <v>0</v>
      </c>
      <c r="M1064" s="37">
        <v>0</v>
      </c>
    </row>
    <row r="1065" spans="1:13" hidden="1" outlineLevel="1">
      <c r="A1065" s="1" t="s">
        <v>227</v>
      </c>
      <c r="B1065" s="37">
        <v>12</v>
      </c>
      <c r="C1065" s="37">
        <v>1</v>
      </c>
      <c r="D1065" s="37">
        <v>0</v>
      </c>
      <c r="E1065" s="37">
        <v>2</v>
      </c>
      <c r="F1065" s="37">
        <v>7</v>
      </c>
      <c r="G1065" s="37">
        <v>2</v>
      </c>
      <c r="H1065" s="37">
        <v>0</v>
      </c>
      <c r="I1065" s="37">
        <v>0</v>
      </c>
      <c r="J1065" s="37">
        <v>0</v>
      </c>
      <c r="K1065" s="37">
        <v>0</v>
      </c>
      <c r="L1065" s="37">
        <v>0</v>
      </c>
      <c r="M1065" s="37">
        <v>0</v>
      </c>
    </row>
    <row r="1066" spans="1:13" hidden="1" outlineLevel="1">
      <c r="A1066" s="1" t="s">
        <v>103</v>
      </c>
      <c r="B1066" s="37">
        <v>31</v>
      </c>
      <c r="C1066" s="37">
        <v>0</v>
      </c>
      <c r="D1066" s="37">
        <v>2</v>
      </c>
      <c r="E1066" s="37">
        <v>8</v>
      </c>
      <c r="F1066" s="37">
        <v>5</v>
      </c>
      <c r="G1066" s="37">
        <v>10</v>
      </c>
      <c r="H1066" s="37">
        <v>3</v>
      </c>
      <c r="I1066" s="37">
        <v>1</v>
      </c>
      <c r="J1066" s="37">
        <v>2</v>
      </c>
      <c r="K1066" s="37">
        <v>0</v>
      </c>
      <c r="L1066" s="37">
        <v>0</v>
      </c>
      <c r="M1066" s="37">
        <v>0</v>
      </c>
    </row>
    <row r="1067" spans="1:13" hidden="1" outlineLevel="1">
      <c r="A1067" s="1" t="s">
        <v>104</v>
      </c>
      <c r="B1067" s="37">
        <v>20</v>
      </c>
      <c r="C1067" s="37">
        <v>1</v>
      </c>
      <c r="D1067" s="37">
        <v>1</v>
      </c>
      <c r="E1067" s="37">
        <v>3</v>
      </c>
      <c r="F1067" s="37">
        <v>5</v>
      </c>
      <c r="G1067" s="37">
        <v>2</v>
      </c>
      <c r="H1067" s="37">
        <v>4</v>
      </c>
      <c r="I1067" s="37">
        <v>3</v>
      </c>
      <c r="J1067" s="37">
        <v>1</v>
      </c>
      <c r="K1067" s="37">
        <v>0</v>
      </c>
      <c r="L1067" s="37">
        <v>0</v>
      </c>
      <c r="M1067" s="37">
        <v>0</v>
      </c>
    </row>
    <row r="1068" spans="1:13" hidden="1" outlineLevel="1">
      <c r="A1068" s="1" t="s">
        <v>105</v>
      </c>
      <c r="B1068" s="37">
        <v>3598</v>
      </c>
      <c r="C1068" s="37">
        <v>115</v>
      </c>
      <c r="D1068" s="37">
        <v>190</v>
      </c>
      <c r="E1068" s="37">
        <v>275</v>
      </c>
      <c r="F1068" s="37">
        <v>457</v>
      </c>
      <c r="G1068" s="37">
        <v>743</v>
      </c>
      <c r="H1068" s="37">
        <v>776</v>
      </c>
      <c r="I1068" s="37">
        <v>612</v>
      </c>
      <c r="J1068" s="37">
        <v>296</v>
      </c>
      <c r="K1068" s="37">
        <v>114</v>
      </c>
      <c r="L1068" s="37">
        <v>20</v>
      </c>
      <c r="M1068" s="37">
        <v>0</v>
      </c>
    </row>
    <row r="1069" spans="1:13" hidden="1" outlineLevel="1">
      <c r="A1069" s="1" t="s">
        <v>247</v>
      </c>
      <c r="B1069" s="37">
        <v>2</v>
      </c>
      <c r="C1069" s="37">
        <v>0</v>
      </c>
      <c r="D1069" s="37">
        <v>0</v>
      </c>
      <c r="E1069" s="37">
        <v>0</v>
      </c>
      <c r="F1069" s="37">
        <v>2</v>
      </c>
      <c r="G1069" s="37">
        <v>0</v>
      </c>
      <c r="H1069" s="37">
        <v>0</v>
      </c>
      <c r="I1069" s="37">
        <v>0</v>
      </c>
      <c r="J1069" s="37">
        <v>0</v>
      </c>
      <c r="K1069" s="37">
        <v>0</v>
      </c>
      <c r="L1069" s="37">
        <v>0</v>
      </c>
      <c r="M1069" s="37">
        <v>0</v>
      </c>
    </row>
    <row r="1070" spans="1:13" hidden="1" outlineLevel="1">
      <c r="A1070" s="1" t="s">
        <v>541</v>
      </c>
      <c r="B1070" s="37">
        <v>279</v>
      </c>
      <c r="C1070" s="37">
        <v>43</v>
      </c>
      <c r="D1070" s="37">
        <v>29</v>
      </c>
      <c r="E1070" s="37">
        <v>55</v>
      </c>
      <c r="F1070" s="37">
        <v>44</v>
      </c>
      <c r="G1070" s="37">
        <v>27</v>
      </c>
      <c r="H1070" s="37">
        <v>47</v>
      </c>
      <c r="I1070" s="37">
        <v>30</v>
      </c>
      <c r="J1070" s="37">
        <v>2</v>
      </c>
      <c r="K1070" s="37">
        <v>2</v>
      </c>
      <c r="L1070" s="37">
        <v>0</v>
      </c>
      <c r="M1070" s="37">
        <v>0</v>
      </c>
    </row>
    <row r="1071" spans="1:13" hidden="1" outlineLevel="1">
      <c r="A1071" s="1" t="s">
        <v>106</v>
      </c>
      <c r="B1071" s="37">
        <v>19</v>
      </c>
      <c r="C1071" s="37">
        <v>0</v>
      </c>
      <c r="D1071" s="37">
        <v>1</v>
      </c>
      <c r="E1071" s="37">
        <v>5</v>
      </c>
      <c r="F1071" s="37">
        <v>5</v>
      </c>
      <c r="G1071" s="37">
        <v>3</v>
      </c>
      <c r="H1071" s="37">
        <v>2</v>
      </c>
      <c r="I1071" s="37">
        <v>3</v>
      </c>
      <c r="J1071" s="37">
        <v>0</v>
      </c>
      <c r="K1071" s="37">
        <v>0</v>
      </c>
      <c r="L1071" s="37">
        <v>0</v>
      </c>
      <c r="M1071" s="37">
        <v>0</v>
      </c>
    </row>
    <row r="1072" spans="1:13" hidden="1" outlineLevel="1">
      <c r="A1072" s="1" t="s">
        <v>530</v>
      </c>
      <c r="B1072" s="37">
        <v>3</v>
      </c>
      <c r="C1072" s="37">
        <v>0</v>
      </c>
      <c r="D1072" s="37">
        <v>1</v>
      </c>
      <c r="E1072" s="37">
        <v>0</v>
      </c>
      <c r="F1072" s="37">
        <v>2</v>
      </c>
      <c r="G1072" s="37">
        <v>0</v>
      </c>
      <c r="H1072" s="37">
        <v>0</v>
      </c>
      <c r="I1072" s="37">
        <v>0</v>
      </c>
      <c r="J1072" s="37">
        <v>0</v>
      </c>
      <c r="K1072" s="37">
        <v>0</v>
      </c>
      <c r="L1072" s="37">
        <v>0</v>
      </c>
      <c r="M1072" s="37">
        <v>0</v>
      </c>
    </row>
    <row r="1073" spans="1:13" hidden="1" outlineLevel="1">
      <c r="A1073" s="1" t="s">
        <v>542</v>
      </c>
      <c r="B1073" s="37">
        <v>25</v>
      </c>
      <c r="C1073" s="37">
        <v>0</v>
      </c>
      <c r="D1073" s="37">
        <v>2</v>
      </c>
      <c r="E1073" s="37">
        <v>5</v>
      </c>
      <c r="F1073" s="37">
        <v>9</v>
      </c>
      <c r="G1073" s="37">
        <v>7</v>
      </c>
      <c r="H1073" s="37">
        <v>2</v>
      </c>
      <c r="I1073" s="37">
        <v>0</v>
      </c>
      <c r="J1073" s="37">
        <v>0</v>
      </c>
      <c r="K1073" s="37">
        <v>0</v>
      </c>
      <c r="L1073" s="37">
        <v>0</v>
      </c>
      <c r="M1073" s="37">
        <v>0</v>
      </c>
    </row>
    <row r="1074" spans="1:13" hidden="1" outlineLevel="1">
      <c r="A1074" s="1" t="s">
        <v>108</v>
      </c>
      <c r="B1074" s="37">
        <v>47</v>
      </c>
      <c r="C1074" s="37">
        <v>1</v>
      </c>
      <c r="D1074" s="37">
        <v>6</v>
      </c>
      <c r="E1074" s="37">
        <v>2</v>
      </c>
      <c r="F1074" s="37">
        <v>6</v>
      </c>
      <c r="G1074" s="37">
        <v>11</v>
      </c>
      <c r="H1074" s="37">
        <v>10</v>
      </c>
      <c r="I1074" s="37">
        <v>9</v>
      </c>
      <c r="J1074" s="37">
        <v>2</v>
      </c>
      <c r="K1074" s="37">
        <v>0</v>
      </c>
      <c r="L1074" s="37">
        <v>0</v>
      </c>
      <c r="M1074" s="37">
        <v>0</v>
      </c>
    </row>
    <row r="1075" spans="1:13" hidden="1" outlineLevel="1">
      <c r="A1075" s="1" t="s">
        <v>109</v>
      </c>
      <c r="B1075" s="37">
        <v>20</v>
      </c>
      <c r="C1075" s="37">
        <v>7</v>
      </c>
      <c r="D1075" s="37">
        <v>3</v>
      </c>
      <c r="E1075" s="37">
        <v>8</v>
      </c>
      <c r="F1075" s="37">
        <v>2</v>
      </c>
      <c r="G1075" s="37">
        <v>0</v>
      </c>
      <c r="H1075" s="37">
        <v>0</v>
      </c>
      <c r="I1075" s="37">
        <v>0</v>
      </c>
      <c r="J1075" s="37">
        <v>0</v>
      </c>
      <c r="K1075" s="37">
        <v>0</v>
      </c>
      <c r="L1075" s="37">
        <v>0</v>
      </c>
      <c r="M1075" s="37">
        <v>0</v>
      </c>
    </row>
    <row r="1076" spans="1:13" hidden="1" outlineLevel="1">
      <c r="A1076" s="1" t="s">
        <v>110</v>
      </c>
      <c r="B1076" s="37">
        <v>346</v>
      </c>
      <c r="C1076" s="37">
        <v>35</v>
      </c>
      <c r="D1076" s="37">
        <v>36</v>
      </c>
      <c r="E1076" s="37">
        <v>40</v>
      </c>
      <c r="F1076" s="37">
        <v>76</v>
      </c>
      <c r="G1076" s="37">
        <v>72</v>
      </c>
      <c r="H1076" s="37">
        <v>72</v>
      </c>
      <c r="I1076" s="37">
        <v>14</v>
      </c>
      <c r="J1076" s="37">
        <v>1</v>
      </c>
      <c r="K1076" s="37">
        <v>0</v>
      </c>
      <c r="L1076" s="37">
        <v>0</v>
      </c>
      <c r="M1076" s="37">
        <v>0</v>
      </c>
    </row>
    <row r="1077" spans="1:13" hidden="1" outlineLevel="1">
      <c r="A1077" s="1" t="s">
        <v>111</v>
      </c>
      <c r="B1077" s="37">
        <v>2</v>
      </c>
      <c r="C1077" s="37">
        <v>0</v>
      </c>
      <c r="D1077" s="37">
        <v>0</v>
      </c>
      <c r="E1077" s="37">
        <v>0</v>
      </c>
      <c r="F1077" s="37">
        <v>0</v>
      </c>
      <c r="G1077" s="37">
        <v>2</v>
      </c>
      <c r="H1077" s="37">
        <v>0</v>
      </c>
      <c r="I1077" s="37">
        <v>0</v>
      </c>
      <c r="J1077" s="37">
        <v>0</v>
      </c>
      <c r="K1077" s="37">
        <v>0</v>
      </c>
      <c r="L1077" s="37">
        <v>0</v>
      </c>
      <c r="M1077" s="37">
        <v>0</v>
      </c>
    </row>
    <row r="1078" spans="1:13" hidden="1" outlineLevel="1">
      <c r="A1078" s="1" t="s">
        <v>543</v>
      </c>
      <c r="B1078" s="37">
        <v>1</v>
      </c>
      <c r="C1078" s="37">
        <v>0</v>
      </c>
      <c r="D1078" s="37">
        <v>0</v>
      </c>
      <c r="E1078" s="37">
        <v>0</v>
      </c>
      <c r="F1078" s="37">
        <v>0</v>
      </c>
      <c r="G1078" s="37">
        <v>0</v>
      </c>
      <c r="H1078" s="37">
        <v>0</v>
      </c>
      <c r="I1078" s="37">
        <v>1</v>
      </c>
      <c r="J1078" s="37">
        <v>0</v>
      </c>
      <c r="K1078" s="37">
        <v>0</v>
      </c>
      <c r="L1078" s="37">
        <v>0</v>
      </c>
      <c r="M1078" s="37">
        <v>0</v>
      </c>
    </row>
    <row r="1079" spans="1:13" hidden="1" outlineLevel="1">
      <c r="A1079" s="1" t="s">
        <v>112</v>
      </c>
      <c r="B1079" s="37">
        <v>2</v>
      </c>
      <c r="C1079" s="37">
        <v>0</v>
      </c>
      <c r="D1079" s="37">
        <v>1</v>
      </c>
      <c r="E1079" s="37">
        <v>1</v>
      </c>
      <c r="F1079" s="37">
        <v>0</v>
      </c>
      <c r="G1079" s="37">
        <v>0</v>
      </c>
      <c r="H1079" s="37">
        <v>0</v>
      </c>
      <c r="I1079" s="37">
        <v>0</v>
      </c>
      <c r="J1079" s="37">
        <v>0</v>
      </c>
      <c r="K1079" s="37">
        <v>0</v>
      </c>
      <c r="L1079" s="37">
        <v>0</v>
      </c>
      <c r="M1079" s="37">
        <v>0</v>
      </c>
    </row>
    <row r="1080" spans="1:13" hidden="1" outlineLevel="1">
      <c r="A1080" s="1" t="s">
        <v>113</v>
      </c>
      <c r="B1080" s="37">
        <v>7</v>
      </c>
      <c r="C1080" s="37">
        <v>0</v>
      </c>
      <c r="D1080" s="37">
        <v>0</v>
      </c>
      <c r="E1080" s="37">
        <v>0</v>
      </c>
      <c r="F1080" s="37">
        <v>1</v>
      </c>
      <c r="G1080" s="37">
        <v>1</v>
      </c>
      <c r="H1080" s="37">
        <v>5</v>
      </c>
      <c r="I1080" s="37">
        <v>0</v>
      </c>
      <c r="J1080" s="37">
        <v>0</v>
      </c>
      <c r="K1080" s="37">
        <v>0</v>
      </c>
      <c r="L1080" s="37">
        <v>0</v>
      </c>
      <c r="M1080" s="37">
        <v>0</v>
      </c>
    </row>
    <row r="1081" spans="1:13" hidden="1" outlineLevel="1">
      <c r="A1081" s="1" t="s">
        <v>114</v>
      </c>
      <c r="B1081" s="37">
        <v>1</v>
      </c>
      <c r="C1081" s="37">
        <v>0</v>
      </c>
      <c r="D1081" s="37">
        <v>0</v>
      </c>
      <c r="E1081" s="37">
        <v>0</v>
      </c>
      <c r="F1081" s="37">
        <v>0</v>
      </c>
      <c r="G1081" s="37">
        <v>0</v>
      </c>
      <c r="H1081" s="37">
        <v>0</v>
      </c>
      <c r="I1081" s="37">
        <v>0</v>
      </c>
      <c r="J1081" s="37">
        <v>1</v>
      </c>
      <c r="K1081" s="37">
        <v>0</v>
      </c>
      <c r="L1081" s="37">
        <v>0</v>
      </c>
      <c r="M1081" s="37">
        <v>0</v>
      </c>
    </row>
    <row r="1082" spans="1:13" hidden="1" outlineLevel="1">
      <c r="A1082" s="1" t="s">
        <v>237</v>
      </c>
      <c r="B1082" s="37">
        <v>2</v>
      </c>
      <c r="C1082" s="37">
        <v>0</v>
      </c>
      <c r="D1082" s="37">
        <v>0</v>
      </c>
      <c r="E1082" s="37">
        <v>0</v>
      </c>
      <c r="F1082" s="37">
        <v>2</v>
      </c>
      <c r="G1082" s="37">
        <v>0</v>
      </c>
      <c r="H1082" s="37">
        <v>0</v>
      </c>
      <c r="I1082" s="37">
        <v>0</v>
      </c>
      <c r="J1082" s="37">
        <v>0</v>
      </c>
      <c r="K1082" s="37">
        <v>0</v>
      </c>
      <c r="L1082" s="37">
        <v>0</v>
      </c>
      <c r="M1082" s="37">
        <v>0</v>
      </c>
    </row>
    <row r="1083" spans="1:13" hidden="1" outlineLevel="1">
      <c r="A1083" s="1" t="s">
        <v>115</v>
      </c>
      <c r="B1083" s="37">
        <v>47</v>
      </c>
      <c r="C1083" s="37">
        <v>1</v>
      </c>
      <c r="D1083" s="37">
        <v>3</v>
      </c>
      <c r="E1083" s="37">
        <v>5</v>
      </c>
      <c r="F1083" s="37">
        <v>18</v>
      </c>
      <c r="G1083" s="37">
        <v>14</v>
      </c>
      <c r="H1083" s="37">
        <v>4</v>
      </c>
      <c r="I1083" s="37">
        <v>2</v>
      </c>
      <c r="J1083" s="37">
        <v>0</v>
      </c>
      <c r="K1083" s="37">
        <v>0</v>
      </c>
      <c r="L1083" s="37">
        <v>0</v>
      </c>
      <c r="M1083" s="37">
        <v>0</v>
      </c>
    </row>
    <row r="1084" spans="1:13" hidden="1" outlineLevel="1">
      <c r="A1084" s="1" t="s">
        <v>248</v>
      </c>
      <c r="B1084" s="37">
        <v>1</v>
      </c>
      <c r="C1084" s="37">
        <v>0</v>
      </c>
      <c r="D1084" s="37">
        <v>0</v>
      </c>
      <c r="E1084" s="37">
        <v>0</v>
      </c>
      <c r="F1084" s="37">
        <v>0</v>
      </c>
      <c r="G1084" s="37">
        <v>1</v>
      </c>
      <c r="H1084" s="37">
        <v>0</v>
      </c>
      <c r="I1084" s="37">
        <v>0</v>
      </c>
      <c r="J1084" s="37">
        <v>0</v>
      </c>
      <c r="K1084" s="37">
        <v>0</v>
      </c>
      <c r="L1084" s="37">
        <v>0</v>
      </c>
      <c r="M1084" s="37">
        <v>0</v>
      </c>
    </row>
    <row r="1085" spans="1:13" hidden="1" outlineLevel="1">
      <c r="A1085" s="1" t="s">
        <v>544</v>
      </c>
      <c r="B1085" s="37">
        <v>15</v>
      </c>
      <c r="C1085" s="37">
        <v>3</v>
      </c>
      <c r="D1085" s="37">
        <v>0</v>
      </c>
      <c r="E1085" s="37">
        <v>0</v>
      </c>
      <c r="F1085" s="37">
        <v>3</v>
      </c>
      <c r="G1085" s="37">
        <v>6</v>
      </c>
      <c r="H1085" s="37">
        <v>1</v>
      </c>
      <c r="I1085" s="37">
        <v>2</v>
      </c>
      <c r="J1085" s="37">
        <v>0</v>
      </c>
      <c r="K1085" s="37">
        <v>0</v>
      </c>
      <c r="L1085" s="37">
        <v>0</v>
      </c>
      <c r="M1085" s="37">
        <v>0</v>
      </c>
    </row>
    <row r="1086" spans="1:13" hidden="1" outlineLevel="1">
      <c r="A1086" s="1" t="s">
        <v>117</v>
      </c>
      <c r="B1086" s="37">
        <v>15</v>
      </c>
      <c r="C1086" s="37">
        <v>2</v>
      </c>
      <c r="D1086" s="37">
        <v>0</v>
      </c>
      <c r="E1086" s="37">
        <v>5</v>
      </c>
      <c r="F1086" s="37">
        <v>7</v>
      </c>
      <c r="G1086" s="37">
        <v>0</v>
      </c>
      <c r="H1086" s="37">
        <v>1</v>
      </c>
      <c r="I1086" s="37">
        <v>0</v>
      </c>
      <c r="J1086" s="37">
        <v>0</v>
      </c>
      <c r="K1086" s="37">
        <v>0</v>
      </c>
      <c r="L1086" s="37">
        <v>0</v>
      </c>
      <c r="M1086" s="37">
        <v>0</v>
      </c>
    </row>
    <row r="1087" spans="1:13" hidden="1" outlineLevel="1">
      <c r="A1087" s="1" t="s">
        <v>118</v>
      </c>
      <c r="B1087" s="37">
        <v>763</v>
      </c>
      <c r="C1087" s="37">
        <v>82</v>
      </c>
      <c r="D1087" s="37">
        <v>168</v>
      </c>
      <c r="E1087" s="37">
        <v>76</v>
      </c>
      <c r="F1087" s="37">
        <v>159</v>
      </c>
      <c r="G1087" s="37">
        <v>129</v>
      </c>
      <c r="H1087" s="37">
        <v>61</v>
      </c>
      <c r="I1087" s="37">
        <v>76</v>
      </c>
      <c r="J1087" s="37">
        <v>9</v>
      </c>
      <c r="K1087" s="37">
        <v>3</v>
      </c>
      <c r="L1087" s="37">
        <v>0</v>
      </c>
      <c r="M1087" s="37">
        <v>0</v>
      </c>
    </row>
    <row r="1088" spans="1:13" hidden="1" outlineLevel="1">
      <c r="A1088" s="1" t="s">
        <v>119</v>
      </c>
      <c r="B1088" s="37">
        <v>29</v>
      </c>
      <c r="C1088" s="37">
        <v>1</v>
      </c>
      <c r="D1088" s="37">
        <v>3</v>
      </c>
      <c r="E1088" s="37">
        <v>8</v>
      </c>
      <c r="F1088" s="37">
        <v>16</v>
      </c>
      <c r="G1088" s="37">
        <v>1</v>
      </c>
      <c r="H1088" s="37">
        <v>0</v>
      </c>
      <c r="I1088" s="37">
        <v>0</v>
      </c>
      <c r="J1088" s="37">
        <v>0</v>
      </c>
      <c r="K1088" s="37">
        <v>0</v>
      </c>
      <c r="L1088" s="37">
        <v>0</v>
      </c>
      <c r="M1088" s="37">
        <v>0</v>
      </c>
    </row>
    <row r="1089" spans="1:13" hidden="1" outlineLevel="1">
      <c r="A1089" s="1" t="s">
        <v>120</v>
      </c>
      <c r="B1089" s="37">
        <v>37</v>
      </c>
      <c r="C1089" s="37">
        <v>3</v>
      </c>
      <c r="D1089" s="37">
        <v>0</v>
      </c>
      <c r="E1089" s="37">
        <v>11</v>
      </c>
      <c r="F1089" s="37">
        <v>10</v>
      </c>
      <c r="G1089" s="37">
        <v>4</v>
      </c>
      <c r="H1089" s="37">
        <v>6</v>
      </c>
      <c r="I1089" s="37">
        <v>2</v>
      </c>
      <c r="J1089" s="37">
        <v>0</v>
      </c>
      <c r="K1089" s="37">
        <v>0</v>
      </c>
      <c r="L1089" s="37">
        <v>1</v>
      </c>
      <c r="M1089" s="37">
        <v>0</v>
      </c>
    </row>
    <row r="1090" spans="1:13" hidden="1" outlineLevel="1">
      <c r="A1090" s="1" t="s">
        <v>121</v>
      </c>
      <c r="B1090" s="37">
        <v>25</v>
      </c>
      <c r="C1090" s="37">
        <v>0</v>
      </c>
      <c r="D1090" s="37">
        <v>0</v>
      </c>
      <c r="E1090" s="37">
        <v>3</v>
      </c>
      <c r="F1090" s="37">
        <v>1</v>
      </c>
      <c r="G1090" s="37">
        <v>6</v>
      </c>
      <c r="H1090" s="37">
        <v>5</v>
      </c>
      <c r="I1090" s="37">
        <v>7</v>
      </c>
      <c r="J1090" s="37">
        <v>2</v>
      </c>
      <c r="K1090" s="37">
        <v>1</v>
      </c>
      <c r="L1090" s="37">
        <v>0</v>
      </c>
      <c r="M1090" s="37">
        <v>0</v>
      </c>
    </row>
    <row r="1091" spans="1:13" hidden="1" outlineLevel="1">
      <c r="A1091" s="1" t="s">
        <v>596</v>
      </c>
      <c r="B1091" s="37">
        <v>1</v>
      </c>
      <c r="C1091" s="37">
        <v>0</v>
      </c>
      <c r="D1091" s="37">
        <v>0</v>
      </c>
      <c r="E1091" s="37">
        <v>0</v>
      </c>
      <c r="F1091" s="37">
        <v>1</v>
      </c>
      <c r="G1091" s="37">
        <v>0</v>
      </c>
      <c r="H1091" s="37">
        <v>0</v>
      </c>
      <c r="I1091" s="37">
        <v>0</v>
      </c>
      <c r="J1091" s="37">
        <v>0</v>
      </c>
      <c r="K1091" s="37">
        <v>0</v>
      </c>
      <c r="L1091" s="37">
        <v>0</v>
      </c>
      <c r="M1091" s="37">
        <v>0</v>
      </c>
    </row>
    <row r="1092" spans="1:13" hidden="1" outlineLevel="1">
      <c r="A1092" s="1" t="s">
        <v>429</v>
      </c>
      <c r="B1092" s="37">
        <v>1</v>
      </c>
      <c r="C1092" s="37">
        <v>0</v>
      </c>
      <c r="D1092" s="37">
        <v>0</v>
      </c>
      <c r="E1092" s="37">
        <v>0</v>
      </c>
      <c r="F1092" s="37">
        <v>1</v>
      </c>
      <c r="G1092" s="37">
        <v>0</v>
      </c>
      <c r="H1092" s="37">
        <v>0</v>
      </c>
      <c r="I1092" s="37">
        <v>0</v>
      </c>
      <c r="J1092" s="37">
        <v>0</v>
      </c>
      <c r="K1092" s="37">
        <v>0</v>
      </c>
      <c r="L1092" s="37">
        <v>0</v>
      </c>
      <c r="M1092" s="37">
        <v>0</v>
      </c>
    </row>
    <row r="1093" spans="1:13" hidden="1" outlineLevel="1">
      <c r="A1093" s="1" t="s">
        <v>1168</v>
      </c>
      <c r="B1093" s="37">
        <v>1</v>
      </c>
      <c r="C1093" s="37">
        <v>0</v>
      </c>
      <c r="D1093" s="37">
        <v>0</v>
      </c>
      <c r="E1093" s="37">
        <v>0</v>
      </c>
      <c r="F1093" s="37">
        <v>0</v>
      </c>
      <c r="G1093" s="37">
        <v>1</v>
      </c>
      <c r="H1093" s="37">
        <v>0</v>
      </c>
      <c r="I1093" s="37">
        <v>0</v>
      </c>
      <c r="J1093" s="37">
        <v>0</v>
      </c>
      <c r="K1093" s="37">
        <v>0</v>
      </c>
      <c r="L1093" s="37">
        <v>0</v>
      </c>
      <c r="M1093" s="37">
        <v>0</v>
      </c>
    </row>
    <row r="1094" spans="1:13" hidden="1" outlineLevel="1">
      <c r="A1094" s="1" t="s">
        <v>122</v>
      </c>
      <c r="B1094" s="37">
        <v>1</v>
      </c>
      <c r="C1094" s="37">
        <v>0</v>
      </c>
      <c r="D1094" s="37">
        <v>0</v>
      </c>
      <c r="E1094" s="37">
        <v>0</v>
      </c>
      <c r="F1094" s="37">
        <v>1</v>
      </c>
      <c r="G1094" s="37">
        <v>0</v>
      </c>
      <c r="H1094" s="37">
        <v>0</v>
      </c>
      <c r="I1094" s="37">
        <v>0</v>
      </c>
      <c r="J1094" s="37">
        <v>0</v>
      </c>
      <c r="K1094" s="37">
        <v>0</v>
      </c>
      <c r="L1094" s="37">
        <v>0</v>
      </c>
      <c r="M1094" s="37">
        <v>0</v>
      </c>
    </row>
    <row r="1095" spans="1:13" collapsed="1">
      <c r="A1095" s="1" t="s">
        <v>822</v>
      </c>
      <c r="B1095" s="37">
        <v>37366</v>
      </c>
      <c r="C1095" s="37">
        <v>3718</v>
      </c>
      <c r="D1095" s="37">
        <v>4089</v>
      </c>
      <c r="E1095" s="37">
        <v>4519</v>
      </c>
      <c r="F1095" s="37">
        <v>4771</v>
      </c>
      <c r="G1095" s="37">
        <v>6090</v>
      </c>
      <c r="H1095" s="37">
        <v>5885</v>
      </c>
      <c r="I1095" s="37">
        <v>4356</v>
      </c>
      <c r="J1095" s="37">
        <v>2669</v>
      </c>
      <c r="K1095" s="37">
        <v>1070</v>
      </c>
      <c r="L1095" s="37">
        <v>194</v>
      </c>
      <c r="M1095" s="37">
        <v>5</v>
      </c>
    </row>
    <row r="1096" spans="1:13" hidden="1" outlineLevel="1">
      <c r="A1096" s="1" t="s">
        <v>33</v>
      </c>
      <c r="B1096" s="37">
        <v>2</v>
      </c>
      <c r="C1096" s="37">
        <v>0</v>
      </c>
      <c r="D1096" s="37">
        <v>0</v>
      </c>
      <c r="E1096" s="37">
        <v>0</v>
      </c>
      <c r="F1096" s="37">
        <v>2</v>
      </c>
      <c r="G1096" s="37">
        <v>0</v>
      </c>
      <c r="H1096" s="37">
        <v>0</v>
      </c>
      <c r="I1096" s="37">
        <v>0</v>
      </c>
      <c r="J1096" s="37">
        <v>0</v>
      </c>
      <c r="K1096" s="37">
        <v>0</v>
      </c>
      <c r="L1096" s="37">
        <v>0</v>
      </c>
      <c r="M1096" s="37">
        <v>0</v>
      </c>
    </row>
    <row r="1097" spans="1:13" hidden="1" outlineLevel="1">
      <c r="A1097" s="1" t="s">
        <v>34</v>
      </c>
      <c r="B1097" s="37">
        <v>11</v>
      </c>
      <c r="C1097" s="37">
        <v>2</v>
      </c>
      <c r="D1097" s="37">
        <v>0</v>
      </c>
      <c r="E1097" s="37">
        <v>4</v>
      </c>
      <c r="F1097" s="37">
        <v>4</v>
      </c>
      <c r="G1097" s="37">
        <v>1</v>
      </c>
      <c r="H1097" s="37">
        <v>0</v>
      </c>
      <c r="I1097" s="37">
        <v>0</v>
      </c>
      <c r="J1097" s="37">
        <v>0</v>
      </c>
      <c r="K1097" s="37">
        <v>0</v>
      </c>
      <c r="L1097" s="37">
        <v>0</v>
      </c>
      <c r="M1097" s="37">
        <v>0</v>
      </c>
    </row>
    <row r="1098" spans="1:13" hidden="1" outlineLevel="1">
      <c r="A1098" s="1" t="s">
        <v>35</v>
      </c>
      <c r="B1098" s="37">
        <v>3</v>
      </c>
      <c r="C1098" s="37">
        <v>0</v>
      </c>
      <c r="D1098" s="37">
        <v>0</v>
      </c>
      <c r="E1098" s="37">
        <v>1</v>
      </c>
      <c r="F1098" s="37">
        <v>0</v>
      </c>
      <c r="G1098" s="37">
        <v>2</v>
      </c>
      <c r="H1098" s="37">
        <v>0</v>
      </c>
      <c r="I1098" s="37">
        <v>0</v>
      </c>
      <c r="J1098" s="37">
        <v>0</v>
      </c>
      <c r="K1098" s="37">
        <v>0</v>
      </c>
      <c r="L1098" s="37">
        <v>0</v>
      </c>
      <c r="M1098" s="37">
        <v>0</v>
      </c>
    </row>
    <row r="1099" spans="1:13" hidden="1" outlineLevel="1">
      <c r="A1099" s="1" t="s">
        <v>725</v>
      </c>
      <c r="B1099" s="37">
        <v>1</v>
      </c>
      <c r="C1099" s="37">
        <v>0</v>
      </c>
      <c r="D1099" s="37">
        <v>0</v>
      </c>
      <c r="E1099" s="37">
        <v>0</v>
      </c>
      <c r="F1099" s="37">
        <v>0</v>
      </c>
      <c r="G1099" s="37">
        <v>1</v>
      </c>
      <c r="H1099" s="37">
        <v>0</v>
      </c>
      <c r="I1099" s="37">
        <v>0</v>
      </c>
      <c r="J1099" s="37">
        <v>0</v>
      </c>
      <c r="K1099" s="37">
        <v>0</v>
      </c>
      <c r="L1099" s="37">
        <v>0</v>
      </c>
      <c r="M1099" s="37">
        <v>0</v>
      </c>
    </row>
    <row r="1100" spans="1:13" hidden="1" outlineLevel="1">
      <c r="A1100" s="1" t="s">
        <v>36</v>
      </c>
      <c r="B1100" s="37">
        <v>6</v>
      </c>
      <c r="C1100" s="37">
        <v>0</v>
      </c>
      <c r="D1100" s="37">
        <v>0</v>
      </c>
      <c r="E1100" s="37">
        <v>0</v>
      </c>
      <c r="F1100" s="37">
        <v>2</v>
      </c>
      <c r="G1100" s="37">
        <v>2</v>
      </c>
      <c r="H1100" s="37">
        <v>0</v>
      </c>
      <c r="I1100" s="37">
        <v>1</v>
      </c>
      <c r="J1100" s="37">
        <v>1</v>
      </c>
      <c r="K1100" s="37">
        <v>0</v>
      </c>
      <c r="L1100" s="37">
        <v>0</v>
      </c>
      <c r="M1100" s="37">
        <v>0</v>
      </c>
    </row>
    <row r="1101" spans="1:13" hidden="1" outlineLevel="1">
      <c r="A1101" s="1" t="s">
        <v>37</v>
      </c>
      <c r="B1101" s="37">
        <v>11</v>
      </c>
      <c r="C1101" s="37">
        <v>2</v>
      </c>
      <c r="D1101" s="37">
        <v>0</v>
      </c>
      <c r="E1101" s="37">
        <v>4</v>
      </c>
      <c r="F1101" s="37">
        <v>1</v>
      </c>
      <c r="G1101" s="37">
        <v>2</v>
      </c>
      <c r="H1101" s="37">
        <v>2</v>
      </c>
      <c r="I1101" s="37">
        <v>0</v>
      </c>
      <c r="J1101" s="37">
        <v>0</v>
      </c>
      <c r="K1101" s="37">
        <v>0</v>
      </c>
      <c r="L1101" s="37">
        <v>0</v>
      </c>
      <c r="M1101" s="37">
        <v>0</v>
      </c>
    </row>
    <row r="1102" spans="1:13" hidden="1" outlineLevel="1">
      <c r="A1102" s="1" t="s">
        <v>38</v>
      </c>
      <c r="B1102" s="37">
        <v>1</v>
      </c>
      <c r="C1102" s="37">
        <v>0</v>
      </c>
      <c r="D1102" s="37">
        <v>0</v>
      </c>
      <c r="E1102" s="37">
        <v>1</v>
      </c>
      <c r="F1102" s="37">
        <v>0</v>
      </c>
      <c r="G1102" s="37">
        <v>0</v>
      </c>
      <c r="H1102" s="37">
        <v>0</v>
      </c>
      <c r="I1102" s="37">
        <v>0</v>
      </c>
      <c r="J1102" s="37">
        <v>0</v>
      </c>
      <c r="K1102" s="37">
        <v>0</v>
      </c>
      <c r="L1102" s="37">
        <v>0</v>
      </c>
      <c r="M1102" s="37">
        <v>0</v>
      </c>
    </row>
    <row r="1103" spans="1:13" hidden="1" outlineLevel="1">
      <c r="A1103" s="1" t="s">
        <v>39</v>
      </c>
      <c r="B1103" s="37">
        <v>6</v>
      </c>
      <c r="C1103" s="37">
        <v>0</v>
      </c>
      <c r="D1103" s="37">
        <v>0</v>
      </c>
      <c r="E1103" s="37">
        <v>0</v>
      </c>
      <c r="F1103" s="37">
        <v>2</v>
      </c>
      <c r="G1103" s="37">
        <v>4</v>
      </c>
      <c r="H1103" s="37">
        <v>0</v>
      </c>
      <c r="I1103" s="37">
        <v>0</v>
      </c>
      <c r="J1103" s="37">
        <v>0</v>
      </c>
      <c r="K1103" s="37">
        <v>0</v>
      </c>
      <c r="L1103" s="37">
        <v>0</v>
      </c>
      <c r="M1103" s="37">
        <v>0</v>
      </c>
    </row>
    <row r="1104" spans="1:13" hidden="1" outlineLevel="1">
      <c r="A1104" s="1" t="s">
        <v>40</v>
      </c>
      <c r="B1104" s="37">
        <v>1</v>
      </c>
      <c r="C1104" s="37">
        <v>0</v>
      </c>
      <c r="D1104" s="37">
        <v>0</v>
      </c>
      <c r="E1104" s="37">
        <v>0</v>
      </c>
      <c r="F1104" s="37">
        <v>0</v>
      </c>
      <c r="G1104" s="37">
        <v>1</v>
      </c>
      <c r="H1104" s="37">
        <v>0</v>
      </c>
      <c r="I1104" s="37">
        <v>0</v>
      </c>
      <c r="J1104" s="37">
        <v>0</v>
      </c>
      <c r="K1104" s="37">
        <v>0</v>
      </c>
      <c r="L1104" s="37">
        <v>0</v>
      </c>
      <c r="M1104" s="37">
        <v>0</v>
      </c>
    </row>
    <row r="1105" spans="1:13" hidden="1" outlineLevel="1">
      <c r="A1105" s="1" t="s">
        <v>534</v>
      </c>
      <c r="B1105" s="37">
        <v>1</v>
      </c>
      <c r="C1105" s="37">
        <v>0</v>
      </c>
      <c r="D1105" s="37">
        <v>0</v>
      </c>
      <c r="E1105" s="37">
        <v>0</v>
      </c>
      <c r="F1105" s="37">
        <v>1</v>
      </c>
      <c r="G1105" s="37">
        <v>0</v>
      </c>
      <c r="H1105" s="37">
        <v>0</v>
      </c>
      <c r="I1105" s="37">
        <v>0</v>
      </c>
      <c r="J1105" s="37">
        <v>0</v>
      </c>
      <c r="K1105" s="37">
        <v>0</v>
      </c>
      <c r="L1105" s="37">
        <v>0</v>
      </c>
      <c r="M1105" s="37">
        <v>0</v>
      </c>
    </row>
    <row r="1106" spans="1:13" hidden="1" outlineLevel="1">
      <c r="A1106" s="1" t="s">
        <v>43</v>
      </c>
      <c r="B1106" s="37">
        <v>18</v>
      </c>
      <c r="C1106" s="37">
        <v>0</v>
      </c>
      <c r="D1106" s="37">
        <v>1</v>
      </c>
      <c r="E1106" s="37">
        <v>4</v>
      </c>
      <c r="F1106" s="37">
        <v>0</v>
      </c>
      <c r="G1106" s="37">
        <v>4</v>
      </c>
      <c r="H1106" s="37">
        <v>5</v>
      </c>
      <c r="I1106" s="37">
        <v>3</v>
      </c>
      <c r="J1106" s="37">
        <v>1</v>
      </c>
      <c r="K1106" s="37">
        <v>0</v>
      </c>
      <c r="L1106" s="37">
        <v>0</v>
      </c>
      <c r="M1106" s="37">
        <v>0</v>
      </c>
    </row>
    <row r="1107" spans="1:13" hidden="1" outlineLevel="1">
      <c r="A1107" s="1" t="s">
        <v>45</v>
      </c>
      <c r="B1107" s="37">
        <v>298</v>
      </c>
      <c r="C1107" s="37">
        <v>23</v>
      </c>
      <c r="D1107" s="37">
        <v>27</v>
      </c>
      <c r="E1107" s="37">
        <v>49</v>
      </c>
      <c r="F1107" s="37">
        <v>43</v>
      </c>
      <c r="G1107" s="37">
        <v>46</v>
      </c>
      <c r="H1107" s="37">
        <v>65</v>
      </c>
      <c r="I1107" s="37">
        <v>39</v>
      </c>
      <c r="J1107" s="37">
        <v>6</v>
      </c>
      <c r="K1107" s="37">
        <v>0</v>
      </c>
      <c r="L1107" s="37">
        <v>0</v>
      </c>
      <c r="M1107" s="37">
        <v>0</v>
      </c>
    </row>
    <row r="1108" spans="1:13" hidden="1" outlineLevel="1">
      <c r="A1108" s="1" t="s">
        <v>46</v>
      </c>
      <c r="B1108" s="37">
        <v>70</v>
      </c>
      <c r="C1108" s="37">
        <v>0</v>
      </c>
      <c r="D1108" s="37">
        <v>8</v>
      </c>
      <c r="E1108" s="37">
        <v>16</v>
      </c>
      <c r="F1108" s="37">
        <v>21</v>
      </c>
      <c r="G1108" s="37">
        <v>19</v>
      </c>
      <c r="H1108" s="37">
        <v>4</v>
      </c>
      <c r="I1108" s="37">
        <v>1</v>
      </c>
      <c r="J1108" s="37">
        <v>1</v>
      </c>
      <c r="K1108" s="37">
        <v>0</v>
      </c>
      <c r="L1108" s="37">
        <v>0</v>
      </c>
      <c r="M1108" s="37">
        <v>0</v>
      </c>
    </row>
    <row r="1109" spans="1:13" hidden="1" outlineLevel="1">
      <c r="A1109" s="1" t="s">
        <v>47</v>
      </c>
      <c r="B1109" s="37">
        <v>6</v>
      </c>
      <c r="C1109" s="37">
        <v>0</v>
      </c>
      <c r="D1109" s="37">
        <v>0</v>
      </c>
      <c r="E1109" s="37">
        <v>1</v>
      </c>
      <c r="F1109" s="37">
        <v>0</v>
      </c>
      <c r="G1109" s="37">
        <v>2</v>
      </c>
      <c r="H1109" s="37">
        <v>3</v>
      </c>
      <c r="I1109" s="37">
        <v>0</v>
      </c>
      <c r="J1109" s="37">
        <v>0</v>
      </c>
      <c r="K1109" s="37">
        <v>0</v>
      </c>
      <c r="L1109" s="37">
        <v>0</v>
      </c>
      <c r="M1109" s="37">
        <v>0</v>
      </c>
    </row>
    <row r="1110" spans="1:13" hidden="1" outlineLevel="1">
      <c r="A1110" s="1" t="s">
        <v>433</v>
      </c>
      <c r="B1110" s="37">
        <v>1</v>
      </c>
      <c r="C1110" s="37">
        <v>0</v>
      </c>
      <c r="D1110" s="37">
        <v>0</v>
      </c>
      <c r="E1110" s="37">
        <v>1</v>
      </c>
      <c r="F1110" s="37">
        <v>0</v>
      </c>
      <c r="G1110" s="37">
        <v>0</v>
      </c>
      <c r="H1110" s="37">
        <v>0</v>
      </c>
      <c r="I1110" s="37">
        <v>0</v>
      </c>
      <c r="J1110" s="37">
        <v>0</v>
      </c>
      <c r="K1110" s="37">
        <v>0</v>
      </c>
      <c r="L1110" s="37">
        <v>0</v>
      </c>
      <c r="M1110" s="37">
        <v>0</v>
      </c>
    </row>
    <row r="1111" spans="1:13" hidden="1" outlineLevel="1">
      <c r="A1111" s="1" t="s">
        <v>48</v>
      </c>
      <c r="B1111" s="37">
        <v>5</v>
      </c>
      <c r="C1111" s="37">
        <v>0</v>
      </c>
      <c r="D1111" s="37">
        <v>0</v>
      </c>
      <c r="E1111" s="37">
        <v>2</v>
      </c>
      <c r="F1111" s="37">
        <v>2</v>
      </c>
      <c r="G1111" s="37">
        <v>0</v>
      </c>
      <c r="H1111" s="37">
        <v>0</v>
      </c>
      <c r="I1111" s="37">
        <v>0</v>
      </c>
      <c r="J1111" s="37">
        <v>1</v>
      </c>
      <c r="K1111" s="37">
        <v>0</v>
      </c>
      <c r="L1111" s="37">
        <v>0</v>
      </c>
      <c r="M1111" s="37">
        <v>0</v>
      </c>
    </row>
    <row r="1112" spans="1:13" hidden="1" outlineLevel="1">
      <c r="A1112" s="1" t="s">
        <v>439</v>
      </c>
      <c r="B1112" s="37">
        <v>67</v>
      </c>
      <c r="C1112" s="37">
        <v>7</v>
      </c>
      <c r="D1112" s="37">
        <v>2</v>
      </c>
      <c r="E1112" s="37">
        <v>21</v>
      </c>
      <c r="F1112" s="37">
        <v>21</v>
      </c>
      <c r="G1112" s="37">
        <v>10</v>
      </c>
      <c r="H1112" s="37">
        <v>5</v>
      </c>
      <c r="I1112" s="37">
        <v>1</v>
      </c>
      <c r="J1112" s="37">
        <v>0</v>
      </c>
      <c r="K1112" s="37">
        <v>0</v>
      </c>
      <c r="L1112" s="37">
        <v>0</v>
      </c>
      <c r="M1112" s="37">
        <v>0</v>
      </c>
    </row>
    <row r="1113" spans="1:13" hidden="1" outlineLevel="1">
      <c r="A1113" s="1" t="s">
        <v>50</v>
      </c>
      <c r="B1113" s="37">
        <v>2</v>
      </c>
      <c r="C1113" s="37">
        <v>0</v>
      </c>
      <c r="D1113" s="37">
        <v>0</v>
      </c>
      <c r="E1113" s="37">
        <v>0</v>
      </c>
      <c r="F1113" s="37">
        <v>1</v>
      </c>
      <c r="G1113" s="37">
        <v>0</v>
      </c>
      <c r="H1113" s="37">
        <v>1</v>
      </c>
      <c r="I1113" s="37">
        <v>0</v>
      </c>
      <c r="J1113" s="37">
        <v>0</v>
      </c>
      <c r="K1113" s="37">
        <v>0</v>
      </c>
      <c r="L1113" s="37">
        <v>0</v>
      </c>
      <c r="M1113" s="37">
        <v>0</v>
      </c>
    </row>
    <row r="1114" spans="1:13" hidden="1" outlineLevel="1">
      <c r="A1114" s="1" t="s">
        <v>51</v>
      </c>
      <c r="B1114" s="37">
        <v>24</v>
      </c>
      <c r="C1114" s="37">
        <v>4</v>
      </c>
      <c r="D1114" s="37">
        <v>4</v>
      </c>
      <c r="E1114" s="37">
        <v>3</v>
      </c>
      <c r="F1114" s="37">
        <v>0</v>
      </c>
      <c r="G1114" s="37">
        <v>7</v>
      </c>
      <c r="H1114" s="37">
        <v>3</v>
      </c>
      <c r="I1114" s="37">
        <v>2</v>
      </c>
      <c r="J1114" s="37">
        <v>1</v>
      </c>
      <c r="K1114" s="37">
        <v>0</v>
      </c>
      <c r="L1114" s="37">
        <v>0</v>
      </c>
      <c r="M1114" s="37">
        <v>0</v>
      </c>
    </row>
    <row r="1115" spans="1:13" hidden="1" outlineLevel="1">
      <c r="A1115" s="1" t="s">
        <v>52</v>
      </c>
      <c r="B1115" s="37">
        <v>1474</v>
      </c>
      <c r="C1115" s="37">
        <v>111</v>
      </c>
      <c r="D1115" s="37">
        <v>122</v>
      </c>
      <c r="E1115" s="37">
        <v>97</v>
      </c>
      <c r="F1115" s="37">
        <v>198</v>
      </c>
      <c r="G1115" s="37">
        <v>345</v>
      </c>
      <c r="H1115" s="37">
        <v>304</v>
      </c>
      <c r="I1115" s="37">
        <v>120</v>
      </c>
      <c r="J1115" s="37">
        <v>124</v>
      </c>
      <c r="K1115" s="37">
        <v>46</v>
      </c>
      <c r="L1115" s="37">
        <v>7</v>
      </c>
      <c r="M1115" s="37">
        <v>0</v>
      </c>
    </row>
    <row r="1116" spans="1:13" hidden="1" outlineLevel="1">
      <c r="A1116" s="1" t="s">
        <v>53</v>
      </c>
      <c r="B1116" s="37">
        <v>46</v>
      </c>
      <c r="C1116" s="37">
        <v>2</v>
      </c>
      <c r="D1116" s="37">
        <v>8</v>
      </c>
      <c r="E1116" s="37">
        <v>13</v>
      </c>
      <c r="F1116" s="37">
        <v>11</v>
      </c>
      <c r="G1116" s="37">
        <v>10</v>
      </c>
      <c r="H1116" s="37">
        <v>2</v>
      </c>
      <c r="I1116" s="37">
        <v>0</v>
      </c>
      <c r="J1116" s="37">
        <v>0</v>
      </c>
      <c r="K1116" s="37">
        <v>0</v>
      </c>
      <c r="L1116" s="37">
        <v>0</v>
      </c>
      <c r="M1116" s="37">
        <v>0</v>
      </c>
    </row>
    <row r="1117" spans="1:13" hidden="1" outlineLevel="1">
      <c r="A1117" s="1" t="s">
        <v>54</v>
      </c>
      <c r="B1117" s="37">
        <v>4</v>
      </c>
      <c r="C1117" s="37">
        <v>0</v>
      </c>
      <c r="D1117" s="37">
        <v>0</v>
      </c>
      <c r="E1117" s="37">
        <v>0</v>
      </c>
      <c r="F1117" s="37">
        <v>3</v>
      </c>
      <c r="G1117" s="37">
        <v>1</v>
      </c>
      <c r="H1117" s="37">
        <v>0</v>
      </c>
      <c r="I1117" s="37">
        <v>0</v>
      </c>
      <c r="J1117" s="37">
        <v>0</v>
      </c>
      <c r="K1117" s="37">
        <v>0</v>
      </c>
      <c r="L1117" s="37">
        <v>0</v>
      </c>
      <c r="M1117" s="37">
        <v>0</v>
      </c>
    </row>
    <row r="1118" spans="1:13" hidden="1" outlineLevel="1">
      <c r="A1118" s="1" t="s">
        <v>726</v>
      </c>
      <c r="B1118" s="37">
        <v>10</v>
      </c>
      <c r="C1118" s="37">
        <v>2</v>
      </c>
      <c r="D1118" s="37">
        <v>0</v>
      </c>
      <c r="E1118" s="37">
        <v>3</v>
      </c>
      <c r="F1118" s="37">
        <v>5</v>
      </c>
      <c r="G1118" s="37">
        <v>0</v>
      </c>
      <c r="H1118" s="37">
        <v>0</v>
      </c>
      <c r="I1118" s="37">
        <v>0</v>
      </c>
      <c r="J1118" s="37">
        <v>0</v>
      </c>
      <c r="K1118" s="37">
        <v>0</v>
      </c>
      <c r="L1118" s="37">
        <v>0</v>
      </c>
      <c r="M1118" s="37">
        <v>0</v>
      </c>
    </row>
    <row r="1119" spans="1:13" hidden="1" outlineLevel="1">
      <c r="A1119" s="1" t="s">
        <v>56</v>
      </c>
      <c r="B1119" s="37">
        <v>2</v>
      </c>
      <c r="C1119" s="37">
        <v>0</v>
      </c>
      <c r="D1119" s="37">
        <v>0</v>
      </c>
      <c r="E1119" s="37">
        <v>0</v>
      </c>
      <c r="F1119" s="37">
        <v>1</v>
      </c>
      <c r="G1119" s="37">
        <v>0</v>
      </c>
      <c r="H1119" s="37">
        <v>1</v>
      </c>
      <c r="I1119" s="37">
        <v>0</v>
      </c>
      <c r="J1119" s="37">
        <v>0</v>
      </c>
      <c r="K1119" s="37">
        <v>0</v>
      </c>
      <c r="L1119" s="37">
        <v>0</v>
      </c>
      <c r="M1119" s="37">
        <v>0</v>
      </c>
    </row>
    <row r="1120" spans="1:13" hidden="1" outlineLevel="1">
      <c r="A1120" s="1" t="s">
        <v>57</v>
      </c>
      <c r="B1120" s="37">
        <v>10</v>
      </c>
      <c r="C1120" s="37">
        <v>2</v>
      </c>
      <c r="D1120" s="37">
        <v>0</v>
      </c>
      <c r="E1120" s="37">
        <v>0</v>
      </c>
      <c r="F1120" s="37">
        <v>3</v>
      </c>
      <c r="G1120" s="37">
        <v>2</v>
      </c>
      <c r="H1120" s="37">
        <v>1</v>
      </c>
      <c r="I1120" s="37">
        <v>1</v>
      </c>
      <c r="J1120" s="37">
        <v>0</v>
      </c>
      <c r="K1120" s="37">
        <v>1</v>
      </c>
      <c r="L1120" s="37">
        <v>0</v>
      </c>
      <c r="M1120" s="37">
        <v>0</v>
      </c>
    </row>
    <row r="1121" spans="1:13" hidden="1" outlineLevel="1">
      <c r="A1121" s="1" t="s">
        <v>58</v>
      </c>
      <c r="B1121" s="37">
        <v>76</v>
      </c>
      <c r="C1121" s="37">
        <v>9</v>
      </c>
      <c r="D1121" s="37">
        <v>7</v>
      </c>
      <c r="E1121" s="37">
        <v>4</v>
      </c>
      <c r="F1121" s="37">
        <v>9</v>
      </c>
      <c r="G1121" s="37">
        <v>19</v>
      </c>
      <c r="H1121" s="37">
        <v>12</v>
      </c>
      <c r="I1121" s="37">
        <v>10</v>
      </c>
      <c r="J1121" s="37">
        <v>3</v>
      </c>
      <c r="K1121" s="37">
        <v>2</v>
      </c>
      <c r="L1121" s="37">
        <v>1</v>
      </c>
      <c r="M1121" s="37">
        <v>0</v>
      </c>
    </row>
    <row r="1122" spans="1:13" hidden="1" outlineLevel="1">
      <c r="A1122" s="1" t="s">
        <v>595</v>
      </c>
      <c r="B1122" s="37">
        <v>1</v>
      </c>
      <c r="C1122" s="37">
        <v>0</v>
      </c>
      <c r="D1122" s="37">
        <v>0</v>
      </c>
      <c r="E1122" s="37">
        <v>0</v>
      </c>
      <c r="F1122" s="37">
        <v>0</v>
      </c>
      <c r="G1122" s="37">
        <v>0</v>
      </c>
      <c r="H1122" s="37">
        <v>1</v>
      </c>
      <c r="I1122" s="37">
        <v>0</v>
      </c>
      <c r="J1122" s="37">
        <v>0</v>
      </c>
      <c r="K1122" s="37">
        <v>0</v>
      </c>
      <c r="L1122" s="37">
        <v>0</v>
      </c>
      <c r="M1122" s="37">
        <v>0</v>
      </c>
    </row>
    <row r="1123" spans="1:13" hidden="1" outlineLevel="1">
      <c r="A1123" s="1" t="s">
        <v>59</v>
      </c>
      <c r="B1123" s="37">
        <v>55</v>
      </c>
      <c r="C1123" s="37">
        <v>4</v>
      </c>
      <c r="D1123" s="37">
        <v>3</v>
      </c>
      <c r="E1123" s="37">
        <v>5</v>
      </c>
      <c r="F1123" s="37">
        <v>7</v>
      </c>
      <c r="G1123" s="37">
        <v>4</v>
      </c>
      <c r="H1123" s="37">
        <v>7</v>
      </c>
      <c r="I1123" s="37">
        <v>21</v>
      </c>
      <c r="J1123" s="37">
        <v>4</v>
      </c>
      <c r="K1123" s="37">
        <v>0</v>
      </c>
      <c r="L1123" s="37">
        <v>0</v>
      </c>
      <c r="M1123" s="37">
        <v>0</v>
      </c>
    </row>
    <row r="1124" spans="1:13" hidden="1" outlineLevel="1">
      <c r="A1124" s="1" t="s">
        <v>60</v>
      </c>
      <c r="B1124" s="37">
        <v>51</v>
      </c>
      <c r="C1124" s="37">
        <v>6</v>
      </c>
      <c r="D1124" s="37">
        <v>0</v>
      </c>
      <c r="E1124" s="37">
        <v>5</v>
      </c>
      <c r="F1124" s="37">
        <v>7</v>
      </c>
      <c r="G1124" s="37">
        <v>10</v>
      </c>
      <c r="H1124" s="37">
        <v>14</v>
      </c>
      <c r="I1124" s="37">
        <v>6</v>
      </c>
      <c r="J1124" s="37">
        <v>3</v>
      </c>
      <c r="K1124" s="37">
        <v>0</v>
      </c>
      <c r="L1124" s="37">
        <v>0</v>
      </c>
      <c r="M1124" s="37">
        <v>0</v>
      </c>
    </row>
    <row r="1125" spans="1:13" hidden="1" outlineLevel="1">
      <c r="A1125" s="1" t="s">
        <v>61</v>
      </c>
      <c r="B1125" s="37">
        <v>1</v>
      </c>
      <c r="C1125" s="37">
        <v>0</v>
      </c>
      <c r="D1125" s="37">
        <v>0</v>
      </c>
      <c r="E1125" s="37">
        <v>0</v>
      </c>
      <c r="F1125" s="37">
        <v>1</v>
      </c>
      <c r="G1125" s="37">
        <v>0</v>
      </c>
      <c r="H1125" s="37">
        <v>0</v>
      </c>
      <c r="I1125" s="37">
        <v>0</v>
      </c>
      <c r="J1125" s="37">
        <v>0</v>
      </c>
      <c r="K1125" s="37">
        <v>0</v>
      </c>
      <c r="L1125" s="37">
        <v>0</v>
      </c>
      <c r="M1125" s="37">
        <v>0</v>
      </c>
    </row>
    <row r="1126" spans="1:13" hidden="1" outlineLevel="1">
      <c r="A1126" s="1" t="s">
        <v>426</v>
      </c>
      <c r="B1126" s="37">
        <v>1</v>
      </c>
      <c r="C1126" s="37">
        <v>0</v>
      </c>
      <c r="D1126" s="37">
        <v>0</v>
      </c>
      <c r="E1126" s="37">
        <v>0</v>
      </c>
      <c r="F1126" s="37">
        <v>1</v>
      </c>
      <c r="G1126" s="37">
        <v>0</v>
      </c>
      <c r="H1126" s="37">
        <v>0</v>
      </c>
      <c r="I1126" s="37">
        <v>0</v>
      </c>
      <c r="J1126" s="37">
        <v>0</v>
      </c>
      <c r="K1126" s="37">
        <v>0</v>
      </c>
      <c r="L1126" s="37">
        <v>0</v>
      </c>
      <c r="M1126" s="37">
        <v>0</v>
      </c>
    </row>
    <row r="1127" spans="1:13" hidden="1" outlineLevel="1">
      <c r="A1127" s="1" t="s">
        <v>63</v>
      </c>
      <c r="B1127" s="37">
        <v>13</v>
      </c>
      <c r="C1127" s="37">
        <v>2</v>
      </c>
      <c r="D1127" s="37">
        <v>0</v>
      </c>
      <c r="E1127" s="37">
        <v>3</v>
      </c>
      <c r="F1127" s="37">
        <v>6</v>
      </c>
      <c r="G1127" s="37">
        <v>0</v>
      </c>
      <c r="H1127" s="37">
        <v>2</v>
      </c>
      <c r="I1127" s="37">
        <v>0</v>
      </c>
      <c r="J1127" s="37">
        <v>0</v>
      </c>
      <c r="K1127" s="37">
        <v>0</v>
      </c>
      <c r="L1127" s="37">
        <v>0</v>
      </c>
      <c r="M1127" s="37">
        <v>0</v>
      </c>
    </row>
    <row r="1128" spans="1:13" hidden="1" outlineLevel="1">
      <c r="A1128" s="1" t="s">
        <v>64</v>
      </c>
      <c r="B1128" s="37">
        <v>6</v>
      </c>
      <c r="C1128" s="37">
        <v>0</v>
      </c>
      <c r="D1128" s="37">
        <v>0</v>
      </c>
      <c r="E1128" s="37">
        <v>1</v>
      </c>
      <c r="F1128" s="37">
        <v>2</v>
      </c>
      <c r="G1128" s="37">
        <v>3</v>
      </c>
      <c r="H1128" s="37">
        <v>0</v>
      </c>
      <c r="I1128" s="37">
        <v>0</v>
      </c>
      <c r="J1128" s="37">
        <v>0</v>
      </c>
      <c r="K1128" s="37">
        <v>0</v>
      </c>
      <c r="L1128" s="37">
        <v>0</v>
      </c>
      <c r="M1128" s="37">
        <v>0</v>
      </c>
    </row>
    <row r="1129" spans="1:13" hidden="1" outlineLevel="1">
      <c r="A1129" s="1" t="s">
        <v>65</v>
      </c>
      <c r="B1129" s="37">
        <v>6</v>
      </c>
      <c r="C1129" s="37">
        <v>1</v>
      </c>
      <c r="D1129" s="37">
        <v>1</v>
      </c>
      <c r="E1129" s="37">
        <v>1</v>
      </c>
      <c r="F1129" s="37">
        <v>1</v>
      </c>
      <c r="G1129" s="37">
        <v>2</v>
      </c>
      <c r="H1129" s="37">
        <v>0</v>
      </c>
      <c r="I1129" s="37">
        <v>0</v>
      </c>
      <c r="J1129" s="37">
        <v>0</v>
      </c>
      <c r="K1129" s="37">
        <v>0</v>
      </c>
      <c r="L1129" s="37">
        <v>0</v>
      </c>
      <c r="M1129" s="37">
        <v>0</v>
      </c>
    </row>
    <row r="1130" spans="1:13" hidden="1" outlineLevel="1">
      <c r="A1130" s="1" t="s">
        <v>66</v>
      </c>
      <c r="B1130" s="37">
        <v>3</v>
      </c>
      <c r="C1130" s="37">
        <v>0</v>
      </c>
      <c r="D1130" s="37">
        <v>0</v>
      </c>
      <c r="E1130" s="37">
        <v>2</v>
      </c>
      <c r="F1130" s="37">
        <v>0</v>
      </c>
      <c r="G1130" s="37">
        <v>1</v>
      </c>
      <c r="H1130" s="37">
        <v>0</v>
      </c>
      <c r="I1130" s="37">
        <v>0</v>
      </c>
      <c r="J1130" s="37">
        <v>0</v>
      </c>
      <c r="K1130" s="37">
        <v>0</v>
      </c>
      <c r="L1130" s="37">
        <v>0</v>
      </c>
      <c r="M1130" s="37">
        <v>0</v>
      </c>
    </row>
    <row r="1131" spans="1:13" hidden="1" outlineLevel="1">
      <c r="A1131" s="1" t="s">
        <v>67</v>
      </c>
      <c r="B1131" s="37">
        <v>17</v>
      </c>
      <c r="C1131" s="37">
        <v>0</v>
      </c>
      <c r="D1131" s="37">
        <v>2</v>
      </c>
      <c r="E1131" s="37">
        <v>1</v>
      </c>
      <c r="F1131" s="37">
        <v>4</v>
      </c>
      <c r="G1131" s="37">
        <v>5</v>
      </c>
      <c r="H1131" s="37">
        <v>4</v>
      </c>
      <c r="I1131" s="37">
        <v>0</v>
      </c>
      <c r="J1131" s="37">
        <v>1</v>
      </c>
      <c r="K1131" s="37">
        <v>0</v>
      </c>
      <c r="L1131" s="37">
        <v>0</v>
      </c>
      <c r="M1131" s="37">
        <v>0</v>
      </c>
    </row>
    <row r="1132" spans="1:13" hidden="1" outlineLevel="1">
      <c r="A1132" s="1" t="s">
        <v>70</v>
      </c>
      <c r="B1132" s="37">
        <v>1175</v>
      </c>
      <c r="C1132" s="37">
        <v>103</v>
      </c>
      <c r="D1132" s="37">
        <v>113</v>
      </c>
      <c r="E1132" s="37">
        <v>151</v>
      </c>
      <c r="F1132" s="37">
        <v>201</v>
      </c>
      <c r="G1132" s="37">
        <v>228</v>
      </c>
      <c r="H1132" s="37">
        <v>190</v>
      </c>
      <c r="I1132" s="37">
        <v>134</v>
      </c>
      <c r="J1132" s="37">
        <v>45</v>
      </c>
      <c r="K1132" s="37">
        <v>10</v>
      </c>
      <c r="L1132" s="37">
        <v>0</v>
      </c>
      <c r="M1132" s="37">
        <v>0</v>
      </c>
    </row>
    <row r="1133" spans="1:13" hidden="1" outlineLevel="1">
      <c r="A1133" s="1" t="s">
        <v>824</v>
      </c>
      <c r="B1133" s="37">
        <v>1</v>
      </c>
      <c r="C1133" s="37">
        <v>0</v>
      </c>
      <c r="D1133" s="37">
        <v>0</v>
      </c>
      <c r="E1133" s="37">
        <v>0</v>
      </c>
      <c r="F1133" s="37">
        <v>0</v>
      </c>
      <c r="G1133" s="37">
        <v>0</v>
      </c>
      <c r="H1133" s="37">
        <v>1</v>
      </c>
      <c r="I1133" s="37">
        <v>0</v>
      </c>
      <c r="J1133" s="37">
        <v>0</v>
      </c>
      <c r="K1133" s="37">
        <v>0</v>
      </c>
      <c r="L1133" s="37">
        <v>0</v>
      </c>
      <c r="M1133" s="37">
        <v>0</v>
      </c>
    </row>
    <row r="1134" spans="1:13" hidden="1" outlineLevel="1">
      <c r="A1134" s="1" t="s">
        <v>71</v>
      </c>
      <c r="B1134" s="37">
        <v>7</v>
      </c>
      <c r="C1134" s="37">
        <v>0</v>
      </c>
      <c r="D1134" s="37">
        <v>0</v>
      </c>
      <c r="E1134" s="37">
        <v>1</v>
      </c>
      <c r="F1134" s="37">
        <v>2</v>
      </c>
      <c r="G1134" s="37">
        <v>3</v>
      </c>
      <c r="H1134" s="37">
        <v>1</v>
      </c>
      <c r="I1134" s="37">
        <v>0</v>
      </c>
      <c r="J1134" s="37">
        <v>0</v>
      </c>
      <c r="K1134" s="37">
        <v>0</v>
      </c>
      <c r="L1134" s="37">
        <v>0</v>
      </c>
      <c r="M1134" s="37">
        <v>0</v>
      </c>
    </row>
    <row r="1135" spans="1:13" hidden="1" outlineLevel="1">
      <c r="A1135" s="1" t="s">
        <v>72</v>
      </c>
      <c r="B1135" s="37">
        <v>1</v>
      </c>
      <c r="C1135" s="37">
        <v>0</v>
      </c>
      <c r="D1135" s="37">
        <v>0</v>
      </c>
      <c r="E1135" s="37">
        <v>0</v>
      </c>
      <c r="F1135" s="37">
        <v>1</v>
      </c>
      <c r="G1135" s="37">
        <v>0</v>
      </c>
      <c r="H1135" s="37">
        <v>0</v>
      </c>
      <c r="I1135" s="37">
        <v>0</v>
      </c>
      <c r="J1135" s="37">
        <v>0</v>
      </c>
      <c r="K1135" s="37">
        <v>0</v>
      </c>
      <c r="L1135" s="37">
        <v>0</v>
      </c>
      <c r="M1135" s="37">
        <v>0</v>
      </c>
    </row>
    <row r="1136" spans="1:13" hidden="1" outlineLevel="1">
      <c r="A1136" s="1" t="s">
        <v>242</v>
      </c>
      <c r="B1136" s="37">
        <v>1</v>
      </c>
      <c r="C1136" s="37">
        <v>0</v>
      </c>
      <c r="D1136" s="37">
        <v>0</v>
      </c>
      <c r="E1136" s="37">
        <v>0</v>
      </c>
      <c r="F1136" s="37">
        <v>1</v>
      </c>
      <c r="G1136" s="37">
        <v>0</v>
      </c>
      <c r="H1136" s="37">
        <v>0</v>
      </c>
      <c r="I1136" s="37">
        <v>0</v>
      </c>
      <c r="J1136" s="37">
        <v>0</v>
      </c>
      <c r="K1136" s="37">
        <v>0</v>
      </c>
      <c r="L1136" s="37">
        <v>0</v>
      </c>
      <c r="M1136" s="37">
        <v>0</v>
      </c>
    </row>
    <row r="1137" spans="1:13" hidden="1" outlineLevel="1">
      <c r="A1137" s="1" t="s">
        <v>73</v>
      </c>
      <c r="B1137" s="37">
        <v>3</v>
      </c>
      <c r="C1137" s="37">
        <v>0</v>
      </c>
      <c r="D1137" s="37">
        <v>0</v>
      </c>
      <c r="E1137" s="37">
        <v>1</v>
      </c>
      <c r="F1137" s="37">
        <v>2</v>
      </c>
      <c r="G1137" s="37">
        <v>0</v>
      </c>
      <c r="H1137" s="37">
        <v>0</v>
      </c>
      <c r="I1137" s="37">
        <v>0</v>
      </c>
      <c r="J1137" s="37">
        <v>0</v>
      </c>
      <c r="K1137" s="37">
        <v>0</v>
      </c>
      <c r="L1137" s="37">
        <v>0</v>
      </c>
      <c r="M1137" s="37">
        <v>0</v>
      </c>
    </row>
    <row r="1138" spans="1:13" hidden="1" outlineLevel="1">
      <c r="A1138" s="1" t="s">
        <v>74</v>
      </c>
      <c r="B1138" s="37">
        <v>4</v>
      </c>
      <c r="C1138" s="37">
        <v>0</v>
      </c>
      <c r="D1138" s="37">
        <v>0</v>
      </c>
      <c r="E1138" s="37">
        <v>0</v>
      </c>
      <c r="F1138" s="37">
        <v>0</v>
      </c>
      <c r="G1138" s="37">
        <v>3</v>
      </c>
      <c r="H1138" s="37">
        <v>0</v>
      </c>
      <c r="I1138" s="37">
        <v>1</v>
      </c>
      <c r="J1138" s="37">
        <v>0</v>
      </c>
      <c r="K1138" s="37">
        <v>0</v>
      </c>
      <c r="L1138" s="37">
        <v>0</v>
      </c>
      <c r="M1138" s="37">
        <v>0</v>
      </c>
    </row>
    <row r="1139" spans="1:13" hidden="1" outlineLevel="1">
      <c r="A1139" s="1" t="s">
        <v>75</v>
      </c>
      <c r="B1139" s="37">
        <v>1</v>
      </c>
      <c r="C1139" s="37">
        <v>0</v>
      </c>
      <c r="D1139" s="37">
        <v>0</v>
      </c>
      <c r="E1139" s="37">
        <v>0</v>
      </c>
      <c r="F1139" s="37">
        <v>0</v>
      </c>
      <c r="G1139" s="37">
        <v>0</v>
      </c>
      <c r="H1139" s="37">
        <v>1</v>
      </c>
      <c r="I1139" s="37">
        <v>0</v>
      </c>
      <c r="J1139" s="37">
        <v>0</v>
      </c>
      <c r="K1139" s="37">
        <v>0</v>
      </c>
      <c r="L1139" s="37">
        <v>0</v>
      </c>
      <c r="M1139" s="37">
        <v>0</v>
      </c>
    </row>
    <row r="1140" spans="1:13" hidden="1" outlineLevel="1">
      <c r="A1140" s="1" t="s">
        <v>76</v>
      </c>
      <c r="B1140" s="37">
        <v>3</v>
      </c>
      <c r="C1140" s="37">
        <v>0</v>
      </c>
      <c r="D1140" s="37">
        <v>0</v>
      </c>
      <c r="E1140" s="37">
        <v>0</v>
      </c>
      <c r="F1140" s="37">
        <v>3</v>
      </c>
      <c r="G1140" s="37">
        <v>0</v>
      </c>
      <c r="H1140" s="37">
        <v>0</v>
      </c>
      <c r="I1140" s="37">
        <v>0</v>
      </c>
      <c r="J1140" s="37">
        <v>0</v>
      </c>
      <c r="K1140" s="37">
        <v>0</v>
      </c>
      <c r="L1140" s="37">
        <v>0</v>
      </c>
      <c r="M1140" s="37">
        <v>0</v>
      </c>
    </row>
    <row r="1141" spans="1:13" hidden="1" outlineLevel="1">
      <c r="A1141" s="1" t="s">
        <v>78</v>
      </c>
      <c r="B1141" s="37">
        <v>15</v>
      </c>
      <c r="C1141" s="37">
        <v>0</v>
      </c>
      <c r="D1141" s="37">
        <v>3</v>
      </c>
      <c r="E1141" s="37">
        <v>4</v>
      </c>
      <c r="F1141" s="37">
        <v>5</v>
      </c>
      <c r="G1141" s="37">
        <v>1</v>
      </c>
      <c r="H1141" s="37">
        <v>1</v>
      </c>
      <c r="I1141" s="37">
        <v>0</v>
      </c>
      <c r="J1141" s="37">
        <v>1</v>
      </c>
      <c r="K1141" s="37">
        <v>0</v>
      </c>
      <c r="L1141" s="37">
        <v>0</v>
      </c>
      <c r="M1141" s="37">
        <v>0</v>
      </c>
    </row>
    <row r="1142" spans="1:13" hidden="1" outlineLevel="1">
      <c r="A1142" s="1" t="s">
        <v>1182</v>
      </c>
      <c r="B1142" s="37">
        <v>1</v>
      </c>
      <c r="C1142" s="37">
        <v>0</v>
      </c>
      <c r="D1142" s="37">
        <v>0</v>
      </c>
      <c r="E1142" s="37">
        <v>0</v>
      </c>
      <c r="F1142" s="37">
        <v>0</v>
      </c>
      <c r="G1142" s="37">
        <v>0</v>
      </c>
      <c r="H1142" s="37">
        <v>1</v>
      </c>
      <c r="I1142" s="37">
        <v>0</v>
      </c>
      <c r="J1142" s="37">
        <v>0</v>
      </c>
      <c r="K1142" s="37">
        <v>0</v>
      </c>
      <c r="L1142" s="37">
        <v>0</v>
      </c>
      <c r="M1142" s="37">
        <v>0</v>
      </c>
    </row>
    <row r="1143" spans="1:13" hidden="1" outlineLevel="1">
      <c r="A1143" s="1" t="s">
        <v>537</v>
      </c>
      <c r="B1143" s="37">
        <v>3</v>
      </c>
      <c r="C1143" s="37">
        <v>0</v>
      </c>
      <c r="D1143" s="37">
        <v>0</v>
      </c>
      <c r="E1143" s="37">
        <v>0</v>
      </c>
      <c r="F1143" s="37">
        <v>0</v>
      </c>
      <c r="G1143" s="37">
        <v>3</v>
      </c>
      <c r="H1143" s="37">
        <v>0</v>
      </c>
      <c r="I1143" s="37">
        <v>0</v>
      </c>
      <c r="J1143" s="37">
        <v>0</v>
      </c>
      <c r="K1143" s="37">
        <v>0</v>
      </c>
      <c r="L1143" s="37">
        <v>0</v>
      </c>
      <c r="M1143" s="37">
        <v>0</v>
      </c>
    </row>
    <row r="1144" spans="1:13" hidden="1" outlineLevel="1">
      <c r="A1144" s="1" t="s">
        <v>538</v>
      </c>
      <c r="B1144" s="37">
        <v>399</v>
      </c>
      <c r="C1144" s="37">
        <v>90</v>
      </c>
      <c r="D1144" s="37">
        <v>34</v>
      </c>
      <c r="E1144" s="37">
        <v>110</v>
      </c>
      <c r="F1144" s="37">
        <v>70</v>
      </c>
      <c r="G1144" s="37">
        <v>13</v>
      </c>
      <c r="H1144" s="37">
        <v>53</v>
      </c>
      <c r="I1144" s="37">
        <v>23</v>
      </c>
      <c r="J1144" s="37">
        <v>6</v>
      </c>
      <c r="K1144" s="37">
        <v>0</v>
      </c>
      <c r="L1144" s="37">
        <v>0</v>
      </c>
      <c r="M1144" s="37">
        <v>0</v>
      </c>
    </row>
    <row r="1145" spans="1:13" hidden="1" outlineLevel="1">
      <c r="A1145" s="1" t="s">
        <v>80</v>
      </c>
      <c r="B1145" s="37">
        <v>124</v>
      </c>
      <c r="C1145" s="37">
        <v>10</v>
      </c>
      <c r="D1145" s="37">
        <v>16</v>
      </c>
      <c r="E1145" s="37">
        <v>11</v>
      </c>
      <c r="F1145" s="37">
        <v>29</v>
      </c>
      <c r="G1145" s="37">
        <v>14</v>
      </c>
      <c r="H1145" s="37">
        <v>16</v>
      </c>
      <c r="I1145" s="37">
        <v>27</v>
      </c>
      <c r="J1145" s="37">
        <v>1</v>
      </c>
      <c r="K1145" s="37">
        <v>0</v>
      </c>
      <c r="L1145" s="37">
        <v>0</v>
      </c>
      <c r="M1145" s="37">
        <v>0</v>
      </c>
    </row>
    <row r="1146" spans="1:13" hidden="1" outlineLevel="1">
      <c r="A1146" s="1" t="s">
        <v>81</v>
      </c>
      <c r="B1146" s="37">
        <v>4</v>
      </c>
      <c r="C1146" s="37">
        <v>0</v>
      </c>
      <c r="D1146" s="37">
        <v>0</v>
      </c>
      <c r="E1146" s="37">
        <v>2</v>
      </c>
      <c r="F1146" s="37">
        <v>0</v>
      </c>
      <c r="G1146" s="37">
        <v>2</v>
      </c>
      <c r="H1146" s="37">
        <v>0</v>
      </c>
      <c r="I1146" s="37">
        <v>0</v>
      </c>
      <c r="J1146" s="37">
        <v>0</v>
      </c>
      <c r="K1146" s="37">
        <v>0</v>
      </c>
      <c r="L1146" s="37">
        <v>0</v>
      </c>
      <c r="M1146" s="37">
        <v>0</v>
      </c>
    </row>
    <row r="1147" spans="1:13" hidden="1" outlineLevel="1">
      <c r="A1147" s="1" t="s">
        <v>225</v>
      </c>
      <c r="B1147" s="37">
        <v>1</v>
      </c>
      <c r="C1147" s="37">
        <v>0</v>
      </c>
      <c r="D1147" s="37">
        <v>0</v>
      </c>
      <c r="E1147" s="37">
        <v>0</v>
      </c>
      <c r="F1147" s="37">
        <v>1</v>
      </c>
      <c r="G1147" s="37">
        <v>0</v>
      </c>
      <c r="H1147" s="37">
        <v>0</v>
      </c>
      <c r="I1147" s="37">
        <v>0</v>
      </c>
      <c r="J1147" s="37">
        <v>0</v>
      </c>
      <c r="K1147" s="37">
        <v>0</v>
      </c>
      <c r="L1147" s="37">
        <v>0</v>
      </c>
      <c r="M1147" s="37">
        <v>0</v>
      </c>
    </row>
    <row r="1148" spans="1:13" hidden="1" outlineLevel="1">
      <c r="A1148" s="1" t="s">
        <v>82</v>
      </c>
      <c r="B1148" s="37">
        <v>2</v>
      </c>
      <c r="C1148" s="37">
        <v>0</v>
      </c>
      <c r="D1148" s="37">
        <v>0</v>
      </c>
      <c r="E1148" s="37">
        <v>0</v>
      </c>
      <c r="F1148" s="37">
        <v>1</v>
      </c>
      <c r="G1148" s="37">
        <v>1</v>
      </c>
      <c r="H1148" s="37">
        <v>0</v>
      </c>
      <c r="I1148" s="37">
        <v>0</v>
      </c>
      <c r="J1148" s="37">
        <v>0</v>
      </c>
      <c r="K1148" s="37">
        <v>0</v>
      </c>
      <c r="L1148" s="37">
        <v>0</v>
      </c>
      <c r="M1148" s="37">
        <v>0</v>
      </c>
    </row>
    <row r="1149" spans="1:13" hidden="1" outlineLevel="1">
      <c r="A1149" s="1" t="s">
        <v>83</v>
      </c>
      <c r="B1149" s="37">
        <v>24787</v>
      </c>
      <c r="C1149" s="37">
        <v>2803</v>
      </c>
      <c r="D1149" s="37">
        <v>3036</v>
      </c>
      <c r="E1149" s="37">
        <v>3233</v>
      </c>
      <c r="F1149" s="37">
        <v>2828</v>
      </c>
      <c r="G1149" s="37">
        <v>3463</v>
      </c>
      <c r="H1149" s="37">
        <v>3544</v>
      </c>
      <c r="I1149" s="37">
        <v>2908</v>
      </c>
      <c r="J1149" s="37">
        <v>1955</v>
      </c>
      <c r="K1149" s="37">
        <v>854</v>
      </c>
      <c r="L1149" s="37">
        <v>158</v>
      </c>
      <c r="M1149" s="37">
        <v>5</v>
      </c>
    </row>
    <row r="1150" spans="1:13" hidden="1" outlineLevel="1">
      <c r="A1150" s="1" t="s">
        <v>189</v>
      </c>
      <c r="B1150" s="37">
        <v>3</v>
      </c>
      <c r="C1150" s="37">
        <v>0</v>
      </c>
      <c r="D1150" s="37">
        <v>1</v>
      </c>
      <c r="E1150" s="37">
        <v>0</v>
      </c>
      <c r="F1150" s="37">
        <v>1</v>
      </c>
      <c r="G1150" s="37">
        <v>1</v>
      </c>
      <c r="H1150" s="37">
        <v>0</v>
      </c>
      <c r="I1150" s="37">
        <v>0</v>
      </c>
      <c r="J1150" s="37">
        <v>0</v>
      </c>
      <c r="K1150" s="37">
        <v>0</v>
      </c>
      <c r="L1150" s="37">
        <v>0</v>
      </c>
      <c r="M1150" s="37">
        <v>0</v>
      </c>
    </row>
    <row r="1151" spans="1:13" hidden="1" outlineLevel="1">
      <c r="A1151" s="1" t="s">
        <v>84</v>
      </c>
      <c r="B1151" s="37">
        <v>5</v>
      </c>
      <c r="C1151" s="37">
        <v>0</v>
      </c>
      <c r="D1151" s="37">
        <v>0</v>
      </c>
      <c r="E1151" s="37">
        <v>0</v>
      </c>
      <c r="F1151" s="37">
        <v>0</v>
      </c>
      <c r="G1151" s="37">
        <v>1</v>
      </c>
      <c r="H1151" s="37">
        <v>1</v>
      </c>
      <c r="I1151" s="37">
        <v>0</v>
      </c>
      <c r="J1151" s="37">
        <v>2</v>
      </c>
      <c r="K1151" s="37">
        <v>1</v>
      </c>
      <c r="L1151" s="37">
        <v>0</v>
      </c>
      <c r="M1151" s="37">
        <v>0</v>
      </c>
    </row>
    <row r="1152" spans="1:13" hidden="1" outlineLevel="1">
      <c r="A1152" s="1" t="s">
        <v>809</v>
      </c>
      <c r="B1152" s="37">
        <v>2</v>
      </c>
      <c r="C1152" s="37">
        <v>0</v>
      </c>
      <c r="D1152" s="37">
        <v>0</v>
      </c>
      <c r="E1152" s="37">
        <v>2</v>
      </c>
      <c r="F1152" s="37">
        <v>0</v>
      </c>
      <c r="G1152" s="37">
        <v>0</v>
      </c>
      <c r="H1152" s="37">
        <v>0</v>
      </c>
      <c r="I1152" s="37">
        <v>0</v>
      </c>
      <c r="J1152" s="37">
        <v>0</v>
      </c>
      <c r="K1152" s="37">
        <v>0</v>
      </c>
      <c r="L1152" s="37">
        <v>0</v>
      </c>
      <c r="M1152" s="37">
        <v>0</v>
      </c>
    </row>
    <row r="1153" spans="1:13" hidden="1" outlineLevel="1">
      <c r="A1153" s="1" t="s">
        <v>539</v>
      </c>
      <c r="B1153" s="37">
        <v>2</v>
      </c>
      <c r="C1153" s="37">
        <v>0</v>
      </c>
      <c r="D1153" s="37">
        <v>0</v>
      </c>
      <c r="E1153" s="37">
        <v>0</v>
      </c>
      <c r="F1153" s="37">
        <v>1</v>
      </c>
      <c r="G1153" s="37">
        <v>1</v>
      </c>
      <c r="H1153" s="37">
        <v>0</v>
      </c>
      <c r="I1153" s="37">
        <v>0</v>
      </c>
      <c r="J1153" s="37">
        <v>0</v>
      </c>
      <c r="K1153" s="37">
        <v>0</v>
      </c>
      <c r="L1153" s="37">
        <v>0</v>
      </c>
      <c r="M1153" s="37">
        <v>0</v>
      </c>
    </row>
    <row r="1154" spans="1:13" hidden="1" outlineLevel="1">
      <c r="A1154" s="1" t="s">
        <v>85</v>
      </c>
      <c r="B1154" s="37">
        <v>2</v>
      </c>
      <c r="C1154" s="37">
        <v>0</v>
      </c>
      <c r="D1154" s="37">
        <v>0</v>
      </c>
      <c r="E1154" s="37">
        <v>0</v>
      </c>
      <c r="F1154" s="37">
        <v>0</v>
      </c>
      <c r="G1154" s="37">
        <v>2</v>
      </c>
      <c r="H1154" s="37">
        <v>0</v>
      </c>
      <c r="I1154" s="37">
        <v>0</v>
      </c>
      <c r="J1154" s="37">
        <v>0</v>
      </c>
      <c r="K1154" s="37">
        <v>0</v>
      </c>
      <c r="L1154" s="37">
        <v>0</v>
      </c>
      <c r="M1154" s="37">
        <v>0</v>
      </c>
    </row>
    <row r="1155" spans="1:13" hidden="1" outlineLevel="1">
      <c r="A1155" s="1" t="s">
        <v>86</v>
      </c>
      <c r="B1155" s="37">
        <v>7</v>
      </c>
      <c r="C1155" s="37">
        <v>0</v>
      </c>
      <c r="D1155" s="37">
        <v>0</v>
      </c>
      <c r="E1155" s="37">
        <v>1</v>
      </c>
      <c r="F1155" s="37">
        <v>5</v>
      </c>
      <c r="G1155" s="37">
        <v>1</v>
      </c>
      <c r="H1155" s="37">
        <v>0</v>
      </c>
      <c r="I1155" s="37">
        <v>0</v>
      </c>
      <c r="J1155" s="37">
        <v>0</v>
      </c>
      <c r="K1155" s="37">
        <v>0</v>
      </c>
      <c r="L1155" s="37">
        <v>0</v>
      </c>
      <c r="M1155" s="37">
        <v>0</v>
      </c>
    </row>
    <row r="1156" spans="1:13" hidden="1" outlineLevel="1">
      <c r="A1156" s="1" t="s">
        <v>243</v>
      </c>
      <c r="B1156" s="37">
        <v>1</v>
      </c>
      <c r="C1156" s="37">
        <v>0</v>
      </c>
      <c r="D1156" s="37">
        <v>0</v>
      </c>
      <c r="E1156" s="37">
        <v>0</v>
      </c>
      <c r="F1156" s="37">
        <v>1</v>
      </c>
      <c r="G1156" s="37">
        <v>0</v>
      </c>
      <c r="H1156" s="37">
        <v>0</v>
      </c>
      <c r="I1156" s="37">
        <v>0</v>
      </c>
      <c r="J1156" s="37">
        <v>0</v>
      </c>
      <c r="K1156" s="37">
        <v>0</v>
      </c>
      <c r="L1156" s="37">
        <v>0</v>
      </c>
      <c r="M1156" s="37">
        <v>0</v>
      </c>
    </row>
    <row r="1157" spans="1:13" hidden="1" outlineLevel="1">
      <c r="A1157" s="1" t="s">
        <v>87</v>
      </c>
      <c r="B1157" s="37">
        <v>149</v>
      </c>
      <c r="C1157" s="37">
        <v>25</v>
      </c>
      <c r="D1157" s="37">
        <v>27</v>
      </c>
      <c r="E1157" s="37">
        <v>24</v>
      </c>
      <c r="F1157" s="37">
        <v>29</v>
      </c>
      <c r="G1157" s="37">
        <v>11</v>
      </c>
      <c r="H1157" s="37">
        <v>15</v>
      </c>
      <c r="I1157" s="37">
        <v>17</v>
      </c>
      <c r="J1157" s="37">
        <v>1</v>
      </c>
      <c r="K1157" s="37">
        <v>0</v>
      </c>
      <c r="L1157" s="37">
        <v>0</v>
      </c>
      <c r="M1157" s="37">
        <v>0</v>
      </c>
    </row>
    <row r="1158" spans="1:13" hidden="1" outlineLevel="1">
      <c r="A1158" s="1" t="s">
        <v>540</v>
      </c>
      <c r="B1158" s="37">
        <v>13</v>
      </c>
      <c r="C1158" s="37">
        <v>0</v>
      </c>
      <c r="D1158" s="37">
        <v>0</v>
      </c>
      <c r="E1158" s="37">
        <v>2</v>
      </c>
      <c r="F1158" s="37">
        <v>6</v>
      </c>
      <c r="G1158" s="37">
        <v>4</v>
      </c>
      <c r="H1158" s="37">
        <v>0</v>
      </c>
      <c r="I1158" s="37">
        <v>0</v>
      </c>
      <c r="J1158" s="37">
        <v>0</v>
      </c>
      <c r="K1158" s="37">
        <v>1</v>
      </c>
      <c r="L1158" s="37">
        <v>0</v>
      </c>
      <c r="M1158" s="37">
        <v>0</v>
      </c>
    </row>
    <row r="1159" spans="1:13" hidden="1" outlineLevel="1">
      <c r="A1159" s="1" t="s">
        <v>89</v>
      </c>
      <c r="B1159" s="37">
        <v>1</v>
      </c>
      <c r="C1159" s="37">
        <v>0</v>
      </c>
      <c r="D1159" s="37">
        <v>1</v>
      </c>
      <c r="E1159" s="37">
        <v>0</v>
      </c>
      <c r="F1159" s="37">
        <v>0</v>
      </c>
      <c r="G1159" s="37">
        <v>0</v>
      </c>
      <c r="H1159" s="37">
        <v>0</v>
      </c>
      <c r="I1159" s="37">
        <v>0</v>
      </c>
      <c r="J1159" s="37">
        <v>0</v>
      </c>
      <c r="K1159" s="37">
        <v>0</v>
      </c>
      <c r="L1159" s="37">
        <v>0</v>
      </c>
      <c r="M1159" s="37">
        <v>0</v>
      </c>
    </row>
    <row r="1160" spans="1:13" hidden="1" outlineLevel="1">
      <c r="A1160" s="1" t="s">
        <v>423</v>
      </c>
      <c r="B1160" s="37">
        <v>9</v>
      </c>
      <c r="C1160" s="37">
        <v>1</v>
      </c>
      <c r="D1160" s="37">
        <v>5</v>
      </c>
      <c r="E1160" s="37">
        <v>2</v>
      </c>
      <c r="F1160" s="37">
        <v>0</v>
      </c>
      <c r="G1160" s="37">
        <v>0</v>
      </c>
      <c r="H1160" s="37">
        <v>1</v>
      </c>
      <c r="I1160" s="37">
        <v>0</v>
      </c>
      <c r="J1160" s="37">
        <v>0</v>
      </c>
      <c r="K1160" s="37">
        <v>0</v>
      </c>
      <c r="L1160" s="37">
        <v>0</v>
      </c>
      <c r="M1160" s="37">
        <v>0</v>
      </c>
    </row>
    <row r="1161" spans="1:13" hidden="1" outlineLevel="1">
      <c r="A1161" s="1" t="s">
        <v>90</v>
      </c>
      <c r="B1161" s="37">
        <v>3</v>
      </c>
      <c r="C1161" s="37">
        <v>0</v>
      </c>
      <c r="D1161" s="37">
        <v>0</v>
      </c>
      <c r="E1161" s="37">
        <v>2</v>
      </c>
      <c r="F1161" s="37">
        <v>0</v>
      </c>
      <c r="G1161" s="37">
        <v>1</v>
      </c>
      <c r="H1161" s="37">
        <v>0</v>
      </c>
      <c r="I1161" s="37">
        <v>0</v>
      </c>
      <c r="J1161" s="37">
        <v>0</v>
      </c>
      <c r="K1161" s="37">
        <v>0</v>
      </c>
      <c r="L1161" s="37">
        <v>0</v>
      </c>
      <c r="M1161" s="37">
        <v>0</v>
      </c>
    </row>
    <row r="1162" spans="1:13" hidden="1" outlineLevel="1">
      <c r="A1162" s="1" t="s">
        <v>441</v>
      </c>
      <c r="B1162" s="37">
        <v>3</v>
      </c>
      <c r="C1162" s="37">
        <v>1</v>
      </c>
      <c r="D1162" s="37">
        <v>0</v>
      </c>
      <c r="E1162" s="37">
        <v>1</v>
      </c>
      <c r="F1162" s="37">
        <v>0</v>
      </c>
      <c r="G1162" s="37">
        <v>1</v>
      </c>
      <c r="H1162" s="37">
        <v>0</v>
      </c>
      <c r="I1162" s="37">
        <v>0</v>
      </c>
      <c r="J1162" s="37">
        <v>0</v>
      </c>
      <c r="K1162" s="37">
        <v>0</v>
      </c>
      <c r="L1162" s="37">
        <v>0</v>
      </c>
      <c r="M1162" s="37">
        <v>0</v>
      </c>
    </row>
    <row r="1163" spans="1:13" hidden="1" outlineLevel="1">
      <c r="A1163" s="1" t="s">
        <v>91</v>
      </c>
      <c r="B1163" s="37">
        <v>66</v>
      </c>
      <c r="C1163" s="37">
        <v>4</v>
      </c>
      <c r="D1163" s="37">
        <v>3</v>
      </c>
      <c r="E1163" s="37">
        <v>6</v>
      </c>
      <c r="F1163" s="37">
        <v>2</v>
      </c>
      <c r="G1163" s="37">
        <v>19</v>
      </c>
      <c r="H1163" s="37">
        <v>20</v>
      </c>
      <c r="I1163" s="37">
        <v>7</v>
      </c>
      <c r="J1163" s="37">
        <v>3</v>
      </c>
      <c r="K1163" s="37">
        <v>2</v>
      </c>
      <c r="L1163" s="37">
        <v>0</v>
      </c>
      <c r="M1163" s="37">
        <v>0</v>
      </c>
    </row>
    <row r="1164" spans="1:13" hidden="1" outlineLevel="1">
      <c r="A1164" s="1" t="s">
        <v>92</v>
      </c>
      <c r="B1164" s="37">
        <v>2</v>
      </c>
      <c r="C1164" s="37">
        <v>0</v>
      </c>
      <c r="D1164" s="37">
        <v>0</v>
      </c>
      <c r="E1164" s="37">
        <v>1</v>
      </c>
      <c r="F1164" s="37">
        <v>0</v>
      </c>
      <c r="G1164" s="37">
        <v>1</v>
      </c>
      <c r="H1164" s="37">
        <v>0</v>
      </c>
      <c r="I1164" s="37">
        <v>0</v>
      </c>
      <c r="J1164" s="37">
        <v>0</v>
      </c>
      <c r="K1164" s="37">
        <v>0</v>
      </c>
      <c r="L1164" s="37">
        <v>0</v>
      </c>
      <c r="M1164" s="37">
        <v>0</v>
      </c>
    </row>
    <row r="1165" spans="1:13" hidden="1" outlineLevel="1">
      <c r="A1165" s="1" t="s">
        <v>93</v>
      </c>
      <c r="B1165" s="37">
        <v>6</v>
      </c>
      <c r="C1165" s="37">
        <v>0</v>
      </c>
      <c r="D1165" s="37">
        <v>0</v>
      </c>
      <c r="E1165" s="37">
        <v>0</v>
      </c>
      <c r="F1165" s="37">
        <v>2</v>
      </c>
      <c r="G1165" s="37">
        <v>0</v>
      </c>
      <c r="H1165" s="37">
        <v>2</v>
      </c>
      <c r="I1165" s="37">
        <v>1</v>
      </c>
      <c r="J1165" s="37">
        <v>1</v>
      </c>
      <c r="K1165" s="37">
        <v>0</v>
      </c>
      <c r="L1165" s="37">
        <v>0</v>
      </c>
      <c r="M1165" s="37">
        <v>0</v>
      </c>
    </row>
    <row r="1166" spans="1:13" hidden="1" outlineLevel="1">
      <c r="A1166" s="1" t="s">
        <v>94</v>
      </c>
      <c r="B1166" s="37">
        <v>2179</v>
      </c>
      <c r="C1166" s="37">
        <v>110</v>
      </c>
      <c r="D1166" s="37">
        <v>122</v>
      </c>
      <c r="E1166" s="37">
        <v>137</v>
      </c>
      <c r="F1166" s="37">
        <v>290</v>
      </c>
      <c r="G1166" s="37">
        <v>602</v>
      </c>
      <c r="H1166" s="37">
        <v>456</v>
      </c>
      <c r="I1166" s="37">
        <v>268</v>
      </c>
      <c r="J1166" s="37">
        <v>151</v>
      </c>
      <c r="K1166" s="37">
        <v>36</v>
      </c>
      <c r="L1166" s="37">
        <v>7</v>
      </c>
      <c r="M1166" s="37">
        <v>0</v>
      </c>
    </row>
    <row r="1167" spans="1:13" hidden="1" outlineLevel="1">
      <c r="A1167" s="1" t="s">
        <v>95</v>
      </c>
      <c r="B1167" s="37">
        <v>2</v>
      </c>
      <c r="C1167" s="37">
        <v>0</v>
      </c>
      <c r="D1167" s="37">
        <v>0</v>
      </c>
      <c r="E1167" s="37">
        <v>0</v>
      </c>
      <c r="F1167" s="37">
        <v>1</v>
      </c>
      <c r="G1167" s="37">
        <v>0</v>
      </c>
      <c r="H1167" s="37">
        <v>1</v>
      </c>
      <c r="I1167" s="37">
        <v>0</v>
      </c>
      <c r="J1167" s="37">
        <v>0</v>
      </c>
      <c r="K1167" s="37">
        <v>0</v>
      </c>
      <c r="L1167" s="37">
        <v>0</v>
      </c>
      <c r="M1167" s="37">
        <v>0</v>
      </c>
    </row>
    <row r="1168" spans="1:13" hidden="1" outlineLevel="1">
      <c r="A1168" s="1" t="s">
        <v>96</v>
      </c>
      <c r="B1168" s="37">
        <v>1</v>
      </c>
      <c r="C1168" s="37">
        <v>0</v>
      </c>
      <c r="D1168" s="37">
        <v>0</v>
      </c>
      <c r="E1168" s="37">
        <v>0</v>
      </c>
      <c r="F1168" s="37">
        <v>0</v>
      </c>
      <c r="G1168" s="37">
        <v>0</v>
      </c>
      <c r="H1168" s="37">
        <v>1</v>
      </c>
      <c r="I1168" s="37">
        <v>0</v>
      </c>
      <c r="J1168" s="37">
        <v>0</v>
      </c>
      <c r="K1168" s="37">
        <v>0</v>
      </c>
      <c r="L1168" s="37">
        <v>0</v>
      </c>
      <c r="M1168" s="37">
        <v>0</v>
      </c>
    </row>
    <row r="1169" spans="1:13" hidden="1" outlineLevel="1">
      <c r="A1169" s="1" t="s">
        <v>97</v>
      </c>
      <c r="B1169" s="37">
        <v>1</v>
      </c>
      <c r="C1169" s="37">
        <v>0</v>
      </c>
      <c r="D1169" s="37">
        <v>0</v>
      </c>
      <c r="E1169" s="37">
        <v>0</v>
      </c>
      <c r="F1169" s="37">
        <v>0</v>
      </c>
      <c r="G1169" s="37">
        <v>1</v>
      </c>
      <c r="H1169" s="37">
        <v>0</v>
      </c>
      <c r="I1169" s="37">
        <v>0</v>
      </c>
      <c r="J1169" s="37">
        <v>0</v>
      </c>
      <c r="K1169" s="37">
        <v>0</v>
      </c>
      <c r="L1169" s="37">
        <v>0</v>
      </c>
      <c r="M1169" s="37">
        <v>0</v>
      </c>
    </row>
    <row r="1170" spans="1:13" hidden="1" outlineLevel="1">
      <c r="A1170" s="1" t="s">
        <v>98</v>
      </c>
      <c r="B1170" s="37">
        <v>8</v>
      </c>
      <c r="C1170" s="37">
        <v>0</v>
      </c>
      <c r="D1170" s="37">
        <v>1</v>
      </c>
      <c r="E1170" s="37">
        <v>2</v>
      </c>
      <c r="F1170" s="37">
        <v>2</v>
      </c>
      <c r="G1170" s="37">
        <v>2</v>
      </c>
      <c r="H1170" s="37">
        <v>1</v>
      </c>
      <c r="I1170" s="37">
        <v>0</v>
      </c>
      <c r="J1170" s="37">
        <v>0</v>
      </c>
      <c r="K1170" s="37">
        <v>0</v>
      </c>
      <c r="L1170" s="37">
        <v>0</v>
      </c>
      <c r="M1170" s="37">
        <v>0</v>
      </c>
    </row>
    <row r="1171" spans="1:13" hidden="1" outlineLevel="1">
      <c r="A1171" s="1" t="s">
        <v>99</v>
      </c>
      <c r="B1171" s="37">
        <v>10</v>
      </c>
      <c r="C1171" s="37">
        <v>0</v>
      </c>
      <c r="D1171" s="37">
        <v>0</v>
      </c>
      <c r="E1171" s="37">
        <v>0</v>
      </c>
      <c r="F1171" s="37">
        <v>5</v>
      </c>
      <c r="G1171" s="37">
        <v>4</v>
      </c>
      <c r="H1171" s="37">
        <v>1</v>
      </c>
      <c r="I1171" s="37">
        <v>0</v>
      </c>
      <c r="J1171" s="37">
        <v>0</v>
      </c>
      <c r="K1171" s="37">
        <v>0</v>
      </c>
      <c r="L1171" s="37">
        <v>0</v>
      </c>
      <c r="M1171" s="37">
        <v>0</v>
      </c>
    </row>
    <row r="1172" spans="1:13" hidden="1" outlineLevel="1">
      <c r="A1172" s="1" t="s">
        <v>100</v>
      </c>
      <c r="B1172" s="37">
        <v>31</v>
      </c>
      <c r="C1172" s="37">
        <v>5</v>
      </c>
      <c r="D1172" s="37">
        <v>0</v>
      </c>
      <c r="E1172" s="37">
        <v>1</v>
      </c>
      <c r="F1172" s="37">
        <v>10</v>
      </c>
      <c r="G1172" s="37">
        <v>10</v>
      </c>
      <c r="H1172" s="37">
        <v>2</v>
      </c>
      <c r="I1172" s="37">
        <v>3</v>
      </c>
      <c r="J1172" s="37">
        <v>0</v>
      </c>
      <c r="K1172" s="37">
        <v>0</v>
      </c>
      <c r="L1172" s="37">
        <v>0</v>
      </c>
      <c r="M1172" s="37">
        <v>0</v>
      </c>
    </row>
    <row r="1173" spans="1:13" hidden="1" outlineLevel="1">
      <c r="A1173" s="1" t="s">
        <v>101</v>
      </c>
      <c r="B1173" s="37">
        <v>700</v>
      </c>
      <c r="C1173" s="37">
        <v>109</v>
      </c>
      <c r="D1173" s="37">
        <v>123</v>
      </c>
      <c r="E1173" s="37">
        <v>84</v>
      </c>
      <c r="F1173" s="37">
        <v>101</v>
      </c>
      <c r="G1173" s="37">
        <v>176</v>
      </c>
      <c r="H1173" s="37">
        <v>100</v>
      </c>
      <c r="I1173" s="37">
        <v>7</v>
      </c>
      <c r="J1173" s="37">
        <v>0</v>
      </c>
      <c r="K1173" s="37">
        <v>0</v>
      </c>
      <c r="L1173" s="37">
        <v>0</v>
      </c>
      <c r="M1173" s="37">
        <v>0</v>
      </c>
    </row>
    <row r="1174" spans="1:13" hidden="1" outlineLevel="1">
      <c r="A1174" s="1" t="s">
        <v>227</v>
      </c>
      <c r="B1174" s="37">
        <v>12</v>
      </c>
      <c r="C1174" s="37">
        <v>1</v>
      </c>
      <c r="D1174" s="37">
        <v>0</v>
      </c>
      <c r="E1174" s="37">
        <v>1</v>
      </c>
      <c r="F1174" s="37">
        <v>8</v>
      </c>
      <c r="G1174" s="37">
        <v>1</v>
      </c>
      <c r="H1174" s="37">
        <v>1</v>
      </c>
      <c r="I1174" s="37">
        <v>0</v>
      </c>
      <c r="J1174" s="37">
        <v>0</v>
      </c>
      <c r="K1174" s="37">
        <v>0</v>
      </c>
      <c r="L1174" s="37">
        <v>0</v>
      </c>
      <c r="M1174" s="37">
        <v>0</v>
      </c>
    </row>
    <row r="1175" spans="1:13" hidden="1" outlineLevel="1">
      <c r="A1175" s="1" t="s">
        <v>103</v>
      </c>
      <c r="B1175" s="37">
        <v>32</v>
      </c>
      <c r="C1175" s="37">
        <v>0</v>
      </c>
      <c r="D1175" s="37">
        <v>2</v>
      </c>
      <c r="E1175" s="37">
        <v>7</v>
      </c>
      <c r="F1175" s="37">
        <v>7</v>
      </c>
      <c r="G1175" s="37">
        <v>9</v>
      </c>
      <c r="H1175" s="37">
        <v>4</v>
      </c>
      <c r="I1175" s="37">
        <v>1</v>
      </c>
      <c r="J1175" s="37">
        <v>2</v>
      </c>
      <c r="K1175" s="37">
        <v>0</v>
      </c>
      <c r="L1175" s="37">
        <v>0</v>
      </c>
      <c r="M1175" s="37">
        <v>0</v>
      </c>
    </row>
    <row r="1176" spans="1:13" hidden="1" outlineLevel="1">
      <c r="A1176" s="1" t="s">
        <v>104</v>
      </c>
      <c r="B1176" s="37">
        <v>20</v>
      </c>
      <c r="C1176" s="37">
        <v>1</v>
      </c>
      <c r="D1176" s="37">
        <v>1</v>
      </c>
      <c r="E1176" s="37">
        <v>2</v>
      </c>
      <c r="F1176" s="37">
        <v>6</v>
      </c>
      <c r="G1176" s="37">
        <v>1</v>
      </c>
      <c r="H1176" s="37">
        <v>5</v>
      </c>
      <c r="I1176" s="37">
        <v>2</v>
      </c>
      <c r="J1176" s="37">
        <v>2</v>
      </c>
      <c r="K1176" s="37">
        <v>0</v>
      </c>
      <c r="L1176" s="37">
        <v>0</v>
      </c>
      <c r="M1176" s="37">
        <v>0</v>
      </c>
    </row>
    <row r="1177" spans="1:13" hidden="1" outlineLevel="1">
      <c r="A1177" s="1" t="s">
        <v>105</v>
      </c>
      <c r="B1177" s="37">
        <v>3592</v>
      </c>
      <c r="C1177" s="37">
        <v>115</v>
      </c>
      <c r="D1177" s="37">
        <v>182</v>
      </c>
      <c r="E1177" s="37">
        <v>267</v>
      </c>
      <c r="F1177" s="37">
        <v>445</v>
      </c>
      <c r="G1177" s="37">
        <v>706</v>
      </c>
      <c r="H1177" s="37">
        <v>814</v>
      </c>
      <c r="I1177" s="37">
        <v>601</v>
      </c>
      <c r="J1177" s="37">
        <v>330</v>
      </c>
      <c r="K1177" s="37">
        <v>112</v>
      </c>
      <c r="L1177" s="37">
        <v>20</v>
      </c>
      <c r="M1177" s="37">
        <v>0</v>
      </c>
    </row>
    <row r="1178" spans="1:13" hidden="1" outlineLevel="1">
      <c r="A1178" s="1" t="s">
        <v>247</v>
      </c>
      <c r="B1178" s="37">
        <v>3</v>
      </c>
      <c r="C1178" s="37">
        <v>1</v>
      </c>
      <c r="D1178" s="37">
        <v>0</v>
      </c>
      <c r="E1178" s="37">
        <v>0</v>
      </c>
      <c r="F1178" s="37">
        <v>2</v>
      </c>
      <c r="G1178" s="37">
        <v>0</v>
      </c>
      <c r="H1178" s="37">
        <v>0</v>
      </c>
      <c r="I1178" s="37">
        <v>0</v>
      </c>
      <c r="J1178" s="37">
        <v>0</v>
      </c>
      <c r="K1178" s="37">
        <v>0</v>
      </c>
      <c r="L1178" s="37">
        <v>0</v>
      </c>
      <c r="M1178" s="37">
        <v>0</v>
      </c>
    </row>
    <row r="1179" spans="1:13" hidden="1" outlineLevel="1">
      <c r="A1179" s="1" t="s">
        <v>541</v>
      </c>
      <c r="B1179" s="37">
        <v>267</v>
      </c>
      <c r="C1179" s="37">
        <v>37</v>
      </c>
      <c r="D1179" s="37">
        <v>28</v>
      </c>
      <c r="E1179" s="37">
        <v>52</v>
      </c>
      <c r="F1179" s="37">
        <v>47</v>
      </c>
      <c r="G1179" s="37">
        <v>27</v>
      </c>
      <c r="H1179" s="37">
        <v>41</v>
      </c>
      <c r="I1179" s="37">
        <v>29</v>
      </c>
      <c r="J1179" s="37">
        <v>4</v>
      </c>
      <c r="K1179" s="37">
        <v>2</v>
      </c>
      <c r="L1179" s="37">
        <v>0</v>
      </c>
      <c r="M1179" s="37">
        <v>0</v>
      </c>
    </row>
    <row r="1180" spans="1:13" hidden="1" outlineLevel="1">
      <c r="A1180" s="1" t="s">
        <v>106</v>
      </c>
      <c r="B1180" s="37">
        <v>10</v>
      </c>
      <c r="C1180" s="37">
        <v>0</v>
      </c>
      <c r="D1180" s="37">
        <v>1</v>
      </c>
      <c r="E1180" s="37">
        <v>0</v>
      </c>
      <c r="F1180" s="37">
        <v>3</v>
      </c>
      <c r="G1180" s="37">
        <v>1</v>
      </c>
      <c r="H1180" s="37">
        <v>3</v>
      </c>
      <c r="I1180" s="37">
        <v>2</v>
      </c>
      <c r="J1180" s="37">
        <v>0</v>
      </c>
      <c r="K1180" s="37">
        <v>0</v>
      </c>
      <c r="L1180" s="37">
        <v>0</v>
      </c>
      <c r="M1180" s="37">
        <v>0</v>
      </c>
    </row>
    <row r="1181" spans="1:13" hidden="1" outlineLevel="1">
      <c r="A1181" s="1" t="s">
        <v>530</v>
      </c>
      <c r="B1181" s="37">
        <v>2</v>
      </c>
      <c r="C1181" s="37">
        <v>0</v>
      </c>
      <c r="D1181" s="37">
        <v>1</v>
      </c>
      <c r="E1181" s="37">
        <v>0</v>
      </c>
      <c r="F1181" s="37">
        <v>1</v>
      </c>
      <c r="G1181" s="37">
        <v>0</v>
      </c>
      <c r="H1181" s="37">
        <v>0</v>
      </c>
      <c r="I1181" s="37">
        <v>0</v>
      </c>
      <c r="J1181" s="37">
        <v>0</v>
      </c>
      <c r="K1181" s="37">
        <v>0</v>
      </c>
      <c r="L1181" s="37">
        <v>0</v>
      </c>
      <c r="M1181" s="37">
        <v>0</v>
      </c>
    </row>
    <row r="1182" spans="1:13" hidden="1" outlineLevel="1">
      <c r="A1182" s="1" t="s">
        <v>542</v>
      </c>
      <c r="B1182" s="37">
        <v>33</v>
      </c>
      <c r="C1182" s="37">
        <v>2</v>
      </c>
      <c r="D1182" s="37">
        <v>3</v>
      </c>
      <c r="E1182" s="37">
        <v>9</v>
      </c>
      <c r="F1182" s="37">
        <v>7</v>
      </c>
      <c r="G1182" s="37">
        <v>10</v>
      </c>
      <c r="H1182" s="37">
        <v>2</v>
      </c>
      <c r="I1182" s="37">
        <v>0</v>
      </c>
      <c r="J1182" s="37">
        <v>0</v>
      </c>
      <c r="K1182" s="37">
        <v>0</v>
      </c>
      <c r="L1182" s="37">
        <v>0</v>
      </c>
      <c r="M1182" s="37">
        <v>0</v>
      </c>
    </row>
    <row r="1183" spans="1:13" hidden="1" outlineLevel="1">
      <c r="A1183" s="1" t="s">
        <v>108</v>
      </c>
      <c r="B1183" s="37">
        <v>46</v>
      </c>
      <c r="C1183" s="37">
        <v>1</v>
      </c>
      <c r="D1183" s="37">
        <v>6</v>
      </c>
      <c r="E1183" s="37">
        <v>2</v>
      </c>
      <c r="F1183" s="37">
        <v>5</v>
      </c>
      <c r="G1183" s="37">
        <v>11</v>
      </c>
      <c r="H1183" s="37">
        <v>8</v>
      </c>
      <c r="I1183" s="37">
        <v>10</v>
      </c>
      <c r="J1183" s="37">
        <v>3</v>
      </c>
      <c r="K1183" s="37">
        <v>0</v>
      </c>
      <c r="L1183" s="37">
        <v>0</v>
      </c>
      <c r="M1183" s="37">
        <v>0</v>
      </c>
    </row>
    <row r="1184" spans="1:13" hidden="1" outlineLevel="1">
      <c r="A1184" s="1" t="s">
        <v>109</v>
      </c>
      <c r="B1184" s="37">
        <v>26</v>
      </c>
      <c r="C1184" s="37">
        <v>10</v>
      </c>
      <c r="D1184" s="37">
        <v>3</v>
      </c>
      <c r="E1184" s="37">
        <v>11</v>
      </c>
      <c r="F1184" s="37">
        <v>2</v>
      </c>
      <c r="G1184" s="37">
        <v>0</v>
      </c>
      <c r="H1184" s="37">
        <v>0</v>
      </c>
      <c r="I1184" s="37">
        <v>0</v>
      </c>
      <c r="J1184" s="37">
        <v>0</v>
      </c>
      <c r="K1184" s="37">
        <v>0</v>
      </c>
      <c r="L1184" s="37">
        <v>0</v>
      </c>
      <c r="M1184" s="37">
        <v>0</v>
      </c>
    </row>
    <row r="1185" spans="1:13" hidden="1" outlineLevel="1">
      <c r="A1185" s="1" t="s">
        <v>110</v>
      </c>
      <c r="B1185" s="37">
        <v>360</v>
      </c>
      <c r="C1185" s="37">
        <v>37</v>
      </c>
      <c r="D1185" s="37">
        <v>40</v>
      </c>
      <c r="E1185" s="37">
        <v>39</v>
      </c>
      <c r="F1185" s="37">
        <v>73</v>
      </c>
      <c r="G1185" s="37">
        <v>77</v>
      </c>
      <c r="H1185" s="37">
        <v>77</v>
      </c>
      <c r="I1185" s="37">
        <v>15</v>
      </c>
      <c r="J1185" s="37">
        <v>2</v>
      </c>
      <c r="K1185" s="37">
        <v>0</v>
      </c>
      <c r="L1185" s="37">
        <v>0</v>
      </c>
      <c r="M1185" s="37">
        <v>0</v>
      </c>
    </row>
    <row r="1186" spans="1:13" hidden="1" outlineLevel="1">
      <c r="A1186" s="1" t="s">
        <v>111</v>
      </c>
      <c r="B1186" s="37">
        <v>2</v>
      </c>
      <c r="C1186" s="37">
        <v>0</v>
      </c>
      <c r="D1186" s="37">
        <v>0</v>
      </c>
      <c r="E1186" s="37">
        <v>0</v>
      </c>
      <c r="F1186" s="37">
        <v>0</v>
      </c>
      <c r="G1186" s="37">
        <v>2</v>
      </c>
      <c r="H1186" s="37">
        <v>0</v>
      </c>
      <c r="I1186" s="37">
        <v>0</v>
      </c>
      <c r="J1186" s="37">
        <v>0</v>
      </c>
      <c r="K1186" s="37">
        <v>0</v>
      </c>
      <c r="L1186" s="37">
        <v>0</v>
      </c>
      <c r="M1186" s="37">
        <v>0</v>
      </c>
    </row>
    <row r="1187" spans="1:13" hidden="1" outlineLevel="1">
      <c r="A1187" s="1" t="s">
        <v>543</v>
      </c>
      <c r="B1187" s="37">
        <v>1</v>
      </c>
      <c r="C1187" s="37">
        <v>0</v>
      </c>
      <c r="D1187" s="37">
        <v>0</v>
      </c>
      <c r="E1187" s="37">
        <v>0</v>
      </c>
      <c r="F1187" s="37">
        <v>0</v>
      </c>
      <c r="G1187" s="37">
        <v>0</v>
      </c>
      <c r="H1187" s="37">
        <v>0</v>
      </c>
      <c r="I1187" s="37">
        <v>1</v>
      </c>
      <c r="J1187" s="37">
        <v>0</v>
      </c>
      <c r="K1187" s="37">
        <v>0</v>
      </c>
      <c r="L1187" s="37">
        <v>0</v>
      </c>
      <c r="M1187" s="37">
        <v>0</v>
      </c>
    </row>
    <row r="1188" spans="1:13" hidden="1" outlineLevel="1">
      <c r="A1188" s="1" t="s">
        <v>112</v>
      </c>
      <c r="B1188" s="37">
        <v>2</v>
      </c>
      <c r="C1188" s="37">
        <v>0</v>
      </c>
      <c r="D1188" s="37">
        <v>1</v>
      </c>
      <c r="E1188" s="37">
        <v>1</v>
      </c>
      <c r="F1188" s="37">
        <v>0</v>
      </c>
      <c r="G1188" s="37">
        <v>0</v>
      </c>
      <c r="H1188" s="37">
        <v>0</v>
      </c>
      <c r="I1188" s="37">
        <v>0</v>
      </c>
      <c r="J1188" s="37">
        <v>0</v>
      </c>
      <c r="K1188" s="37">
        <v>0</v>
      </c>
      <c r="L1188" s="37">
        <v>0</v>
      </c>
      <c r="M1188" s="37">
        <v>0</v>
      </c>
    </row>
    <row r="1189" spans="1:13" hidden="1" outlineLevel="1">
      <c r="A1189" s="1" t="s">
        <v>113</v>
      </c>
      <c r="B1189" s="37">
        <v>12</v>
      </c>
      <c r="C1189" s="37">
        <v>0</v>
      </c>
      <c r="D1189" s="37">
        <v>1</v>
      </c>
      <c r="E1189" s="37">
        <v>0</v>
      </c>
      <c r="F1189" s="37">
        <v>1</v>
      </c>
      <c r="G1189" s="37">
        <v>3</v>
      </c>
      <c r="H1189" s="37">
        <v>6</v>
      </c>
      <c r="I1189" s="37">
        <v>1</v>
      </c>
      <c r="J1189" s="37">
        <v>0</v>
      </c>
      <c r="K1189" s="37">
        <v>0</v>
      </c>
      <c r="L1189" s="37">
        <v>0</v>
      </c>
      <c r="M1189" s="37">
        <v>0</v>
      </c>
    </row>
    <row r="1190" spans="1:13" hidden="1" outlineLevel="1">
      <c r="A1190" s="1" t="s">
        <v>114</v>
      </c>
      <c r="B1190" s="37">
        <v>6</v>
      </c>
      <c r="C1190" s="37">
        <v>3</v>
      </c>
      <c r="D1190" s="37">
        <v>0</v>
      </c>
      <c r="E1190" s="37">
        <v>1</v>
      </c>
      <c r="F1190" s="37">
        <v>1</v>
      </c>
      <c r="G1190" s="37">
        <v>0</v>
      </c>
      <c r="H1190" s="37">
        <v>0</v>
      </c>
      <c r="I1190" s="37">
        <v>0</v>
      </c>
      <c r="J1190" s="37">
        <v>1</v>
      </c>
      <c r="K1190" s="37">
        <v>0</v>
      </c>
      <c r="L1190" s="37">
        <v>0</v>
      </c>
      <c r="M1190" s="37">
        <v>0</v>
      </c>
    </row>
    <row r="1191" spans="1:13" hidden="1" outlineLevel="1">
      <c r="A1191" s="1" t="s">
        <v>237</v>
      </c>
      <c r="B1191" s="37">
        <v>2</v>
      </c>
      <c r="C1191" s="37">
        <v>0</v>
      </c>
      <c r="D1191" s="37">
        <v>0</v>
      </c>
      <c r="E1191" s="37">
        <v>0</v>
      </c>
      <c r="F1191" s="37">
        <v>2</v>
      </c>
      <c r="G1191" s="37">
        <v>0</v>
      </c>
      <c r="H1191" s="37">
        <v>0</v>
      </c>
      <c r="I1191" s="37">
        <v>0</v>
      </c>
      <c r="J1191" s="37">
        <v>0</v>
      </c>
      <c r="K1191" s="37">
        <v>0</v>
      </c>
      <c r="L1191" s="37">
        <v>0</v>
      </c>
      <c r="M1191" s="37">
        <v>0</v>
      </c>
    </row>
    <row r="1192" spans="1:13" hidden="1" outlineLevel="1">
      <c r="A1192" s="1" t="s">
        <v>115</v>
      </c>
      <c r="B1192" s="37">
        <v>50</v>
      </c>
      <c r="C1192" s="37">
        <v>1</v>
      </c>
      <c r="D1192" s="37">
        <v>4</v>
      </c>
      <c r="E1192" s="37">
        <v>5</v>
      </c>
      <c r="F1192" s="37">
        <v>17</v>
      </c>
      <c r="G1192" s="37">
        <v>15</v>
      </c>
      <c r="H1192" s="37">
        <v>6</v>
      </c>
      <c r="I1192" s="37">
        <v>2</v>
      </c>
      <c r="J1192" s="37">
        <v>0</v>
      </c>
      <c r="K1192" s="37">
        <v>0</v>
      </c>
      <c r="L1192" s="37">
        <v>0</v>
      </c>
      <c r="M1192" s="37">
        <v>0</v>
      </c>
    </row>
    <row r="1193" spans="1:13" hidden="1" outlineLevel="1">
      <c r="A1193" s="1" t="s">
        <v>248</v>
      </c>
      <c r="B1193" s="37">
        <v>1</v>
      </c>
      <c r="C1193" s="37">
        <v>0</v>
      </c>
      <c r="D1193" s="37">
        <v>0</v>
      </c>
      <c r="E1193" s="37">
        <v>0</v>
      </c>
      <c r="F1193" s="37">
        <v>0</v>
      </c>
      <c r="G1193" s="37">
        <v>1</v>
      </c>
      <c r="H1193" s="37">
        <v>0</v>
      </c>
      <c r="I1193" s="37">
        <v>0</v>
      </c>
      <c r="J1193" s="37">
        <v>0</v>
      </c>
      <c r="K1193" s="37">
        <v>0</v>
      </c>
      <c r="L1193" s="37">
        <v>0</v>
      </c>
      <c r="M1193" s="37">
        <v>0</v>
      </c>
    </row>
    <row r="1194" spans="1:13" hidden="1" outlineLevel="1">
      <c r="A1194" s="1" t="s">
        <v>544</v>
      </c>
      <c r="B1194" s="37">
        <v>15</v>
      </c>
      <c r="C1194" s="37">
        <v>2</v>
      </c>
      <c r="D1194" s="37">
        <v>1</v>
      </c>
      <c r="E1194" s="37">
        <v>0</v>
      </c>
      <c r="F1194" s="37">
        <v>4</v>
      </c>
      <c r="G1194" s="37">
        <v>4</v>
      </c>
      <c r="H1194" s="37">
        <v>2</v>
      </c>
      <c r="I1194" s="37">
        <v>2</v>
      </c>
      <c r="J1194" s="37">
        <v>0</v>
      </c>
      <c r="K1194" s="37">
        <v>0</v>
      </c>
      <c r="L1194" s="37">
        <v>0</v>
      </c>
      <c r="M1194" s="37">
        <v>0</v>
      </c>
    </row>
    <row r="1195" spans="1:13" hidden="1" outlineLevel="1">
      <c r="A1195" s="1" t="s">
        <v>117</v>
      </c>
      <c r="B1195" s="37">
        <v>13</v>
      </c>
      <c r="C1195" s="37">
        <v>1</v>
      </c>
      <c r="D1195" s="37">
        <v>0</v>
      </c>
      <c r="E1195" s="37">
        <v>3</v>
      </c>
      <c r="F1195" s="37">
        <v>8</v>
      </c>
      <c r="G1195" s="37">
        <v>0</v>
      </c>
      <c r="H1195" s="37">
        <v>1</v>
      </c>
      <c r="I1195" s="37">
        <v>0</v>
      </c>
      <c r="J1195" s="37">
        <v>0</v>
      </c>
      <c r="K1195" s="37">
        <v>0</v>
      </c>
      <c r="L1195" s="37">
        <v>0</v>
      </c>
      <c r="M1195" s="37">
        <v>0</v>
      </c>
    </row>
    <row r="1196" spans="1:13" hidden="1" outlineLevel="1">
      <c r="A1196" s="1" t="s">
        <v>118</v>
      </c>
      <c r="B1196" s="37">
        <v>706</v>
      </c>
      <c r="C1196" s="37">
        <v>63</v>
      </c>
      <c r="D1196" s="37">
        <v>141</v>
      </c>
      <c r="E1196" s="37">
        <v>73</v>
      </c>
      <c r="F1196" s="37">
        <v>142</v>
      </c>
      <c r="G1196" s="37">
        <v>136</v>
      </c>
      <c r="H1196" s="37">
        <v>58</v>
      </c>
      <c r="I1196" s="37">
        <v>79</v>
      </c>
      <c r="J1196" s="37">
        <v>12</v>
      </c>
      <c r="K1196" s="37">
        <v>2</v>
      </c>
      <c r="L1196" s="37">
        <v>0</v>
      </c>
      <c r="M1196" s="37">
        <v>0</v>
      </c>
    </row>
    <row r="1197" spans="1:13" hidden="1" outlineLevel="1">
      <c r="A1197" s="1" t="s">
        <v>119</v>
      </c>
      <c r="B1197" s="37">
        <v>31</v>
      </c>
      <c r="C1197" s="37">
        <v>1</v>
      </c>
      <c r="D1197" s="37">
        <v>1</v>
      </c>
      <c r="E1197" s="37">
        <v>11</v>
      </c>
      <c r="F1197" s="37">
        <v>15</v>
      </c>
      <c r="G1197" s="37">
        <v>3</v>
      </c>
      <c r="H1197" s="37">
        <v>0</v>
      </c>
      <c r="I1197" s="37">
        <v>0</v>
      </c>
      <c r="J1197" s="37">
        <v>0</v>
      </c>
      <c r="K1197" s="37">
        <v>0</v>
      </c>
      <c r="L1197" s="37">
        <v>0</v>
      </c>
      <c r="M1197" s="37">
        <v>0</v>
      </c>
    </row>
    <row r="1198" spans="1:13" hidden="1" outlineLevel="1">
      <c r="A1198" s="1" t="s">
        <v>120</v>
      </c>
      <c r="B1198" s="37">
        <v>43</v>
      </c>
      <c r="C1198" s="37">
        <v>4</v>
      </c>
      <c r="D1198" s="37">
        <v>2</v>
      </c>
      <c r="E1198" s="37">
        <v>12</v>
      </c>
      <c r="F1198" s="37">
        <v>11</v>
      </c>
      <c r="G1198" s="37">
        <v>4</v>
      </c>
      <c r="H1198" s="37">
        <v>6</v>
      </c>
      <c r="I1198" s="37">
        <v>3</v>
      </c>
      <c r="J1198" s="37">
        <v>0</v>
      </c>
      <c r="K1198" s="37">
        <v>0</v>
      </c>
      <c r="L1198" s="37">
        <v>1</v>
      </c>
      <c r="M1198" s="37">
        <v>0</v>
      </c>
    </row>
    <row r="1199" spans="1:13" hidden="1" outlineLevel="1">
      <c r="A1199" s="1" t="s">
        <v>231</v>
      </c>
      <c r="B1199" s="37">
        <v>1</v>
      </c>
      <c r="C1199" s="37">
        <v>0</v>
      </c>
      <c r="D1199" s="37">
        <v>0</v>
      </c>
      <c r="E1199" s="37">
        <v>0</v>
      </c>
      <c r="F1199" s="37">
        <v>0</v>
      </c>
      <c r="G1199" s="37">
        <v>1</v>
      </c>
      <c r="H1199" s="37">
        <v>0</v>
      </c>
      <c r="I1199" s="37">
        <v>0</v>
      </c>
      <c r="J1199" s="37">
        <v>0</v>
      </c>
      <c r="K1199" s="37">
        <v>0</v>
      </c>
      <c r="L1199" s="37">
        <v>0</v>
      </c>
      <c r="M1199" s="37">
        <v>0</v>
      </c>
    </row>
    <row r="1200" spans="1:13" hidden="1" outlineLevel="1">
      <c r="A1200" s="1" t="s">
        <v>121</v>
      </c>
      <c r="B1200" s="37">
        <v>24</v>
      </c>
      <c r="C1200" s="37">
        <v>0</v>
      </c>
      <c r="D1200" s="37">
        <v>0</v>
      </c>
      <c r="E1200" s="37">
        <v>3</v>
      </c>
      <c r="F1200" s="37">
        <v>1</v>
      </c>
      <c r="G1200" s="37">
        <v>5</v>
      </c>
      <c r="H1200" s="37">
        <v>6</v>
      </c>
      <c r="I1200" s="37">
        <v>7</v>
      </c>
      <c r="J1200" s="37">
        <v>1</v>
      </c>
      <c r="K1200" s="37">
        <v>1</v>
      </c>
      <c r="L1200" s="37">
        <v>0</v>
      </c>
      <c r="M1200" s="37">
        <v>0</v>
      </c>
    </row>
    <row r="1201" spans="1:13" hidden="1" outlineLevel="1">
      <c r="A1201" s="1" t="s">
        <v>596</v>
      </c>
      <c r="B1201" s="37">
        <v>2</v>
      </c>
      <c r="C1201" s="37">
        <v>0</v>
      </c>
      <c r="D1201" s="37">
        <v>1</v>
      </c>
      <c r="E1201" s="37">
        <v>0</v>
      </c>
      <c r="F1201" s="37">
        <v>1</v>
      </c>
      <c r="G1201" s="37">
        <v>0</v>
      </c>
      <c r="H1201" s="37">
        <v>0</v>
      </c>
      <c r="I1201" s="37">
        <v>0</v>
      </c>
      <c r="J1201" s="37">
        <v>0</v>
      </c>
      <c r="K1201" s="37">
        <v>0</v>
      </c>
      <c r="L1201" s="37">
        <v>0</v>
      </c>
      <c r="M1201" s="37">
        <v>0</v>
      </c>
    </row>
    <row r="1202" spans="1:13" hidden="1" outlineLevel="1">
      <c r="A1202" s="1" t="s">
        <v>429</v>
      </c>
      <c r="B1202" s="37">
        <v>2</v>
      </c>
      <c r="C1202" s="37">
        <v>0</v>
      </c>
      <c r="D1202" s="37">
        <v>0</v>
      </c>
      <c r="E1202" s="37">
        <v>0</v>
      </c>
      <c r="F1202" s="37">
        <v>2</v>
      </c>
      <c r="G1202" s="37">
        <v>0</v>
      </c>
      <c r="H1202" s="37">
        <v>0</v>
      </c>
      <c r="I1202" s="37">
        <v>0</v>
      </c>
      <c r="J1202" s="37">
        <v>0</v>
      </c>
      <c r="K1202" s="37">
        <v>0</v>
      </c>
      <c r="L1202" s="37">
        <v>0</v>
      </c>
      <c r="M1202" s="37">
        <v>0</v>
      </c>
    </row>
    <row r="1203" spans="1:13" hidden="1" outlineLevel="1">
      <c r="A1203" s="1" t="s">
        <v>1168</v>
      </c>
      <c r="B1203" s="37">
        <v>1</v>
      </c>
      <c r="C1203" s="37">
        <v>0</v>
      </c>
      <c r="D1203" s="37">
        <v>0</v>
      </c>
      <c r="E1203" s="37">
        <v>0</v>
      </c>
      <c r="F1203" s="37">
        <v>0</v>
      </c>
      <c r="G1203" s="37">
        <v>1</v>
      </c>
      <c r="H1203" s="37">
        <v>0</v>
      </c>
      <c r="I1203" s="37">
        <v>0</v>
      </c>
      <c r="J1203" s="37">
        <v>0</v>
      </c>
      <c r="K1203" s="37">
        <v>0</v>
      </c>
      <c r="L1203" s="37">
        <v>0</v>
      </c>
      <c r="M1203" s="37">
        <v>0</v>
      </c>
    </row>
    <row r="1204" spans="1:13" hidden="1" outlineLevel="1">
      <c r="A1204" s="1" t="s">
        <v>122</v>
      </c>
      <c r="B1204" s="37">
        <v>1</v>
      </c>
      <c r="C1204" s="37">
        <v>0</v>
      </c>
      <c r="D1204" s="37">
        <v>0</v>
      </c>
      <c r="E1204" s="37">
        <v>0</v>
      </c>
      <c r="F1204" s="37">
        <v>1</v>
      </c>
      <c r="G1204" s="37">
        <v>0</v>
      </c>
      <c r="H1204" s="37">
        <v>0</v>
      </c>
      <c r="I1204" s="37">
        <v>0</v>
      </c>
      <c r="J1204" s="37">
        <v>0</v>
      </c>
      <c r="K1204" s="37">
        <v>0</v>
      </c>
      <c r="L1204" s="37">
        <v>0</v>
      </c>
      <c r="M1204" s="37">
        <v>0</v>
      </c>
    </row>
    <row r="1205" spans="1:13" collapsed="1">
      <c r="A1205" s="1" t="s">
        <v>836</v>
      </c>
      <c r="B1205" s="37">
        <v>37622</v>
      </c>
      <c r="C1205" s="37">
        <v>3700</v>
      </c>
      <c r="D1205" s="37">
        <v>4032</v>
      </c>
      <c r="E1205" s="37">
        <v>4530</v>
      </c>
      <c r="F1205" s="37">
        <v>4793</v>
      </c>
      <c r="G1205" s="37">
        <v>6001</v>
      </c>
      <c r="H1205" s="37">
        <v>6011</v>
      </c>
      <c r="I1205" s="37">
        <v>4471</v>
      </c>
      <c r="J1205" s="37">
        <v>2798</v>
      </c>
      <c r="K1205" s="37">
        <v>1080</v>
      </c>
      <c r="L1205" s="37">
        <v>200</v>
      </c>
      <c r="M1205" s="37">
        <v>6</v>
      </c>
    </row>
    <row r="1206" spans="1:13" hidden="1" outlineLevel="1">
      <c r="A1206" s="1" t="s">
        <v>33</v>
      </c>
      <c r="B1206" s="37">
        <v>2</v>
      </c>
      <c r="C1206" s="37" t="s">
        <v>187</v>
      </c>
      <c r="D1206" s="37" t="s">
        <v>187</v>
      </c>
      <c r="E1206" s="37" t="s">
        <v>187</v>
      </c>
      <c r="F1206" s="37">
        <v>2</v>
      </c>
      <c r="G1206" s="37" t="s">
        <v>187</v>
      </c>
      <c r="H1206" s="37" t="s">
        <v>187</v>
      </c>
      <c r="I1206" s="37" t="s">
        <v>187</v>
      </c>
      <c r="J1206" s="37" t="s">
        <v>187</v>
      </c>
      <c r="K1206" s="37" t="s">
        <v>187</v>
      </c>
      <c r="L1206" s="37" t="s">
        <v>187</v>
      </c>
      <c r="M1206" s="37" t="s">
        <v>187</v>
      </c>
    </row>
    <row r="1207" spans="1:13" hidden="1" outlineLevel="1">
      <c r="A1207" s="1" t="s">
        <v>34</v>
      </c>
      <c r="B1207" s="37">
        <v>12</v>
      </c>
      <c r="C1207" s="37">
        <v>3</v>
      </c>
      <c r="D1207" s="37" t="s">
        <v>187</v>
      </c>
      <c r="E1207" s="37">
        <v>4</v>
      </c>
      <c r="F1207" s="37">
        <v>3</v>
      </c>
      <c r="G1207" s="37">
        <v>2</v>
      </c>
      <c r="H1207" s="37" t="s">
        <v>187</v>
      </c>
      <c r="I1207" s="37" t="s">
        <v>187</v>
      </c>
      <c r="J1207" s="37" t="s">
        <v>187</v>
      </c>
      <c r="K1207" s="37" t="s">
        <v>187</v>
      </c>
      <c r="L1207" s="37" t="s">
        <v>187</v>
      </c>
      <c r="M1207" s="37" t="s">
        <v>187</v>
      </c>
    </row>
    <row r="1208" spans="1:13" hidden="1" outlineLevel="1">
      <c r="A1208" s="1" t="s">
        <v>838</v>
      </c>
      <c r="B1208" s="37">
        <v>1</v>
      </c>
      <c r="C1208" s="37" t="s">
        <v>187</v>
      </c>
      <c r="D1208" s="37" t="s">
        <v>187</v>
      </c>
      <c r="E1208" s="37" t="s">
        <v>187</v>
      </c>
      <c r="F1208" s="37">
        <v>1</v>
      </c>
      <c r="G1208" s="37" t="s">
        <v>187</v>
      </c>
      <c r="H1208" s="37" t="s">
        <v>187</v>
      </c>
      <c r="I1208" s="37" t="s">
        <v>187</v>
      </c>
      <c r="J1208" s="37" t="s">
        <v>187</v>
      </c>
      <c r="K1208" s="37" t="s">
        <v>187</v>
      </c>
      <c r="L1208" s="37" t="s">
        <v>187</v>
      </c>
      <c r="M1208" s="37" t="s">
        <v>187</v>
      </c>
    </row>
    <row r="1209" spans="1:13" hidden="1" outlineLevel="1">
      <c r="A1209" s="1" t="s">
        <v>35</v>
      </c>
      <c r="B1209" s="37">
        <v>3</v>
      </c>
      <c r="C1209" s="37" t="s">
        <v>187</v>
      </c>
      <c r="D1209" s="37" t="s">
        <v>187</v>
      </c>
      <c r="E1209" s="37">
        <v>1</v>
      </c>
      <c r="F1209" s="37" t="s">
        <v>187</v>
      </c>
      <c r="G1209" s="37">
        <v>2</v>
      </c>
      <c r="H1209" s="37" t="s">
        <v>187</v>
      </c>
      <c r="I1209" s="37" t="s">
        <v>187</v>
      </c>
      <c r="J1209" s="37" t="s">
        <v>187</v>
      </c>
      <c r="K1209" s="37" t="s">
        <v>187</v>
      </c>
      <c r="L1209" s="37" t="s">
        <v>187</v>
      </c>
      <c r="M1209" s="37" t="s">
        <v>187</v>
      </c>
    </row>
    <row r="1210" spans="1:13" hidden="1" outlineLevel="1">
      <c r="A1210" s="1" t="s">
        <v>725</v>
      </c>
      <c r="B1210" s="37">
        <v>1</v>
      </c>
      <c r="C1210" s="37" t="s">
        <v>187</v>
      </c>
      <c r="D1210" s="37" t="s">
        <v>187</v>
      </c>
      <c r="E1210" s="37" t="s">
        <v>187</v>
      </c>
      <c r="F1210" s="37" t="s">
        <v>187</v>
      </c>
      <c r="G1210" s="37">
        <v>1</v>
      </c>
      <c r="H1210" s="37" t="s">
        <v>187</v>
      </c>
      <c r="I1210" s="37" t="s">
        <v>187</v>
      </c>
      <c r="J1210" s="37" t="s">
        <v>187</v>
      </c>
      <c r="K1210" s="37" t="s">
        <v>187</v>
      </c>
      <c r="L1210" s="37" t="s">
        <v>187</v>
      </c>
      <c r="M1210" s="37" t="s">
        <v>187</v>
      </c>
    </row>
    <row r="1211" spans="1:13" hidden="1" outlineLevel="1">
      <c r="A1211" s="1" t="s">
        <v>36</v>
      </c>
      <c r="B1211" s="37">
        <v>5</v>
      </c>
      <c r="C1211" s="37" t="s">
        <v>187</v>
      </c>
      <c r="D1211" s="37" t="s">
        <v>187</v>
      </c>
      <c r="E1211" s="37" t="s">
        <v>187</v>
      </c>
      <c r="F1211" s="37">
        <v>2</v>
      </c>
      <c r="G1211" s="37">
        <v>1</v>
      </c>
      <c r="H1211" s="37" t="s">
        <v>187</v>
      </c>
      <c r="I1211" s="37">
        <v>1</v>
      </c>
      <c r="J1211" s="37">
        <v>1</v>
      </c>
      <c r="K1211" s="37" t="s">
        <v>187</v>
      </c>
      <c r="L1211" s="37" t="s">
        <v>187</v>
      </c>
      <c r="M1211" s="37" t="s">
        <v>187</v>
      </c>
    </row>
    <row r="1212" spans="1:13" hidden="1" outlineLevel="1">
      <c r="A1212" s="1" t="s">
        <v>37</v>
      </c>
      <c r="B1212" s="37">
        <v>10</v>
      </c>
      <c r="C1212" s="37">
        <v>1</v>
      </c>
      <c r="D1212" s="37" t="s">
        <v>187</v>
      </c>
      <c r="E1212" s="37">
        <v>3</v>
      </c>
      <c r="F1212" s="37">
        <v>2</v>
      </c>
      <c r="G1212" s="37">
        <v>2</v>
      </c>
      <c r="H1212" s="37">
        <v>2</v>
      </c>
      <c r="I1212" s="37" t="s">
        <v>187</v>
      </c>
      <c r="J1212" s="37" t="s">
        <v>187</v>
      </c>
      <c r="K1212" s="37" t="s">
        <v>187</v>
      </c>
      <c r="L1212" s="37" t="s">
        <v>187</v>
      </c>
      <c r="M1212" s="37" t="s">
        <v>187</v>
      </c>
    </row>
    <row r="1213" spans="1:13" hidden="1" outlineLevel="1">
      <c r="A1213" s="1" t="s">
        <v>38</v>
      </c>
      <c r="B1213" s="37">
        <v>1</v>
      </c>
      <c r="C1213" s="37" t="s">
        <v>187</v>
      </c>
      <c r="D1213" s="37" t="s">
        <v>187</v>
      </c>
      <c r="E1213" s="37">
        <v>1</v>
      </c>
      <c r="F1213" s="37" t="s">
        <v>187</v>
      </c>
      <c r="G1213" s="37" t="s">
        <v>187</v>
      </c>
      <c r="H1213" s="37" t="s">
        <v>187</v>
      </c>
      <c r="I1213" s="37" t="s">
        <v>187</v>
      </c>
      <c r="J1213" s="37" t="s">
        <v>187</v>
      </c>
      <c r="K1213" s="37" t="s">
        <v>187</v>
      </c>
      <c r="L1213" s="37" t="s">
        <v>187</v>
      </c>
      <c r="M1213" s="37" t="s">
        <v>187</v>
      </c>
    </row>
    <row r="1214" spans="1:13" hidden="1" outlineLevel="1">
      <c r="A1214" s="1" t="s">
        <v>39</v>
      </c>
      <c r="B1214" s="37">
        <v>6</v>
      </c>
      <c r="C1214" s="37" t="s">
        <v>187</v>
      </c>
      <c r="D1214" s="37" t="s">
        <v>187</v>
      </c>
      <c r="E1214" s="37" t="s">
        <v>187</v>
      </c>
      <c r="F1214" s="37">
        <v>2</v>
      </c>
      <c r="G1214" s="37">
        <v>4</v>
      </c>
      <c r="H1214" s="37" t="s">
        <v>187</v>
      </c>
      <c r="I1214" s="37" t="s">
        <v>187</v>
      </c>
      <c r="J1214" s="37" t="s">
        <v>187</v>
      </c>
      <c r="K1214" s="37" t="s">
        <v>187</v>
      </c>
      <c r="L1214" s="37" t="s">
        <v>187</v>
      </c>
      <c r="M1214" s="37" t="s">
        <v>187</v>
      </c>
    </row>
    <row r="1215" spans="1:13" hidden="1" outlineLevel="1">
      <c r="A1215" s="1" t="s">
        <v>40</v>
      </c>
      <c r="B1215" s="37">
        <v>1</v>
      </c>
      <c r="C1215" s="37" t="s">
        <v>187</v>
      </c>
      <c r="D1215" s="37" t="s">
        <v>187</v>
      </c>
      <c r="E1215" s="37" t="s">
        <v>187</v>
      </c>
      <c r="F1215" s="37" t="s">
        <v>187</v>
      </c>
      <c r="G1215" s="37">
        <v>1</v>
      </c>
      <c r="H1215" s="37" t="s">
        <v>187</v>
      </c>
      <c r="I1215" s="37" t="s">
        <v>187</v>
      </c>
      <c r="J1215" s="37" t="s">
        <v>187</v>
      </c>
      <c r="K1215" s="37" t="s">
        <v>187</v>
      </c>
      <c r="L1215" s="37" t="s">
        <v>187</v>
      </c>
      <c r="M1215" s="37" t="s">
        <v>187</v>
      </c>
    </row>
    <row r="1216" spans="1:13" hidden="1" outlineLevel="1">
      <c r="A1216" s="1" t="s">
        <v>534</v>
      </c>
      <c r="B1216" s="37">
        <v>1</v>
      </c>
      <c r="C1216" s="37" t="s">
        <v>187</v>
      </c>
      <c r="D1216" s="37" t="s">
        <v>187</v>
      </c>
      <c r="E1216" s="37" t="s">
        <v>187</v>
      </c>
      <c r="F1216" s="37">
        <v>1</v>
      </c>
      <c r="G1216" s="37" t="s">
        <v>187</v>
      </c>
      <c r="H1216" s="37" t="s">
        <v>187</v>
      </c>
      <c r="I1216" s="37" t="s">
        <v>187</v>
      </c>
      <c r="J1216" s="37" t="s">
        <v>187</v>
      </c>
      <c r="K1216" s="37" t="s">
        <v>187</v>
      </c>
      <c r="L1216" s="37" t="s">
        <v>187</v>
      </c>
      <c r="M1216" s="37" t="s">
        <v>187</v>
      </c>
    </row>
    <row r="1217" spans="1:13" hidden="1" outlineLevel="1">
      <c r="A1217" s="1" t="s">
        <v>43</v>
      </c>
      <c r="B1217" s="37">
        <v>20</v>
      </c>
      <c r="C1217" s="37">
        <v>1</v>
      </c>
      <c r="D1217" s="37">
        <v>2</v>
      </c>
      <c r="E1217" s="37">
        <v>4</v>
      </c>
      <c r="F1217" s="37" t="s">
        <v>187</v>
      </c>
      <c r="G1217" s="37">
        <v>4</v>
      </c>
      <c r="H1217" s="37">
        <v>5</v>
      </c>
      <c r="I1217" s="37">
        <v>3</v>
      </c>
      <c r="J1217" s="37">
        <v>1</v>
      </c>
      <c r="K1217" s="37" t="s">
        <v>187</v>
      </c>
      <c r="L1217" s="37" t="s">
        <v>187</v>
      </c>
      <c r="M1217" s="37" t="s">
        <v>187</v>
      </c>
    </row>
    <row r="1218" spans="1:13" hidden="1" outlineLevel="1">
      <c r="A1218" s="1" t="s">
        <v>45</v>
      </c>
      <c r="B1218" s="37">
        <v>293</v>
      </c>
      <c r="C1218" s="37">
        <v>26</v>
      </c>
      <c r="D1218" s="37">
        <v>28</v>
      </c>
      <c r="E1218" s="37">
        <v>46</v>
      </c>
      <c r="F1218" s="37">
        <v>38</v>
      </c>
      <c r="G1218" s="37">
        <v>43</v>
      </c>
      <c r="H1218" s="37">
        <v>61</v>
      </c>
      <c r="I1218" s="37">
        <v>44</v>
      </c>
      <c r="J1218" s="37">
        <v>6</v>
      </c>
      <c r="K1218" s="37">
        <v>1</v>
      </c>
      <c r="L1218" s="37" t="s">
        <v>187</v>
      </c>
      <c r="M1218" s="37" t="s">
        <v>187</v>
      </c>
    </row>
    <row r="1219" spans="1:13" hidden="1" outlineLevel="1">
      <c r="A1219" s="1" t="s">
        <v>46</v>
      </c>
      <c r="B1219" s="37">
        <v>80</v>
      </c>
      <c r="C1219" s="37" t="s">
        <v>187</v>
      </c>
      <c r="D1219" s="37">
        <v>9</v>
      </c>
      <c r="E1219" s="37">
        <v>23</v>
      </c>
      <c r="F1219" s="37">
        <v>23</v>
      </c>
      <c r="G1219" s="37">
        <v>16</v>
      </c>
      <c r="H1219" s="37">
        <v>6</v>
      </c>
      <c r="I1219" s="37">
        <v>2</v>
      </c>
      <c r="J1219" s="37">
        <v>1</v>
      </c>
      <c r="K1219" s="37" t="s">
        <v>187</v>
      </c>
      <c r="L1219" s="37" t="s">
        <v>187</v>
      </c>
      <c r="M1219" s="37" t="s">
        <v>187</v>
      </c>
    </row>
    <row r="1220" spans="1:13" hidden="1" outlineLevel="1">
      <c r="A1220" s="1" t="s">
        <v>47</v>
      </c>
      <c r="B1220" s="37">
        <v>8</v>
      </c>
      <c r="C1220" s="37" t="s">
        <v>187</v>
      </c>
      <c r="D1220" s="37">
        <v>1</v>
      </c>
      <c r="E1220" s="37">
        <v>1</v>
      </c>
      <c r="F1220" s="37">
        <v>1</v>
      </c>
      <c r="G1220" s="37">
        <v>2</v>
      </c>
      <c r="H1220" s="37">
        <v>3</v>
      </c>
      <c r="I1220" s="37" t="s">
        <v>187</v>
      </c>
      <c r="J1220" s="37" t="s">
        <v>187</v>
      </c>
      <c r="K1220" s="37" t="s">
        <v>187</v>
      </c>
      <c r="L1220" s="37" t="s">
        <v>187</v>
      </c>
      <c r="M1220" s="37" t="s">
        <v>187</v>
      </c>
    </row>
    <row r="1221" spans="1:13" hidden="1" outlineLevel="1">
      <c r="A1221" s="1" t="s">
        <v>433</v>
      </c>
      <c r="B1221" s="37">
        <v>1</v>
      </c>
      <c r="C1221" s="37" t="s">
        <v>187</v>
      </c>
      <c r="D1221" s="37" t="s">
        <v>187</v>
      </c>
      <c r="E1221" s="37">
        <v>1</v>
      </c>
      <c r="F1221" s="37" t="s">
        <v>187</v>
      </c>
      <c r="G1221" s="37" t="s">
        <v>187</v>
      </c>
      <c r="H1221" s="37" t="s">
        <v>187</v>
      </c>
      <c r="I1221" s="37" t="s">
        <v>187</v>
      </c>
      <c r="J1221" s="37" t="s">
        <v>187</v>
      </c>
      <c r="K1221" s="37" t="s">
        <v>187</v>
      </c>
      <c r="L1221" s="37" t="s">
        <v>187</v>
      </c>
      <c r="M1221" s="37" t="s">
        <v>187</v>
      </c>
    </row>
    <row r="1222" spans="1:13" hidden="1" outlineLevel="1">
      <c r="A1222" s="1" t="s">
        <v>48</v>
      </c>
      <c r="B1222" s="37">
        <v>5</v>
      </c>
      <c r="C1222" s="37" t="s">
        <v>187</v>
      </c>
      <c r="D1222" s="37" t="s">
        <v>187</v>
      </c>
      <c r="E1222" s="37">
        <v>2</v>
      </c>
      <c r="F1222" s="37">
        <v>2</v>
      </c>
      <c r="G1222" s="37" t="s">
        <v>187</v>
      </c>
      <c r="H1222" s="37" t="s">
        <v>187</v>
      </c>
      <c r="I1222" s="37" t="s">
        <v>187</v>
      </c>
      <c r="J1222" s="37">
        <v>1</v>
      </c>
      <c r="K1222" s="37" t="s">
        <v>187</v>
      </c>
      <c r="L1222" s="37" t="s">
        <v>187</v>
      </c>
      <c r="M1222" s="37" t="s">
        <v>187</v>
      </c>
    </row>
    <row r="1223" spans="1:13" hidden="1" outlineLevel="1">
      <c r="A1223" s="1" t="s">
        <v>439</v>
      </c>
      <c r="B1223" s="37">
        <v>64</v>
      </c>
      <c r="C1223" s="37">
        <v>4</v>
      </c>
      <c r="D1223" s="37">
        <v>3</v>
      </c>
      <c r="E1223" s="37">
        <v>19</v>
      </c>
      <c r="F1223" s="37">
        <v>21</v>
      </c>
      <c r="G1223" s="37">
        <v>10</v>
      </c>
      <c r="H1223" s="37">
        <v>6</v>
      </c>
      <c r="I1223" s="37">
        <v>1</v>
      </c>
      <c r="J1223" s="37" t="s">
        <v>187</v>
      </c>
      <c r="K1223" s="37" t="s">
        <v>187</v>
      </c>
      <c r="L1223" s="37" t="s">
        <v>187</v>
      </c>
      <c r="M1223" s="37" t="s">
        <v>187</v>
      </c>
    </row>
    <row r="1224" spans="1:13" hidden="1" outlineLevel="1">
      <c r="A1224" s="1" t="s">
        <v>50</v>
      </c>
      <c r="B1224" s="37">
        <v>2</v>
      </c>
      <c r="C1224" s="37" t="s">
        <v>187</v>
      </c>
      <c r="D1224" s="37" t="s">
        <v>187</v>
      </c>
      <c r="E1224" s="37" t="s">
        <v>187</v>
      </c>
      <c r="F1224" s="37">
        <v>1</v>
      </c>
      <c r="G1224" s="37" t="s">
        <v>187</v>
      </c>
      <c r="H1224" s="37">
        <v>1</v>
      </c>
      <c r="I1224" s="37" t="s">
        <v>187</v>
      </c>
      <c r="J1224" s="37" t="s">
        <v>187</v>
      </c>
      <c r="K1224" s="37" t="s">
        <v>187</v>
      </c>
      <c r="L1224" s="37" t="s">
        <v>187</v>
      </c>
      <c r="M1224" s="37" t="s">
        <v>187</v>
      </c>
    </row>
    <row r="1225" spans="1:13" hidden="1" outlineLevel="1">
      <c r="A1225" s="1" t="s">
        <v>51</v>
      </c>
      <c r="B1225" s="37">
        <v>25</v>
      </c>
      <c r="C1225" s="37">
        <v>3</v>
      </c>
      <c r="D1225" s="37">
        <v>5</v>
      </c>
      <c r="E1225" s="37">
        <v>3</v>
      </c>
      <c r="F1225" s="37">
        <v>1</v>
      </c>
      <c r="G1225" s="37">
        <v>6</v>
      </c>
      <c r="H1225" s="37">
        <v>3</v>
      </c>
      <c r="I1225" s="37">
        <v>3</v>
      </c>
      <c r="J1225" s="37">
        <v>1</v>
      </c>
      <c r="K1225" s="37" t="s">
        <v>187</v>
      </c>
      <c r="L1225" s="37" t="s">
        <v>187</v>
      </c>
      <c r="M1225" s="37" t="s">
        <v>187</v>
      </c>
    </row>
    <row r="1226" spans="1:13" hidden="1" outlineLevel="1">
      <c r="A1226" s="1" t="s">
        <v>52</v>
      </c>
      <c r="B1226" s="37">
        <v>1539</v>
      </c>
      <c r="C1226" s="37">
        <v>123</v>
      </c>
      <c r="D1226" s="37">
        <v>131</v>
      </c>
      <c r="E1226" s="37">
        <v>93</v>
      </c>
      <c r="F1226" s="37">
        <v>203</v>
      </c>
      <c r="G1226" s="37">
        <v>333</v>
      </c>
      <c r="H1226" s="37">
        <v>339</v>
      </c>
      <c r="I1226" s="37">
        <v>134</v>
      </c>
      <c r="J1226" s="37">
        <v>119</v>
      </c>
      <c r="K1226" s="37">
        <v>57</v>
      </c>
      <c r="L1226" s="37">
        <v>7</v>
      </c>
      <c r="M1226" s="37" t="s">
        <v>187</v>
      </c>
    </row>
    <row r="1227" spans="1:13" hidden="1" outlineLevel="1">
      <c r="A1227" s="1" t="s">
        <v>53</v>
      </c>
      <c r="B1227" s="37">
        <v>52</v>
      </c>
      <c r="C1227" s="37">
        <v>3</v>
      </c>
      <c r="D1227" s="37">
        <v>8</v>
      </c>
      <c r="E1227" s="37">
        <v>15</v>
      </c>
      <c r="F1227" s="37">
        <v>13</v>
      </c>
      <c r="G1227" s="37">
        <v>11</v>
      </c>
      <c r="H1227" s="37">
        <v>2</v>
      </c>
      <c r="I1227" s="37" t="s">
        <v>187</v>
      </c>
      <c r="J1227" s="37" t="s">
        <v>187</v>
      </c>
      <c r="K1227" s="37" t="s">
        <v>187</v>
      </c>
      <c r="L1227" s="37" t="s">
        <v>187</v>
      </c>
      <c r="M1227" s="37" t="s">
        <v>187</v>
      </c>
    </row>
    <row r="1228" spans="1:13" hidden="1" outlineLevel="1">
      <c r="A1228" s="1" t="s">
        <v>54</v>
      </c>
      <c r="B1228" s="37">
        <v>4</v>
      </c>
      <c r="C1228" s="37" t="s">
        <v>187</v>
      </c>
      <c r="D1228" s="37" t="s">
        <v>187</v>
      </c>
      <c r="E1228" s="37" t="s">
        <v>187</v>
      </c>
      <c r="F1228" s="37">
        <v>1</v>
      </c>
      <c r="G1228" s="37">
        <v>3</v>
      </c>
      <c r="H1228" s="37" t="s">
        <v>187</v>
      </c>
      <c r="I1228" s="37" t="s">
        <v>187</v>
      </c>
      <c r="J1228" s="37" t="s">
        <v>187</v>
      </c>
      <c r="K1228" s="37" t="s">
        <v>187</v>
      </c>
      <c r="L1228" s="37" t="s">
        <v>187</v>
      </c>
      <c r="M1228" s="37" t="s">
        <v>187</v>
      </c>
    </row>
    <row r="1229" spans="1:13" hidden="1" outlineLevel="1">
      <c r="A1229" s="1" t="s">
        <v>726</v>
      </c>
      <c r="B1229" s="37">
        <v>18</v>
      </c>
      <c r="C1229" s="37">
        <v>3</v>
      </c>
      <c r="D1229" s="37">
        <v>4</v>
      </c>
      <c r="E1229" s="37">
        <v>5</v>
      </c>
      <c r="F1229" s="37">
        <v>5</v>
      </c>
      <c r="G1229" s="37">
        <v>1</v>
      </c>
      <c r="H1229" s="37" t="s">
        <v>187</v>
      </c>
      <c r="I1229" s="37" t="s">
        <v>187</v>
      </c>
      <c r="J1229" s="37" t="s">
        <v>187</v>
      </c>
      <c r="K1229" s="37" t="s">
        <v>187</v>
      </c>
      <c r="L1229" s="37" t="s">
        <v>187</v>
      </c>
      <c r="M1229" s="37" t="s">
        <v>187</v>
      </c>
    </row>
    <row r="1230" spans="1:13" hidden="1" outlineLevel="1">
      <c r="A1230" s="1" t="s">
        <v>56</v>
      </c>
      <c r="B1230" s="37">
        <v>2</v>
      </c>
      <c r="C1230" s="37" t="s">
        <v>187</v>
      </c>
      <c r="D1230" s="37" t="s">
        <v>187</v>
      </c>
      <c r="E1230" s="37" t="s">
        <v>187</v>
      </c>
      <c r="F1230" s="37">
        <v>1</v>
      </c>
      <c r="G1230" s="37" t="s">
        <v>187</v>
      </c>
      <c r="H1230" s="37">
        <v>1</v>
      </c>
      <c r="I1230" s="37" t="s">
        <v>187</v>
      </c>
      <c r="J1230" s="37" t="s">
        <v>187</v>
      </c>
      <c r="K1230" s="37" t="s">
        <v>187</v>
      </c>
      <c r="L1230" s="37" t="s">
        <v>187</v>
      </c>
      <c r="M1230" s="37" t="s">
        <v>187</v>
      </c>
    </row>
    <row r="1231" spans="1:13" hidden="1" outlineLevel="1">
      <c r="A1231" s="1" t="s">
        <v>57</v>
      </c>
      <c r="B1231" s="37">
        <v>10</v>
      </c>
      <c r="C1231" s="37">
        <v>2</v>
      </c>
      <c r="D1231" s="37" t="s">
        <v>187</v>
      </c>
      <c r="E1231" s="37" t="s">
        <v>187</v>
      </c>
      <c r="F1231" s="37">
        <v>3</v>
      </c>
      <c r="G1231" s="37">
        <v>2</v>
      </c>
      <c r="H1231" s="37" t="s">
        <v>187</v>
      </c>
      <c r="I1231" s="37">
        <v>2</v>
      </c>
      <c r="J1231" s="37" t="s">
        <v>187</v>
      </c>
      <c r="K1231" s="37">
        <v>1</v>
      </c>
      <c r="L1231" s="37" t="s">
        <v>187</v>
      </c>
      <c r="M1231" s="37" t="s">
        <v>187</v>
      </c>
    </row>
    <row r="1232" spans="1:13" hidden="1" outlineLevel="1">
      <c r="A1232" s="1" t="s">
        <v>58</v>
      </c>
      <c r="B1232" s="37">
        <v>78</v>
      </c>
      <c r="C1232" s="37">
        <v>9</v>
      </c>
      <c r="D1232" s="37">
        <v>6</v>
      </c>
      <c r="E1232" s="37">
        <v>5</v>
      </c>
      <c r="F1232" s="37">
        <v>8</v>
      </c>
      <c r="G1232" s="37">
        <v>22</v>
      </c>
      <c r="H1232" s="37">
        <v>12</v>
      </c>
      <c r="I1232" s="37">
        <v>10</v>
      </c>
      <c r="J1232" s="37">
        <v>3</v>
      </c>
      <c r="K1232" s="37">
        <v>2</v>
      </c>
      <c r="L1232" s="37">
        <v>1</v>
      </c>
      <c r="M1232" s="37" t="s">
        <v>187</v>
      </c>
    </row>
    <row r="1233" spans="1:13" hidden="1" outlineLevel="1">
      <c r="A1233" s="1" t="s">
        <v>595</v>
      </c>
      <c r="B1233" s="37">
        <v>1</v>
      </c>
      <c r="C1233" s="37" t="s">
        <v>187</v>
      </c>
      <c r="D1233" s="37" t="s">
        <v>187</v>
      </c>
      <c r="E1233" s="37" t="s">
        <v>187</v>
      </c>
      <c r="F1233" s="37" t="s">
        <v>187</v>
      </c>
      <c r="G1233" s="37" t="s">
        <v>187</v>
      </c>
      <c r="H1233" s="37">
        <v>1</v>
      </c>
      <c r="I1233" s="37" t="s">
        <v>187</v>
      </c>
      <c r="J1233" s="37" t="s">
        <v>187</v>
      </c>
      <c r="K1233" s="37" t="s">
        <v>187</v>
      </c>
      <c r="L1233" s="37" t="s">
        <v>187</v>
      </c>
      <c r="M1233" s="37" t="s">
        <v>187</v>
      </c>
    </row>
    <row r="1234" spans="1:13" hidden="1" outlineLevel="1">
      <c r="A1234" s="1" t="s">
        <v>59</v>
      </c>
      <c r="B1234" s="37">
        <v>55</v>
      </c>
      <c r="C1234" s="37">
        <v>5</v>
      </c>
      <c r="D1234" s="37">
        <v>3</v>
      </c>
      <c r="E1234" s="37">
        <v>4</v>
      </c>
      <c r="F1234" s="37">
        <v>8</v>
      </c>
      <c r="G1234" s="37">
        <v>5</v>
      </c>
      <c r="H1234" s="37">
        <v>5</v>
      </c>
      <c r="I1234" s="37">
        <v>17</v>
      </c>
      <c r="J1234" s="37">
        <v>8</v>
      </c>
      <c r="K1234" s="37" t="s">
        <v>187</v>
      </c>
      <c r="L1234" s="37" t="s">
        <v>187</v>
      </c>
      <c r="M1234" s="37" t="s">
        <v>187</v>
      </c>
    </row>
    <row r="1235" spans="1:13" hidden="1" outlineLevel="1">
      <c r="A1235" s="1" t="s">
        <v>60</v>
      </c>
      <c r="B1235" s="37">
        <v>51</v>
      </c>
      <c r="C1235" s="37">
        <v>6</v>
      </c>
      <c r="D1235" s="37" t="s">
        <v>187</v>
      </c>
      <c r="E1235" s="37">
        <v>4</v>
      </c>
      <c r="F1235" s="37">
        <v>8</v>
      </c>
      <c r="G1235" s="37">
        <v>9</v>
      </c>
      <c r="H1235" s="37">
        <v>13</v>
      </c>
      <c r="I1235" s="37">
        <v>8</v>
      </c>
      <c r="J1235" s="37">
        <v>3</v>
      </c>
      <c r="K1235" s="37" t="s">
        <v>187</v>
      </c>
      <c r="L1235" s="37" t="s">
        <v>187</v>
      </c>
      <c r="M1235" s="37" t="s">
        <v>187</v>
      </c>
    </row>
    <row r="1236" spans="1:13" hidden="1" outlineLevel="1">
      <c r="A1236" s="1" t="s">
        <v>61</v>
      </c>
      <c r="B1236" s="37">
        <v>1</v>
      </c>
      <c r="C1236" s="37" t="s">
        <v>187</v>
      </c>
      <c r="D1236" s="37" t="s">
        <v>187</v>
      </c>
      <c r="E1236" s="37" t="s">
        <v>187</v>
      </c>
      <c r="F1236" s="37">
        <v>1</v>
      </c>
      <c r="G1236" s="37" t="s">
        <v>187</v>
      </c>
      <c r="H1236" s="37" t="s">
        <v>187</v>
      </c>
      <c r="I1236" s="37" t="s">
        <v>187</v>
      </c>
      <c r="J1236" s="37" t="s">
        <v>187</v>
      </c>
      <c r="K1236" s="37" t="s">
        <v>187</v>
      </c>
      <c r="L1236" s="37" t="s">
        <v>187</v>
      </c>
      <c r="M1236" s="37" t="s">
        <v>187</v>
      </c>
    </row>
    <row r="1237" spans="1:13" hidden="1" outlineLevel="1">
      <c r="A1237" s="1" t="s">
        <v>426</v>
      </c>
      <c r="B1237" s="37">
        <v>1</v>
      </c>
      <c r="C1237" s="37" t="s">
        <v>187</v>
      </c>
      <c r="D1237" s="37" t="s">
        <v>187</v>
      </c>
      <c r="E1237" s="37" t="s">
        <v>187</v>
      </c>
      <c r="F1237" s="37" t="s">
        <v>187</v>
      </c>
      <c r="G1237" s="37">
        <v>1</v>
      </c>
      <c r="H1237" s="37" t="s">
        <v>187</v>
      </c>
      <c r="I1237" s="37" t="s">
        <v>187</v>
      </c>
      <c r="J1237" s="37" t="s">
        <v>187</v>
      </c>
      <c r="K1237" s="37" t="s">
        <v>187</v>
      </c>
      <c r="L1237" s="37" t="s">
        <v>187</v>
      </c>
      <c r="M1237" s="37" t="s">
        <v>187</v>
      </c>
    </row>
    <row r="1238" spans="1:13" hidden="1" outlineLevel="1">
      <c r="A1238" s="1" t="s">
        <v>63</v>
      </c>
      <c r="B1238" s="37">
        <v>13</v>
      </c>
      <c r="C1238" s="37">
        <v>3</v>
      </c>
      <c r="D1238" s="37" t="s">
        <v>187</v>
      </c>
      <c r="E1238" s="37">
        <v>1</v>
      </c>
      <c r="F1238" s="37">
        <v>7</v>
      </c>
      <c r="G1238" s="37" t="s">
        <v>187</v>
      </c>
      <c r="H1238" s="37">
        <v>2</v>
      </c>
      <c r="I1238" s="37" t="s">
        <v>187</v>
      </c>
      <c r="J1238" s="37" t="s">
        <v>187</v>
      </c>
      <c r="K1238" s="37" t="s">
        <v>187</v>
      </c>
      <c r="L1238" s="37" t="s">
        <v>187</v>
      </c>
      <c r="M1238" s="37" t="s">
        <v>187</v>
      </c>
    </row>
    <row r="1239" spans="1:13" hidden="1" outlineLevel="1">
      <c r="A1239" s="1" t="s">
        <v>64</v>
      </c>
      <c r="B1239" s="37">
        <v>7</v>
      </c>
      <c r="C1239" s="37" t="s">
        <v>187</v>
      </c>
      <c r="D1239" s="37" t="s">
        <v>187</v>
      </c>
      <c r="E1239" s="37">
        <v>1</v>
      </c>
      <c r="F1239" s="37">
        <v>3</v>
      </c>
      <c r="G1239" s="37">
        <v>3</v>
      </c>
      <c r="H1239" s="37" t="s">
        <v>187</v>
      </c>
      <c r="I1239" s="37" t="s">
        <v>187</v>
      </c>
      <c r="J1239" s="37" t="s">
        <v>187</v>
      </c>
      <c r="K1239" s="37" t="s">
        <v>187</v>
      </c>
      <c r="L1239" s="37" t="s">
        <v>187</v>
      </c>
      <c r="M1239" s="37" t="s">
        <v>187</v>
      </c>
    </row>
    <row r="1240" spans="1:13" hidden="1" outlineLevel="1">
      <c r="A1240" s="1" t="s">
        <v>65</v>
      </c>
      <c r="B1240" s="37">
        <v>6</v>
      </c>
      <c r="C1240" s="37">
        <v>1</v>
      </c>
      <c r="D1240" s="37">
        <v>1</v>
      </c>
      <c r="E1240" s="37">
        <v>1</v>
      </c>
      <c r="F1240" s="37">
        <v>1</v>
      </c>
      <c r="G1240" s="37">
        <v>2</v>
      </c>
      <c r="H1240" s="37" t="s">
        <v>187</v>
      </c>
      <c r="I1240" s="37" t="s">
        <v>187</v>
      </c>
      <c r="J1240" s="37" t="s">
        <v>187</v>
      </c>
      <c r="K1240" s="37" t="s">
        <v>187</v>
      </c>
      <c r="L1240" s="37" t="s">
        <v>187</v>
      </c>
      <c r="M1240" s="37" t="s">
        <v>187</v>
      </c>
    </row>
    <row r="1241" spans="1:13" hidden="1" outlineLevel="1">
      <c r="A1241" s="1" t="s">
        <v>66</v>
      </c>
      <c r="B1241" s="37">
        <v>3</v>
      </c>
      <c r="C1241" s="37" t="s">
        <v>187</v>
      </c>
      <c r="D1241" s="37" t="s">
        <v>187</v>
      </c>
      <c r="E1241" s="37">
        <v>1</v>
      </c>
      <c r="F1241" s="37">
        <v>1</v>
      </c>
      <c r="G1241" s="37">
        <v>1</v>
      </c>
      <c r="H1241" s="37" t="s">
        <v>187</v>
      </c>
      <c r="I1241" s="37" t="s">
        <v>187</v>
      </c>
      <c r="J1241" s="37" t="s">
        <v>187</v>
      </c>
      <c r="K1241" s="37" t="s">
        <v>187</v>
      </c>
      <c r="L1241" s="37" t="s">
        <v>187</v>
      </c>
      <c r="M1241" s="37" t="s">
        <v>187</v>
      </c>
    </row>
    <row r="1242" spans="1:13" hidden="1" outlineLevel="1">
      <c r="A1242" s="1" t="s">
        <v>67</v>
      </c>
      <c r="B1242" s="37">
        <v>18</v>
      </c>
      <c r="C1242" s="37" t="s">
        <v>187</v>
      </c>
      <c r="D1242" s="37">
        <v>2</v>
      </c>
      <c r="E1242" s="37">
        <v>1</v>
      </c>
      <c r="F1242" s="37">
        <v>4</v>
      </c>
      <c r="G1242" s="37">
        <v>5</v>
      </c>
      <c r="H1242" s="37">
        <v>5</v>
      </c>
      <c r="I1242" s="37" t="s">
        <v>187</v>
      </c>
      <c r="J1242" s="37">
        <v>1</v>
      </c>
      <c r="K1242" s="37" t="s">
        <v>187</v>
      </c>
      <c r="L1242" s="37" t="s">
        <v>187</v>
      </c>
      <c r="M1242" s="37" t="s">
        <v>187</v>
      </c>
    </row>
    <row r="1243" spans="1:13" hidden="1" outlineLevel="1">
      <c r="A1243" s="1" t="s">
        <v>68</v>
      </c>
      <c r="B1243" s="37">
        <v>1</v>
      </c>
      <c r="C1243" s="37" t="s">
        <v>187</v>
      </c>
      <c r="D1243" s="37" t="s">
        <v>187</v>
      </c>
      <c r="E1243" s="37" t="s">
        <v>187</v>
      </c>
      <c r="F1243" s="37">
        <v>1</v>
      </c>
      <c r="G1243" s="37" t="s">
        <v>187</v>
      </c>
      <c r="H1243" s="37" t="s">
        <v>187</v>
      </c>
      <c r="I1243" s="37" t="s">
        <v>187</v>
      </c>
      <c r="J1243" s="37" t="s">
        <v>187</v>
      </c>
      <c r="K1243" s="37" t="s">
        <v>187</v>
      </c>
      <c r="L1243" s="37" t="s">
        <v>187</v>
      </c>
      <c r="M1243" s="37" t="s">
        <v>187</v>
      </c>
    </row>
    <row r="1244" spans="1:13" hidden="1" outlineLevel="1">
      <c r="A1244" s="1" t="s">
        <v>70</v>
      </c>
      <c r="B1244" s="37">
        <v>1188</v>
      </c>
      <c r="C1244" s="37">
        <v>100</v>
      </c>
      <c r="D1244" s="37">
        <v>111</v>
      </c>
      <c r="E1244" s="37">
        <v>152</v>
      </c>
      <c r="F1244" s="37">
        <v>197</v>
      </c>
      <c r="G1244" s="37">
        <v>242</v>
      </c>
      <c r="H1244" s="37">
        <v>193</v>
      </c>
      <c r="I1244" s="37">
        <v>136</v>
      </c>
      <c r="J1244" s="37">
        <v>45</v>
      </c>
      <c r="K1244" s="37">
        <v>12</v>
      </c>
      <c r="L1244" s="37" t="s">
        <v>187</v>
      </c>
      <c r="M1244" s="37" t="s">
        <v>187</v>
      </c>
    </row>
    <row r="1245" spans="1:13" hidden="1" outlineLevel="1">
      <c r="A1245" s="1" t="s">
        <v>824</v>
      </c>
      <c r="B1245" s="37">
        <v>1</v>
      </c>
      <c r="C1245" s="37" t="s">
        <v>187</v>
      </c>
      <c r="D1245" s="37" t="s">
        <v>187</v>
      </c>
      <c r="E1245" s="37" t="s">
        <v>187</v>
      </c>
      <c r="F1245" s="37" t="s">
        <v>187</v>
      </c>
      <c r="G1245" s="37" t="s">
        <v>187</v>
      </c>
      <c r="H1245" s="37">
        <v>1</v>
      </c>
      <c r="I1245" s="37" t="s">
        <v>187</v>
      </c>
      <c r="J1245" s="37" t="s">
        <v>187</v>
      </c>
      <c r="K1245" s="37" t="s">
        <v>187</v>
      </c>
      <c r="L1245" s="37" t="s">
        <v>187</v>
      </c>
      <c r="M1245" s="37" t="s">
        <v>187</v>
      </c>
    </row>
    <row r="1246" spans="1:13" hidden="1" outlineLevel="1">
      <c r="A1246" s="1" t="s">
        <v>71</v>
      </c>
      <c r="B1246" s="37">
        <v>7</v>
      </c>
      <c r="C1246" s="37" t="s">
        <v>187</v>
      </c>
      <c r="D1246" s="37" t="s">
        <v>187</v>
      </c>
      <c r="E1246" s="37" t="s">
        <v>187</v>
      </c>
      <c r="F1246" s="37">
        <v>3</v>
      </c>
      <c r="G1246" s="37">
        <v>3</v>
      </c>
      <c r="H1246" s="37">
        <v>1</v>
      </c>
      <c r="I1246" s="37" t="s">
        <v>187</v>
      </c>
      <c r="J1246" s="37" t="s">
        <v>187</v>
      </c>
      <c r="K1246" s="37" t="s">
        <v>187</v>
      </c>
      <c r="L1246" s="37" t="s">
        <v>187</v>
      </c>
      <c r="M1246" s="37" t="s">
        <v>187</v>
      </c>
    </row>
    <row r="1247" spans="1:13" hidden="1" outlineLevel="1">
      <c r="A1247" s="1" t="s">
        <v>72</v>
      </c>
      <c r="B1247" s="37">
        <v>2</v>
      </c>
      <c r="C1247" s="37" t="s">
        <v>187</v>
      </c>
      <c r="D1247" s="37" t="s">
        <v>187</v>
      </c>
      <c r="E1247" s="37">
        <v>1</v>
      </c>
      <c r="F1247" s="37">
        <v>1</v>
      </c>
      <c r="G1247" s="37" t="s">
        <v>187</v>
      </c>
      <c r="H1247" s="37" t="s">
        <v>187</v>
      </c>
      <c r="I1247" s="37" t="s">
        <v>187</v>
      </c>
      <c r="J1247" s="37" t="s">
        <v>187</v>
      </c>
      <c r="K1247" s="37" t="s">
        <v>187</v>
      </c>
      <c r="L1247" s="37" t="s">
        <v>187</v>
      </c>
      <c r="M1247" s="37" t="s">
        <v>187</v>
      </c>
    </row>
    <row r="1248" spans="1:13" hidden="1" outlineLevel="1">
      <c r="A1248" s="1" t="s">
        <v>242</v>
      </c>
      <c r="B1248" s="37">
        <v>1</v>
      </c>
      <c r="C1248" s="37" t="s">
        <v>187</v>
      </c>
      <c r="D1248" s="37" t="s">
        <v>187</v>
      </c>
      <c r="E1248" s="37" t="s">
        <v>187</v>
      </c>
      <c r="F1248" s="37">
        <v>1</v>
      </c>
      <c r="G1248" s="37" t="s">
        <v>187</v>
      </c>
      <c r="H1248" s="37" t="s">
        <v>187</v>
      </c>
      <c r="I1248" s="37" t="s">
        <v>187</v>
      </c>
      <c r="J1248" s="37" t="s">
        <v>187</v>
      </c>
      <c r="K1248" s="37" t="s">
        <v>187</v>
      </c>
      <c r="L1248" s="37" t="s">
        <v>187</v>
      </c>
      <c r="M1248" s="37" t="s">
        <v>187</v>
      </c>
    </row>
    <row r="1249" spans="1:13" hidden="1" outlineLevel="1">
      <c r="A1249" s="1" t="s">
        <v>73</v>
      </c>
      <c r="B1249" s="37">
        <v>2</v>
      </c>
      <c r="C1249" s="37" t="s">
        <v>187</v>
      </c>
      <c r="D1249" s="37" t="s">
        <v>187</v>
      </c>
      <c r="E1249" s="37">
        <v>1</v>
      </c>
      <c r="F1249" s="37">
        <v>1</v>
      </c>
      <c r="G1249" s="37" t="s">
        <v>187</v>
      </c>
      <c r="H1249" s="37" t="s">
        <v>187</v>
      </c>
      <c r="I1249" s="37" t="s">
        <v>187</v>
      </c>
      <c r="J1249" s="37" t="s">
        <v>187</v>
      </c>
      <c r="K1249" s="37" t="s">
        <v>187</v>
      </c>
      <c r="L1249" s="37" t="s">
        <v>187</v>
      </c>
      <c r="M1249" s="37" t="s">
        <v>187</v>
      </c>
    </row>
    <row r="1250" spans="1:13" hidden="1" outlineLevel="1">
      <c r="A1250" s="1" t="s">
        <v>74</v>
      </c>
      <c r="B1250" s="37">
        <v>3</v>
      </c>
      <c r="C1250" s="37" t="s">
        <v>187</v>
      </c>
      <c r="D1250" s="37" t="s">
        <v>187</v>
      </c>
      <c r="E1250" s="37" t="s">
        <v>187</v>
      </c>
      <c r="F1250" s="37" t="s">
        <v>187</v>
      </c>
      <c r="G1250" s="37">
        <v>1</v>
      </c>
      <c r="H1250" s="37" t="s">
        <v>187</v>
      </c>
      <c r="I1250" s="37">
        <v>2</v>
      </c>
      <c r="J1250" s="37" t="s">
        <v>187</v>
      </c>
      <c r="K1250" s="37" t="s">
        <v>187</v>
      </c>
      <c r="L1250" s="37" t="s">
        <v>187</v>
      </c>
      <c r="M1250" s="37" t="s">
        <v>187</v>
      </c>
    </row>
    <row r="1251" spans="1:13" hidden="1" outlineLevel="1">
      <c r="A1251" s="1" t="s">
        <v>75</v>
      </c>
      <c r="B1251" s="37">
        <v>1</v>
      </c>
      <c r="C1251" s="37" t="s">
        <v>187</v>
      </c>
      <c r="D1251" s="37" t="s">
        <v>187</v>
      </c>
      <c r="E1251" s="37" t="s">
        <v>187</v>
      </c>
      <c r="F1251" s="37" t="s">
        <v>187</v>
      </c>
      <c r="G1251" s="37" t="s">
        <v>187</v>
      </c>
      <c r="H1251" s="37">
        <v>1</v>
      </c>
      <c r="I1251" s="37" t="s">
        <v>187</v>
      </c>
      <c r="J1251" s="37" t="s">
        <v>187</v>
      </c>
      <c r="K1251" s="37" t="s">
        <v>187</v>
      </c>
      <c r="L1251" s="37" t="s">
        <v>187</v>
      </c>
      <c r="M1251" s="37" t="s">
        <v>187</v>
      </c>
    </row>
    <row r="1252" spans="1:13" hidden="1" outlineLevel="1">
      <c r="A1252" s="1" t="s">
        <v>76</v>
      </c>
      <c r="B1252" s="37">
        <v>3</v>
      </c>
      <c r="C1252" s="37" t="s">
        <v>187</v>
      </c>
      <c r="D1252" s="37" t="s">
        <v>187</v>
      </c>
      <c r="E1252" s="37" t="s">
        <v>187</v>
      </c>
      <c r="F1252" s="37">
        <v>3</v>
      </c>
      <c r="G1252" s="37" t="s">
        <v>187</v>
      </c>
      <c r="H1252" s="37" t="s">
        <v>187</v>
      </c>
      <c r="I1252" s="37" t="s">
        <v>187</v>
      </c>
      <c r="J1252" s="37" t="s">
        <v>187</v>
      </c>
      <c r="K1252" s="37" t="s">
        <v>187</v>
      </c>
      <c r="L1252" s="37" t="s">
        <v>187</v>
      </c>
      <c r="M1252" s="37" t="s">
        <v>187</v>
      </c>
    </row>
    <row r="1253" spans="1:13" hidden="1" outlineLevel="1">
      <c r="A1253" s="1" t="s">
        <v>78</v>
      </c>
      <c r="B1253" s="37">
        <v>17</v>
      </c>
      <c r="C1253" s="37" t="s">
        <v>187</v>
      </c>
      <c r="D1253" s="37">
        <v>4</v>
      </c>
      <c r="E1253" s="37">
        <v>4</v>
      </c>
      <c r="F1253" s="37">
        <v>5</v>
      </c>
      <c r="G1253" s="37">
        <v>2</v>
      </c>
      <c r="H1253" s="37">
        <v>1</v>
      </c>
      <c r="I1253" s="37" t="s">
        <v>187</v>
      </c>
      <c r="J1253" s="37">
        <v>1</v>
      </c>
      <c r="K1253" s="37" t="s">
        <v>187</v>
      </c>
      <c r="L1253" s="37" t="s">
        <v>187</v>
      </c>
      <c r="M1253" s="37" t="s">
        <v>187</v>
      </c>
    </row>
    <row r="1254" spans="1:13" hidden="1" outlineLevel="1">
      <c r="A1254" s="1" t="s">
        <v>1182</v>
      </c>
      <c r="B1254" s="37">
        <v>1</v>
      </c>
      <c r="C1254" s="37" t="s">
        <v>187</v>
      </c>
      <c r="D1254" s="37" t="s">
        <v>187</v>
      </c>
      <c r="E1254" s="37" t="s">
        <v>187</v>
      </c>
      <c r="F1254" s="37" t="s">
        <v>187</v>
      </c>
      <c r="G1254" s="37" t="s">
        <v>187</v>
      </c>
      <c r="H1254" s="37">
        <v>1</v>
      </c>
      <c r="I1254" s="37" t="s">
        <v>187</v>
      </c>
      <c r="J1254" s="37" t="s">
        <v>187</v>
      </c>
      <c r="K1254" s="37" t="s">
        <v>187</v>
      </c>
      <c r="L1254" s="37" t="s">
        <v>187</v>
      </c>
      <c r="M1254" s="37" t="s">
        <v>187</v>
      </c>
    </row>
    <row r="1255" spans="1:13" hidden="1" outlineLevel="1">
      <c r="A1255" s="1" t="s">
        <v>537</v>
      </c>
      <c r="B1255" s="37">
        <v>1</v>
      </c>
      <c r="C1255" s="37" t="s">
        <v>187</v>
      </c>
      <c r="D1255" s="37" t="s">
        <v>187</v>
      </c>
      <c r="E1255" s="37" t="s">
        <v>187</v>
      </c>
      <c r="F1255" s="37" t="s">
        <v>187</v>
      </c>
      <c r="G1255" s="37">
        <v>1</v>
      </c>
      <c r="H1255" s="37" t="s">
        <v>187</v>
      </c>
      <c r="I1255" s="37" t="s">
        <v>187</v>
      </c>
      <c r="J1255" s="37" t="s">
        <v>187</v>
      </c>
      <c r="K1255" s="37" t="s">
        <v>187</v>
      </c>
      <c r="L1255" s="37" t="s">
        <v>187</v>
      </c>
      <c r="M1255" s="37" t="s">
        <v>187</v>
      </c>
    </row>
    <row r="1256" spans="1:13" hidden="1" outlineLevel="1">
      <c r="A1256" s="1" t="s">
        <v>538</v>
      </c>
      <c r="B1256" s="37">
        <v>410</v>
      </c>
      <c r="C1256" s="37">
        <v>97</v>
      </c>
      <c r="D1256" s="37">
        <v>32</v>
      </c>
      <c r="E1256" s="37">
        <v>101</v>
      </c>
      <c r="F1256" s="37">
        <v>78</v>
      </c>
      <c r="G1256" s="37">
        <v>20</v>
      </c>
      <c r="H1256" s="37">
        <v>47</v>
      </c>
      <c r="I1256" s="37">
        <v>29</v>
      </c>
      <c r="J1256" s="37">
        <v>6</v>
      </c>
      <c r="K1256" s="37" t="s">
        <v>187</v>
      </c>
      <c r="L1256" s="37" t="s">
        <v>187</v>
      </c>
      <c r="M1256" s="37" t="s">
        <v>187</v>
      </c>
    </row>
    <row r="1257" spans="1:13" hidden="1" outlineLevel="1">
      <c r="A1257" s="1" t="s">
        <v>80</v>
      </c>
      <c r="B1257" s="37">
        <v>123</v>
      </c>
      <c r="C1257" s="37">
        <v>9</v>
      </c>
      <c r="D1257" s="37">
        <v>15</v>
      </c>
      <c r="E1257" s="37">
        <v>13</v>
      </c>
      <c r="F1257" s="37">
        <v>26</v>
      </c>
      <c r="G1257" s="37">
        <v>18</v>
      </c>
      <c r="H1257" s="37">
        <v>16</v>
      </c>
      <c r="I1257" s="37">
        <v>26</v>
      </c>
      <c r="J1257" s="37" t="s">
        <v>187</v>
      </c>
      <c r="K1257" s="37" t="s">
        <v>187</v>
      </c>
      <c r="L1257" s="37" t="s">
        <v>187</v>
      </c>
      <c r="M1257" s="37" t="s">
        <v>187</v>
      </c>
    </row>
    <row r="1258" spans="1:13" hidden="1" outlineLevel="1">
      <c r="A1258" s="1" t="s">
        <v>81</v>
      </c>
      <c r="B1258" s="37">
        <v>5</v>
      </c>
      <c r="C1258" s="37">
        <v>1</v>
      </c>
      <c r="D1258" s="37" t="s">
        <v>187</v>
      </c>
      <c r="E1258" s="37" t="s">
        <v>187</v>
      </c>
      <c r="F1258" s="37">
        <v>2</v>
      </c>
      <c r="G1258" s="37">
        <v>2</v>
      </c>
      <c r="H1258" s="37" t="s">
        <v>187</v>
      </c>
      <c r="I1258" s="37" t="s">
        <v>187</v>
      </c>
      <c r="J1258" s="37" t="s">
        <v>187</v>
      </c>
      <c r="K1258" s="37" t="s">
        <v>187</v>
      </c>
      <c r="L1258" s="37" t="s">
        <v>187</v>
      </c>
      <c r="M1258" s="37" t="s">
        <v>187</v>
      </c>
    </row>
    <row r="1259" spans="1:13" hidden="1" outlineLevel="1">
      <c r="A1259" s="1" t="s">
        <v>225</v>
      </c>
      <c r="B1259" s="37">
        <v>2</v>
      </c>
      <c r="C1259" s="37" t="s">
        <v>187</v>
      </c>
      <c r="D1259" s="37" t="s">
        <v>187</v>
      </c>
      <c r="E1259" s="37">
        <v>1</v>
      </c>
      <c r="F1259" s="37">
        <v>1</v>
      </c>
      <c r="G1259" s="37" t="s">
        <v>187</v>
      </c>
      <c r="H1259" s="37" t="s">
        <v>187</v>
      </c>
      <c r="I1259" s="37" t="s">
        <v>187</v>
      </c>
      <c r="J1259" s="37" t="s">
        <v>187</v>
      </c>
      <c r="K1259" s="37" t="s">
        <v>187</v>
      </c>
      <c r="L1259" s="37" t="s">
        <v>187</v>
      </c>
      <c r="M1259" s="37" t="s">
        <v>187</v>
      </c>
    </row>
    <row r="1260" spans="1:13" hidden="1" outlineLevel="1">
      <c r="A1260" s="1" t="s">
        <v>82</v>
      </c>
      <c r="B1260" s="37">
        <v>2</v>
      </c>
      <c r="C1260" s="37" t="s">
        <v>187</v>
      </c>
      <c r="D1260" s="37" t="s">
        <v>187</v>
      </c>
      <c r="E1260" s="37" t="s">
        <v>187</v>
      </c>
      <c r="F1260" s="37">
        <v>1</v>
      </c>
      <c r="G1260" s="37">
        <v>1</v>
      </c>
      <c r="H1260" s="37" t="s">
        <v>187</v>
      </c>
      <c r="I1260" s="37" t="s">
        <v>187</v>
      </c>
      <c r="J1260" s="37" t="s">
        <v>187</v>
      </c>
      <c r="K1260" s="37" t="s">
        <v>187</v>
      </c>
      <c r="L1260" s="37" t="s">
        <v>187</v>
      </c>
      <c r="M1260" s="37" t="s">
        <v>187</v>
      </c>
    </row>
    <row r="1261" spans="1:13" hidden="1" outlineLevel="1">
      <c r="A1261" s="1" t="s">
        <v>83</v>
      </c>
      <c r="B1261" s="37">
        <v>24847</v>
      </c>
      <c r="C1261" s="37">
        <v>2770</v>
      </c>
      <c r="D1261" s="37">
        <v>2993</v>
      </c>
      <c r="E1261" s="37">
        <v>3231</v>
      </c>
      <c r="F1261" s="37">
        <v>2857</v>
      </c>
      <c r="G1261" s="37">
        <v>3389</v>
      </c>
      <c r="H1261" s="37">
        <v>3580</v>
      </c>
      <c r="I1261" s="37">
        <v>2947</v>
      </c>
      <c r="J1261" s="37">
        <v>2049</v>
      </c>
      <c r="K1261" s="37">
        <v>863</v>
      </c>
      <c r="L1261" s="37">
        <v>162</v>
      </c>
      <c r="M1261" s="37">
        <v>6</v>
      </c>
    </row>
    <row r="1262" spans="1:13" hidden="1" outlineLevel="1">
      <c r="A1262" s="1" t="s">
        <v>189</v>
      </c>
      <c r="B1262" s="37">
        <v>3</v>
      </c>
      <c r="C1262" s="37" t="s">
        <v>187</v>
      </c>
      <c r="D1262" s="37" t="s">
        <v>187</v>
      </c>
      <c r="E1262" s="37">
        <v>1</v>
      </c>
      <c r="F1262" s="37">
        <v>1</v>
      </c>
      <c r="G1262" s="37">
        <v>1</v>
      </c>
      <c r="H1262" s="37" t="s">
        <v>187</v>
      </c>
      <c r="I1262" s="37" t="s">
        <v>187</v>
      </c>
      <c r="J1262" s="37" t="s">
        <v>187</v>
      </c>
      <c r="K1262" s="37" t="s">
        <v>187</v>
      </c>
      <c r="L1262" s="37" t="s">
        <v>187</v>
      </c>
      <c r="M1262" s="37" t="s">
        <v>187</v>
      </c>
    </row>
    <row r="1263" spans="1:13" hidden="1" outlineLevel="1">
      <c r="A1263" s="1" t="s">
        <v>84</v>
      </c>
      <c r="B1263" s="37">
        <v>4</v>
      </c>
      <c r="C1263" s="37" t="s">
        <v>187</v>
      </c>
      <c r="D1263" s="37" t="s">
        <v>187</v>
      </c>
      <c r="E1263" s="37" t="s">
        <v>187</v>
      </c>
      <c r="F1263" s="37" t="s">
        <v>187</v>
      </c>
      <c r="G1263" s="37">
        <v>1</v>
      </c>
      <c r="H1263" s="37">
        <v>1</v>
      </c>
      <c r="I1263" s="37" t="s">
        <v>187</v>
      </c>
      <c r="J1263" s="37">
        <v>2</v>
      </c>
      <c r="K1263" s="37" t="s">
        <v>187</v>
      </c>
      <c r="L1263" s="37" t="s">
        <v>187</v>
      </c>
      <c r="M1263" s="37" t="s">
        <v>187</v>
      </c>
    </row>
    <row r="1264" spans="1:13" hidden="1" outlineLevel="1">
      <c r="A1264" s="1" t="s">
        <v>809</v>
      </c>
      <c r="B1264" s="37">
        <v>2</v>
      </c>
      <c r="C1264" s="37" t="s">
        <v>187</v>
      </c>
      <c r="D1264" s="37" t="s">
        <v>187</v>
      </c>
      <c r="E1264" s="37">
        <v>2</v>
      </c>
      <c r="F1264" s="37" t="s">
        <v>187</v>
      </c>
      <c r="G1264" s="37" t="s">
        <v>187</v>
      </c>
      <c r="H1264" s="37" t="s">
        <v>187</v>
      </c>
      <c r="I1264" s="37" t="s">
        <v>187</v>
      </c>
      <c r="J1264" s="37" t="s">
        <v>187</v>
      </c>
      <c r="K1264" s="37" t="s">
        <v>187</v>
      </c>
      <c r="L1264" s="37" t="s">
        <v>187</v>
      </c>
      <c r="M1264" s="37" t="s">
        <v>187</v>
      </c>
    </row>
    <row r="1265" spans="1:13" hidden="1" outlineLevel="1">
      <c r="A1265" s="1" t="s">
        <v>539</v>
      </c>
      <c r="B1265" s="37">
        <v>2</v>
      </c>
      <c r="C1265" s="37" t="s">
        <v>187</v>
      </c>
      <c r="D1265" s="37" t="s">
        <v>187</v>
      </c>
      <c r="E1265" s="37" t="s">
        <v>187</v>
      </c>
      <c r="F1265" s="37">
        <v>1</v>
      </c>
      <c r="G1265" s="37">
        <v>1</v>
      </c>
      <c r="H1265" s="37" t="s">
        <v>187</v>
      </c>
      <c r="I1265" s="37" t="s">
        <v>187</v>
      </c>
      <c r="J1265" s="37" t="s">
        <v>187</v>
      </c>
      <c r="K1265" s="37" t="s">
        <v>187</v>
      </c>
      <c r="L1265" s="37" t="s">
        <v>187</v>
      </c>
      <c r="M1265" s="37" t="s">
        <v>187</v>
      </c>
    </row>
    <row r="1266" spans="1:13" hidden="1" outlineLevel="1">
      <c r="A1266" s="1" t="s">
        <v>85</v>
      </c>
      <c r="B1266" s="37">
        <v>2</v>
      </c>
      <c r="C1266" s="37" t="s">
        <v>187</v>
      </c>
      <c r="D1266" s="37" t="s">
        <v>187</v>
      </c>
      <c r="E1266" s="37" t="s">
        <v>187</v>
      </c>
      <c r="F1266" s="37" t="s">
        <v>187</v>
      </c>
      <c r="G1266" s="37">
        <v>2</v>
      </c>
      <c r="H1266" s="37" t="s">
        <v>187</v>
      </c>
      <c r="I1266" s="37" t="s">
        <v>187</v>
      </c>
      <c r="J1266" s="37" t="s">
        <v>187</v>
      </c>
      <c r="K1266" s="37" t="s">
        <v>187</v>
      </c>
      <c r="L1266" s="37" t="s">
        <v>187</v>
      </c>
      <c r="M1266" s="37" t="s">
        <v>187</v>
      </c>
    </row>
    <row r="1267" spans="1:13" hidden="1" outlineLevel="1">
      <c r="A1267" s="1" t="s">
        <v>86</v>
      </c>
      <c r="B1267" s="37">
        <v>7</v>
      </c>
      <c r="C1267" s="37" t="s">
        <v>187</v>
      </c>
      <c r="D1267" s="37" t="s">
        <v>187</v>
      </c>
      <c r="E1267" s="37">
        <v>1</v>
      </c>
      <c r="F1267" s="37">
        <v>5</v>
      </c>
      <c r="G1267" s="37">
        <v>1</v>
      </c>
      <c r="H1267" s="37" t="s">
        <v>187</v>
      </c>
      <c r="I1267" s="37" t="s">
        <v>187</v>
      </c>
      <c r="J1267" s="37" t="s">
        <v>187</v>
      </c>
      <c r="K1267" s="37" t="s">
        <v>187</v>
      </c>
      <c r="L1267" s="37" t="s">
        <v>187</v>
      </c>
      <c r="M1267" s="37" t="s">
        <v>187</v>
      </c>
    </row>
    <row r="1268" spans="1:13" hidden="1" outlineLevel="1">
      <c r="A1268" s="1" t="s">
        <v>243</v>
      </c>
      <c r="B1268" s="37">
        <v>1</v>
      </c>
      <c r="C1268" s="37" t="s">
        <v>187</v>
      </c>
      <c r="D1268" s="37" t="s">
        <v>187</v>
      </c>
      <c r="E1268" s="37" t="s">
        <v>187</v>
      </c>
      <c r="F1268" s="37">
        <v>1</v>
      </c>
      <c r="G1268" s="37" t="s">
        <v>187</v>
      </c>
      <c r="H1268" s="37" t="s">
        <v>187</v>
      </c>
      <c r="I1268" s="37" t="s">
        <v>187</v>
      </c>
      <c r="J1268" s="37" t="s">
        <v>187</v>
      </c>
      <c r="K1268" s="37" t="s">
        <v>187</v>
      </c>
      <c r="L1268" s="37" t="s">
        <v>187</v>
      </c>
      <c r="M1268" s="37" t="s">
        <v>187</v>
      </c>
    </row>
    <row r="1269" spans="1:13" hidden="1" outlineLevel="1">
      <c r="A1269" s="1" t="s">
        <v>87</v>
      </c>
      <c r="B1269" s="37">
        <v>142</v>
      </c>
      <c r="C1269" s="37">
        <v>23</v>
      </c>
      <c r="D1269" s="37">
        <v>23</v>
      </c>
      <c r="E1269" s="37">
        <v>23</v>
      </c>
      <c r="F1269" s="37">
        <v>24</v>
      </c>
      <c r="G1269" s="37">
        <v>16</v>
      </c>
      <c r="H1269" s="37">
        <v>12</v>
      </c>
      <c r="I1269" s="37">
        <v>20</v>
      </c>
      <c r="J1269" s="37">
        <v>1</v>
      </c>
      <c r="K1269" s="37" t="s">
        <v>187</v>
      </c>
      <c r="L1269" s="37" t="s">
        <v>187</v>
      </c>
      <c r="M1269" s="37" t="s">
        <v>187</v>
      </c>
    </row>
    <row r="1270" spans="1:13" hidden="1" outlineLevel="1">
      <c r="A1270" s="1" t="s">
        <v>540</v>
      </c>
      <c r="B1270" s="37">
        <v>17</v>
      </c>
      <c r="C1270" s="37">
        <v>1</v>
      </c>
      <c r="D1270" s="37" t="s">
        <v>187</v>
      </c>
      <c r="E1270" s="37">
        <v>3</v>
      </c>
      <c r="F1270" s="37">
        <v>5</v>
      </c>
      <c r="G1270" s="37">
        <v>7</v>
      </c>
      <c r="H1270" s="37" t="s">
        <v>187</v>
      </c>
      <c r="I1270" s="37" t="s">
        <v>187</v>
      </c>
      <c r="J1270" s="37" t="s">
        <v>187</v>
      </c>
      <c r="K1270" s="37">
        <v>1</v>
      </c>
      <c r="L1270" s="37" t="s">
        <v>187</v>
      </c>
      <c r="M1270" s="37" t="s">
        <v>187</v>
      </c>
    </row>
    <row r="1271" spans="1:13" hidden="1" outlineLevel="1">
      <c r="A1271" s="1" t="s">
        <v>423</v>
      </c>
      <c r="B1271" s="37">
        <v>9</v>
      </c>
      <c r="C1271" s="37" t="s">
        <v>187</v>
      </c>
      <c r="D1271" s="37">
        <v>6</v>
      </c>
      <c r="E1271" s="37">
        <v>1</v>
      </c>
      <c r="F1271" s="37">
        <v>1</v>
      </c>
      <c r="G1271" s="37" t="s">
        <v>187</v>
      </c>
      <c r="H1271" s="37">
        <v>1</v>
      </c>
      <c r="I1271" s="37" t="s">
        <v>187</v>
      </c>
      <c r="J1271" s="37" t="s">
        <v>187</v>
      </c>
      <c r="K1271" s="37" t="s">
        <v>187</v>
      </c>
      <c r="L1271" s="37" t="s">
        <v>187</v>
      </c>
      <c r="M1271" s="37" t="s">
        <v>187</v>
      </c>
    </row>
    <row r="1272" spans="1:13" hidden="1" outlineLevel="1">
      <c r="A1272" s="1" t="s">
        <v>90</v>
      </c>
      <c r="B1272" s="37">
        <v>3</v>
      </c>
      <c r="C1272" s="37" t="s">
        <v>187</v>
      </c>
      <c r="D1272" s="37" t="s">
        <v>187</v>
      </c>
      <c r="E1272" s="37">
        <v>2</v>
      </c>
      <c r="F1272" s="37" t="s">
        <v>187</v>
      </c>
      <c r="G1272" s="37">
        <v>1</v>
      </c>
      <c r="H1272" s="37" t="s">
        <v>187</v>
      </c>
      <c r="I1272" s="37" t="s">
        <v>187</v>
      </c>
      <c r="J1272" s="37" t="s">
        <v>187</v>
      </c>
      <c r="K1272" s="37" t="s">
        <v>187</v>
      </c>
      <c r="L1272" s="37" t="s">
        <v>187</v>
      </c>
      <c r="M1272" s="37" t="s">
        <v>187</v>
      </c>
    </row>
    <row r="1273" spans="1:13" hidden="1" outlineLevel="1">
      <c r="A1273" s="1" t="s">
        <v>441</v>
      </c>
      <c r="B1273" s="37">
        <v>3</v>
      </c>
      <c r="C1273" s="37" t="s">
        <v>187</v>
      </c>
      <c r="D1273" s="37">
        <v>1</v>
      </c>
      <c r="E1273" s="37">
        <v>1</v>
      </c>
      <c r="F1273" s="37" t="s">
        <v>187</v>
      </c>
      <c r="G1273" s="37">
        <v>1</v>
      </c>
      <c r="H1273" s="37" t="s">
        <v>187</v>
      </c>
      <c r="I1273" s="37" t="s">
        <v>187</v>
      </c>
      <c r="J1273" s="37" t="s">
        <v>187</v>
      </c>
      <c r="K1273" s="37" t="s">
        <v>187</v>
      </c>
      <c r="L1273" s="37" t="s">
        <v>187</v>
      </c>
      <c r="M1273" s="37" t="s">
        <v>187</v>
      </c>
    </row>
    <row r="1274" spans="1:13" hidden="1" outlineLevel="1">
      <c r="A1274" s="1" t="s">
        <v>91</v>
      </c>
      <c r="B1274" s="37">
        <v>70</v>
      </c>
      <c r="C1274" s="37">
        <v>4</v>
      </c>
      <c r="D1274" s="37">
        <v>3</v>
      </c>
      <c r="E1274" s="37">
        <v>6</v>
      </c>
      <c r="F1274" s="37">
        <v>3</v>
      </c>
      <c r="G1274" s="37">
        <v>17</v>
      </c>
      <c r="H1274" s="37">
        <v>21</v>
      </c>
      <c r="I1274" s="37">
        <v>10</v>
      </c>
      <c r="J1274" s="37">
        <v>4</v>
      </c>
      <c r="K1274" s="37">
        <v>2</v>
      </c>
      <c r="L1274" s="37" t="s">
        <v>187</v>
      </c>
      <c r="M1274" s="37" t="s">
        <v>187</v>
      </c>
    </row>
    <row r="1275" spans="1:13" hidden="1" outlineLevel="1">
      <c r="A1275" s="1" t="s">
        <v>92</v>
      </c>
      <c r="B1275" s="37">
        <v>3</v>
      </c>
      <c r="C1275" s="37" t="s">
        <v>187</v>
      </c>
      <c r="D1275" s="37" t="s">
        <v>187</v>
      </c>
      <c r="E1275" s="37" t="s">
        <v>187</v>
      </c>
      <c r="F1275" s="37">
        <v>2</v>
      </c>
      <c r="G1275" s="37">
        <v>1</v>
      </c>
      <c r="H1275" s="37" t="s">
        <v>187</v>
      </c>
      <c r="I1275" s="37" t="s">
        <v>187</v>
      </c>
      <c r="J1275" s="37" t="s">
        <v>187</v>
      </c>
      <c r="K1275" s="37" t="s">
        <v>187</v>
      </c>
      <c r="L1275" s="37" t="s">
        <v>187</v>
      </c>
      <c r="M1275" s="37" t="s">
        <v>187</v>
      </c>
    </row>
    <row r="1276" spans="1:13" hidden="1" outlineLevel="1">
      <c r="A1276" s="1" t="s">
        <v>93</v>
      </c>
      <c r="B1276" s="37">
        <v>7</v>
      </c>
      <c r="C1276" s="37" t="s">
        <v>187</v>
      </c>
      <c r="D1276" s="37" t="s">
        <v>187</v>
      </c>
      <c r="E1276" s="37" t="s">
        <v>187</v>
      </c>
      <c r="F1276" s="37" t="s">
        <v>187</v>
      </c>
      <c r="G1276" s="37">
        <v>3</v>
      </c>
      <c r="H1276" s="37">
        <v>2</v>
      </c>
      <c r="I1276" s="37" t="s">
        <v>187</v>
      </c>
      <c r="J1276" s="37">
        <v>2</v>
      </c>
      <c r="K1276" s="37" t="s">
        <v>187</v>
      </c>
      <c r="L1276" s="37" t="s">
        <v>187</v>
      </c>
      <c r="M1276" s="37" t="s">
        <v>187</v>
      </c>
    </row>
    <row r="1277" spans="1:13" hidden="1" outlineLevel="1">
      <c r="A1277" s="1" t="s">
        <v>94</v>
      </c>
      <c r="B1277" s="37">
        <v>2199</v>
      </c>
      <c r="C1277" s="37">
        <v>109</v>
      </c>
      <c r="D1277" s="37">
        <v>116</v>
      </c>
      <c r="E1277" s="37">
        <v>156</v>
      </c>
      <c r="F1277" s="37">
        <v>288</v>
      </c>
      <c r="G1277" s="37">
        <v>562</v>
      </c>
      <c r="H1277" s="37">
        <v>506</v>
      </c>
      <c r="I1277" s="37">
        <v>263</v>
      </c>
      <c r="J1277" s="37">
        <v>161</v>
      </c>
      <c r="K1277" s="37">
        <v>32</v>
      </c>
      <c r="L1277" s="37">
        <v>6</v>
      </c>
      <c r="M1277" s="37" t="s">
        <v>187</v>
      </c>
    </row>
    <row r="1278" spans="1:13" hidden="1" outlineLevel="1">
      <c r="A1278" s="1" t="s">
        <v>95</v>
      </c>
      <c r="B1278" s="37">
        <v>2</v>
      </c>
      <c r="C1278" s="37" t="s">
        <v>187</v>
      </c>
      <c r="D1278" s="37" t="s">
        <v>187</v>
      </c>
      <c r="E1278" s="37" t="s">
        <v>187</v>
      </c>
      <c r="F1278" s="37">
        <v>1</v>
      </c>
      <c r="G1278" s="37" t="s">
        <v>187</v>
      </c>
      <c r="H1278" s="37">
        <v>1</v>
      </c>
      <c r="I1278" s="37" t="s">
        <v>187</v>
      </c>
      <c r="J1278" s="37" t="s">
        <v>187</v>
      </c>
      <c r="K1278" s="37" t="s">
        <v>187</v>
      </c>
      <c r="L1278" s="37" t="s">
        <v>187</v>
      </c>
      <c r="M1278" s="37" t="s">
        <v>187</v>
      </c>
    </row>
    <row r="1279" spans="1:13" hidden="1" outlineLevel="1">
      <c r="A1279" s="1" t="s">
        <v>96</v>
      </c>
      <c r="B1279" s="37">
        <v>1</v>
      </c>
      <c r="C1279" s="37" t="s">
        <v>187</v>
      </c>
      <c r="D1279" s="37" t="s">
        <v>187</v>
      </c>
      <c r="E1279" s="37" t="s">
        <v>187</v>
      </c>
      <c r="F1279" s="37" t="s">
        <v>187</v>
      </c>
      <c r="G1279" s="37" t="s">
        <v>187</v>
      </c>
      <c r="H1279" s="37">
        <v>1</v>
      </c>
      <c r="I1279" s="37" t="s">
        <v>187</v>
      </c>
      <c r="J1279" s="37" t="s">
        <v>187</v>
      </c>
      <c r="K1279" s="37" t="s">
        <v>187</v>
      </c>
      <c r="L1279" s="37" t="s">
        <v>187</v>
      </c>
      <c r="M1279" s="37" t="s">
        <v>187</v>
      </c>
    </row>
    <row r="1280" spans="1:13" hidden="1" outlineLevel="1">
      <c r="A1280" s="1" t="s">
        <v>97</v>
      </c>
      <c r="B1280" s="37">
        <v>1</v>
      </c>
      <c r="C1280" s="37" t="s">
        <v>187</v>
      </c>
      <c r="D1280" s="37" t="s">
        <v>187</v>
      </c>
      <c r="E1280" s="37" t="s">
        <v>187</v>
      </c>
      <c r="F1280" s="37" t="s">
        <v>187</v>
      </c>
      <c r="G1280" s="37">
        <v>1</v>
      </c>
      <c r="H1280" s="37" t="s">
        <v>187</v>
      </c>
      <c r="I1280" s="37" t="s">
        <v>187</v>
      </c>
      <c r="J1280" s="37" t="s">
        <v>187</v>
      </c>
      <c r="K1280" s="37" t="s">
        <v>187</v>
      </c>
      <c r="L1280" s="37" t="s">
        <v>187</v>
      </c>
      <c r="M1280" s="37" t="s">
        <v>187</v>
      </c>
    </row>
    <row r="1281" spans="1:13" hidden="1" outlineLevel="1">
      <c r="A1281" s="1" t="s">
        <v>98</v>
      </c>
      <c r="B1281" s="37">
        <v>8</v>
      </c>
      <c r="C1281" s="37" t="s">
        <v>187</v>
      </c>
      <c r="D1281" s="37">
        <v>1</v>
      </c>
      <c r="E1281" s="37">
        <v>1</v>
      </c>
      <c r="F1281" s="37">
        <v>3</v>
      </c>
      <c r="G1281" s="37">
        <v>2</v>
      </c>
      <c r="H1281" s="37">
        <v>1</v>
      </c>
      <c r="I1281" s="37" t="s">
        <v>187</v>
      </c>
      <c r="J1281" s="37" t="s">
        <v>187</v>
      </c>
      <c r="K1281" s="37" t="s">
        <v>187</v>
      </c>
      <c r="L1281" s="37" t="s">
        <v>187</v>
      </c>
      <c r="M1281" s="37" t="s">
        <v>187</v>
      </c>
    </row>
    <row r="1282" spans="1:13" hidden="1" outlineLevel="1">
      <c r="A1282" s="1" t="s">
        <v>99</v>
      </c>
      <c r="B1282" s="37">
        <v>14</v>
      </c>
      <c r="C1282" s="37">
        <v>1</v>
      </c>
      <c r="D1282" s="37" t="s">
        <v>187</v>
      </c>
      <c r="E1282" s="37" t="s">
        <v>187</v>
      </c>
      <c r="F1282" s="37">
        <v>8</v>
      </c>
      <c r="G1282" s="37">
        <v>4</v>
      </c>
      <c r="H1282" s="37">
        <v>1</v>
      </c>
      <c r="I1282" s="37" t="s">
        <v>187</v>
      </c>
      <c r="J1282" s="37" t="s">
        <v>187</v>
      </c>
      <c r="K1282" s="37" t="s">
        <v>187</v>
      </c>
      <c r="L1282" s="37" t="s">
        <v>187</v>
      </c>
      <c r="M1282" s="37" t="s">
        <v>187</v>
      </c>
    </row>
    <row r="1283" spans="1:13" hidden="1" outlineLevel="1">
      <c r="A1283" s="1" t="s">
        <v>100</v>
      </c>
      <c r="B1283" s="37">
        <v>32</v>
      </c>
      <c r="C1283" s="37">
        <v>4</v>
      </c>
      <c r="D1283" s="37">
        <v>1</v>
      </c>
      <c r="E1283" s="37" t="s">
        <v>187</v>
      </c>
      <c r="F1283" s="37">
        <v>8</v>
      </c>
      <c r="G1283" s="37">
        <v>13</v>
      </c>
      <c r="H1283" s="37">
        <v>3</v>
      </c>
      <c r="I1283" s="37">
        <v>3</v>
      </c>
      <c r="J1283" s="37" t="s">
        <v>187</v>
      </c>
      <c r="K1283" s="37" t="s">
        <v>187</v>
      </c>
      <c r="L1283" s="37" t="s">
        <v>187</v>
      </c>
      <c r="M1283" s="37" t="s">
        <v>187</v>
      </c>
    </row>
    <row r="1284" spans="1:13" hidden="1" outlineLevel="1">
      <c r="A1284" s="1" t="s">
        <v>101</v>
      </c>
      <c r="B1284" s="37">
        <v>715</v>
      </c>
      <c r="C1284" s="37">
        <v>107</v>
      </c>
      <c r="D1284" s="37">
        <v>126</v>
      </c>
      <c r="E1284" s="37">
        <v>84</v>
      </c>
      <c r="F1284" s="37">
        <v>103</v>
      </c>
      <c r="G1284" s="37">
        <v>174</v>
      </c>
      <c r="H1284" s="37">
        <v>109</v>
      </c>
      <c r="I1284" s="37">
        <v>12</v>
      </c>
      <c r="J1284" s="37" t="s">
        <v>187</v>
      </c>
      <c r="K1284" s="37" t="s">
        <v>187</v>
      </c>
      <c r="L1284" s="37" t="s">
        <v>187</v>
      </c>
      <c r="M1284" s="37" t="s">
        <v>187</v>
      </c>
    </row>
    <row r="1285" spans="1:13" hidden="1" outlineLevel="1">
      <c r="A1285" s="1" t="s">
        <v>227</v>
      </c>
      <c r="B1285" s="37">
        <v>12</v>
      </c>
      <c r="C1285" s="37" t="s">
        <v>187</v>
      </c>
      <c r="D1285" s="37">
        <v>1</v>
      </c>
      <c r="E1285" s="37">
        <v>1</v>
      </c>
      <c r="F1285" s="37">
        <v>7</v>
      </c>
      <c r="G1285" s="37">
        <v>2</v>
      </c>
      <c r="H1285" s="37">
        <v>1</v>
      </c>
      <c r="I1285" s="37" t="s">
        <v>187</v>
      </c>
      <c r="J1285" s="37" t="s">
        <v>187</v>
      </c>
      <c r="K1285" s="37" t="s">
        <v>187</v>
      </c>
      <c r="L1285" s="37" t="s">
        <v>187</v>
      </c>
      <c r="M1285" s="37" t="s">
        <v>187</v>
      </c>
    </row>
    <row r="1286" spans="1:13" hidden="1" outlineLevel="1">
      <c r="A1286" s="1" t="s">
        <v>103</v>
      </c>
      <c r="B1286" s="37">
        <v>39</v>
      </c>
      <c r="C1286" s="37">
        <v>3</v>
      </c>
      <c r="D1286" s="37">
        <v>2</v>
      </c>
      <c r="E1286" s="37">
        <v>5</v>
      </c>
      <c r="F1286" s="37">
        <v>10</v>
      </c>
      <c r="G1286" s="37">
        <v>7</v>
      </c>
      <c r="H1286" s="37">
        <v>6</v>
      </c>
      <c r="I1286" s="37">
        <v>4</v>
      </c>
      <c r="J1286" s="37">
        <v>2</v>
      </c>
      <c r="K1286" s="37" t="s">
        <v>187</v>
      </c>
      <c r="L1286" s="37" t="s">
        <v>187</v>
      </c>
      <c r="M1286" s="37" t="s">
        <v>187</v>
      </c>
    </row>
    <row r="1287" spans="1:13" hidden="1" outlineLevel="1">
      <c r="A1287" s="1" t="s">
        <v>104</v>
      </c>
      <c r="B1287" s="37">
        <v>21</v>
      </c>
      <c r="C1287" s="37">
        <v>2</v>
      </c>
      <c r="D1287" s="37" t="s">
        <v>187</v>
      </c>
      <c r="E1287" s="37">
        <v>2</v>
      </c>
      <c r="F1287" s="37">
        <v>6</v>
      </c>
      <c r="G1287" s="37">
        <v>1</v>
      </c>
      <c r="H1287" s="37">
        <v>4</v>
      </c>
      <c r="I1287" s="37">
        <v>3</v>
      </c>
      <c r="J1287" s="37">
        <v>2</v>
      </c>
      <c r="K1287" s="37">
        <v>1</v>
      </c>
      <c r="L1287" s="37" t="s">
        <v>187</v>
      </c>
      <c r="M1287" s="37" t="s">
        <v>187</v>
      </c>
    </row>
    <row r="1288" spans="1:13" hidden="1" outlineLevel="1">
      <c r="A1288" s="1" t="s">
        <v>105</v>
      </c>
      <c r="B1288" s="37">
        <v>3599</v>
      </c>
      <c r="C1288" s="37">
        <v>110</v>
      </c>
      <c r="D1288" s="37">
        <v>164</v>
      </c>
      <c r="E1288" s="37">
        <v>279</v>
      </c>
      <c r="F1288" s="37">
        <v>433</v>
      </c>
      <c r="G1288" s="37">
        <v>685</v>
      </c>
      <c r="H1288" s="37">
        <v>822</v>
      </c>
      <c r="I1288" s="37">
        <v>629</v>
      </c>
      <c r="J1288" s="37">
        <v>351</v>
      </c>
      <c r="K1288" s="37">
        <v>103</v>
      </c>
      <c r="L1288" s="37">
        <v>23</v>
      </c>
      <c r="M1288" s="37" t="s">
        <v>187</v>
      </c>
    </row>
    <row r="1289" spans="1:13" hidden="1" outlineLevel="1">
      <c r="A1289" s="1" t="s">
        <v>247</v>
      </c>
      <c r="B1289" s="37">
        <v>3</v>
      </c>
      <c r="C1289" s="37">
        <v>1</v>
      </c>
      <c r="D1289" s="37" t="s">
        <v>187</v>
      </c>
      <c r="E1289" s="37" t="s">
        <v>187</v>
      </c>
      <c r="F1289" s="37">
        <v>1</v>
      </c>
      <c r="G1289" s="37">
        <v>1</v>
      </c>
      <c r="H1289" s="37" t="s">
        <v>187</v>
      </c>
      <c r="I1289" s="37" t="s">
        <v>187</v>
      </c>
      <c r="J1289" s="37" t="s">
        <v>187</v>
      </c>
      <c r="K1289" s="37" t="s">
        <v>187</v>
      </c>
      <c r="L1289" s="37" t="s">
        <v>187</v>
      </c>
      <c r="M1289" s="37" t="s">
        <v>187</v>
      </c>
    </row>
    <row r="1290" spans="1:13" hidden="1" outlineLevel="1">
      <c r="A1290" s="1" t="s">
        <v>541</v>
      </c>
      <c r="B1290" s="37">
        <v>272</v>
      </c>
      <c r="C1290" s="37">
        <v>41</v>
      </c>
      <c r="D1290" s="37">
        <v>28</v>
      </c>
      <c r="E1290" s="37">
        <v>48</v>
      </c>
      <c r="F1290" s="37">
        <v>50</v>
      </c>
      <c r="G1290" s="37">
        <v>25</v>
      </c>
      <c r="H1290" s="37">
        <v>39</v>
      </c>
      <c r="I1290" s="37">
        <v>35</v>
      </c>
      <c r="J1290" s="37">
        <v>4</v>
      </c>
      <c r="K1290" s="37">
        <v>2</v>
      </c>
      <c r="L1290" s="37" t="s">
        <v>187</v>
      </c>
      <c r="M1290" s="37" t="s">
        <v>187</v>
      </c>
    </row>
    <row r="1291" spans="1:13" hidden="1" outlineLevel="1">
      <c r="A1291" s="1" t="s">
        <v>106</v>
      </c>
      <c r="B1291" s="37">
        <v>5</v>
      </c>
      <c r="C1291" s="37" t="s">
        <v>187</v>
      </c>
      <c r="D1291" s="37" t="s">
        <v>187</v>
      </c>
      <c r="E1291" s="37" t="s">
        <v>187</v>
      </c>
      <c r="F1291" s="37">
        <v>1</v>
      </c>
      <c r="G1291" s="37">
        <v>1</v>
      </c>
      <c r="H1291" s="37">
        <v>2</v>
      </c>
      <c r="I1291" s="37">
        <v>1</v>
      </c>
      <c r="J1291" s="37" t="s">
        <v>187</v>
      </c>
      <c r="K1291" s="37" t="s">
        <v>187</v>
      </c>
      <c r="L1291" s="37" t="s">
        <v>187</v>
      </c>
      <c r="M1291" s="37" t="s">
        <v>187</v>
      </c>
    </row>
    <row r="1292" spans="1:13" hidden="1" outlineLevel="1">
      <c r="A1292" s="1" t="s">
        <v>530</v>
      </c>
      <c r="B1292" s="37">
        <v>2</v>
      </c>
      <c r="C1292" s="37" t="s">
        <v>187</v>
      </c>
      <c r="D1292" s="37">
        <v>1</v>
      </c>
      <c r="E1292" s="37" t="s">
        <v>187</v>
      </c>
      <c r="F1292" s="37">
        <v>1</v>
      </c>
      <c r="G1292" s="37" t="s">
        <v>187</v>
      </c>
      <c r="H1292" s="37" t="s">
        <v>187</v>
      </c>
      <c r="I1292" s="37" t="s">
        <v>187</v>
      </c>
      <c r="J1292" s="37" t="s">
        <v>187</v>
      </c>
      <c r="K1292" s="37" t="s">
        <v>187</v>
      </c>
      <c r="L1292" s="37" t="s">
        <v>187</v>
      </c>
      <c r="M1292" s="37" t="s">
        <v>187</v>
      </c>
    </row>
    <row r="1293" spans="1:13" hidden="1" outlineLevel="1">
      <c r="A1293" s="1" t="s">
        <v>542</v>
      </c>
      <c r="B1293" s="37">
        <v>38</v>
      </c>
      <c r="C1293" s="37">
        <v>4</v>
      </c>
      <c r="D1293" s="37">
        <v>3</v>
      </c>
      <c r="E1293" s="37">
        <v>9</v>
      </c>
      <c r="F1293" s="37">
        <v>10</v>
      </c>
      <c r="G1293" s="37">
        <v>9</v>
      </c>
      <c r="H1293" s="37">
        <v>1</v>
      </c>
      <c r="I1293" s="37">
        <v>1</v>
      </c>
      <c r="J1293" s="37">
        <v>1</v>
      </c>
      <c r="K1293" s="37" t="s">
        <v>187</v>
      </c>
      <c r="L1293" s="37" t="s">
        <v>187</v>
      </c>
      <c r="M1293" s="37" t="s">
        <v>187</v>
      </c>
    </row>
    <row r="1294" spans="1:13" hidden="1" outlineLevel="1">
      <c r="A1294" s="1" t="s">
        <v>108</v>
      </c>
      <c r="B1294" s="37">
        <v>46</v>
      </c>
      <c r="C1294" s="37" t="s">
        <v>187</v>
      </c>
      <c r="D1294" s="37">
        <v>6</v>
      </c>
      <c r="E1294" s="37">
        <v>3</v>
      </c>
      <c r="F1294" s="37">
        <v>4</v>
      </c>
      <c r="G1294" s="37">
        <v>11</v>
      </c>
      <c r="H1294" s="37">
        <v>9</v>
      </c>
      <c r="I1294" s="37">
        <v>10</v>
      </c>
      <c r="J1294" s="37">
        <v>3</v>
      </c>
      <c r="K1294" s="37" t="s">
        <v>187</v>
      </c>
      <c r="L1294" s="37" t="s">
        <v>187</v>
      </c>
      <c r="M1294" s="37" t="s">
        <v>187</v>
      </c>
    </row>
    <row r="1295" spans="1:13" hidden="1" outlineLevel="1">
      <c r="A1295" s="1" t="s">
        <v>109</v>
      </c>
      <c r="B1295" s="37">
        <v>26</v>
      </c>
      <c r="C1295" s="37">
        <v>10</v>
      </c>
      <c r="D1295" s="37">
        <v>1</v>
      </c>
      <c r="E1295" s="37">
        <v>11</v>
      </c>
      <c r="F1295" s="37">
        <v>4</v>
      </c>
      <c r="G1295" s="37" t="s">
        <v>187</v>
      </c>
      <c r="H1295" s="37" t="s">
        <v>187</v>
      </c>
      <c r="I1295" s="37" t="s">
        <v>187</v>
      </c>
      <c r="J1295" s="37" t="s">
        <v>187</v>
      </c>
      <c r="K1295" s="37" t="s">
        <v>187</v>
      </c>
      <c r="L1295" s="37" t="s">
        <v>187</v>
      </c>
      <c r="M1295" s="37" t="s">
        <v>187</v>
      </c>
    </row>
    <row r="1296" spans="1:13" hidden="1" outlineLevel="1">
      <c r="A1296" s="1" t="s">
        <v>110</v>
      </c>
      <c r="B1296" s="37">
        <v>369</v>
      </c>
      <c r="C1296" s="37">
        <v>38</v>
      </c>
      <c r="D1296" s="37">
        <v>40</v>
      </c>
      <c r="E1296" s="37">
        <v>38</v>
      </c>
      <c r="F1296" s="37">
        <v>75</v>
      </c>
      <c r="G1296" s="37">
        <v>83</v>
      </c>
      <c r="H1296" s="37">
        <v>74</v>
      </c>
      <c r="I1296" s="37">
        <v>19</v>
      </c>
      <c r="J1296" s="37">
        <v>2</v>
      </c>
      <c r="K1296" s="37" t="s">
        <v>187</v>
      </c>
      <c r="L1296" s="37" t="s">
        <v>187</v>
      </c>
      <c r="M1296" s="37" t="s">
        <v>187</v>
      </c>
    </row>
    <row r="1297" spans="1:13" hidden="1" outlineLevel="1">
      <c r="A1297" s="1" t="s">
        <v>111</v>
      </c>
      <c r="B1297" s="37">
        <v>2</v>
      </c>
      <c r="C1297" s="37" t="s">
        <v>187</v>
      </c>
      <c r="D1297" s="37" t="s">
        <v>187</v>
      </c>
      <c r="E1297" s="37" t="s">
        <v>187</v>
      </c>
      <c r="F1297" s="37" t="s">
        <v>187</v>
      </c>
      <c r="G1297" s="37">
        <v>2</v>
      </c>
      <c r="H1297" s="37" t="s">
        <v>187</v>
      </c>
      <c r="I1297" s="37" t="s">
        <v>187</v>
      </c>
      <c r="J1297" s="37" t="s">
        <v>187</v>
      </c>
      <c r="K1297" s="37" t="s">
        <v>187</v>
      </c>
      <c r="L1297" s="37" t="s">
        <v>187</v>
      </c>
      <c r="M1297" s="37" t="s">
        <v>187</v>
      </c>
    </row>
    <row r="1298" spans="1:13" hidden="1" outlineLevel="1">
      <c r="A1298" s="1" t="s">
        <v>839</v>
      </c>
      <c r="B1298" s="37">
        <v>1</v>
      </c>
      <c r="C1298" s="37">
        <v>1</v>
      </c>
      <c r="D1298" s="37" t="s">
        <v>187</v>
      </c>
      <c r="E1298" s="37" t="s">
        <v>187</v>
      </c>
      <c r="F1298" s="37" t="s">
        <v>187</v>
      </c>
      <c r="G1298" s="37" t="s">
        <v>187</v>
      </c>
      <c r="H1298" s="37" t="s">
        <v>187</v>
      </c>
      <c r="I1298" s="37" t="s">
        <v>187</v>
      </c>
      <c r="J1298" s="37" t="s">
        <v>187</v>
      </c>
      <c r="K1298" s="37" t="s">
        <v>187</v>
      </c>
      <c r="L1298" s="37" t="s">
        <v>187</v>
      </c>
      <c r="M1298" s="37" t="s">
        <v>187</v>
      </c>
    </row>
    <row r="1299" spans="1:13" hidden="1" outlineLevel="1">
      <c r="A1299" s="1" t="s">
        <v>543</v>
      </c>
      <c r="B1299" s="37">
        <v>1</v>
      </c>
      <c r="C1299" s="37" t="s">
        <v>187</v>
      </c>
      <c r="D1299" s="37" t="s">
        <v>187</v>
      </c>
      <c r="E1299" s="37" t="s">
        <v>187</v>
      </c>
      <c r="F1299" s="37" t="s">
        <v>187</v>
      </c>
      <c r="G1299" s="37" t="s">
        <v>187</v>
      </c>
      <c r="H1299" s="37" t="s">
        <v>187</v>
      </c>
      <c r="I1299" s="37">
        <v>1</v>
      </c>
      <c r="J1299" s="37" t="s">
        <v>187</v>
      </c>
      <c r="K1299" s="37" t="s">
        <v>187</v>
      </c>
      <c r="L1299" s="37" t="s">
        <v>187</v>
      </c>
      <c r="M1299" s="37" t="s">
        <v>187</v>
      </c>
    </row>
    <row r="1300" spans="1:13" hidden="1" outlineLevel="1">
      <c r="A1300" s="1" t="s">
        <v>112</v>
      </c>
      <c r="B1300" s="37">
        <v>3</v>
      </c>
      <c r="C1300" s="37" t="s">
        <v>187</v>
      </c>
      <c r="D1300" s="37">
        <v>2</v>
      </c>
      <c r="E1300" s="37" t="s">
        <v>187</v>
      </c>
      <c r="F1300" s="37" t="s">
        <v>187</v>
      </c>
      <c r="G1300" s="37" t="s">
        <v>187</v>
      </c>
      <c r="H1300" s="37">
        <v>1</v>
      </c>
      <c r="I1300" s="37" t="s">
        <v>187</v>
      </c>
      <c r="J1300" s="37" t="s">
        <v>187</v>
      </c>
      <c r="K1300" s="37" t="s">
        <v>187</v>
      </c>
      <c r="L1300" s="37" t="s">
        <v>187</v>
      </c>
      <c r="M1300" s="37" t="s">
        <v>187</v>
      </c>
    </row>
    <row r="1301" spans="1:13" hidden="1" outlineLevel="1">
      <c r="A1301" s="1" t="s">
        <v>113</v>
      </c>
      <c r="B1301" s="37">
        <v>10</v>
      </c>
      <c r="C1301" s="37" t="s">
        <v>187</v>
      </c>
      <c r="D1301" s="37" t="s">
        <v>187</v>
      </c>
      <c r="E1301" s="37" t="s">
        <v>187</v>
      </c>
      <c r="F1301" s="37">
        <v>1</v>
      </c>
      <c r="G1301" s="37">
        <v>2</v>
      </c>
      <c r="H1301" s="37">
        <v>7</v>
      </c>
      <c r="I1301" s="37" t="s">
        <v>187</v>
      </c>
      <c r="J1301" s="37" t="s">
        <v>187</v>
      </c>
      <c r="K1301" s="37" t="s">
        <v>187</v>
      </c>
      <c r="L1301" s="37" t="s">
        <v>187</v>
      </c>
      <c r="M1301" s="37" t="s">
        <v>187</v>
      </c>
    </row>
    <row r="1302" spans="1:13" hidden="1" outlineLevel="1">
      <c r="A1302" s="1" t="s">
        <v>114</v>
      </c>
      <c r="B1302" s="37">
        <v>24</v>
      </c>
      <c r="C1302" s="37">
        <v>9</v>
      </c>
      <c r="D1302" s="37">
        <v>2</v>
      </c>
      <c r="E1302" s="37">
        <v>4</v>
      </c>
      <c r="F1302" s="37">
        <v>6</v>
      </c>
      <c r="G1302" s="37">
        <v>1</v>
      </c>
      <c r="H1302" s="37">
        <v>1</v>
      </c>
      <c r="I1302" s="37" t="s">
        <v>187</v>
      </c>
      <c r="J1302" s="37">
        <v>1</v>
      </c>
      <c r="K1302" s="37" t="s">
        <v>187</v>
      </c>
      <c r="L1302" s="37" t="s">
        <v>187</v>
      </c>
      <c r="M1302" s="37" t="s">
        <v>187</v>
      </c>
    </row>
    <row r="1303" spans="1:13" hidden="1" outlineLevel="1">
      <c r="A1303" s="1" t="s">
        <v>237</v>
      </c>
      <c r="B1303" s="37">
        <v>2</v>
      </c>
      <c r="C1303" s="37" t="s">
        <v>187</v>
      </c>
      <c r="D1303" s="37" t="s">
        <v>187</v>
      </c>
      <c r="E1303" s="37" t="s">
        <v>187</v>
      </c>
      <c r="F1303" s="37">
        <v>1</v>
      </c>
      <c r="G1303" s="37">
        <v>1</v>
      </c>
      <c r="H1303" s="37" t="s">
        <v>187</v>
      </c>
      <c r="I1303" s="37" t="s">
        <v>187</v>
      </c>
      <c r="J1303" s="37" t="s">
        <v>187</v>
      </c>
      <c r="K1303" s="37" t="s">
        <v>187</v>
      </c>
      <c r="L1303" s="37" t="s">
        <v>187</v>
      </c>
      <c r="M1303" s="37" t="s">
        <v>187</v>
      </c>
    </row>
    <row r="1304" spans="1:13" hidden="1" outlineLevel="1">
      <c r="A1304" s="1" t="s">
        <v>115</v>
      </c>
      <c r="B1304" s="37">
        <v>48</v>
      </c>
      <c r="C1304" s="37">
        <v>1</v>
      </c>
      <c r="D1304" s="37">
        <v>4</v>
      </c>
      <c r="E1304" s="37">
        <v>5</v>
      </c>
      <c r="F1304" s="37">
        <v>18</v>
      </c>
      <c r="G1304" s="37">
        <v>13</v>
      </c>
      <c r="H1304" s="37">
        <v>6</v>
      </c>
      <c r="I1304" s="37">
        <v>1</v>
      </c>
      <c r="J1304" s="37" t="s">
        <v>187</v>
      </c>
      <c r="K1304" s="37" t="s">
        <v>187</v>
      </c>
      <c r="L1304" s="37" t="s">
        <v>187</v>
      </c>
      <c r="M1304" s="37" t="s">
        <v>187</v>
      </c>
    </row>
    <row r="1305" spans="1:13" hidden="1" outlineLevel="1">
      <c r="A1305" s="1" t="s">
        <v>248</v>
      </c>
      <c r="B1305" s="37">
        <v>1</v>
      </c>
      <c r="C1305" s="37" t="s">
        <v>187</v>
      </c>
      <c r="D1305" s="37" t="s">
        <v>187</v>
      </c>
      <c r="E1305" s="37" t="s">
        <v>187</v>
      </c>
      <c r="F1305" s="37" t="s">
        <v>187</v>
      </c>
      <c r="G1305" s="37">
        <v>1</v>
      </c>
      <c r="H1305" s="37" t="s">
        <v>187</v>
      </c>
      <c r="I1305" s="37" t="s">
        <v>187</v>
      </c>
      <c r="J1305" s="37" t="s">
        <v>187</v>
      </c>
      <c r="K1305" s="37" t="s">
        <v>187</v>
      </c>
      <c r="L1305" s="37" t="s">
        <v>187</v>
      </c>
      <c r="M1305" s="37" t="s">
        <v>187</v>
      </c>
    </row>
    <row r="1306" spans="1:13" hidden="1" outlineLevel="1">
      <c r="A1306" s="1" t="s">
        <v>544</v>
      </c>
      <c r="B1306" s="37">
        <v>15</v>
      </c>
      <c r="C1306" s="37">
        <v>2</v>
      </c>
      <c r="D1306" s="37">
        <v>1</v>
      </c>
      <c r="E1306" s="37" t="s">
        <v>187</v>
      </c>
      <c r="F1306" s="37">
        <v>4</v>
      </c>
      <c r="G1306" s="37">
        <v>4</v>
      </c>
      <c r="H1306" s="37">
        <v>1</v>
      </c>
      <c r="I1306" s="37">
        <v>3</v>
      </c>
      <c r="J1306" s="37" t="s">
        <v>187</v>
      </c>
      <c r="K1306" s="37" t="s">
        <v>187</v>
      </c>
      <c r="L1306" s="37" t="s">
        <v>187</v>
      </c>
      <c r="M1306" s="37" t="s">
        <v>187</v>
      </c>
    </row>
    <row r="1307" spans="1:13" hidden="1" outlineLevel="1">
      <c r="A1307" s="1" t="s">
        <v>117</v>
      </c>
      <c r="B1307" s="37">
        <v>13</v>
      </c>
      <c r="C1307" s="37" t="s">
        <v>187</v>
      </c>
      <c r="D1307" s="37" t="s">
        <v>187</v>
      </c>
      <c r="E1307" s="37">
        <v>1</v>
      </c>
      <c r="F1307" s="37">
        <v>10</v>
      </c>
      <c r="G1307" s="37">
        <v>1</v>
      </c>
      <c r="H1307" s="37">
        <v>1</v>
      </c>
      <c r="I1307" s="37" t="s">
        <v>187</v>
      </c>
      <c r="J1307" s="37" t="s">
        <v>187</v>
      </c>
      <c r="K1307" s="37" t="s">
        <v>187</v>
      </c>
      <c r="L1307" s="37" t="s">
        <v>187</v>
      </c>
      <c r="M1307" s="37" t="s">
        <v>187</v>
      </c>
    </row>
    <row r="1308" spans="1:13" hidden="1" outlineLevel="1">
      <c r="A1308" s="1" t="s">
        <v>118</v>
      </c>
      <c r="B1308" s="37">
        <v>696</v>
      </c>
      <c r="C1308" s="37">
        <v>55</v>
      </c>
      <c r="D1308" s="37">
        <v>137</v>
      </c>
      <c r="E1308" s="37">
        <v>78</v>
      </c>
      <c r="F1308" s="37">
        <v>122</v>
      </c>
      <c r="G1308" s="37">
        <v>151</v>
      </c>
      <c r="H1308" s="37">
        <v>56</v>
      </c>
      <c r="I1308" s="37">
        <v>82</v>
      </c>
      <c r="J1308" s="37">
        <v>13</v>
      </c>
      <c r="K1308" s="37">
        <v>2</v>
      </c>
      <c r="L1308" s="37" t="s">
        <v>187</v>
      </c>
      <c r="M1308" s="37" t="s">
        <v>187</v>
      </c>
    </row>
    <row r="1309" spans="1:13" hidden="1" outlineLevel="1">
      <c r="A1309" s="1" t="s">
        <v>119</v>
      </c>
      <c r="B1309" s="37">
        <v>32</v>
      </c>
      <c r="C1309" s="37">
        <v>1</v>
      </c>
      <c r="D1309" s="37">
        <v>1</v>
      </c>
      <c r="E1309" s="37">
        <v>9</v>
      </c>
      <c r="F1309" s="37">
        <v>11</v>
      </c>
      <c r="G1309" s="37">
        <v>10</v>
      </c>
      <c r="H1309" s="37" t="s">
        <v>187</v>
      </c>
      <c r="I1309" s="37" t="s">
        <v>187</v>
      </c>
      <c r="J1309" s="37" t="s">
        <v>187</v>
      </c>
      <c r="K1309" s="37" t="s">
        <v>187</v>
      </c>
      <c r="L1309" s="37" t="s">
        <v>187</v>
      </c>
      <c r="M1309" s="37" t="s">
        <v>187</v>
      </c>
    </row>
    <row r="1310" spans="1:13" hidden="1" outlineLevel="1">
      <c r="A1310" s="1" t="s">
        <v>120</v>
      </c>
      <c r="B1310" s="37">
        <v>43</v>
      </c>
      <c r="C1310" s="37">
        <v>3</v>
      </c>
      <c r="D1310" s="37">
        <v>3</v>
      </c>
      <c r="E1310" s="37">
        <v>8</v>
      </c>
      <c r="F1310" s="37">
        <v>14</v>
      </c>
      <c r="G1310" s="37">
        <v>5</v>
      </c>
      <c r="H1310" s="37">
        <v>5</v>
      </c>
      <c r="I1310" s="37">
        <v>3</v>
      </c>
      <c r="J1310" s="37">
        <v>1</v>
      </c>
      <c r="K1310" s="37" t="s">
        <v>187</v>
      </c>
      <c r="L1310" s="37">
        <v>1</v>
      </c>
      <c r="M1310" s="37" t="s">
        <v>187</v>
      </c>
    </row>
    <row r="1311" spans="1:13" hidden="1" outlineLevel="1">
      <c r="A1311" s="1" t="s">
        <v>231</v>
      </c>
      <c r="B1311" s="37">
        <v>1</v>
      </c>
      <c r="C1311" s="37" t="s">
        <v>187</v>
      </c>
      <c r="D1311" s="37" t="s">
        <v>187</v>
      </c>
      <c r="E1311" s="37" t="s">
        <v>187</v>
      </c>
      <c r="F1311" s="37" t="s">
        <v>187</v>
      </c>
      <c r="G1311" s="37">
        <v>1</v>
      </c>
      <c r="H1311" s="37" t="s">
        <v>187</v>
      </c>
      <c r="I1311" s="37" t="s">
        <v>187</v>
      </c>
      <c r="J1311" s="37" t="s">
        <v>187</v>
      </c>
      <c r="K1311" s="37" t="s">
        <v>187</v>
      </c>
      <c r="L1311" s="37" t="s">
        <v>187</v>
      </c>
      <c r="M1311" s="37" t="s">
        <v>187</v>
      </c>
    </row>
    <row r="1312" spans="1:13" hidden="1" outlineLevel="1">
      <c r="A1312" s="1" t="s">
        <v>121</v>
      </c>
      <c r="B1312" s="37">
        <v>28</v>
      </c>
      <c r="C1312" s="37" t="s">
        <v>187</v>
      </c>
      <c r="D1312" s="37" t="s">
        <v>187</v>
      </c>
      <c r="E1312" s="37">
        <v>4</v>
      </c>
      <c r="F1312" s="37">
        <v>3</v>
      </c>
      <c r="G1312" s="37">
        <v>4</v>
      </c>
      <c r="H1312" s="37">
        <v>8</v>
      </c>
      <c r="I1312" s="37">
        <v>6</v>
      </c>
      <c r="J1312" s="37">
        <v>2</v>
      </c>
      <c r="K1312" s="37">
        <v>1</v>
      </c>
      <c r="L1312" s="37" t="s">
        <v>187</v>
      </c>
      <c r="M1312" s="37" t="s">
        <v>187</v>
      </c>
    </row>
    <row r="1313" spans="1:13" hidden="1" outlineLevel="1">
      <c r="A1313" s="1" t="s">
        <v>596</v>
      </c>
      <c r="B1313" s="37">
        <v>2</v>
      </c>
      <c r="C1313" s="37" t="s">
        <v>187</v>
      </c>
      <c r="D1313" s="37">
        <v>1</v>
      </c>
      <c r="E1313" s="37" t="s">
        <v>187</v>
      </c>
      <c r="F1313" s="37">
        <v>1</v>
      </c>
      <c r="G1313" s="37" t="s">
        <v>187</v>
      </c>
      <c r="H1313" s="37" t="s">
        <v>187</v>
      </c>
      <c r="I1313" s="37" t="s">
        <v>187</v>
      </c>
      <c r="J1313" s="37" t="s">
        <v>187</v>
      </c>
      <c r="K1313" s="37" t="s">
        <v>187</v>
      </c>
      <c r="L1313" s="37" t="s">
        <v>187</v>
      </c>
      <c r="M1313" s="37" t="s">
        <v>187</v>
      </c>
    </row>
    <row r="1314" spans="1:13" hidden="1" outlineLevel="1">
      <c r="A1314" s="1" t="s">
        <v>429</v>
      </c>
      <c r="B1314" s="37">
        <v>2</v>
      </c>
      <c r="C1314" s="37" t="s">
        <v>187</v>
      </c>
      <c r="D1314" s="37" t="s">
        <v>187</v>
      </c>
      <c r="E1314" s="37">
        <v>1</v>
      </c>
      <c r="F1314" s="37">
        <v>1</v>
      </c>
      <c r="G1314" s="37" t="s">
        <v>187</v>
      </c>
      <c r="H1314" s="37" t="s">
        <v>187</v>
      </c>
      <c r="I1314" s="37" t="s">
        <v>187</v>
      </c>
      <c r="J1314" s="37" t="s">
        <v>187</v>
      </c>
      <c r="K1314" s="37" t="s">
        <v>187</v>
      </c>
      <c r="L1314" s="37" t="s">
        <v>187</v>
      </c>
      <c r="M1314" s="37" t="s">
        <v>187</v>
      </c>
    </row>
    <row r="1315" spans="1:13" hidden="1" outlineLevel="1">
      <c r="A1315" s="1" t="s">
        <v>1168</v>
      </c>
      <c r="B1315" s="37">
        <v>1</v>
      </c>
      <c r="C1315" s="37" t="s">
        <v>187</v>
      </c>
      <c r="D1315" s="37" t="s">
        <v>187</v>
      </c>
      <c r="E1315" s="37" t="s">
        <v>187</v>
      </c>
      <c r="F1315" s="37" t="s">
        <v>187</v>
      </c>
      <c r="G1315" s="37">
        <v>1</v>
      </c>
      <c r="H1315" s="37" t="s">
        <v>187</v>
      </c>
      <c r="I1315" s="37" t="s">
        <v>187</v>
      </c>
      <c r="J1315" s="37" t="s">
        <v>187</v>
      </c>
      <c r="K1315" s="37" t="s">
        <v>187</v>
      </c>
      <c r="L1315" s="37" t="s">
        <v>187</v>
      </c>
      <c r="M1315" s="37" t="s">
        <v>187</v>
      </c>
    </row>
    <row r="1316" spans="1:13" hidden="1" outlineLevel="1">
      <c r="A1316" s="1" t="s">
        <v>122</v>
      </c>
      <c r="B1316" s="37">
        <v>1</v>
      </c>
      <c r="C1316" s="37" t="s">
        <v>187</v>
      </c>
      <c r="D1316" s="37" t="s">
        <v>187</v>
      </c>
      <c r="E1316" s="37" t="s">
        <v>187</v>
      </c>
      <c r="F1316" s="37">
        <v>1</v>
      </c>
      <c r="G1316" s="37" t="s">
        <v>187</v>
      </c>
      <c r="H1316" s="37" t="s">
        <v>187</v>
      </c>
      <c r="I1316" s="37" t="s">
        <v>187</v>
      </c>
      <c r="J1316" s="37" t="s">
        <v>187</v>
      </c>
      <c r="K1316" s="37" t="s">
        <v>187</v>
      </c>
      <c r="L1316" s="37" t="s">
        <v>187</v>
      </c>
      <c r="M1316" s="37" t="s">
        <v>187</v>
      </c>
    </row>
    <row r="1317" spans="1:13" collapsed="1">
      <c r="A1317" s="1" t="s">
        <v>848</v>
      </c>
      <c r="B1317" s="37">
        <v>37810</v>
      </c>
      <c r="C1317" s="37">
        <v>3719</v>
      </c>
      <c r="D1317" s="37">
        <v>3991</v>
      </c>
      <c r="E1317" s="37">
        <v>4503</v>
      </c>
      <c r="F1317" s="37">
        <v>4803</v>
      </c>
      <c r="G1317" s="37">
        <v>5887</v>
      </c>
      <c r="H1317" s="37">
        <v>6090</v>
      </c>
      <c r="I1317" s="37">
        <v>4539</v>
      </c>
      <c r="J1317" s="37">
        <v>2951</v>
      </c>
      <c r="K1317" s="37">
        <v>1108</v>
      </c>
      <c r="L1317" s="37">
        <v>215</v>
      </c>
      <c r="M1317" s="37">
        <v>4</v>
      </c>
    </row>
    <row r="1318" spans="1:13" hidden="1" outlineLevel="1">
      <c r="A1318" s="1" t="s">
        <v>33</v>
      </c>
      <c r="B1318" s="37">
        <v>3</v>
      </c>
      <c r="C1318" s="37" t="s">
        <v>850</v>
      </c>
      <c r="D1318" s="37" t="s">
        <v>850</v>
      </c>
      <c r="E1318" s="37">
        <v>1</v>
      </c>
      <c r="F1318" s="37">
        <v>2</v>
      </c>
      <c r="G1318" s="37" t="s">
        <v>850</v>
      </c>
      <c r="H1318" s="37" t="s">
        <v>850</v>
      </c>
      <c r="I1318" s="37" t="s">
        <v>850</v>
      </c>
      <c r="J1318" s="37" t="s">
        <v>850</v>
      </c>
      <c r="K1318" s="37" t="s">
        <v>850</v>
      </c>
      <c r="L1318" s="37" t="s">
        <v>850</v>
      </c>
      <c r="M1318" s="37" t="s">
        <v>850</v>
      </c>
    </row>
    <row r="1319" spans="1:13" hidden="1" outlineLevel="1">
      <c r="A1319" s="1" t="s">
        <v>34</v>
      </c>
      <c r="B1319" s="37">
        <v>12</v>
      </c>
      <c r="C1319" s="37">
        <v>2</v>
      </c>
      <c r="D1319" s="37" t="s">
        <v>850</v>
      </c>
      <c r="E1319" s="37">
        <v>3</v>
      </c>
      <c r="F1319" s="37">
        <v>5</v>
      </c>
      <c r="G1319" s="37">
        <v>2</v>
      </c>
      <c r="H1319" s="37" t="s">
        <v>850</v>
      </c>
      <c r="I1319" s="37" t="s">
        <v>850</v>
      </c>
      <c r="J1319" s="37" t="s">
        <v>850</v>
      </c>
      <c r="K1319" s="37" t="s">
        <v>850</v>
      </c>
      <c r="L1319" s="37" t="s">
        <v>850</v>
      </c>
      <c r="M1319" s="37" t="s">
        <v>850</v>
      </c>
    </row>
    <row r="1320" spans="1:13" hidden="1" outlineLevel="1">
      <c r="A1320" s="1" t="s">
        <v>838</v>
      </c>
      <c r="B1320" s="37">
        <v>1</v>
      </c>
      <c r="C1320" s="37" t="s">
        <v>850</v>
      </c>
      <c r="D1320" s="37" t="s">
        <v>850</v>
      </c>
      <c r="E1320" s="37" t="s">
        <v>850</v>
      </c>
      <c r="F1320" s="37">
        <v>1</v>
      </c>
      <c r="G1320" s="37" t="s">
        <v>850</v>
      </c>
      <c r="H1320" s="37" t="s">
        <v>850</v>
      </c>
      <c r="I1320" s="37" t="s">
        <v>850</v>
      </c>
      <c r="J1320" s="37" t="s">
        <v>850</v>
      </c>
      <c r="K1320" s="37" t="s">
        <v>850</v>
      </c>
      <c r="L1320" s="37" t="s">
        <v>850</v>
      </c>
      <c r="M1320" s="37" t="s">
        <v>850</v>
      </c>
    </row>
    <row r="1321" spans="1:13" hidden="1" outlineLevel="1">
      <c r="A1321" s="1" t="s">
        <v>35</v>
      </c>
      <c r="B1321" s="37">
        <v>4</v>
      </c>
      <c r="C1321" s="37" t="s">
        <v>850</v>
      </c>
      <c r="D1321" s="37" t="s">
        <v>850</v>
      </c>
      <c r="E1321" s="37">
        <v>2</v>
      </c>
      <c r="F1321" s="37" t="s">
        <v>850</v>
      </c>
      <c r="G1321" s="37">
        <v>2</v>
      </c>
      <c r="H1321" s="37" t="s">
        <v>850</v>
      </c>
      <c r="I1321" s="37" t="s">
        <v>850</v>
      </c>
      <c r="J1321" s="37" t="s">
        <v>850</v>
      </c>
      <c r="K1321" s="37" t="s">
        <v>850</v>
      </c>
      <c r="L1321" s="37" t="s">
        <v>850</v>
      </c>
      <c r="M1321" s="37" t="s">
        <v>850</v>
      </c>
    </row>
    <row r="1322" spans="1:13" hidden="1" outlineLevel="1">
      <c r="A1322" s="1" t="s">
        <v>725</v>
      </c>
      <c r="B1322" s="37">
        <v>1</v>
      </c>
      <c r="C1322" s="37" t="s">
        <v>850</v>
      </c>
      <c r="D1322" s="37" t="s">
        <v>850</v>
      </c>
      <c r="E1322" s="37" t="s">
        <v>850</v>
      </c>
      <c r="F1322" s="37" t="s">
        <v>850</v>
      </c>
      <c r="G1322" s="37">
        <v>1</v>
      </c>
      <c r="H1322" s="37" t="s">
        <v>850</v>
      </c>
      <c r="I1322" s="37" t="s">
        <v>850</v>
      </c>
      <c r="J1322" s="37" t="s">
        <v>850</v>
      </c>
      <c r="K1322" s="37" t="s">
        <v>850</v>
      </c>
      <c r="L1322" s="37" t="s">
        <v>850</v>
      </c>
      <c r="M1322" s="37" t="s">
        <v>850</v>
      </c>
    </row>
    <row r="1323" spans="1:13" hidden="1" outlineLevel="1">
      <c r="A1323" s="1" t="s">
        <v>36</v>
      </c>
      <c r="B1323" s="37">
        <v>6</v>
      </c>
      <c r="C1323" s="37" t="s">
        <v>850</v>
      </c>
      <c r="D1323" s="37" t="s">
        <v>850</v>
      </c>
      <c r="E1323" s="37" t="s">
        <v>850</v>
      </c>
      <c r="F1323" s="37">
        <v>3</v>
      </c>
      <c r="G1323" s="37">
        <v>1</v>
      </c>
      <c r="H1323" s="37" t="s">
        <v>850</v>
      </c>
      <c r="I1323" s="37">
        <v>1</v>
      </c>
      <c r="J1323" s="37">
        <v>1</v>
      </c>
      <c r="K1323" s="37" t="s">
        <v>850</v>
      </c>
      <c r="L1323" s="37" t="s">
        <v>850</v>
      </c>
      <c r="M1323" s="37" t="s">
        <v>850</v>
      </c>
    </row>
    <row r="1324" spans="1:13" hidden="1" outlineLevel="1">
      <c r="A1324" s="1" t="s">
        <v>37</v>
      </c>
      <c r="B1324" s="37">
        <v>10</v>
      </c>
      <c r="C1324" s="37">
        <v>1</v>
      </c>
      <c r="D1324" s="37" t="s">
        <v>850</v>
      </c>
      <c r="E1324" s="37">
        <v>2</v>
      </c>
      <c r="F1324" s="37">
        <v>3</v>
      </c>
      <c r="G1324" s="37">
        <v>2</v>
      </c>
      <c r="H1324" s="37">
        <v>1</v>
      </c>
      <c r="I1324" s="37">
        <v>1</v>
      </c>
      <c r="J1324" s="37" t="s">
        <v>850</v>
      </c>
      <c r="K1324" s="37" t="s">
        <v>850</v>
      </c>
      <c r="L1324" s="37" t="s">
        <v>850</v>
      </c>
      <c r="M1324" s="37" t="s">
        <v>850</v>
      </c>
    </row>
    <row r="1325" spans="1:13" hidden="1" outlineLevel="1">
      <c r="A1325" s="1" t="s">
        <v>38</v>
      </c>
      <c r="B1325" s="37">
        <v>1</v>
      </c>
      <c r="C1325" s="37" t="s">
        <v>850</v>
      </c>
      <c r="D1325" s="37" t="s">
        <v>850</v>
      </c>
      <c r="E1325" s="37">
        <v>1</v>
      </c>
      <c r="F1325" s="37" t="s">
        <v>850</v>
      </c>
      <c r="G1325" s="37" t="s">
        <v>850</v>
      </c>
      <c r="H1325" s="37" t="s">
        <v>850</v>
      </c>
      <c r="I1325" s="37" t="s">
        <v>850</v>
      </c>
      <c r="J1325" s="37" t="s">
        <v>850</v>
      </c>
      <c r="K1325" s="37" t="s">
        <v>850</v>
      </c>
      <c r="L1325" s="37" t="s">
        <v>850</v>
      </c>
      <c r="M1325" s="37" t="s">
        <v>850</v>
      </c>
    </row>
    <row r="1326" spans="1:13" hidden="1" outlineLevel="1">
      <c r="A1326" s="1" t="s">
        <v>39</v>
      </c>
      <c r="B1326" s="37">
        <v>6</v>
      </c>
      <c r="C1326" s="37" t="s">
        <v>850</v>
      </c>
      <c r="D1326" s="37" t="s">
        <v>850</v>
      </c>
      <c r="E1326" s="37" t="s">
        <v>850</v>
      </c>
      <c r="F1326" s="37">
        <v>1</v>
      </c>
      <c r="G1326" s="37">
        <v>5</v>
      </c>
      <c r="H1326" s="37" t="s">
        <v>850</v>
      </c>
      <c r="I1326" s="37" t="s">
        <v>850</v>
      </c>
      <c r="J1326" s="37" t="s">
        <v>850</v>
      </c>
      <c r="K1326" s="37" t="s">
        <v>850</v>
      </c>
      <c r="L1326" s="37" t="s">
        <v>850</v>
      </c>
      <c r="M1326" s="37" t="s">
        <v>850</v>
      </c>
    </row>
    <row r="1327" spans="1:13" hidden="1" outlineLevel="1">
      <c r="A1327" s="1" t="s">
        <v>40</v>
      </c>
      <c r="B1327" s="37">
        <v>1</v>
      </c>
      <c r="C1327" s="37" t="s">
        <v>850</v>
      </c>
      <c r="D1327" s="37" t="s">
        <v>850</v>
      </c>
      <c r="E1327" s="37" t="s">
        <v>850</v>
      </c>
      <c r="F1327" s="37" t="s">
        <v>850</v>
      </c>
      <c r="G1327" s="37" t="s">
        <v>850</v>
      </c>
      <c r="H1327" s="37">
        <v>1</v>
      </c>
      <c r="I1327" s="37" t="s">
        <v>850</v>
      </c>
      <c r="J1327" s="37" t="s">
        <v>850</v>
      </c>
      <c r="K1327" s="37" t="s">
        <v>850</v>
      </c>
      <c r="L1327" s="37" t="s">
        <v>850</v>
      </c>
      <c r="M1327" s="37" t="s">
        <v>850</v>
      </c>
    </row>
    <row r="1328" spans="1:13" hidden="1" outlineLevel="1">
      <c r="A1328" s="1" t="s">
        <v>533</v>
      </c>
      <c r="B1328" s="37">
        <v>1</v>
      </c>
      <c r="C1328" s="37" t="s">
        <v>850</v>
      </c>
      <c r="D1328" s="37" t="s">
        <v>850</v>
      </c>
      <c r="E1328" s="37" t="s">
        <v>850</v>
      </c>
      <c r="F1328" s="37">
        <v>1</v>
      </c>
      <c r="G1328" s="37" t="s">
        <v>850</v>
      </c>
      <c r="H1328" s="37" t="s">
        <v>850</v>
      </c>
      <c r="I1328" s="37" t="s">
        <v>850</v>
      </c>
      <c r="J1328" s="37" t="s">
        <v>850</v>
      </c>
      <c r="K1328" s="37" t="s">
        <v>850</v>
      </c>
      <c r="L1328" s="37" t="s">
        <v>850</v>
      </c>
      <c r="M1328" s="37" t="s">
        <v>850</v>
      </c>
    </row>
    <row r="1329" spans="1:13" hidden="1" outlineLevel="1">
      <c r="A1329" s="1" t="s">
        <v>534</v>
      </c>
      <c r="B1329" s="37">
        <v>1</v>
      </c>
      <c r="C1329" s="37" t="s">
        <v>850</v>
      </c>
      <c r="D1329" s="37" t="s">
        <v>850</v>
      </c>
      <c r="E1329" s="37" t="s">
        <v>850</v>
      </c>
      <c r="F1329" s="37">
        <v>1</v>
      </c>
      <c r="G1329" s="37" t="s">
        <v>850</v>
      </c>
      <c r="H1329" s="37" t="s">
        <v>850</v>
      </c>
      <c r="I1329" s="37" t="s">
        <v>850</v>
      </c>
      <c r="J1329" s="37" t="s">
        <v>850</v>
      </c>
      <c r="K1329" s="37" t="s">
        <v>850</v>
      </c>
      <c r="L1329" s="37" t="s">
        <v>850</v>
      </c>
      <c r="M1329" s="37" t="s">
        <v>850</v>
      </c>
    </row>
    <row r="1330" spans="1:13" hidden="1" outlineLevel="1">
      <c r="A1330" s="1" t="s">
        <v>43</v>
      </c>
      <c r="B1330" s="37">
        <v>20</v>
      </c>
      <c r="C1330" s="37">
        <v>1</v>
      </c>
      <c r="D1330" s="37">
        <v>2</v>
      </c>
      <c r="E1330" s="37">
        <v>4</v>
      </c>
      <c r="F1330" s="37" t="s">
        <v>850</v>
      </c>
      <c r="G1330" s="37">
        <v>4</v>
      </c>
      <c r="H1330" s="37">
        <v>5</v>
      </c>
      <c r="I1330" s="37">
        <v>3</v>
      </c>
      <c r="J1330" s="37">
        <v>1</v>
      </c>
      <c r="K1330" s="37" t="s">
        <v>850</v>
      </c>
      <c r="L1330" s="37" t="s">
        <v>850</v>
      </c>
      <c r="M1330" s="37" t="s">
        <v>850</v>
      </c>
    </row>
    <row r="1331" spans="1:13" hidden="1" outlineLevel="1">
      <c r="A1331" s="1" t="s">
        <v>45</v>
      </c>
      <c r="B1331" s="37">
        <v>291</v>
      </c>
      <c r="C1331" s="37">
        <v>28</v>
      </c>
      <c r="D1331" s="37">
        <v>26</v>
      </c>
      <c r="E1331" s="37">
        <v>40</v>
      </c>
      <c r="F1331" s="37">
        <v>39</v>
      </c>
      <c r="G1331" s="37">
        <v>45</v>
      </c>
      <c r="H1331" s="37">
        <v>56</v>
      </c>
      <c r="I1331" s="37">
        <v>50</v>
      </c>
      <c r="J1331" s="37">
        <v>6</v>
      </c>
      <c r="K1331" s="37">
        <v>1</v>
      </c>
      <c r="L1331" s="37" t="s">
        <v>850</v>
      </c>
      <c r="M1331" s="37" t="s">
        <v>850</v>
      </c>
    </row>
    <row r="1332" spans="1:13" hidden="1" outlineLevel="1">
      <c r="A1332" s="1" t="s">
        <v>46</v>
      </c>
      <c r="B1332" s="37">
        <v>80</v>
      </c>
      <c r="C1332" s="37">
        <v>1</v>
      </c>
      <c r="D1332" s="37">
        <v>8</v>
      </c>
      <c r="E1332" s="37">
        <v>23</v>
      </c>
      <c r="F1332" s="37">
        <v>25</v>
      </c>
      <c r="G1332" s="37">
        <v>14</v>
      </c>
      <c r="H1332" s="37">
        <v>6</v>
      </c>
      <c r="I1332" s="37">
        <v>2</v>
      </c>
      <c r="J1332" s="37">
        <v>1</v>
      </c>
      <c r="K1332" s="37" t="s">
        <v>850</v>
      </c>
      <c r="L1332" s="37" t="s">
        <v>850</v>
      </c>
      <c r="M1332" s="37" t="s">
        <v>850</v>
      </c>
    </row>
    <row r="1333" spans="1:13" hidden="1" outlineLevel="1">
      <c r="A1333" s="1" t="s">
        <v>47</v>
      </c>
      <c r="B1333" s="37">
        <v>8</v>
      </c>
      <c r="C1333" s="37" t="s">
        <v>850</v>
      </c>
      <c r="D1333" s="37">
        <v>1</v>
      </c>
      <c r="E1333" s="37">
        <v>1</v>
      </c>
      <c r="F1333" s="37">
        <v>1</v>
      </c>
      <c r="G1333" s="37">
        <v>2</v>
      </c>
      <c r="H1333" s="37">
        <v>3</v>
      </c>
      <c r="I1333" s="37" t="s">
        <v>850</v>
      </c>
      <c r="J1333" s="37" t="s">
        <v>850</v>
      </c>
      <c r="K1333" s="37" t="s">
        <v>850</v>
      </c>
      <c r="L1333" s="37" t="s">
        <v>850</v>
      </c>
      <c r="M1333" s="37" t="s">
        <v>850</v>
      </c>
    </row>
    <row r="1334" spans="1:13" hidden="1" outlineLevel="1">
      <c r="A1334" s="1" t="s">
        <v>433</v>
      </c>
      <c r="B1334" s="37">
        <v>1</v>
      </c>
      <c r="C1334" s="37" t="s">
        <v>850</v>
      </c>
      <c r="D1334" s="37" t="s">
        <v>850</v>
      </c>
      <c r="E1334" s="37">
        <v>1</v>
      </c>
      <c r="F1334" s="37" t="s">
        <v>850</v>
      </c>
      <c r="G1334" s="37" t="s">
        <v>850</v>
      </c>
      <c r="H1334" s="37" t="s">
        <v>850</v>
      </c>
      <c r="I1334" s="37" t="s">
        <v>850</v>
      </c>
      <c r="J1334" s="37" t="s">
        <v>850</v>
      </c>
      <c r="K1334" s="37" t="s">
        <v>850</v>
      </c>
      <c r="L1334" s="37" t="s">
        <v>850</v>
      </c>
      <c r="M1334" s="37" t="s">
        <v>850</v>
      </c>
    </row>
    <row r="1335" spans="1:13" hidden="1" outlineLevel="1">
      <c r="A1335" s="1" t="s">
        <v>48</v>
      </c>
      <c r="B1335" s="37">
        <v>5</v>
      </c>
      <c r="C1335" s="37" t="s">
        <v>850</v>
      </c>
      <c r="D1335" s="37" t="s">
        <v>850</v>
      </c>
      <c r="E1335" s="37">
        <v>2</v>
      </c>
      <c r="F1335" s="37">
        <v>2</v>
      </c>
      <c r="G1335" s="37" t="s">
        <v>850</v>
      </c>
      <c r="H1335" s="37" t="s">
        <v>850</v>
      </c>
      <c r="I1335" s="37" t="s">
        <v>850</v>
      </c>
      <c r="J1335" s="37">
        <v>1</v>
      </c>
      <c r="K1335" s="37" t="s">
        <v>850</v>
      </c>
      <c r="L1335" s="37" t="s">
        <v>850</v>
      </c>
      <c r="M1335" s="37" t="s">
        <v>850</v>
      </c>
    </row>
    <row r="1336" spans="1:13" hidden="1" outlineLevel="1">
      <c r="A1336" s="1" t="s">
        <v>439</v>
      </c>
      <c r="B1336" s="37">
        <v>72</v>
      </c>
      <c r="C1336" s="37">
        <v>5</v>
      </c>
      <c r="D1336" s="37">
        <v>2</v>
      </c>
      <c r="E1336" s="37">
        <v>19</v>
      </c>
      <c r="F1336" s="37">
        <v>23</v>
      </c>
      <c r="G1336" s="37">
        <v>15</v>
      </c>
      <c r="H1336" s="37">
        <v>7</v>
      </c>
      <c r="I1336" s="37">
        <v>1</v>
      </c>
      <c r="J1336" s="37" t="s">
        <v>850</v>
      </c>
      <c r="K1336" s="37" t="s">
        <v>850</v>
      </c>
      <c r="L1336" s="37" t="s">
        <v>850</v>
      </c>
      <c r="M1336" s="37" t="s">
        <v>850</v>
      </c>
    </row>
    <row r="1337" spans="1:13" hidden="1" outlineLevel="1">
      <c r="A1337" s="1" t="s">
        <v>50</v>
      </c>
      <c r="B1337" s="37">
        <v>2</v>
      </c>
      <c r="C1337" s="37" t="s">
        <v>850</v>
      </c>
      <c r="D1337" s="37" t="s">
        <v>850</v>
      </c>
      <c r="E1337" s="37" t="s">
        <v>850</v>
      </c>
      <c r="F1337" s="37">
        <v>1</v>
      </c>
      <c r="G1337" s="37" t="s">
        <v>850</v>
      </c>
      <c r="H1337" s="37">
        <v>1</v>
      </c>
      <c r="I1337" s="37" t="s">
        <v>850</v>
      </c>
      <c r="J1337" s="37" t="s">
        <v>850</v>
      </c>
      <c r="K1337" s="37" t="s">
        <v>850</v>
      </c>
      <c r="L1337" s="37" t="s">
        <v>850</v>
      </c>
      <c r="M1337" s="37" t="s">
        <v>850</v>
      </c>
    </row>
    <row r="1338" spans="1:13" hidden="1" outlineLevel="1">
      <c r="A1338" s="1" t="s">
        <v>51</v>
      </c>
      <c r="B1338" s="37">
        <v>22</v>
      </c>
      <c r="C1338" s="37">
        <v>3</v>
      </c>
      <c r="D1338" s="37">
        <v>4</v>
      </c>
      <c r="E1338" s="37">
        <v>2</v>
      </c>
      <c r="F1338" s="37" t="s">
        <v>850</v>
      </c>
      <c r="G1338" s="37">
        <v>6</v>
      </c>
      <c r="H1338" s="37">
        <v>3</v>
      </c>
      <c r="I1338" s="37">
        <v>3</v>
      </c>
      <c r="J1338" s="37">
        <v>1</v>
      </c>
      <c r="K1338" s="37" t="s">
        <v>850</v>
      </c>
      <c r="L1338" s="37" t="s">
        <v>850</v>
      </c>
      <c r="M1338" s="37" t="s">
        <v>850</v>
      </c>
    </row>
    <row r="1339" spans="1:13" hidden="1" outlineLevel="1">
      <c r="A1339" s="1" t="s">
        <v>52</v>
      </c>
      <c r="B1339" s="37">
        <v>1572</v>
      </c>
      <c r="C1339" s="37">
        <v>120</v>
      </c>
      <c r="D1339" s="37">
        <v>137</v>
      </c>
      <c r="E1339" s="37">
        <v>100</v>
      </c>
      <c r="F1339" s="37">
        <v>218</v>
      </c>
      <c r="G1339" s="37">
        <v>297</v>
      </c>
      <c r="H1339" s="37">
        <v>369</v>
      </c>
      <c r="I1339" s="37">
        <v>145</v>
      </c>
      <c r="J1339" s="37">
        <v>117</v>
      </c>
      <c r="K1339" s="37">
        <v>61</v>
      </c>
      <c r="L1339" s="37">
        <v>8</v>
      </c>
      <c r="M1339" s="37" t="s">
        <v>850</v>
      </c>
    </row>
    <row r="1340" spans="1:13" hidden="1" outlineLevel="1">
      <c r="A1340" s="1" t="s">
        <v>53</v>
      </c>
      <c r="B1340" s="37">
        <v>58</v>
      </c>
      <c r="C1340" s="37">
        <v>6</v>
      </c>
      <c r="D1340" s="37">
        <v>8</v>
      </c>
      <c r="E1340" s="37">
        <v>16</v>
      </c>
      <c r="F1340" s="37">
        <v>15</v>
      </c>
      <c r="G1340" s="37">
        <v>11</v>
      </c>
      <c r="H1340" s="37">
        <v>2</v>
      </c>
      <c r="I1340" s="37" t="s">
        <v>850</v>
      </c>
      <c r="J1340" s="37" t="s">
        <v>850</v>
      </c>
      <c r="K1340" s="37" t="s">
        <v>850</v>
      </c>
      <c r="L1340" s="37" t="s">
        <v>850</v>
      </c>
      <c r="M1340" s="37" t="s">
        <v>850</v>
      </c>
    </row>
    <row r="1341" spans="1:13" hidden="1" outlineLevel="1">
      <c r="A1341" s="1" t="s">
        <v>54</v>
      </c>
      <c r="B1341" s="37">
        <v>4</v>
      </c>
      <c r="C1341" s="37" t="s">
        <v>850</v>
      </c>
      <c r="D1341" s="37" t="s">
        <v>850</v>
      </c>
      <c r="E1341" s="37" t="s">
        <v>850</v>
      </c>
      <c r="F1341" s="37">
        <v>1</v>
      </c>
      <c r="G1341" s="37">
        <v>3</v>
      </c>
      <c r="H1341" s="37" t="s">
        <v>850</v>
      </c>
      <c r="I1341" s="37" t="s">
        <v>850</v>
      </c>
      <c r="J1341" s="37" t="s">
        <v>850</v>
      </c>
      <c r="K1341" s="37" t="s">
        <v>850</v>
      </c>
      <c r="L1341" s="37" t="s">
        <v>850</v>
      </c>
      <c r="M1341" s="37" t="s">
        <v>850</v>
      </c>
    </row>
    <row r="1342" spans="1:13" hidden="1" outlineLevel="1">
      <c r="A1342" s="1" t="s">
        <v>726</v>
      </c>
      <c r="B1342" s="37">
        <v>23</v>
      </c>
      <c r="C1342" s="37">
        <v>5</v>
      </c>
      <c r="D1342" s="37">
        <v>5</v>
      </c>
      <c r="E1342" s="37">
        <v>5</v>
      </c>
      <c r="F1342" s="37">
        <v>7</v>
      </c>
      <c r="G1342" s="37">
        <v>1</v>
      </c>
      <c r="H1342" s="37" t="s">
        <v>850</v>
      </c>
      <c r="I1342" s="37" t="s">
        <v>850</v>
      </c>
      <c r="J1342" s="37" t="s">
        <v>850</v>
      </c>
      <c r="K1342" s="37" t="s">
        <v>850</v>
      </c>
      <c r="L1342" s="37" t="s">
        <v>850</v>
      </c>
      <c r="M1342" s="37" t="s">
        <v>850</v>
      </c>
    </row>
    <row r="1343" spans="1:13" hidden="1" outlineLevel="1">
      <c r="A1343" s="1" t="s">
        <v>56</v>
      </c>
      <c r="B1343" s="37">
        <v>2</v>
      </c>
      <c r="C1343" s="37" t="s">
        <v>850</v>
      </c>
      <c r="D1343" s="37" t="s">
        <v>850</v>
      </c>
      <c r="E1343" s="37" t="s">
        <v>850</v>
      </c>
      <c r="F1343" s="37">
        <v>1</v>
      </c>
      <c r="G1343" s="37" t="s">
        <v>850</v>
      </c>
      <c r="H1343" s="37">
        <v>1</v>
      </c>
      <c r="I1343" s="37" t="s">
        <v>850</v>
      </c>
      <c r="J1343" s="37" t="s">
        <v>850</v>
      </c>
      <c r="K1343" s="37" t="s">
        <v>850</v>
      </c>
      <c r="L1343" s="37" t="s">
        <v>850</v>
      </c>
      <c r="M1343" s="37" t="s">
        <v>850</v>
      </c>
    </row>
    <row r="1344" spans="1:13" hidden="1" outlineLevel="1">
      <c r="A1344" s="1" t="s">
        <v>57</v>
      </c>
      <c r="B1344" s="37">
        <v>10</v>
      </c>
      <c r="C1344" s="37">
        <v>2</v>
      </c>
      <c r="D1344" s="37" t="s">
        <v>850</v>
      </c>
      <c r="E1344" s="37" t="s">
        <v>850</v>
      </c>
      <c r="F1344" s="37">
        <v>3</v>
      </c>
      <c r="G1344" s="37">
        <v>1</v>
      </c>
      <c r="H1344" s="37">
        <v>1</v>
      </c>
      <c r="I1344" s="37">
        <v>2</v>
      </c>
      <c r="J1344" s="37" t="s">
        <v>850</v>
      </c>
      <c r="K1344" s="37">
        <v>1</v>
      </c>
      <c r="L1344" s="37" t="s">
        <v>850</v>
      </c>
      <c r="M1344" s="37" t="s">
        <v>850</v>
      </c>
    </row>
    <row r="1345" spans="1:13" hidden="1" outlineLevel="1">
      <c r="A1345" s="1" t="s">
        <v>58</v>
      </c>
      <c r="B1345" s="37">
        <v>76</v>
      </c>
      <c r="C1345" s="37">
        <v>8</v>
      </c>
      <c r="D1345" s="37">
        <v>7</v>
      </c>
      <c r="E1345" s="37">
        <v>5</v>
      </c>
      <c r="F1345" s="37">
        <v>8</v>
      </c>
      <c r="G1345" s="37">
        <v>20</v>
      </c>
      <c r="H1345" s="37">
        <v>13</v>
      </c>
      <c r="I1345" s="37">
        <v>10</v>
      </c>
      <c r="J1345" s="37">
        <v>3</v>
      </c>
      <c r="K1345" s="37">
        <v>1</v>
      </c>
      <c r="L1345" s="37">
        <v>1</v>
      </c>
      <c r="M1345" s="37" t="s">
        <v>850</v>
      </c>
    </row>
    <row r="1346" spans="1:13" hidden="1" outlineLevel="1">
      <c r="A1346" s="1" t="s">
        <v>595</v>
      </c>
      <c r="B1346" s="37">
        <v>1</v>
      </c>
      <c r="C1346" s="37" t="s">
        <v>850</v>
      </c>
      <c r="D1346" s="37" t="s">
        <v>850</v>
      </c>
      <c r="E1346" s="37" t="s">
        <v>850</v>
      </c>
      <c r="F1346" s="37" t="s">
        <v>850</v>
      </c>
      <c r="G1346" s="37" t="s">
        <v>850</v>
      </c>
      <c r="H1346" s="37">
        <v>1</v>
      </c>
      <c r="I1346" s="37" t="s">
        <v>850</v>
      </c>
      <c r="J1346" s="37" t="s">
        <v>850</v>
      </c>
      <c r="K1346" s="37" t="s">
        <v>850</v>
      </c>
      <c r="L1346" s="37" t="s">
        <v>850</v>
      </c>
      <c r="M1346" s="37" t="s">
        <v>850</v>
      </c>
    </row>
    <row r="1347" spans="1:13" hidden="1" outlineLevel="1">
      <c r="A1347" s="1" t="s">
        <v>224</v>
      </c>
      <c r="B1347" s="37">
        <v>1</v>
      </c>
      <c r="C1347" s="37" t="s">
        <v>850</v>
      </c>
      <c r="D1347" s="37" t="s">
        <v>850</v>
      </c>
      <c r="E1347" s="37">
        <v>1</v>
      </c>
      <c r="F1347" s="37" t="s">
        <v>850</v>
      </c>
      <c r="G1347" s="37" t="s">
        <v>850</v>
      </c>
      <c r="H1347" s="37" t="s">
        <v>850</v>
      </c>
      <c r="I1347" s="37" t="s">
        <v>850</v>
      </c>
      <c r="J1347" s="37" t="s">
        <v>850</v>
      </c>
      <c r="K1347" s="37" t="s">
        <v>850</v>
      </c>
      <c r="L1347" s="37" t="s">
        <v>850</v>
      </c>
      <c r="M1347" s="37" t="s">
        <v>850</v>
      </c>
    </row>
    <row r="1348" spans="1:13" hidden="1" outlineLevel="1">
      <c r="A1348" s="1" t="s">
        <v>59</v>
      </c>
      <c r="B1348" s="37">
        <v>54</v>
      </c>
      <c r="C1348" s="37">
        <v>5</v>
      </c>
      <c r="D1348" s="37">
        <v>2</v>
      </c>
      <c r="E1348" s="37">
        <v>5</v>
      </c>
      <c r="F1348" s="37">
        <v>6</v>
      </c>
      <c r="G1348" s="37">
        <v>6</v>
      </c>
      <c r="H1348" s="37">
        <v>5</v>
      </c>
      <c r="I1348" s="37">
        <v>17</v>
      </c>
      <c r="J1348" s="37">
        <v>7</v>
      </c>
      <c r="K1348" s="37">
        <v>1</v>
      </c>
      <c r="L1348" s="37" t="s">
        <v>850</v>
      </c>
      <c r="M1348" s="37" t="s">
        <v>850</v>
      </c>
    </row>
    <row r="1349" spans="1:13" hidden="1" outlineLevel="1">
      <c r="A1349" s="1" t="s">
        <v>60</v>
      </c>
      <c r="B1349" s="37">
        <v>53</v>
      </c>
      <c r="C1349" s="37">
        <v>8</v>
      </c>
      <c r="D1349" s="37" t="s">
        <v>850</v>
      </c>
      <c r="E1349" s="37">
        <v>3</v>
      </c>
      <c r="F1349" s="37">
        <v>8</v>
      </c>
      <c r="G1349" s="37">
        <v>8</v>
      </c>
      <c r="H1349" s="37">
        <v>12</v>
      </c>
      <c r="I1349" s="37">
        <v>10</v>
      </c>
      <c r="J1349" s="37">
        <v>4</v>
      </c>
      <c r="K1349" s="37" t="s">
        <v>850</v>
      </c>
      <c r="L1349" s="37" t="s">
        <v>850</v>
      </c>
      <c r="M1349" s="37" t="s">
        <v>850</v>
      </c>
    </row>
    <row r="1350" spans="1:13" hidden="1" outlineLevel="1">
      <c r="A1350" s="1" t="s">
        <v>61</v>
      </c>
      <c r="B1350" s="37">
        <v>1</v>
      </c>
      <c r="C1350" s="37" t="s">
        <v>850</v>
      </c>
      <c r="D1350" s="37" t="s">
        <v>850</v>
      </c>
      <c r="E1350" s="37" t="s">
        <v>850</v>
      </c>
      <c r="F1350" s="37">
        <v>1</v>
      </c>
      <c r="G1350" s="37" t="s">
        <v>850</v>
      </c>
      <c r="H1350" s="37" t="s">
        <v>850</v>
      </c>
      <c r="I1350" s="37" t="s">
        <v>850</v>
      </c>
      <c r="J1350" s="37" t="s">
        <v>850</v>
      </c>
      <c r="K1350" s="37" t="s">
        <v>850</v>
      </c>
      <c r="L1350" s="37" t="s">
        <v>850</v>
      </c>
      <c r="M1350" s="37" t="s">
        <v>850</v>
      </c>
    </row>
    <row r="1351" spans="1:13" hidden="1" outlineLevel="1">
      <c r="A1351" s="1" t="s">
        <v>426</v>
      </c>
      <c r="B1351" s="37">
        <v>1</v>
      </c>
      <c r="C1351" s="37" t="s">
        <v>850</v>
      </c>
      <c r="D1351" s="37" t="s">
        <v>850</v>
      </c>
      <c r="E1351" s="37" t="s">
        <v>850</v>
      </c>
      <c r="F1351" s="37" t="s">
        <v>850</v>
      </c>
      <c r="G1351" s="37">
        <v>1</v>
      </c>
      <c r="H1351" s="37" t="s">
        <v>850</v>
      </c>
      <c r="I1351" s="37" t="s">
        <v>850</v>
      </c>
      <c r="J1351" s="37" t="s">
        <v>850</v>
      </c>
      <c r="K1351" s="37" t="s">
        <v>850</v>
      </c>
      <c r="L1351" s="37" t="s">
        <v>850</v>
      </c>
      <c r="M1351" s="37" t="s">
        <v>850</v>
      </c>
    </row>
    <row r="1352" spans="1:13" hidden="1" outlineLevel="1">
      <c r="A1352" s="1" t="s">
        <v>63</v>
      </c>
      <c r="B1352" s="37">
        <v>13</v>
      </c>
      <c r="C1352" s="37">
        <v>3</v>
      </c>
      <c r="D1352" s="37" t="s">
        <v>850</v>
      </c>
      <c r="E1352" s="37">
        <v>1</v>
      </c>
      <c r="F1352" s="37">
        <v>6</v>
      </c>
      <c r="G1352" s="37">
        <v>1</v>
      </c>
      <c r="H1352" s="37">
        <v>2</v>
      </c>
      <c r="I1352" s="37" t="s">
        <v>850</v>
      </c>
      <c r="J1352" s="37" t="s">
        <v>850</v>
      </c>
      <c r="K1352" s="37" t="s">
        <v>850</v>
      </c>
      <c r="L1352" s="37" t="s">
        <v>850</v>
      </c>
      <c r="M1352" s="37" t="s">
        <v>850</v>
      </c>
    </row>
    <row r="1353" spans="1:13" hidden="1" outlineLevel="1">
      <c r="A1353" s="1" t="s">
        <v>64</v>
      </c>
      <c r="B1353" s="37">
        <v>7</v>
      </c>
      <c r="C1353" s="37" t="s">
        <v>850</v>
      </c>
      <c r="D1353" s="37" t="s">
        <v>850</v>
      </c>
      <c r="E1353" s="37">
        <v>1</v>
      </c>
      <c r="F1353" s="37">
        <v>3</v>
      </c>
      <c r="G1353" s="37">
        <v>3</v>
      </c>
      <c r="H1353" s="37" t="s">
        <v>850</v>
      </c>
      <c r="I1353" s="37" t="s">
        <v>850</v>
      </c>
      <c r="J1353" s="37" t="s">
        <v>850</v>
      </c>
      <c r="K1353" s="37" t="s">
        <v>850</v>
      </c>
      <c r="L1353" s="37" t="s">
        <v>850</v>
      </c>
      <c r="M1353" s="37" t="s">
        <v>850</v>
      </c>
    </row>
    <row r="1354" spans="1:13" hidden="1" outlineLevel="1">
      <c r="A1354" s="1" t="s">
        <v>65</v>
      </c>
      <c r="B1354" s="37">
        <v>10</v>
      </c>
      <c r="C1354" s="37">
        <v>3</v>
      </c>
      <c r="D1354" s="37">
        <v>1</v>
      </c>
      <c r="E1354" s="37">
        <v>2</v>
      </c>
      <c r="F1354" s="37">
        <v>2</v>
      </c>
      <c r="G1354" s="37">
        <v>2</v>
      </c>
      <c r="H1354" s="37" t="s">
        <v>850</v>
      </c>
      <c r="I1354" s="37" t="s">
        <v>850</v>
      </c>
      <c r="J1354" s="37" t="s">
        <v>850</v>
      </c>
      <c r="K1354" s="37" t="s">
        <v>850</v>
      </c>
      <c r="L1354" s="37" t="s">
        <v>850</v>
      </c>
      <c r="M1354" s="37" t="s">
        <v>850</v>
      </c>
    </row>
    <row r="1355" spans="1:13" hidden="1" outlineLevel="1">
      <c r="A1355" s="1" t="s">
        <v>66</v>
      </c>
      <c r="B1355" s="37">
        <v>4</v>
      </c>
      <c r="C1355" s="37" t="s">
        <v>850</v>
      </c>
      <c r="D1355" s="37" t="s">
        <v>850</v>
      </c>
      <c r="E1355" s="37">
        <v>1</v>
      </c>
      <c r="F1355" s="37">
        <v>2</v>
      </c>
      <c r="G1355" s="37">
        <v>1</v>
      </c>
      <c r="H1355" s="37" t="s">
        <v>850</v>
      </c>
      <c r="I1355" s="37" t="s">
        <v>850</v>
      </c>
      <c r="J1355" s="37" t="s">
        <v>850</v>
      </c>
      <c r="K1355" s="37" t="s">
        <v>850</v>
      </c>
      <c r="L1355" s="37" t="s">
        <v>850</v>
      </c>
      <c r="M1355" s="37" t="s">
        <v>850</v>
      </c>
    </row>
    <row r="1356" spans="1:13" hidden="1" outlineLevel="1">
      <c r="A1356" s="1" t="s">
        <v>67</v>
      </c>
      <c r="B1356" s="37">
        <v>18</v>
      </c>
      <c r="C1356" s="37" t="s">
        <v>850</v>
      </c>
      <c r="D1356" s="37">
        <v>2</v>
      </c>
      <c r="E1356" s="37">
        <v>1</v>
      </c>
      <c r="F1356" s="37">
        <v>3</v>
      </c>
      <c r="G1356" s="37">
        <v>6</v>
      </c>
      <c r="H1356" s="37">
        <v>5</v>
      </c>
      <c r="I1356" s="37" t="s">
        <v>850</v>
      </c>
      <c r="J1356" s="37">
        <v>1</v>
      </c>
      <c r="K1356" s="37" t="s">
        <v>850</v>
      </c>
      <c r="L1356" s="37" t="s">
        <v>850</v>
      </c>
      <c r="M1356" s="37" t="s">
        <v>850</v>
      </c>
    </row>
    <row r="1357" spans="1:13" hidden="1" outlineLevel="1">
      <c r="A1357" s="1" t="s">
        <v>68</v>
      </c>
      <c r="B1357" s="37">
        <v>2</v>
      </c>
      <c r="C1357" s="37" t="s">
        <v>850</v>
      </c>
      <c r="D1357" s="37" t="s">
        <v>850</v>
      </c>
      <c r="E1357" s="37" t="s">
        <v>850</v>
      </c>
      <c r="F1357" s="37">
        <v>1</v>
      </c>
      <c r="G1357" s="37" t="s">
        <v>850</v>
      </c>
      <c r="H1357" s="37">
        <v>1</v>
      </c>
      <c r="I1357" s="37" t="s">
        <v>850</v>
      </c>
      <c r="J1357" s="37" t="s">
        <v>850</v>
      </c>
      <c r="K1357" s="37" t="s">
        <v>850</v>
      </c>
      <c r="L1357" s="37" t="s">
        <v>850</v>
      </c>
      <c r="M1357" s="37" t="s">
        <v>850</v>
      </c>
    </row>
    <row r="1358" spans="1:13" hidden="1" outlineLevel="1">
      <c r="A1358" s="1" t="s">
        <v>70</v>
      </c>
      <c r="B1358" s="37">
        <v>1190</v>
      </c>
      <c r="C1358" s="37">
        <v>98</v>
      </c>
      <c r="D1358" s="37">
        <v>114</v>
      </c>
      <c r="E1358" s="37">
        <v>140</v>
      </c>
      <c r="F1358" s="37">
        <v>191</v>
      </c>
      <c r="G1358" s="37">
        <v>243</v>
      </c>
      <c r="H1358" s="37">
        <v>203</v>
      </c>
      <c r="I1358" s="37">
        <v>133</v>
      </c>
      <c r="J1358" s="37">
        <v>56</v>
      </c>
      <c r="K1358" s="37">
        <v>11</v>
      </c>
      <c r="L1358" s="37">
        <v>1</v>
      </c>
      <c r="M1358" s="37" t="s">
        <v>850</v>
      </c>
    </row>
    <row r="1359" spans="1:13" hidden="1" outlineLevel="1">
      <c r="A1359" s="1" t="s">
        <v>71</v>
      </c>
      <c r="B1359" s="37">
        <v>7</v>
      </c>
      <c r="C1359" s="37" t="s">
        <v>850</v>
      </c>
      <c r="D1359" s="37" t="s">
        <v>850</v>
      </c>
      <c r="E1359" s="37" t="s">
        <v>850</v>
      </c>
      <c r="F1359" s="37">
        <v>2</v>
      </c>
      <c r="G1359" s="37">
        <v>3</v>
      </c>
      <c r="H1359" s="37">
        <v>2</v>
      </c>
      <c r="I1359" s="37" t="s">
        <v>850</v>
      </c>
      <c r="J1359" s="37" t="s">
        <v>850</v>
      </c>
      <c r="K1359" s="37" t="s">
        <v>850</v>
      </c>
      <c r="L1359" s="37" t="s">
        <v>850</v>
      </c>
      <c r="M1359" s="37" t="s">
        <v>850</v>
      </c>
    </row>
    <row r="1360" spans="1:13" hidden="1" outlineLevel="1">
      <c r="A1360" s="1" t="s">
        <v>72</v>
      </c>
      <c r="B1360" s="37">
        <v>4</v>
      </c>
      <c r="C1360" s="37">
        <v>1</v>
      </c>
      <c r="D1360" s="37" t="s">
        <v>850</v>
      </c>
      <c r="E1360" s="37">
        <v>2</v>
      </c>
      <c r="F1360" s="37" t="s">
        <v>850</v>
      </c>
      <c r="G1360" s="37">
        <v>1</v>
      </c>
      <c r="H1360" s="37" t="s">
        <v>850</v>
      </c>
      <c r="I1360" s="37" t="s">
        <v>850</v>
      </c>
      <c r="J1360" s="37" t="s">
        <v>850</v>
      </c>
      <c r="K1360" s="37" t="s">
        <v>850</v>
      </c>
      <c r="L1360" s="37" t="s">
        <v>850</v>
      </c>
      <c r="M1360" s="37" t="s">
        <v>850</v>
      </c>
    </row>
    <row r="1361" spans="1:13" hidden="1" outlineLevel="1">
      <c r="A1361" s="1" t="s">
        <v>242</v>
      </c>
      <c r="B1361" s="37">
        <v>1</v>
      </c>
      <c r="C1361" s="37" t="s">
        <v>850</v>
      </c>
      <c r="D1361" s="37" t="s">
        <v>850</v>
      </c>
      <c r="E1361" s="37" t="s">
        <v>850</v>
      </c>
      <c r="F1361" s="37">
        <v>1</v>
      </c>
      <c r="G1361" s="37" t="s">
        <v>850</v>
      </c>
      <c r="H1361" s="37" t="s">
        <v>850</v>
      </c>
      <c r="I1361" s="37" t="s">
        <v>850</v>
      </c>
      <c r="J1361" s="37" t="s">
        <v>850</v>
      </c>
      <c r="K1361" s="37" t="s">
        <v>850</v>
      </c>
      <c r="L1361" s="37" t="s">
        <v>850</v>
      </c>
      <c r="M1361" s="37" t="s">
        <v>850</v>
      </c>
    </row>
    <row r="1362" spans="1:13" hidden="1" outlineLevel="1">
      <c r="A1362" s="1" t="s">
        <v>73</v>
      </c>
      <c r="B1362" s="37">
        <v>2</v>
      </c>
      <c r="C1362" s="37" t="s">
        <v>850</v>
      </c>
      <c r="D1362" s="37" t="s">
        <v>850</v>
      </c>
      <c r="E1362" s="37">
        <v>1</v>
      </c>
      <c r="F1362" s="37">
        <v>1</v>
      </c>
      <c r="G1362" s="37" t="s">
        <v>850</v>
      </c>
      <c r="H1362" s="37" t="s">
        <v>850</v>
      </c>
      <c r="I1362" s="37" t="s">
        <v>850</v>
      </c>
      <c r="J1362" s="37" t="s">
        <v>850</v>
      </c>
      <c r="K1362" s="37" t="s">
        <v>850</v>
      </c>
      <c r="L1362" s="37" t="s">
        <v>850</v>
      </c>
      <c r="M1362" s="37" t="s">
        <v>850</v>
      </c>
    </row>
    <row r="1363" spans="1:13" hidden="1" outlineLevel="1">
      <c r="A1363" s="1" t="s">
        <v>74</v>
      </c>
      <c r="B1363" s="37">
        <v>5</v>
      </c>
      <c r="C1363" s="37" t="s">
        <v>850</v>
      </c>
      <c r="D1363" s="37" t="s">
        <v>850</v>
      </c>
      <c r="E1363" s="37" t="s">
        <v>850</v>
      </c>
      <c r="F1363" s="37">
        <v>1</v>
      </c>
      <c r="G1363" s="37">
        <v>2</v>
      </c>
      <c r="H1363" s="37" t="s">
        <v>850</v>
      </c>
      <c r="I1363" s="37">
        <v>2</v>
      </c>
      <c r="J1363" s="37" t="s">
        <v>850</v>
      </c>
      <c r="K1363" s="37" t="s">
        <v>850</v>
      </c>
      <c r="L1363" s="37" t="s">
        <v>850</v>
      </c>
      <c r="M1363" s="37" t="s">
        <v>850</v>
      </c>
    </row>
    <row r="1364" spans="1:13" hidden="1" outlineLevel="1">
      <c r="A1364" s="1" t="s">
        <v>75</v>
      </c>
      <c r="B1364" s="37">
        <v>1</v>
      </c>
      <c r="C1364" s="37" t="s">
        <v>850</v>
      </c>
      <c r="D1364" s="37" t="s">
        <v>850</v>
      </c>
      <c r="E1364" s="37" t="s">
        <v>850</v>
      </c>
      <c r="F1364" s="37" t="s">
        <v>850</v>
      </c>
      <c r="G1364" s="37" t="s">
        <v>850</v>
      </c>
      <c r="H1364" s="37">
        <v>1</v>
      </c>
      <c r="I1364" s="37" t="s">
        <v>850</v>
      </c>
      <c r="J1364" s="37" t="s">
        <v>850</v>
      </c>
      <c r="K1364" s="37" t="s">
        <v>850</v>
      </c>
      <c r="L1364" s="37" t="s">
        <v>850</v>
      </c>
      <c r="M1364" s="37" t="s">
        <v>850</v>
      </c>
    </row>
    <row r="1365" spans="1:13" hidden="1" outlineLevel="1">
      <c r="A1365" s="1" t="s">
        <v>76</v>
      </c>
      <c r="B1365" s="37">
        <v>3</v>
      </c>
      <c r="C1365" s="37" t="s">
        <v>850</v>
      </c>
      <c r="D1365" s="37" t="s">
        <v>850</v>
      </c>
      <c r="E1365" s="37" t="s">
        <v>850</v>
      </c>
      <c r="F1365" s="37">
        <v>3</v>
      </c>
      <c r="G1365" s="37" t="s">
        <v>850</v>
      </c>
      <c r="H1365" s="37" t="s">
        <v>850</v>
      </c>
      <c r="I1365" s="37" t="s">
        <v>850</v>
      </c>
      <c r="J1365" s="37" t="s">
        <v>850</v>
      </c>
      <c r="K1365" s="37" t="s">
        <v>850</v>
      </c>
      <c r="L1365" s="37" t="s">
        <v>850</v>
      </c>
      <c r="M1365" s="37" t="s">
        <v>850</v>
      </c>
    </row>
    <row r="1366" spans="1:13" hidden="1" outlineLevel="1">
      <c r="A1366" s="1" t="s">
        <v>78</v>
      </c>
      <c r="B1366" s="37">
        <v>16</v>
      </c>
      <c r="C1366" s="37" t="s">
        <v>850</v>
      </c>
      <c r="D1366" s="37">
        <v>3</v>
      </c>
      <c r="E1366" s="37">
        <v>5</v>
      </c>
      <c r="F1366" s="37">
        <v>4</v>
      </c>
      <c r="G1366" s="37">
        <v>2</v>
      </c>
      <c r="H1366" s="37">
        <v>1</v>
      </c>
      <c r="I1366" s="37" t="s">
        <v>850</v>
      </c>
      <c r="J1366" s="37">
        <v>1</v>
      </c>
      <c r="K1366" s="37" t="s">
        <v>850</v>
      </c>
      <c r="L1366" s="37" t="s">
        <v>850</v>
      </c>
      <c r="M1366" s="37" t="s">
        <v>850</v>
      </c>
    </row>
    <row r="1367" spans="1:13" hidden="1" outlineLevel="1">
      <c r="A1367" s="1" t="s">
        <v>1182</v>
      </c>
      <c r="B1367" s="37">
        <v>1</v>
      </c>
      <c r="C1367" s="37" t="s">
        <v>850</v>
      </c>
      <c r="D1367" s="37" t="s">
        <v>850</v>
      </c>
      <c r="E1367" s="37" t="s">
        <v>850</v>
      </c>
      <c r="F1367" s="37" t="s">
        <v>850</v>
      </c>
      <c r="G1367" s="37" t="s">
        <v>850</v>
      </c>
      <c r="H1367" s="37" t="s">
        <v>850</v>
      </c>
      <c r="I1367" s="37">
        <v>1</v>
      </c>
      <c r="J1367" s="37" t="s">
        <v>850</v>
      </c>
      <c r="K1367" s="37" t="s">
        <v>850</v>
      </c>
      <c r="L1367" s="37" t="s">
        <v>850</v>
      </c>
      <c r="M1367" s="37" t="s">
        <v>850</v>
      </c>
    </row>
    <row r="1368" spans="1:13" hidden="1" outlineLevel="1">
      <c r="A1368" s="1" t="s">
        <v>537</v>
      </c>
      <c r="B1368" s="37">
        <v>1</v>
      </c>
      <c r="C1368" s="37" t="s">
        <v>850</v>
      </c>
      <c r="D1368" s="37" t="s">
        <v>850</v>
      </c>
      <c r="E1368" s="37" t="s">
        <v>850</v>
      </c>
      <c r="F1368" s="37" t="s">
        <v>850</v>
      </c>
      <c r="G1368" s="37">
        <v>1</v>
      </c>
      <c r="H1368" s="37" t="s">
        <v>850</v>
      </c>
      <c r="I1368" s="37" t="s">
        <v>850</v>
      </c>
      <c r="J1368" s="37" t="s">
        <v>850</v>
      </c>
      <c r="K1368" s="37" t="s">
        <v>850</v>
      </c>
      <c r="L1368" s="37" t="s">
        <v>850</v>
      </c>
      <c r="M1368" s="37" t="s">
        <v>850</v>
      </c>
    </row>
    <row r="1369" spans="1:13" hidden="1" outlineLevel="1">
      <c r="A1369" s="1" t="s">
        <v>538</v>
      </c>
      <c r="B1369" s="37">
        <v>410</v>
      </c>
      <c r="C1369" s="37">
        <v>99</v>
      </c>
      <c r="D1369" s="37">
        <v>33</v>
      </c>
      <c r="E1369" s="37">
        <v>79</v>
      </c>
      <c r="F1369" s="37">
        <v>93</v>
      </c>
      <c r="G1369" s="37">
        <v>25</v>
      </c>
      <c r="H1369" s="37">
        <v>36</v>
      </c>
      <c r="I1369" s="37">
        <v>38</v>
      </c>
      <c r="J1369" s="37">
        <v>7</v>
      </c>
      <c r="K1369" s="37" t="s">
        <v>850</v>
      </c>
      <c r="L1369" s="37" t="s">
        <v>850</v>
      </c>
      <c r="M1369" s="37" t="s">
        <v>850</v>
      </c>
    </row>
    <row r="1370" spans="1:13" hidden="1" outlineLevel="1">
      <c r="A1370" s="1" t="s">
        <v>80</v>
      </c>
      <c r="B1370" s="37">
        <v>119</v>
      </c>
      <c r="C1370" s="37">
        <v>10</v>
      </c>
      <c r="D1370" s="37">
        <v>13</v>
      </c>
      <c r="E1370" s="37">
        <v>15</v>
      </c>
      <c r="F1370" s="37">
        <v>27</v>
      </c>
      <c r="G1370" s="37">
        <v>17</v>
      </c>
      <c r="H1370" s="37">
        <v>12</v>
      </c>
      <c r="I1370" s="37">
        <v>25</v>
      </c>
      <c r="J1370" s="37" t="s">
        <v>850</v>
      </c>
      <c r="K1370" s="37" t="s">
        <v>850</v>
      </c>
      <c r="L1370" s="37" t="s">
        <v>850</v>
      </c>
      <c r="M1370" s="37" t="s">
        <v>850</v>
      </c>
    </row>
    <row r="1371" spans="1:13" hidden="1" outlineLevel="1">
      <c r="A1371" s="1" t="s">
        <v>81</v>
      </c>
      <c r="B1371" s="37">
        <v>4</v>
      </c>
      <c r="C1371" s="37" t="s">
        <v>850</v>
      </c>
      <c r="D1371" s="37" t="s">
        <v>850</v>
      </c>
      <c r="E1371" s="37">
        <v>1</v>
      </c>
      <c r="F1371" s="37">
        <v>2</v>
      </c>
      <c r="G1371" s="37">
        <v>1</v>
      </c>
      <c r="H1371" s="37" t="s">
        <v>850</v>
      </c>
      <c r="I1371" s="37" t="s">
        <v>850</v>
      </c>
      <c r="J1371" s="37" t="s">
        <v>850</v>
      </c>
      <c r="K1371" s="37" t="s">
        <v>850</v>
      </c>
      <c r="L1371" s="37" t="s">
        <v>850</v>
      </c>
      <c r="M1371" s="37" t="s">
        <v>850</v>
      </c>
    </row>
    <row r="1372" spans="1:13" hidden="1" outlineLevel="1">
      <c r="A1372" s="1" t="s">
        <v>225</v>
      </c>
      <c r="B1372" s="37">
        <v>3</v>
      </c>
      <c r="C1372" s="37" t="s">
        <v>850</v>
      </c>
      <c r="D1372" s="37" t="s">
        <v>850</v>
      </c>
      <c r="E1372" s="37">
        <v>1</v>
      </c>
      <c r="F1372" s="37">
        <v>1</v>
      </c>
      <c r="G1372" s="37">
        <v>1</v>
      </c>
      <c r="H1372" s="37" t="s">
        <v>850</v>
      </c>
      <c r="I1372" s="37" t="s">
        <v>850</v>
      </c>
      <c r="J1372" s="37" t="s">
        <v>850</v>
      </c>
      <c r="K1372" s="37" t="s">
        <v>850</v>
      </c>
      <c r="L1372" s="37" t="s">
        <v>850</v>
      </c>
      <c r="M1372" s="37" t="s">
        <v>850</v>
      </c>
    </row>
    <row r="1373" spans="1:13" hidden="1" outlineLevel="1">
      <c r="A1373" s="1" t="s">
        <v>82</v>
      </c>
      <c r="B1373" s="37">
        <v>3</v>
      </c>
      <c r="C1373" s="37" t="s">
        <v>850</v>
      </c>
      <c r="D1373" s="37" t="s">
        <v>850</v>
      </c>
      <c r="E1373" s="37">
        <v>1</v>
      </c>
      <c r="F1373" s="37">
        <v>1</v>
      </c>
      <c r="G1373" s="37">
        <v>1</v>
      </c>
      <c r="H1373" s="37" t="s">
        <v>850</v>
      </c>
      <c r="I1373" s="37" t="s">
        <v>850</v>
      </c>
      <c r="J1373" s="37" t="s">
        <v>850</v>
      </c>
      <c r="K1373" s="37" t="s">
        <v>850</v>
      </c>
      <c r="L1373" s="37" t="s">
        <v>850</v>
      </c>
      <c r="M1373" s="37" t="s">
        <v>850</v>
      </c>
    </row>
    <row r="1374" spans="1:13" hidden="1" outlineLevel="1">
      <c r="A1374" s="1" t="s">
        <v>83</v>
      </c>
      <c r="B1374" s="37">
        <v>25015</v>
      </c>
      <c r="C1374" s="37">
        <v>2787</v>
      </c>
      <c r="D1374" s="37">
        <v>2995</v>
      </c>
      <c r="E1374" s="37">
        <v>3250</v>
      </c>
      <c r="F1374" s="37">
        <v>2855</v>
      </c>
      <c r="G1374" s="37">
        <v>3343</v>
      </c>
      <c r="H1374" s="37">
        <v>3610</v>
      </c>
      <c r="I1374" s="37">
        <v>2971</v>
      </c>
      <c r="J1374" s="37">
        <v>2151</v>
      </c>
      <c r="K1374" s="37">
        <v>878</v>
      </c>
      <c r="L1374" s="37">
        <v>171</v>
      </c>
      <c r="M1374" s="37">
        <v>4</v>
      </c>
    </row>
    <row r="1375" spans="1:13" hidden="1" outlineLevel="1">
      <c r="A1375" s="1" t="s">
        <v>189</v>
      </c>
      <c r="B1375" s="37">
        <v>2</v>
      </c>
      <c r="C1375" s="37" t="s">
        <v>850</v>
      </c>
      <c r="D1375" s="37" t="s">
        <v>850</v>
      </c>
      <c r="E1375" s="37">
        <v>1</v>
      </c>
      <c r="F1375" s="37" t="s">
        <v>850</v>
      </c>
      <c r="G1375" s="37">
        <v>1</v>
      </c>
      <c r="H1375" s="37" t="s">
        <v>850</v>
      </c>
      <c r="I1375" s="37" t="s">
        <v>850</v>
      </c>
      <c r="J1375" s="37" t="s">
        <v>850</v>
      </c>
      <c r="K1375" s="37" t="s">
        <v>850</v>
      </c>
      <c r="L1375" s="37" t="s">
        <v>850</v>
      </c>
      <c r="M1375" s="37" t="s">
        <v>850</v>
      </c>
    </row>
    <row r="1376" spans="1:13" hidden="1" outlineLevel="1">
      <c r="A1376" s="1" t="s">
        <v>84</v>
      </c>
      <c r="B1376" s="37">
        <v>4</v>
      </c>
      <c r="C1376" s="37" t="s">
        <v>850</v>
      </c>
      <c r="D1376" s="37" t="s">
        <v>850</v>
      </c>
      <c r="E1376" s="37" t="s">
        <v>850</v>
      </c>
      <c r="F1376" s="37" t="s">
        <v>850</v>
      </c>
      <c r="G1376" s="37">
        <v>1</v>
      </c>
      <c r="H1376" s="37">
        <v>1</v>
      </c>
      <c r="I1376" s="37" t="s">
        <v>850</v>
      </c>
      <c r="J1376" s="37">
        <v>2</v>
      </c>
      <c r="K1376" s="37" t="s">
        <v>850</v>
      </c>
      <c r="L1376" s="37" t="s">
        <v>850</v>
      </c>
      <c r="M1376" s="37" t="s">
        <v>850</v>
      </c>
    </row>
    <row r="1377" spans="1:13" hidden="1" outlineLevel="1">
      <c r="A1377" s="1" t="s">
        <v>809</v>
      </c>
      <c r="B1377" s="37">
        <v>2</v>
      </c>
      <c r="C1377" s="37" t="s">
        <v>850</v>
      </c>
      <c r="D1377" s="37" t="s">
        <v>850</v>
      </c>
      <c r="E1377" s="37">
        <v>1</v>
      </c>
      <c r="F1377" s="37">
        <v>1</v>
      </c>
      <c r="G1377" s="37" t="s">
        <v>850</v>
      </c>
      <c r="H1377" s="37" t="s">
        <v>850</v>
      </c>
      <c r="I1377" s="37" t="s">
        <v>850</v>
      </c>
      <c r="J1377" s="37" t="s">
        <v>850</v>
      </c>
      <c r="K1377" s="37" t="s">
        <v>850</v>
      </c>
      <c r="L1377" s="37" t="s">
        <v>850</v>
      </c>
      <c r="M1377" s="37" t="s">
        <v>850</v>
      </c>
    </row>
    <row r="1378" spans="1:13" hidden="1" outlineLevel="1">
      <c r="A1378" s="1" t="s">
        <v>539</v>
      </c>
      <c r="B1378" s="37">
        <v>2</v>
      </c>
      <c r="C1378" s="37" t="s">
        <v>850</v>
      </c>
      <c r="D1378" s="37" t="s">
        <v>850</v>
      </c>
      <c r="E1378" s="37" t="s">
        <v>850</v>
      </c>
      <c r="F1378" s="37">
        <v>1</v>
      </c>
      <c r="G1378" s="37">
        <v>1</v>
      </c>
      <c r="H1378" s="37" t="s">
        <v>850</v>
      </c>
      <c r="I1378" s="37" t="s">
        <v>850</v>
      </c>
      <c r="J1378" s="37" t="s">
        <v>850</v>
      </c>
      <c r="K1378" s="37" t="s">
        <v>850</v>
      </c>
      <c r="L1378" s="37" t="s">
        <v>850</v>
      </c>
      <c r="M1378" s="37" t="s">
        <v>850</v>
      </c>
    </row>
    <row r="1379" spans="1:13" hidden="1" outlineLevel="1">
      <c r="A1379" s="1" t="s">
        <v>85</v>
      </c>
      <c r="B1379" s="37">
        <v>2</v>
      </c>
      <c r="C1379" s="37" t="s">
        <v>850</v>
      </c>
      <c r="D1379" s="37" t="s">
        <v>850</v>
      </c>
      <c r="E1379" s="37" t="s">
        <v>850</v>
      </c>
      <c r="F1379" s="37" t="s">
        <v>850</v>
      </c>
      <c r="G1379" s="37">
        <v>2</v>
      </c>
      <c r="H1379" s="37" t="s">
        <v>850</v>
      </c>
      <c r="I1379" s="37" t="s">
        <v>850</v>
      </c>
      <c r="J1379" s="37" t="s">
        <v>850</v>
      </c>
      <c r="K1379" s="37" t="s">
        <v>850</v>
      </c>
      <c r="L1379" s="37" t="s">
        <v>850</v>
      </c>
      <c r="M1379" s="37" t="s">
        <v>850</v>
      </c>
    </row>
    <row r="1380" spans="1:13" hidden="1" outlineLevel="1">
      <c r="A1380" s="1" t="s">
        <v>86</v>
      </c>
      <c r="B1380" s="37">
        <v>8</v>
      </c>
      <c r="C1380" s="37">
        <v>1</v>
      </c>
      <c r="D1380" s="37" t="s">
        <v>850</v>
      </c>
      <c r="E1380" s="37" t="s">
        <v>850</v>
      </c>
      <c r="F1380" s="37">
        <v>4</v>
      </c>
      <c r="G1380" s="37">
        <v>3</v>
      </c>
      <c r="H1380" s="37" t="s">
        <v>850</v>
      </c>
      <c r="I1380" s="37" t="s">
        <v>850</v>
      </c>
      <c r="J1380" s="37" t="s">
        <v>850</v>
      </c>
      <c r="K1380" s="37" t="s">
        <v>850</v>
      </c>
      <c r="L1380" s="37" t="s">
        <v>850</v>
      </c>
      <c r="M1380" s="37" t="s">
        <v>850</v>
      </c>
    </row>
    <row r="1381" spans="1:13" hidden="1" outlineLevel="1">
      <c r="A1381" s="1" t="s">
        <v>243</v>
      </c>
      <c r="B1381" s="37">
        <v>1</v>
      </c>
      <c r="C1381" s="37" t="s">
        <v>850</v>
      </c>
      <c r="D1381" s="37" t="s">
        <v>850</v>
      </c>
      <c r="E1381" s="37" t="s">
        <v>850</v>
      </c>
      <c r="F1381" s="37">
        <v>1</v>
      </c>
      <c r="G1381" s="37" t="s">
        <v>850</v>
      </c>
      <c r="H1381" s="37" t="s">
        <v>850</v>
      </c>
      <c r="I1381" s="37" t="s">
        <v>850</v>
      </c>
      <c r="J1381" s="37" t="s">
        <v>850</v>
      </c>
      <c r="K1381" s="37" t="s">
        <v>850</v>
      </c>
      <c r="L1381" s="37" t="s">
        <v>850</v>
      </c>
      <c r="M1381" s="37" t="s">
        <v>850</v>
      </c>
    </row>
    <row r="1382" spans="1:13" hidden="1" outlineLevel="1">
      <c r="A1382" s="1" t="s">
        <v>87</v>
      </c>
      <c r="B1382" s="37">
        <v>141</v>
      </c>
      <c r="C1382" s="37">
        <v>23</v>
      </c>
      <c r="D1382" s="37">
        <v>21</v>
      </c>
      <c r="E1382" s="37">
        <v>21</v>
      </c>
      <c r="F1382" s="37">
        <v>25</v>
      </c>
      <c r="G1382" s="37">
        <v>18</v>
      </c>
      <c r="H1382" s="37">
        <v>12</v>
      </c>
      <c r="I1382" s="37">
        <v>19</v>
      </c>
      <c r="J1382" s="37">
        <v>2</v>
      </c>
      <c r="K1382" s="37" t="s">
        <v>850</v>
      </c>
      <c r="L1382" s="37" t="s">
        <v>850</v>
      </c>
      <c r="M1382" s="37" t="s">
        <v>850</v>
      </c>
    </row>
    <row r="1383" spans="1:13" hidden="1" outlineLevel="1">
      <c r="A1383" s="1" t="s">
        <v>540</v>
      </c>
      <c r="B1383" s="37">
        <v>16</v>
      </c>
      <c r="C1383" s="37" t="s">
        <v>850</v>
      </c>
      <c r="D1383" s="37" t="s">
        <v>850</v>
      </c>
      <c r="E1383" s="37">
        <v>4</v>
      </c>
      <c r="F1383" s="37">
        <v>5</v>
      </c>
      <c r="G1383" s="37">
        <v>7</v>
      </c>
      <c r="H1383" s="37" t="s">
        <v>850</v>
      </c>
      <c r="I1383" s="37" t="s">
        <v>850</v>
      </c>
      <c r="J1383" s="37" t="s">
        <v>850</v>
      </c>
      <c r="K1383" s="37" t="s">
        <v>850</v>
      </c>
      <c r="L1383" s="37" t="s">
        <v>850</v>
      </c>
      <c r="M1383" s="37" t="s">
        <v>850</v>
      </c>
    </row>
    <row r="1384" spans="1:13" hidden="1" outlineLevel="1">
      <c r="A1384" s="1" t="s">
        <v>423</v>
      </c>
      <c r="B1384" s="37">
        <v>10</v>
      </c>
      <c r="C1384" s="37" t="s">
        <v>850</v>
      </c>
      <c r="D1384" s="37">
        <v>5</v>
      </c>
      <c r="E1384" s="37">
        <v>2</v>
      </c>
      <c r="F1384" s="37">
        <v>2</v>
      </c>
      <c r="G1384" s="37" t="s">
        <v>850</v>
      </c>
      <c r="H1384" s="37">
        <v>1</v>
      </c>
      <c r="I1384" s="37" t="s">
        <v>850</v>
      </c>
      <c r="J1384" s="37" t="s">
        <v>850</v>
      </c>
      <c r="K1384" s="37" t="s">
        <v>850</v>
      </c>
      <c r="L1384" s="37" t="s">
        <v>850</v>
      </c>
      <c r="M1384" s="37" t="s">
        <v>850</v>
      </c>
    </row>
    <row r="1385" spans="1:13" hidden="1" outlineLevel="1">
      <c r="A1385" s="1" t="s">
        <v>90</v>
      </c>
      <c r="B1385" s="37">
        <v>1</v>
      </c>
      <c r="C1385" s="37" t="s">
        <v>850</v>
      </c>
      <c r="D1385" s="37" t="s">
        <v>850</v>
      </c>
      <c r="E1385" s="37">
        <v>1</v>
      </c>
      <c r="F1385" s="37" t="s">
        <v>850</v>
      </c>
      <c r="G1385" s="37" t="s">
        <v>850</v>
      </c>
      <c r="H1385" s="37" t="s">
        <v>850</v>
      </c>
      <c r="I1385" s="37" t="s">
        <v>850</v>
      </c>
      <c r="J1385" s="37" t="s">
        <v>850</v>
      </c>
      <c r="K1385" s="37" t="s">
        <v>850</v>
      </c>
      <c r="L1385" s="37" t="s">
        <v>850</v>
      </c>
      <c r="M1385" s="37" t="s">
        <v>850</v>
      </c>
    </row>
    <row r="1386" spans="1:13" hidden="1" outlineLevel="1">
      <c r="A1386" s="1" t="s">
        <v>441</v>
      </c>
      <c r="B1386" s="37">
        <v>3</v>
      </c>
      <c r="C1386" s="37" t="s">
        <v>850</v>
      </c>
      <c r="D1386" s="37">
        <v>1</v>
      </c>
      <c r="E1386" s="37">
        <v>1</v>
      </c>
      <c r="F1386" s="37" t="s">
        <v>850</v>
      </c>
      <c r="G1386" s="37">
        <v>1</v>
      </c>
      <c r="H1386" s="37" t="s">
        <v>850</v>
      </c>
      <c r="I1386" s="37" t="s">
        <v>850</v>
      </c>
      <c r="J1386" s="37" t="s">
        <v>850</v>
      </c>
      <c r="K1386" s="37" t="s">
        <v>850</v>
      </c>
      <c r="L1386" s="37" t="s">
        <v>850</v>
      </c>
      <c r="M1386" s="37" t="s">
        <v>850</v>
      </c>
    </row>
    <row r="1387" spans="1:13" hidden="1" outlineLevel="1">
      <c r="A1387" s="1" t="s">
        <v>91</v>
      </c>
      <c r="B1387" s="37">
        <v>72</v>
      </c>
      <c r="C1387" s="37">
        <v>4</v>
      </c>
      <c r="D1387" s="37">
        <v>3</v>
      </c>
      <c r="E1387" s="37">
        <v>6</v>
      </c>
      <c r="F1387" s="37">
        <v>4</v>
      </c>
      <c r="G1387" s="37">
        <v>17</v>
      </c>
      <c r="H1387" s="37">
        <v>21</v>
      </c>
      <c r="I1387" s="37">
        <v>10</v>
      </c>
      <c r="J1387" s="37">
        <v>5</v>
      </c>
      <c r="K1387" s="37">
        <v>1</v>
      </c>
      <c r="L1387" s="37">
        <v>1</v>
      </c>
      <c r="M1387" s="37" t="s">
        <v>850</v>
      </c>
    </row>
    <row r="1388" spans="1:13" hidden="1" outlineLevel="1">
      <c r="A1388" s="1" t="s">
        <v>92</v>
      </c>
      <c r="B1388" s="37">
        <v>3</v>
      </c>
      <c r="C1388" s="37" t="s">
        <v>850</v>
      </c>
      <c r="D1388" s="37" t="s">
        <v>850</v>
      </c>
      <c r="E1388" s="37" t="s">
        <v>850</v>
      </c>
      <c r="F1388" s="37">
        <v>2</v>
      </c>
      <c r="G1388" s="37">
        <v>1</v>
      </c>
      <c r="H1388" s="37" t="s">
        <v>850</v>
      </c>
      <c r="I1388" s="37" t="s">
        <v>850</v>
      </c>
      <c r="J1388" s="37" t="s">
        <v>850</v>
      </c>
      <c r="K1388" s="37" t="s">
        <v>850</v>
      </c>
      <c r="L1388" s="37" t="s">
        <v>850</v>
      </c>
      <c r="M1388" s="37" t="s">
        <v>850</v>
      </c>
    </row>
    <row r="1389" spans="1:13" hidden="1" outlineLevel="1">
      <c r="A1389" s="1" t="s">
        <v>93</v>
      </c>
      <c r="B1389" s="37">
        <v>7</v>
      </c>
      <c r="C1389" s="37" t="s">
        <v>850</v>
      </c>
      <c r="D1389" s="37" t="s">
        <v>850</v>
      </c>
      <c r="E1389" s="37" t="s">
        <v>850</v>
      </c>
      <c r="F1389" s="37" t="s">
        <v>850</v>
      </c>
      <c r="G1389" s="37">
        <v>3</v>
      </c>
      <c r="H1389" s="37">
        <v>2</v>
      </c>
      <c r="I1389" s="37" t="s">
        <v>850</v>
      </c>
      <c r="J1389" s="37">
        <v>2</v>
      </c>
      <c r="K1389" s="37" t="s">
        <v>850</v>
      </c>
      <c r="L1389" s="37" t="s">
        <v>850</v>
      </c>
      <c r="M1389" s="37" t="s">
        <v>850</v>
      </c>
    </row>
    <row r="1390" spans="1:13" hidden="1" outlineLevel="1">
      <c r="A1390" s="1" t="s">
        <v>94</v>
      </c>
      <c r="B1390" s="37">
        <v>2203</v>
      </c>
      <c r="C1390" s="37">
        <v>113</v>
      </c>
      <c r="D1390" s="37">
        <v>117</v>
      </c>
      <c r="E1390" s="37">
        <v>146</v>
      </c>
      <c r="F1390" s="37">
        <v>284</v>
      </c>
      <c r="G1390" s="37">
        <v>539</v>
      </c>
      <c r="H1390" s="37">
        <v>529</v>
      </c>
      <c r="I1390" s="37">
        <v>260</v>
      </c>
      <c r="J1390" s="37">
        <v>174</v>
      </c>
      <c r="K1390" s="37">
        <v>35</v>
      </c>
      <c r="L1390" s="37">
        <v>6</v>
      </c>
      <c r="M1390" s="37" t="s">
        <v>850</v>
      </c>
    </row>
    <row r="1391" spans="1:13" hidden="1" outlineLevel="1">
      <c r="A1391" s="1" t="s">
        <v>95</v>
      </c>
      <c r="B1391" s="37">
        <v>2</v>
      </c>
      <c r="C1391" s="37" t="s">
        <v>850</v>
      </c>
      <c r="D1391" s="37" t="s">
        <v>850</v>
      </c>
      <c r="E1391" s="37" t="s">
        <v>850</v>
      </c>
      <c r="F1391" s="37">
        <v>1</v>
      </c>
      <c r="G1391" s="37" t="s">
        <v>850</v>
      </c>
      <c r="H1391" s="37">
        <v>1</v>
      </c>
      <c r="I1391" s="37" t="s">
        <v>850</v>
      </c>
      <c r="J1391" s="37" t="s">
        <v>850</v>
      </c>
      <c r="K1391" s="37" t="s">
        <v>850</v>
      </c>
      <c r="L1391" s="37" t="s">
        <v>850</v>
      </c>
      <c r="M1391" s="37" t="s">
        <v>850</v>
      </c>
    </row>
    <row r="1392" spans="1:13" hidden="1" outlineLevel="1">
      <c r="A1392" s="1" t="s">
        <v>96</v>
      </c>
      <c r="B1392" s="37">
        <v>1</v>
      </c>
      <c r="C1392" s="37" t="s">
        <v>850</v>
      </c>
      <c r="D1392" s="37" t="s">
        <v>850</v>
      </c>
      <c r="E1392" s="37" t="s">
        <v>850</v>
      </c>
      <c r="F1392" s="37" t="s">
        <v>850</v>
      </c>
      <c r="G1392" s="37" t="s">
        <v>850</v>
      </c>
      <c r="H1392" s="37">
        <v>1</v>
      </c>
      <c r="I1392" s="37" t="s">
        <v>850</v>
      </c>
      <c r="J1392" s="37" t="s">
        <v>850</v>
      </c>
      <c r="K1392" s="37" t="s">
        <v>850</v>
      </c>
      <c r="L1392" s="37" t="s">
        <v>850</v>
      </c>
      <c r="M1392" s="37" t="s">
        <v>850</v>
      </c>
    </row>
    <row r="1393" spans="1:13" hidden="1" outlineLevel="1">
      <c r="A1393" s="1" t="s">
        <v>97</v>
      </c>
      <c r="B1393" s="37">
        <v>1</v>
      </c>
      <c r="C1393" s="37" t="s">
        <v>850</v>
      </c>
      <c r="D1393" s="37" t="s">
        <v>850</v>
      </c>
      <c r="E1393" s="37" t="s">
        <v>850</v>
      </c>
      <c r="F1393" s="37" t="s">
        <v>850</v>
      </c>
      <c r="G1393" s="37">
        <v>1</v>
      </c>
      <c r="H1393" s="37" t="s">
        <v>850</v>
      </c>
      <c r="I1393" s="37" t="s">
        <v>850</v>
      </c>
      <c r="J1393" s="37" t="s">
        <v>850</v>
      </c>
      <c r="K1393" s="37" t="s">
        <v>850</v>
      </c>
      <c r="L1393" s="37" t="s">
        <v>850</v>
      </c>
      <c r="M1393" s="37" t="s">
        <v>850</v>
      </c>
    </row>
    <row r="1394" spans="1:13" hidden="1" outlineLevel="1">
      <c r="A1394" s="1" t="s">
        <v>98</v>
      </c>
      <c r="B1394" s="37">
        <v>7</v>
      </c>
      <c r="C1394" s="37" t="s">
        <v>850</v>
      </c>
      <c r="D1394" s="37" t="s">
        <v>850</v>
      </c>
      <c r="E1394" s="37">
        <v>2</v>
      </c>
      <c r="F1394" s="37">
        <v>2</v>
      </c>
      <c r="G1394" s="37">
        <v>1</v>
      </c>
      <c r="H1394" s="37">
        <v>2</v>
      </c>
      <c r="I1394" s="37" t="s">
        <v>850</v>
      </c>
      <c r="J1394" s="37" t="s">
        <v>850</v>
      </c>
      <c r="K1394" s="37" t="s">
        <v>850</v>
      </c>
      <c r="L1394" s="37" t="s">
        <v>850</v>
      </c>
      <c r="M1394" s="37" t="s">
        <v>850</v>
      </c>
    </row>
    <row r="1395" spans="1:13" hidden="1" outlineLevel="1">
      <c r="A1395" s="1" t="s">
        <v>99</v>
      </c>
      <c r="B1395" s="37">
        <v>15</v>
      </c>
      <c r="C1395" s="37" t="s">
        <v>850</v>
      </c>
      <c r="D1395" s="37">
        <v>3</v>
      </c>
      <c r="E1395" s="37" t="s">
        <v>850</v>
      </c>
      <c r="F1395" s="37">
        <v>7</v>
      </c>
      <c r="G1395" s="37">
        <v>4</v>
      </c>
      <c r="H1395" s="37">
        <v>1</v>
      </c>
      <c r="I1395" s="37" t="s">
        <v>850</v>
      </c>
      <c r="J1395" s="37" t="s">
        <v>850</v>
      </c>
      <c r="K1395" s="37" t="s">
        <v>850</v>
      </c>
      <c r="L1395" s="37" t="s">
        <v>850</v>
      </c>
      <c r="M1395" s="37" t="s">
        <v>850</v>
      </c>
    </row>
    <row r="1396" spans="1:13" hidden="1" outlineLevel="1">
      <c r="A1396" s="1" t="s">
        <v>100</v>
      </c>
      <c r="B1396" s="37">
        <v>36</v>
      </c>
      <c r="C1396" s="37">
        <v>5</v>
      </c>
      <c r="D1396" s="37">
        <v>1</v>
      </c>
      <c r="E1396" s="37">
        <v>4</v>
      </c>
      <c r="F1396" s="37">
        <v>8</v>
      </c>
      <c r="G1396" s="37">
        <v>11</v>
      </c>
      <c r="H1396" s="37">
        <v>3</v>
      </c>
      <c r="I1396" s="37">
        <v>4</v>
      </c>
      <c r="J1396" s="37" t="s">
        <v>850</v>
      </c>
      <c r="K1396" s="37" t="s">
        <v>850</v>
      </c>
      <c r="L1396" s="37" t="s">
        <v>850</v>
      </c>
      <c r="M1396" s="37" t="s">
        <v>850</v>
      </c>
    </row>
    <row r="1397" spans="1:13" hidden="1" outlineLevel="1">
      <c r="A1397" s="1" t="s">
        <v>101</v>
      </c>
      <c r="B1397" s="37">
        <v>713</v>
      </c>
      <c r="C1397" s="37">
        <v>102</v>
      </c>
      <c r="D1397" s="37">
        <v>126</v>
      </c>
      <c r="E1397" s="37">
        <v>85</v>
      </c>
      <c r="F1397" s="37">
        <v>100</v>
      </c>
      <c r="G1397" s="37">
        <v>171</v>
      </c>
      <c r="H1397" s="37">
        <v>115</v>
      </c>
      <c r="I1397" s="37">
        <v>14</v>
      </c>
      <c r="J1397" s="37" t="s">
        <v>850</v>
      </c>
      <c r="K1397" s="37" t="s">
        <v>850</v>
      </c>
      <c r="L1397" s="37" t="s">
        <v>850</v>
      </c>
      <c r="M1397" s="37" t="s">
        <v>850</v>
      </c>
    </row>
    <row r="1398" spans="1:13" hidden="1" outlineLevel="1">
      <c r="A1398" s="1" t="s">
        <v>227</v>
      </c>
      <c r="B1398" s="37">
        <v>13</v>
      </c>
      <c r="C1398" s="37" t="s">
        <v>850</v>
      </c>
      <c r="D1398" s="37">
        <v>1</v>
      </c>
      <c r="E1398" s="37">
        <v>1</v>
      </c>
      <c r="F1398" s="37">
        <v>6</v>
      </c>
      <c r="G1398" s="37">
        <v>3</v>
      </c>
      <c r="H1398" s="37">
        <v>2</v>
      </c>
      <c r="I1398" s="37" t="s">
        <v>850</v>
      </c>
      <c r="J1398" s="37" t="s">
        <v>850</v>
      </c>
      <c r="K1398" s="37" t="s">
        <v>850</v>
      </c>
      <c r="L1398" s="37" t="s">
        <v>850</v>
      </c>
      <c r="M1398" s="37" t="s">
        <v>850</v>
      </c>
    </row>
    <row r="1399" spans="1:13" hidden="1" outlineLevel="1">
      <c r="A1399" s="1" t="s">
        <v>103</v>
      </c>
      <c r="B1399" s="37">
        <v>32</v>
      </c>
      <c r="C1399" s="37">
        <v>1</v>
      </c>
      <c r="D1399" s="37">
        <v>1</v>
      </c>
      <c r="E1399" s="37">
        <v>5</v>
      </c>
      <c r="F1399" s="37">
        <v>7</v>
      </c>
      <c r="G1399" s="37">
        <v>5</v>
      </c>
      <c r="H1399" s="37">
        <v>7</v>
      </c>
      <c r="I1399" s="37">
        <v>4</v>
      </c>
      <c r="J1399" s="37">
        <v>2</v>
      </c>
      <c r="K1399" s="37" t="s">
        <v>850</v>
      </c>
      <c r="L1399" s="37" t="s">
        <v>850</v>
      </c>
      <c r="M1399" s="37" t="s">
        <v>850</v>
      </c>
    </row>
    <row r="1400" spans="1:13" hidden="1" outlineLevel="1">
      <c r="A1400" s="1" t="s">
        <v>104</v>
      </c>
      <c r="B1400" s="37">
        <v>25</v>
      </c>
      <c r="C1400" s="37">
        <v>2</v>
      </c>
      <c r="D1400" s="37">
        <v>1</v>
      </c>
      <c r="E1400" s="37">
        <v>2</v>
      </c>
      <c r="F1400" s="37">
        <v>6</v>
      </c>
      <c r="G1400" s="37">
        <v>2</v>
      </c>
      <c r="H1400" s="37">
        <v>5</v>
      </c>
      <c r="I1400" s="37">
        <v>3</v>
      </c>
      <c r="J1400" s="37">
        <v>3</v>
      </c>
      <c r="K1400" s="37">
        <v>1</v>
      </c>
      <c r="L1400" s="37" t="s">
        <v>850</v>
      </c>
      <c r="M1400" s="37" t="s">
        <v>850</v>
      </c>
    </row>
    <row r="1401" spans="1:13" hidden="1" outlineLevel="1">
      <c r="A1401" s="1" t="s">
        <v>105</v>
      </c>
      <c r="B1401" s="37">
        <v>3612</v>
      </c>
      <c r="C1401" s="37">
        <v>113</v>
      </c>
      <c r="D1401" s="37">
        <v>148</v>
      </c>
      <c r="E1401" s="37">
        <v>270</v>
      </c>
      <c r="F1401" s="37">
        <v>444</v>
      </c>
      <c r="G1401" s="37">
        <v>650</v>
      </c>
      <c r="H1401" s="37">
        <v>830</v>
      </c>
      <c r="I1401" s="37">
        <v>643</v>
      </c>
      <c r="J1401" s="37">
        <v>377</v>
      </c>
      <c r="K1401" s="37">
        <v>111</v>
      </c>
      <c r="L1401" s="37">
        <v>26</v>
      </c>
      <c r="M1401" s="37" t="s">
        <v>850</v>
      </c>
    </row>
    <row r="1402" spans="1:13" hidden="1" outlineLevel="1">
      <c r="A1402" s="1" t="s">
        <v>247</v>
      </c>
      <c r="B1402" s="37">
        <v>4</v>
      </c>
      <c r="C1402" s="37">
        <v>2</v>
      </c>
      <c r="D1402" s="37" t="s">
        <v>850</v>
      </c>
      <c r="E1402" s="37" t="s">
        <v>850</v>
      </c>
      <c r="F1402" s="37" t="s">
        <v>850</v>
      </c>
      <c r="G1402" s="37">
        <v>2</v>
      </c>
      <c r="H1402" s="37" t="s">
        <v>850</v>
      </c>
      <c r="I1402" s="37" t="s">
        <v>850</v>
      </c>
      <c r="J1402" s="37" t="s">
        <v>850</v>
      </c>
      <c r="K1402" s="37" t="s">
        <v>850</v>
      </c>
      <c r="L1402" s="37" t="s">
        <v>850</v>
      </c>
      <c r="M1402" s="37" t="s">
        <v>850</v>
      </c>
    </row>
    <row r="1403" spans="1:13" hidden="1" outlineLevel="1">
      <c r="A1403" s="1" t="s">
        <v>541</v>
      </c>
      <c r="B1403" s="37">
        <v>271</v>
      </c>
      <c r="C1403" s="37">
        <v>39</v>
      </c>
      <c r="D1403" s="37">
        <v>25</v>
      </c>
      <c r="E1403" s="37">
        <v>47</v>
      </c>
      <c r="F1403" s="37">
        <v>51</v>
      </c>
      <c r="G1403" s="37">
        <v>29</v>
      </c>
      <c r="H1403" s="37">
        <v>38</v>
      </c>
      <c r="I1403" s="37">
        <v>36</v>
      </c>
      <c r="J1403" s="37">
        <v>4</v>
      </c>
      <c r="K1403" s="37">
        <v>2</v>
      </c>
      <c r="L1403" s="37" t="s">
        <v>850</v>
      </c>
      <c r="M1403" s="37" t="s">
        <v>850</v>
      </c>
    </row>
    <row r="1404" spans="1:13" hidden="1" outlineLevel="1">
      <c r="A1404" s="1" t="s">
        <v>106</v>
      </c>
      <c r="B1404" s="37">
        <v>2</v>
      </c>
      <c r="C1404" s="37" t="s">
        <v>850</v>
      </c>
      <c r="D1404" s="37" t="s">
        <v>850</v>
      </c>
      <c r="E1404" s="37" t="s">
        <v>850</v>
      </c>
      <c r="F1404" s="37">
        <v>1</v>
      </c>
      <c r="G1404" s="37" t="s">
        <v>850</v>
      </c>
      <c r="H1404" s="37">
        <v>1</v>
      </c>
      <c r="I1404" s="37" t="s">
        <v>850</v>
      </c>
      <c r="J1404" s="37" t="s">
        <v>850</v>
      </c>
      <c r="K1404" s="37" t="s">
        <v>850</v>
      </c>
      <c r="L1404" s="37" t="s">
        <v>850</v>
      </c>
      <c r="M1404" s="37" t="s">
        <v>850</v>
      </c>
    </row>
    <row r="1405" spans="1:13" hidden="1" outlineLevel="1">
      <c r="A1405" s="1" t="s">
        <v>530</v>
      </c>
      <c r="B1405" s="37">
        <v>2</v>
      </c>
      <c r="C1405" s="37" t="s">
        <v>850</v>
      </c>
      <c r="D1405" s="37">
        <v>1</v>
      </c>
      <c r="E1405" s="37" t="s">
        <v>850</v>
      </c>
      <c r="F1405" s="37" t="s">
        <v>850</v>
      </c>
      <c r="G1405" s="37">
        <v>1</v>
      </c>
      <c r="H1405" s="37" t="s">
        <v>850</v>
      </c>
      <c r="I1405" s="37" t="s">
        <v>850</v>
      </c>
      <c r="J1405" s="37" t="s">
        <v>850</v>
      </c>
      <c r="K1405" s="37" t="s">
        <v>850</v>
      </c>
      <c r="L1405" s="37" t="s">
        <v>850</v>
      </c>
      <c r="M1405" s="37" t="s">
        <v>850</v>
      </c>
    </row>
    <row r="1406" spans="1:13" hidden="1" outlineLevel="1">
      <c r="A1406" s="1" t="s">
        <v>226</v>
      </c>
      <c r="B1406" s="37">
        <v>1</v>
      </c>
      <c r="C1406" s="37" t="s">
        <v>850</v>
      </c>
      <c r="D1406" s="37" t="s">
        <v>850</v>
      </c>
      <c r="E1406" s="37" t="s">
        <v>850</v>
      </c>
      <c r="F1406" s="37" t="s">
        <v>850</v>
      </c>
      <c r="G1406" s="37">
        <v>1</v>
      </c>
      <c r="H1406" s="37" t="s">
        <v>850</v>
      </c>
      <c r="I1406" s="37" t="s">
        <v>850</v>
      </c>
      <c r="J1406" s="37" t="s">
        <v>850</v>
      </c>
      <c r="K1406" s="37" t="s">
        <v>850</v>
      </c>
      <c r="L1406" s="37" t="s">
        <v>850</v>
      </c>
      <c r="M1406" s="37" t="s">
        <v>850</v>
      </c>
    </row>
    <row r="1407" spans="1:13" hidden="1" outlineLevel="1">
      <c r="A1407" s="1" t="s">
        <v>542</v>
      </c>
      <c r="B1407" s="37">
        <v>39</v>
      </c>
      <c r="C1407" s="37">
        <v>5</v>
      </c>
      <c r="D1407" s="37">
        <v>3</v>
      </c>
      <c r="E1407" s="37">
        <v>6</v>
      </c>
      <c r="F1407" s="37">
        <v>12</v>
      </c>
      <c r="G1407" s="37">
        <v>7</v>
      </c>
      <c r="H1407" s="37">
        <v>3</v>
      </c>
      <c r="I1407" s="37">
        <v>2</v>
      </c>
      <c r="J1407" s="37">
        <v>1</v>
      </c>
      <c r="K1407" s="37" t="s">
        <v>850</v>
      </c>
      <c r="L1407" s="37" t="s">
        <v>850</v>
      </c>
      <c r="M1407" s="37" t="s">
        <v>850</v>
      </c>
    </row>
    <row r="1408" spans="1:13" hidden="1" outlineLevel="1">
      <c r="A1408" s="1" t="s">
        <v>108</v>
      </c>
      <c r="B1408" s="37">
        <v>46</v>
      </c>
      <c r="C1408" s="37" t="s">
        <v>850</v>
      </c>
      <c r="D1408" s="37">
        <v>6</v>
      </c>
      <c r="E1408" s="37">
        <v>3</v>
      </c>
      <c r="F1408" s="37">
        <v>3</v>
      </c>
      <c r="G1408" s="37">
        <v>12</v>
      </c>
      <c r="H1408" s="37">
        <v>6</v>
      </c>
      <c r="I1408" s="37">
        <v>13</v>
      </c>
      <c r="J1408" s="37">
        <v>3</v>
      </c>
      <c r="K1408" s="37" t="s">
        <v>850</v>
      </c>
      <c r="L1408" s="37" t="s">
        <v>850</v>
      </c>
      <c r="M1408" s="37" t="s">
        <v>850</v>
      </c>
    </row>
    <row r="1409" spans="1:13" hidden="1" outlineLevel="1">
      <c r="A1409" s="1" t="s">
        <v>109</v>
      </c>
      <c r="B1409" s="37">
        <v>31</v>
      </c>
      <c r="C1409" s="37">
        <v>12</v>
      </c>
      <c r="D1409" s="37">
        <v>2</v>
      </c>
      <c r="E1409" s="37">
        <v>13</v>
      </c>
      <c r="F1409" s="37">
        <v>3</v>
      </c>
      <c r="G1409" s="37">
        <v>1</v>
      </c>
      <c r="H1409" s="37" t="s">
        <v>850</v>
      </c>
      <c r="I1409" s="37" t="s">
        <v>850</v>
      </c>
      <c r="J1409" s="37" t="s">
        <v>850</v>
      </c>
      <c r="K1409" s="37" t="s">
        <v>850</v>
      </c>
      <c r="L1409" s="37" t="s">
        <v>850</v>
      </c>
      <c r="M1409" s="37" t="s">
        <v>850</v>
      </c>
    </row>
    <row r="1410" spans="1:13" hidden="1" outlineLevel="1">
      <c r="A1410" s="1" t="s">
        <v>110</v>
      </c>
      <c r="B1410" s="37">
        <v>376</v>
      </c>
      <c r="C1410" s="37">
        <v>42</v>
      </c>
      <c r="D1410" s="37">
        <v>37</v>
      </c>
      <c r="E1410" s="37">
        <v>40</v>
      </c>
      <c r="F1410" s="37">
        <v>71</v>
      </c>
      <c r="G1410" s="37">
        <v>88</v>
      </c>
      <c r="H1410" s="37">
        <v>72</v>
      </c>
      <c r="I1410" s="37">
        <v>23</v>
      </c>
      <c r="J1410" s="37">
        <v>1</v>
      </c>
      <c r="K1410" s="37">
        <v>2</v>
      </c>
      <c r="L1410" s="37" t="s">
        <v>850</v>
      </c>
      <c r="M1410" s="37" t="s">
        <v>850</v>
      </c>
    </row>
    <row r="1411" spans="1:13" hidden="1" outlineLevel="1">
      <c r="A1411" s="1" t="s">
        <v>111</v>
      </c>
      <c r="B1411" s="37">
        <v>2</v>
      </c>
      <c r="C1411" s="37" t="s">
        <v>850</v>
      </c>
      <c r="D1411" s="37" t="s">
        <v>850</v>
      </c>
      <c r="E1411" s="37" t="s">
        <v>850</v>
      </c>
      <c r="F1411" s="37" t="s">
        <v>850</v>
      </c>
      <c r="G1411" s="37">
        <v>1</v>
      </c>
      <c r="H1411" s="37">
        <v>1</v>
      </c>
      <c r="I1411" s="37" t="s">
        <v>850</v>
      </c>
      <c r="J1411" s="37" t="s">
        <v>850</v>
      </c>
      <c r="K1411" s="37" t="s">
        <v>850</v>
      </c>
      <c r="L1411" s="37" t="s">
        <v>850</v>
      </c>
      <c r="M1411" s="37" t="s">
        <v>850</v>
      </c>
    </row>
    <row r="1412" spans="1:13" hidden="1" outlineLevel="1">
      <c r="A1412" s="1" t="s">
        <v>839</v>
      </c>
      <c r="B1412" s="37">
        <v>6</v>
      </c>
      <c r="C1412" s="37">
        <v>1</v>
      </c>
      <c r="D1412" s="37" t="s">
        <v>850</v>
      </c>
      <c r="E1412" s="37">
        <v>2</v>
      </c>
      <c r="F1412" s="37" t="s">
        <v>850</v>
      </c>
      <c r="G1412" s="37">
        <v>2</v>
      </c>
      <c r="H1412" s="37" t="s">
        <v>850</v>
      </c>
      <c r="I1412" s="37" t="s">
        <v>850</v>
      </c>
      <c r="J1412" s="37">
        <v>1</v>
      </c>
      <c r="K1412" s="37" t="s">
        <v>850</v>
      </c>
      <c r="L1412" s="37" t="s">
        <v>850</v>
      </c>
      <c r="M1412" s="37" t="s">
        <v>850</v>
      </c>
    </row>
    <row r="1413" spans="1:13" hidden="1" outlineLevel="1">
      <c r="A1413" s="1" t="s">
        <v>543</v>
      </c>
      <c r="B1413" s="37">
        <v>1</v>
      </c>
      <c r="C1413" s="37" t="s">
        <v>850</v>
      </c>
      <c r="D1413" s="37" t="s">
        <v>850</v>
      </c>
      <c r="E1413" s="37" t="s">
        <v>850</v>
      </c>
      <c r="F1413" s="37" t="s">
        <v>850</v>
      </c>
      <c r="G1413" s="37" t="s">
        <v>850</v>
      </c>
      <c r="H1413" s="37" t="s">
        <v>850</v>
      </c>
      <c r="I1413" s="37">
        <v>1</v>
      </c>
      <c r="J1413" s="37" t="s">
        <v>850</v>
      </c>
      <c r="K1413" s="37" t="s">
        <v>850</v>
      </c>
      <c r="L1413" s="37" t="s">
        <v>850</v>
      </c>
      <c r="M1413" s="37" t="s">
        <v>850</v>
      </c>
    </row>
    <row r="1414" spans="1:13" hidden="1" outlineLevel="1">
      <c r="A1414" s="1" t="s">
        <v>113</v>
      </c>
      <c r="B1414" s="37">
        <v>4</v>
      </c>
      <c r="C1414" s="37" t="s">
        <v>850</v>
      </c>
      <c r="D1414" s="37" t="s">
        <v>850</v>
      </c>
      <c r="E1414" s="37" t="s">
        <v>850</v>
      </c>
      <c r="F1414" s="37">
        <v>1</v>
      </c>
      <c r="G1414" s="37">
        <v>1</v>
      </c>
      <c r="H1414" s="37">
        <v>2</v>
      </c>
      <c r="I1414" s="37" t="s">
        <v>850</v>
      </c>
      <c r="J1414" s="37" t="s">
        <v>850</v>
      </c>
      <c r="K1414" s="37" t="s">
        <v>850</v>
      </c>
      <c r="L1414" s="37" t="s">
        <v>850</v>
      </c>
      <c r="M1414" s="37" t="s">
        <v>850</v>
      </c>
    </row>
    <row r="1415" spans="1:13" hidden="1" outlineLevel="1">
      <c r="A1415" s="1" t="s">
        <v>114</v>
      </c>
      <c r="B1415" s="37">
        <v>22</v>
      </c>
      <c r="C1415" s="37">
        <v>9</v>
      </c>
      <c r="D1415" s="37">
        <v>2</v>
      </c>
      <c r="E1415" s="37">
        <v>3</v>
      </c>
      <c r="F1415" s="37">
        <v>5</v>
      </c>
      <c r="G1415" s="37">
        <v>2</v>
      </c>
      <c r="H1415" s="37">
        <v>1</v>
      </c>
      <c r="I1415" s="37" t="s">
        <v>850</v>
      </c>
      <c r="J1415" s="37" t="s">
        <v>850</v>
      </c>
      <c r="K1415" s="37" t="s">
        <v>850</v>
      </c>
      <c r="L1415" s="37" t="s">
        <v>850</v>
      </c>
      <c r="M1415" s="37" t="s">
        <v>850</v>
      </c>
    </row>
    <row r="1416" spans="1:13" hidden="1" outlineLevel="1">
      <c r="A1416" s="1" t="s">
        <v>237</v>
      </c>
      <c r="B1416" s="37">
        <v>3</v>
      </c>
      <c r="C1416" s="37" t="s">
        <v>850</v>
      </c>
      <c r="D1416" s="37" t="s">
        <v>850</v>
      </c>
      <c r="E1416" s="37" t="s">
        <v>850</v>
      </c>
      <c r="F1416" s="37">
        <v>2</v>
      </c>
      <c r="G1416" s="37">
        <v>1</v>
      </c>
      <c r="H1416" s="37" t="s">
        <v>850</v>
      </c>
      <c r="I1416" s="37" t="s">
        <v>850</v>
      </c>
      <c r="J1416" s="37" t="s">
        <v>850</v>
      </c>
      <c r="K1416" s="37" t="s">
        <v>850</v>
      </c>
      <c r="L1416" s="37" t="s">
        <v>850</v>
      </c>
      <c r="M1416" s="37" t="s">
        <v>850</v>
      </c>
    </row>
    <row r="1417" spans="1:13" hidden="1" outlineLevel="1">
      <c r="A1417" s="1" t="s">
        <v>115</v>
      </c>
      <c r="B1417" s="37">
        <v>47</v>
      </c>
      <c r="C1417" s="37">
        <v>1</v>
      </c>
      <c r="D1417" s="37">
        <v>3</v>
      </c>
      <c r="E1417" s="37">
        <v>4</v>
      </c>
      <c r="F1417" s="37">
        <v>19</v>
      </c>
      <c r="G1417" s="37">
        <v>13</v>
      </c>
      <c r="H1417" s="37">
        <v>7</v>
      </c>
      <c r="I1417" s="37" t="s">
        <v>850</v>
      </c>
      <c r="J1417" s="37" t="s">
        <v>850</v>
      </c>
      <c r="K1417" s="37" t="s">
        <v>850</v>
      </c>
      <c r="L1417" s="37" t="s">
        <v>850</v>
      </c>
      <c r="M1417" s="37" t="s">
        <v>850</v>
      </c>
    </row>
    <row r="1418" spans="1:13" hidden="1" outlineLevel="1">
      <c r="A1418" s="1" t="s">
        <v>544</v>
      </c>
      <c r="B1418" s="37">
        <v>16</v>
      </c>
      <c r="C1418" s="37">
        <v>1</v>
      </c>
      <c r="D1418" s="37">
        <v>2</v>
      </c>
      <c r="E1418" s="37">
        <v>1</v>
      </c>
      <c r="F1418" s="37">
        <v>2</v>
      </c>
      <c r="G1418" s="37">
        <v>4</v>
      </c>
      <c r="H1418" s="37">
        <v>3</v>
      </c>
      <c r="I1418" s="37">
        <v>2</v>
      </c>
      <c r="J1418" s="37">
        <v>1</v>
      </c>
      <c r="K1418" s="37" t="s">
        <v>850</v>
      </c>
      <c r="L1418" s="37" t="s">
        <v>850</v>
      </c>
      <c r="M1418" s="37" t="s">
        <v>850</v>
      </c>
    </row>
    <row r="1419" spans="1:13" hidden="1" outlineLevel="1">
      <c r="A1419" s="1" t="s">
        <v>117</v>
      </c>
      <c r="B1419" s="37">
        <v>12</v>
      </c>
      <c r="C1419" s="37" t="s">
        <v>850</v>
      </c>
      <c r="D1419" s="37" t="s">
        <v>850</v>
      </c>
      <c r="E1419" s="37" t="s">
        <v>850</v>
      </c>
      <c r="F1419" s="37">
        <v>9</v>
      </c>
      <c r="G1419" s="37">
        <v>2</v>
      </c>
      <c r="H1419" s="37">
        <v>1</v>
      </c>
      <c r="I1419" s="37" t="s">
        <v>850</v>
      </c>
      <c r="J1419" s="37" t="s">
        <v>850</v>
      </c>
      <c r="K1419" s="37" t="s">
        <v>850</v>
      </c>
      <c r="L1419" s="37" t="s">
        <v>850</v>
      </c>
      <c r="M1419" s="37" t="s">
        <v>850</v>
      </c>
    </row>
    <row r="1420" spans="1:13" hidden="1" outlineLevel="1">
      <c r="A1420" s="1" t="s">
        <v>118</v>
      </c>
      <c r="B1420" s="37">
        <v>636</v>
      </c>
      <c r="C1420" s="37">
        <v>43</v>
      </c>
      <c r="D1420" s="37">
        <v>112</v>
      </c>
      <c r="E1420" s="37">
        <v>77</v>
      </c>
      <c r="F1420" s="37">
        <v>104</v>
      </c>
      <c r="G1420" s="37">
        <v>157</v>
      </c>
      <c r="H1420" s="37">
        <v>52</v>
      </c>
      <c r="I1420" s="37">
        <v>77</v>
      </c>
      <c r="J1420" s="37">
        <v>12</v>
      </c>
      <c r="K1420" s="37">
        <v>2</v>
      </c>
      <c r="L1420" s="37" t="s">
        <v>850</v>
      </c>
      <c r="M1420" s="37" t="s">
        <v>850</v>
      </c>
    </row>
    <row r="1421" spans="1:13" hidden="1" outlineLevel="1">
      <c r="A1421" s="1" t="s">
        <v>119</v>
      </c>
      <c r="B1421" s="37">
        <v>32</v>
      </c>
      <c r="C1421" s="37">
        <v>1</v>
      </c>
      <c r="D1421" s="37">
        <v>2</v>
      </c>
      <c r="E1421" s="37">
        <v>6</v>
      </c>
      <c r="F1421" s="37">
        <v>13</v>
      </c>
      <c r="G1421" s="37">
        <v>10</v>
      </c>
      <c r="H1421" s="37" t="s">
        <v>850</v>
      </c>
      <c r="I1421" s="37" t="s">
        <v>850</v>
      </c>
      <c r="J1421" s="37" t="s">
        <v>850</v>
      </c>
      <c r="K1421" s="37" t="s">
        <v>850</v>
      </c>
      <c r="L1421" s="37" t="s">
        <v>850</v>
      </c>
      <c r="M1421" s="37" t="s">
        <v>850</v>
      </c>
    </row>
    <row r="1422" spans="1:13" hidden="1" outlineLevel="1">
      <c r="A1422" s="1" t="s">
        <v>120</v>
      </c>
      <c r="B1422" s="37">
        <v>45</v>
      </c>
      <c r="C1422" s="37">
        <v>3</v>
      </c>
      <c r="D1422" s="37">
        <v>4</v>
      </c>
      <c r="E1422" s="37">
        <v>7</v>
      </c>
      <c r="F1422" s="37">
        <v>16</v>
      </c>
      <c r="G1422" s="37">
        <v>6</v>
      </c>
      <c r="H1422" s="37">
        <v>4</v>
      </c>
      <c r="I1422" s="37">
        <v>4</v>
      </c>
      <c r="J1422" s="37">
        <v>1</v>
      </c>
      <c r="K1422" s="37" t="s">
        <v>850</v>
      </c>
      <c r="L1422" s="37" t="s">
        <v>850</v>
      </c>
      <c r="M1422" s="37" t="s">
        <v>850</v>
      </c>
    </row>
    <row r="1423" spans="1:13" hidden="1" outlineLevel="1">
      <c r="A1423" s="1" t="s">
        <v>121</v>
      </c>
      <c r="B1423" s="37">
        <v>28</v>
      </c>
      <c r="C1423" s="37" t="s">
        <v>850</v>
      </c>
      <c r="D1423" s="37" t="s">
        <v>850</v>
      </c>
      <c r="E1423" s="37">
        <v>4</v>
      </c>
      <c r="F1423" s="37">
        <v>3</v>
      </c>
      <c r="G1423" s="37">
        <v>3</v>
      </c>
      <c r="H1423" s="37">
        <v>6</v>
      </c>
      <c r="I1423" s="37">
        <v>9</v>
      </c>
      <c r="J1423" s="37">
        <v>2</v>
      </c>
      <c r="K1423" s="37" t="s">
        <v>850</v>
      </c>
      <c r="L1423" s="37">
        <v>1</v>
      </c>
      <c r="M1423" s="37" t="s">
        <v>850</v>
      </c>
    </row>
    <row r="1424" spans="1:13" hidden="1" outlineLevel="1">
      <c r="A1424" s="1" t="s">
        <v>596</v>
      </c>
      <c r="B1424" s="37">
        <v>2</v>
      </c>
      <c r="C1424" s="37" t="s">
        <v>850</v>
      </c>
      <c r="D1424" s="37">
        <v>1</v>
      </c>
      <c r="E1424" s="37" t="s">
        <v>850</v>
      </c>
      <c r="F1424" s="37">
        <v>1</v>
      </c>
      <c r="G1424" s="37" t="s">
        <v>850</v>
      </c>
      <c r="H1424" s="37" t="s">
        <v>850</v>
      </c>
      <c r="I1424" s="37" t="s">
        <v>850</v>
      </c>
      <c r="J1424" s="37" t="s">
        <v>850</v>
      </c>
      <c r="K1424" s="37" t="s">
        <v>850</v>
      </c>
      <c r="L1424" s="37" t="s">
        <v>850</v>
      </c>
      <c r="M1424" s="37" t="s">
        <v>850</v>
      </c>
    </row>
    <row r="1425" spans="1:13" hidden="1" outlineLevel="1">
      <c r="A1425" s="1" t="s">
        <v>429</v>
      </c>
      <c r="B1425" s="37">
        <v>3</v>
      </c>
      <c r="C1425" s="37" t="s">
        <v>850</v>
      </c>
      <c r="D1425" s="37" t="s">
        <v>850</v>
      </c>
      <c r="E1425" s="37">
        <v>1</v>
      </c>
      <c r="F1425" s="37">
        <v>1</v>
      </c>
      <c r="G1425" s="37">
        <v>1</v>
      </c>
      <c r="H1425" s="37" t="s">
        <v>850</v>
      </c>
      <c r="I1425" s="37" t="s">
        <v>850</v>
      </c>
      <c r="J1425" s="37" t="s">
        <v>850</v>
      </c>
      <c r="K1425" s="37" t="s">
        <v>850</v>
      </c>
      <c r="L1425" s="37" t="s">
        <v>850</v>
      </c>
      <c r="M1425" s="37" t="s">
        <v>850</v>
      </c>
    </row>
    <row r="1426" spans="1:13" hidden="1" outlineLevel="1">
      <c r="A1426" s="1" t="s">
        <v>1168</v>
      </c>
      <c r="B1426" s="37">
        <v>1</v>
      </c>
      <c r="C1426" s="37" t="s">
        <v>850</v>
      </c>
      <c r="D1426" s="37" t="s">
        <v>850</v>
      </c>
      <c r="E1426" s="37" t="s">
        <v>850</v>
      </c>
      <c r="F1426" s="37" t="s">
        <v>850</v>
      </c>
      <c r="G1426" s="37">
        <v>1</v>
      </c>
      <c r="H1426" s="37" t="s">
        <v>850</v>
      </c>
      <c r="I1426" s="37" t="s">
        <v>850</v>
      </c>
      <c r="J1426" s="37" t="s">
        <v>850</v>
      </c>
      <c r="K1426" s="37" t="s">
        <v>850</v>
      </c>
      <c r="L1426" s="37" t="s">
        <v>850</v>
      </c>
      <c r="M1426" s="37" t="s">
        <v>850</v>
      </c>
    </row>
    <row r="1427" spans="1:13" hidden="1" outlineLevel="1">
      <c r="A1427" s="1" t="s">
        <v>122</v>
      </c>
      <c r="B1427" s="37">
        <v>1</v>
      </c>
      <c r="C1427" s="37" t="s">
        <v>850</v>
      </c>
      <c r="D1427" s="37" t="s">
        <v>850</v>
      </c>
      <c r="E1427" s="37" t="s">
        <v>850</v>
      </c>
      <c r="F1427" s="37">
        <v>1</v>
      </c>
      <c r="G1427" s="37" t="s">
        <v>850</v>
      </c>
      <c r="H1427" s="37" t="s">
        <v>850</v>
      </c>
      <c r="I1427" s="37" t="s">
        <v>850</v>
      </c>
      <c r="J1427" s="37" t="s">
        <v>850</v>
      </c>
      <c r="K1427" s="37" t="s">
        <v>850</v>
      </c>
      <c r="L1427" s="37" t="s">
        <v>850</v>
      </c>
      <c r="M1427" s="37" t="s">
        <v>850</v>
      </c>
    </row>
    <row r="1428" spans="1:13" collapsed="1">
      <c r="A1428" s="1" t="s">
        <v>867</v>
      </c>
      <c r="B1428" s="37">
        <v>38114</v>
      </c>
      <c r="C1428" s="37">
        <v>3703</v>
      </c>
      <c r="D1428" s="37">
        <v>3934</v>
      </c>
      <c r="E1428" s="37">
        <v>4546</v>
      </c>
      <c r="F1428" s="37">
        <v>4833</v>
      </c>
      <c r="G1428" s="37">
        <v>5776</v>
      </c>
      <c r="H1428" s="37">
        <v>6182</v>
      </c>
      <c r="I1428" s="37">
        <v>4640</v>
      </c>
      <c r="J1428" s="37">
        <v>3089</v>
      </c>
      <c r="K1428" s="37">
        <v>1180</v>
      </c>
      <c r="L1428" s="37">
        <v>228</v>
      </c>
      <c r="M1428" s="37">
        <v>3</v>
      </c>
    </row>
    <row r="1429" spans="1:13" hidden="1" outlineLevel="1">
      <c r="A1429" s="1" t="s">
        <v>33</v>
      </c>
      <c r="B1429" s="37">
        <v>3</v>
      </c>
      <c r="C1429" s="37" t="s">
        <v>187</v>
      </c>
      <c r="D1429" s="37" t="s">
        <v>187</v>
      </c>
      <c r="E1429" s="37">
        <v>1</v>
      </c>
      <c r="F1429" s="37">
        <v>2</v>
      </c>
      <c r="G1429" s="37" t="s">
        <v>187</v>
      </c>
      <c r="H1429" s="37" t="s">
        <v>187</v>
      </c>
      <c r="I1429" s="37" t="s">
        <v>187</v>
      </c>
      <c r="J1429" s="37" t="s">
        <v>187</v>
      </c>
      <c r="K1429" s="37" t="s">
        <v>187</v>
      </c>
      <c r="L1429" s="37" t="s">
        <v>187</v>
      </c>
      <c r="M1429" s="37" t="s">
        <v>187</v>
      </c>
    </row>
    <row r="1430" spans="1:13" hidden="1" outlineLevel="1">
      <c r="A1430" s="1" t="s">
        <v>34</v>
      </c>
      <c r="B1430" s="37">
        <v>14</v>
      </c>
      <c r="C1430" s="37">
        <v>3</v>
      </c>
      <c r="D1430" s="37" t="s">
        <v>187</v>
      </c>
      <c r="E1430" s="37">
        <v>2</v>
      </c>
      <c r="F1430" s="37">
        <v>7</v>
      </c>
      <c r="G1430" s="37">
        <v>2</v>
      </c>
      <c r="H1430" s="37" t="s">
        <v>187</v>
      </c>
      <c r="I1430" s="37" t="s">
        <v>187</v>
      </c>
      <c r="J1430" s="37" t="s">
        <v>187</v>
      </c>
      <c r="K1430" s="37" t="s">
        <v>187</v>
      </c>
      <c r="L1430" s="37" t="s">
        <v>187</v>
      </c>
      <c r="M1430" s="37" t="s">
        <v>187</v>
      </c>
    </row>
    <row r="1431" spans="1:13" hidden="1" outlineLevel="1">
      <c r="A1431" s="1" t="s">
        <v>838</v>
      </c>
      <c r="B1431" s="37">
        <v>2</v>
      </c>
      <c r="C1431" s="37" t="s">
        <v>187</v>
      </c>
      <c r="D1431" s="37" t="s">
        <v>187</v>
      </c>
      <c r="E1431" s="37" t="s">
        <v>187</v>
      </c>
      <c r="F1431" s="37">
        <v>2</v>
      </c>
      <c r="G1431" s="37" t="s">
        <v>187</v>
      </c>
      <c r="H1431" s="37" t="s">
        <v>187</v>
      </c>
      <c r="I1431" s="37" t="s">
        <v>187</v>
      </c>
      <c r="J1431" s="37" t="s">
        <v>187</v>
      </c>
      <c r="K1431" s="37" t="s">
        <v>187</v>
      </c>
      <c r="L1431" s="37" t="s">
        <v>187</v>
      </c>
      <c r="M1431" s="37" t="s">
        <v>187</v>
      </c>
    </row>
    <row r="1432" spans="1:13" hidden="1" outlineLevel="1">
      <c r="A1432" s="1" t="s">
        <v>35</v>
      </c>
      <c r="B1432" s="37">
        <v>5</v>
      </c>
      <c r="C1432" s="37" t="s">
        <v>187</v>
      </c>
      <c r="D1432" s="37" t="s">
        <v>187</v>
      </c>
      <c r="E1432" s="37">
        <v>2</v>
      </c>
      <c r="F1432" s="37">
        <v>1</v>
      </c>
      <c r="G1432" s="37">
        <v>2</v>
      </c>
      <c r="H1432" s="37" t="s">
        <v>187</v>
      </c>
      <c r="I1432" s="37" t="s">
        <v>187</v>
      </c>
      <c r="J1432" s="37" t="s">
        <v>187</v>
      </c>
      <c r="K1432" s="37" t="s">
        <v>187</v>
      </c>
      <c r="L1432" s="37" t="s">
        <v>187</v>
      </c>
      <c r="M1432" s="37" t="s">
        <v>187</v>
      </c>
    </row>
    <row r="1433" spans="1:13" hidden="1" outlineLevel="1">
      <c r="A1433" s="1" t="s">
        <v>725</v>
      </c>
      <c r="B1433" s="37">
        <v>1</v>
      </c>
      <c r="C1433" s="37" t="s">
        <v>187</v>
      </c>
      <c r="D1433" s="37" t="s">
        <v>187</v>
      </c>
      <c r="E1433" s="37" t="s">
        <v>187</v>
      </c>
      <c r="F1433" s="37" t="s">
        <v>187</v>
      </c>
      <c r="G1433" s="37">
        <v>1</v>
      </c>
      <c r="H1433" s="37" t="s">
        <v>187</v>
      </c>
      <c r="I1433" s="37" t="s">
        <v>187</v>
      </c>
      <c r="J1433" s="37" t="s">
        <v>187</v>
      </c>
      <c r="K1433" s="37" t="s">
        <v>187</v>
      </c>
      <c r="L1433" s="37" t="s">
        <v>187</v>
      </c>
      <c r="M1433" s="37" t="s">
        <v>187</v>
      </c>
    </row>
    <row r="1434" spans="1:13" hidden="1" outlineLevel="1">
      <c r="A1434" s="1" t="s">
        <v>36</v>
      </c>
      <c r="B1434" s="37">
        <v>6</v>
      </c>
      <c r="C1434" s="37" t="s">
        <v>187</v>
      </c>
      <c r="D1434" s="37" t="s">
        <v>187</v>
      </c>
      <c r="E1434" s="37" t="s">
        <v>187</v>
      </c>
      <c r="F1434" s="37">
        <v>3</v>
      </c>
      <c r="G1434" s="37">
        <v>1</v>
      </c>
      <c r="H1434" s="37" t="s">
        <v>187</v>
      </c>
      <c r="I1434" s="37">
        <v>1</v>
      </c>
      <c r="J1434" s="37">
        <v>1</v>
      </c>
      <c r="K1434" s="37" t="s">
        <v>187</v>
      </c>
      <c r="L1434" s="37" t="s">
        <v>187</v>
      </c>
      <c r="M1434" s="37" t="s">
        <v>187</v>
      </c>
    </row>
    <row r="1435" spans="1:13" hidden="1" outlineLevel="1">
      <c r="A1435" s="1" t="s">
        <v>37</v>
      </c>
      <c r="B1435" s="37">
        <v>9</v>
      </c>
      <c r="C1435" s="37">
        <v>1</v>
      </c>
      <c r="D1435" s="37" t="s">
        <v>187</v>
      </c>
      <c r="E1435" s="37">
        <v>2</v>
      </c>
      <c r="F1435" s="37">
        <v>2</v>
      </c>
      <c r="G1435" s="37">
        <v>2</v>
      </c>
      <c r="H1435" s="37">
        <v>1</v>
      </c>
      <c r="I1435" s="37">
        <v>1</v>
      </c>
      <c r="J1435" s="37" t="s">
        <v>187</v>
      </c>
      <c r="K1435" s="37" t="s">
        <v>187</v>
      </c>
      <c r="L1435" s="37" t="s">
        <v>187</v>
      </c>
      <c r="M1435" s="37" t="s">
        <v>187</v>
      </c>
    </row>
    <row r="1436" spans="1:13" hidden="1" outlineLevel="1">
      <c r="A1436" s="1" t="s">
        <v>868</v>
      </c>
      <c r="B1436" s="37">
        <v>1</v>
      </c>
      <c r="C1436" s="37" t="s">
        <v>187</v>
      </c>
      <c r="D1436" s="37" t="s">
        <v>187</v>
      </c>
      <c r="E1436" s="37">
        <v>1</v>
      </c>
      <c r="F1436" s="37" t="s">
        <v>187</v>
      </c>
      <c r="G1436" s="37" t="s">
        <v>187</v>
      </c>
      <c r="H1436" s="37" t="s">
        <v>187</v>
      </c>
      <c r="I1436" s="37" t="s">
        <v>187</v>
      </c>
      <c r="J1436" s="37" t="s">
        <v>187</v>
      </c>
      <c r="K1436" s="37" t="s">
        <v>187</v>
      </c>
      <c r="L1436" s="37" t="s">
        <v>187</v>
      </c>
      <c r="M1436" s="37" t="s">
        <v>187</v>
      </c>
    </row>
    <row r="1437" spans="1:13" hidden="1" outlineLevel="1">
      <c r="A1437" s="1" t="s">
        <v>38</v>
      </c>
      <c r="B1437" s="37">
        <v>1</v>
      </c>
      <c r="C1437" s="37" t="s">
        <v>187</v>
      </c>
      <c r="D1437" s="37" t="s">
        <v>187</v>
      </c>
      <c r="E1437" s="37">
        <v>1</v>
      </c>
      <c r="F1437" s="37" t="s">
        <v>187</v>
      </c>
      <c r="G1437" s="37" t="s">
        <v>187</v>
      </c>
      <c r="H1437" s="37" t="s">
        <v>187</v>
      </c>
      <c r="I1437" s="37" t="s">
        <v>187</v>
      </c>
      <c r="J1437" s="37" t="s">
        <v>187</v>
      </c>
      <c r="K1437" s="37" t="s">
        <v>187</v>
      </c>
      <c r="L1437" s="37" t="s">
        <v>187</v>
      </c>
      <c r="M1437" s="37" t="s">
        <v>187</v>
      </c>
    </row>
    <row r="1438" spans="1:13" hidden="1" outlineLevel="1">
      <c r="A1438" s="1" t="s">
        <v>39</v>
      </c>
      <c r="B1438" s="37">
        <v>7</v>
      </c>
      <c r="C1438" s="37" t="s">
        <v>187</v>
      </c>
      <c r="D1438" s="37" t="s">
        <v>187</v>
      </c>
      <c r="E1438" s="37" t="s">
        <v>187</v>
      </c>
      <c r="F1438" s="37">
        <v>2</v>
      </c>
      <c r="G1438" s="37">
        <v>5</v>
      </c>
      <c r="H1438" s="37" t="s">
        <v>187</v>
      </c>
      <c r="I1438" s="37" t="s">
        <v>187</v>
      </c>
      <c r="J1438" s="37" t="s">
        <v>187</v>
      </c>
      <c r="K1438" s="37" t="s">
        <v>187</v>
      </c>
      <c r="L1438" s="37" t="s">
        <v>187</v>
      </c>
      <c r="M1438" s="37" t="s">
        <v>187</v>
      </c>
    </row>
    <row r="1439" spans="1:13" hidden="1" outlineLevel="1">
      <c r="A1439" s="1" t="s">
        <v>40</v>
      </c>
      <c r="B1439" s="37">
        <v>1</v>
      </c>
      <c r="C1439" s="37" t="s">
        <v>187</v>
      </c>
      <c r="D1439" s="37" t="s">
        <v>187</v>
      </c>
      <c r="E1439" s="37" t="s">
        <v>187</v>
      </c>
      <c r="F1439" s="37" t="s">
        <v>187</v>
      </c>
      <c r="G1439" s="37" t="s">
        <v>187</v>
      </c>
      <c r="H1439" s="37">
        <v>1</v>
      </c>
      <c r="I1439" s="37" t="s">
        <v>187</v>
      </c>
      <c r="J1439" s="37" t="s">
        <v>187</v>
      </c>
      <c r="K1439" s="37" t="s">
        <v>187</v>
      </c>
      <c r="L1439" s="37" t="s">
        <v>187</v>
      </c>
      <c r="M1439" s="37" t="s">
        <v>187</v>
      </c>
    </row>
    <row r="1440" spans="1:13" hidden="1" outlineLevel="1">
      <c r="A1440" s="1" t="s">
        <v>533</v>
      </c>
      <c r="B1440" s="37">
        <v>1</v>
      </c>
      <c r="C1440" s="37" t="s">
        <v>187</v>
      </c>
      <c r="D1440" s="37" t="s">
        <v>187</v>
      </c>
      <c r="E1440" s="37" t="s">
        <v>187</v>
      </c>
      <c r="F1440" s="37">
        <v>1</v>
      </c>
      <c r="G1440" s="37" t="s">
        <v>187</v>
      </c>
      <c r="H1440" s="37" t="s">
        <v>187</v>
      </c>
      <c r="I1440" s="37" t="s">
        <v>187</v>
      </c>
      <c r="J1440" s="37" t="s">
        <v>187</v>
      </c>
      <c r="K1440" s="37" t="s">
        <v>187</v>
      </c>
      <c r="L1440" s="37" t="s">
        <v>187</v>
      </c>
      <c r="M1440" s="37" t="s">
        <v>187</v>
      </c>
    </row>
    <row r="1441" spans="1:13" hidden="1" outlineLevel="1">
      <c r="A1441" s="1" t="s">
        <v>534</v>
      </c>
      <c r="B1441" s="37">
        <v>2</v>
      </c>
      <c r="C1441" s="37" t="s">
        <v>187</v>
      </c>
      <c r="D1441" s="37" t="s">
        <v>187</v>
      </c>
      <c r="E1441" s="37">
        <v>1</v>
      </c>
      <c r="F1441" s="37">
        <v>1</v>
      </c>
      <c r="G1441" s="37" t="s">
        <v>187</v>
      </c>
      <c r="H1441" s="37" t="s">
        <v>187</v>
      </c>
      <c r="I1441" s="37" t="s">
        <v>187</v>
      </c>
      <c r="J1441" s="37" t="s">
        <v>187</v>
      </c>
      <c r="K1441" s="37" t="s">
        <v>187</v>
      </c>
      <c r="L1441" s="37" t="s">
        <v>187</v>
      </c>
      <c r="M1441" s="37" t="s">
        <v>187</v>
      </c>
    </row>
    <row r="1442" spans="1:13" hidden="1" outlineLevel="1">
      <c r="A1442" s="1" t="s">
        <v>43</v>
      </c>
      <c r="B1442" s="37">
        <v>22</v>
      </c>
      <c r="C1442" s="37">
        <v>1</v>
      </c>
      <c r="D1442" s="37">
        <v>2</v>
      </c>
      <c r="E1442" s="37">
        <v>4</v>
      </c>
      <c r="F1442" s="37">
        <v>2</v>
      </c>
      <c r="G1442" s="37">
        <v>4</v>
      </c>
      <c r="H1442" s="37">
        <v>5</v>
      </c>
      <c r="I1442" s="37">
        <v>3</v>
      </c>
      <c r="J1442" s="37" t="s">
        <v>187</v>
      </c>
      <c r="K1442" s="37">
        <v>1</v>
      </c>
      <c r="L1442" s="37" t="s">
        <v>187</v>
      </c>
      <c r="M1442" s="37" t="s">
        <v>187</v>
      </c>
    </row>
    <row r="1443" spans="1:13" hidden="1" outlineLevel="1">
      <c r="A1443" s="1" t="s">
        <v>45</v>
      </c>
      <c r="B1443" s="37">
        <v>281</v>
      </c>
      <c r="C1443" s="37">
        <v>27</v>
      </c>
      <c r="D1443" s="37">
        <v>22</v>
      </c>
      <c r="E1443" s="37">
        <v>38</v>
      </c>
      <c r="F1443" s="37">
        <v>40</v>
      </c>
      <c r="G1443" s="37">
        <v>37</v>
      </c>
      <c r="H1443" s="37">
        <v>57</v>
      </c>
      <c r="I1443" s="37">
        <v>54</v>
      </c>
      <c r="J1443" s="37">
        <v>6</v>
      </c>
      <c r="K1443" s="37" t="s">
        <v>187</v>
      </c>
      <c r="L1443" s="37" t="s">
        <v>187</v>
      </c>
      <c r="M1443" s="37" t="s">
        <v>187</v>
      </c>
    </row>
    <row r="1444" spans="1:13" hidden="1" outlineLevel="1">
      <c r="A1444" s="1" t="s">
        <v>46</v>
      </c>
      <c r="B1444" s="37">
        <v>84</v>
      </c>
      <c r="C1444" s="37">
        <v>2</v>
      </c>
      <c r="D1444" s="37">
        <v>7</v>
      </c>
      <c r="E1444" s="37">
        <v>23</v>
      </c>
      <c r="F1444" s="37">
        <v>24</v>
      </c>
      <c r="G1444" s="37">
        <v>18</v>
      </c>
      <c r="H1444" s="37">
        <v>7</v>
      </c>
      <c r="I1444" s="37">
        <v>2</v>
      </c>
      <c r="J1444" s="37">
        <v>1</v>
      </c>
      <c r="K1444" s="37" t="s">
        <v>187</v>
      </c>
      <c r="L1444" s="37" t="s">
        <v>187</v>
      </c>
      <c r="M1444" s="37" t="s">
        <v>187</v>
      </c>
    </row>
    <row r="1445" spans="1:13" hidden="1" outlineLevel="1">
      <c r="A1445" s="1" t="s">
        <v>47</v>
      </c>
      <c r="B1445" s="37">
        <v>11</v>
      </c>
      <c r="C1445" s="37" t="s">
        <v>187</v>
      </c>
      <c r="D1445" s="37">
        <v>2</v>
      </c>
      <c r="E1445" s="37">
        <v>1</v>
      </c>
      <c r="F1445" s="37">
        <v>1</v>
      </c>
      <c r="G1445" s="37">
        <v>3</v>
      </c>
      <c r="H1445" s="37">
        <v>3</v>
      </c>
      <c r="I1445" s="37">
        <v>1</v>
      </c>
      <c r="J1445" s="37" t="s">
        <v>187</v>
      </c>
      <c r="K1445" s="37" t="s">
        <v>187</v>
      </c>
      <c r="L1445" s="37" t="s">
        <v>187</v>
      </c>
      <c r="M1445" s="37" t="s">
        <v>187</v>
      </c>
    </row>
    <row r="1446" spans="1:13" hidden="1" outlineLevel="1">
      <c r="A1446" s="1" t="s">
        <v>433</v>
      </c>
      <c r="B1446" s="37">
        <v>1</v>
      </c>
      <c r="C1446" s="37" t="s">
        <v>187</v>
      </c>
      <c r="D1446" s="37" t="s">
        <v>187</v>
      </c>
      <c r="E1446" s="37">
        <v>1</v>
      </c>
      <c r="F1446" s="37" t="s">
        <v>187</v>
      </c>
      <c r="G1446" s="37" t="s">
        <v>187</v>
      </c>
      <c r="H1446" s="37" t="s">
        <v>187</v>
      </c>
      <c r="I1446" s="37" t="s">
        <v>187</v>
      </c>
      <c r="J1446" s="37" t="s">
        <v>187</v>
      </c>
      <c r="K1446" s="37" t="s">
        <v>187</v>
      </c>
      <c r="L1446" s="37" t="s">
        <v>187</v>
      </c>
      <c r="M1446" s="37" t="s">
        <v>187</v>
      </c>
    </row>
    <row r="1447" spans="1:13" hidden="1" outlineLevel="1">
      <c r="A1447" s="1" t="s">
        <v>48</v>
      </c>
      <c r="B1447" s="37">
        <v>5</v>
      </c>
      <c r="C1447" s="37" t="s">
        <v>187</v>
      </c>
      <c r="D1447" s="37" t="s">
        <v>187</v>
      </c>
      <c r="E1447" s="37">
        <v>2</v>
      </c>
      <c r="F1447" s="37">
        <v>2</v>
      </c>
      <c r="G1447" s="37" t="s">
        <v>187</v>
      </c>
      <c r="H1447" s="37" t="s">
        <v>187</v>
      </c>
      <c r="I1447" s="37" t="s">
        <v>187</v>
      </c>
      <c r="J1447" s="37" t="s">
        <v>187</v>
      </c>
      <c r="K1447" s="37">
        <v>1</v>
      </c>
      <c r="L1447" s="37" t="s">
        <v>187</v>
      </c>
      <c r="M1447" s="37" t="s">
        <v>187</v>
      </c>
    </row>
    <row r="1448" spans="1:13" hidden="1" outlineLevel="1">
      <c r="A1448" s="1" t="s">
        <v>439</v>
      </c>
      <c r="B1448" s="37">
        <v>78</v>
      </c>
      <c r="C1448" s="37">
        <v>6</v>
      </c>
      <c r="D1448" s="37">
        <v>4</v>
      </c>
      <c r="E1448" s="37">
        <v>17</v>
      </c>
      <c r="F1448" s="37">
        <v>29</v>
      </c>
      <c r="G1448" s="37">
        <v>14</v>
      </c>
      <c r="H1448" s="37">
        <v>7</v>
      </c>
      <c r="I1448" s="37">
        <v>1</v>
      </c>
      <c r="J1448" s="37" t="s">
        <v>187</v>
      </c>
      <c r="K1448" s="37" t="s">
        <v>187</v>
      </c>
      <c r="L1448" s="37" t="s">
        <v>187</v>
      </c>
      <c r="M1448" s="37" t="s">
        <v>187</v>
      </c>
    </row>
    <row r="1449" spans="1:13" hidden="1" outlineLevel="1">
      <c r="A1449" s="1" t="s">
        <v>50</v>
      </c>
      <c r="B1449" s="37">
        <v>2</v>
      </c>
      <c r="C1449" s="37" t="s">
        <v>187</v>
      </c>
      <c r="D1449" s="37" t="s">
        <v>187</v>
      </c>
      <c r="E1449" s="37" t="s">
        <v>187</v>
      </c>
      <c r="F1449" s="37">
        <v>1</v>
      </c>
      <c r="G1449" s="37" t="s">
        <v>187</v>
      </c>
      <c r="H1449" s="37">
        <v>1</v>
      </c>
      <c r="I1449" s="37" t="s">
        <v>187</v>
      </c>
      <c r="J1449" s="37" t="s">
        <v>187</v>
      </c>
      <c r="K1449" s="37" t="s">
        <v>187</v>
      </c>
      <c r="L1449" s="37" t="s">
        <v>187</v>
      </c>
      <c r="M1449" s="37" t="s">
        <v>187</v>
      </c>
    </row>
    <row r="1450" spans="1:13" hidden="1" outlineLevel="1">
      <c r="A1450" s="1" t="s">
        <v>51</v>
      </c>
      <c r="B1450" s="37">
        <v>23</v>
      </c>
      <c r="C1450" s="37">
        <v>3</v>
      </c>
      <c r="D1450" s="37">
        <v>4</v>
      </c>
      <c r="E1450" s="37">
        <v>1</v>
      </c>
      <c r="F1450" s="37">
        <v>3</v>
      </c>
      <c r="G1450" s="37">
        <v>5</v>
      </c>
      <c r="H1450" s="37">
        <v>3</v>
      </c>
      <c r="I1450" s="37">
        <v>2</v>
      </c>
      <c r="J1450" s="37">
        <v>2</v>
      </c>
      <c r="K1450" s="37" t="s">
        <v>187</v>
      </c>
      <c r="L1450" s="37" t="s">
        <v>187</v>
      </c>
      <c r="M1450" s="37" t="s">
        <v>187</v>
      </c>
    </row>
    <row r="1451" spans="1:13" hidden="1" outlineLevel="1">
      <c r="A1451" s="1" t="s">
        <v>52</v>
      </c>
      <c r="B1451" s="37">
        <v>1635</v>
      </c>
      <c r="C1451" s="37">
        <v>132</v>
      </c>
      <c r="D1451" s="37">
        <v>134</v>
      </c>
      <c r="E1451" s="37">
        <v>99</v>
      </c>
      <c r="F1451" s="37">
        <v>230</v>
      </c>
      <c r="G1451" s="37">
        <v>301</v>
      </c>
      <c r="H1451" s="37">
        <v>393</v>
      </c>
      <c r="I1451" s="37">
        <v>157</v>
      </c>
      <c r="J1451" s="37">
        <v>116</v>
      </c>
      <c r="K1451" s="37">
        <v>61</v>
      </c>
      <c r="L1451" s="37">
        <v>12</v>
      </c>
      <c r="M1451" s="37" t="s">
        <v>187</v>
      </c>
    </row>
    <row r="1452" spans="1:13" hidden="1" outlineLevel="1">
      <c r="A1452" s="1" t="s">
        <v>53</v>
      </c>
      <c r="B1452" s="37">
        <v>59</v>
      </c>
      <c r="C1452" s="37">
        <v>5</v>
      </c>
      <c r="D1452" s="37">
        <v>7</v>
      </c>
      <c r="E1452" s="37">
        <v>17</v>
      </c>
      <c r="F1452" s="37">
        <v>17</v>
      </c>
      <c r="G1452" s="37">
        <v>10</v>
      </c>
      <c r="H1452" s="37">
        <v>3</v>
      </c>
      <c r="I1452" s="37" t="s">
        <v>187</v>
      </c>
      <c r="J1452" s="37" t="s">
        <v>187</v>
      </c>
      <c r="K1452" s="37" t="s">
        <v>187</v>
      </c>
      <c r="L1452" s="37" t="s">
        <v>187</v>
      </c>
      <c r="M1452" s="37" t="s">
        <v>187</v>
      </c>
    </row>
    <row r="1453" spans="1:13" hidden="1" outlineLevel="1">
      <c r="A1453" s="1" t="s">
        <v>54</v>
      </c>
      <c r="B1453" s="37">
        <v>3</v>
      </c>
      <c r="C1453" s="37" t="s">
        <v>187</v>
      </c>
      <c r="D1453" s="37" t="s">
        <v>187</v>
      </c>
      <c r="E1453" s="37" t="s">
        <v>187</v>
      </c>
      <c r="F1453" s="37">
        <v>1</v>
      </c>
      <c r="G1453" s="37">
        <v>2</v>
      </c>
      <c r="H1453" s="37" t="s">
        <v>187</v>
      </c>
      <c r="I1453" s="37" t="s">
        <v>187</v>
      </c>
      <c r="J1453" s="37" t="s">
        <v>187</v>
      </c>
      <c r="K1453" s="37" t="s">
        <v>187</v>
      </c>
      <c r="L1453" s="37" t="s">
        <v>187</v>
      </c>
      <c r="M1453" s="37" t="s">
        <v>187</v>
      </c>
    </row>
    <row r="1454" spans="1:13" hidden="1" outlineLevel="1">
      <c r="A1454" s="1" t="s">
        <v>726</v>
      </c>
      <c r="B1454" s="37">
        <v>27</v>
      </c>
      <c r="C1454" s="37">
        <v>7</v>
      </c>
      <c r="D1454" s="37">
        <v>7</v>
      </c>
      <c r="E1454" s="37">
        <v>5</v>
      </c>
      <c r="F1454" s="37">
        <v>7</v>
      </c>
      <c r="G1454" s="37">
        <v>1</v>
      </c>
      <c r="H1454" s="37" t="s">
        <v>187</v>
      </c>
      <c r="I1454" s="37" t="s">
        <v>187</v>
      </c>
      <c r="J1454" s="37" t="s">
        <v>187</v>
      </c>
      <c r="K1454" s="37" t="s">
        <v>187</v>
      </c>
      <c r="L1454" s="37" t="s">
        <v>187</v>
      </c>
      <c r="M1454" s="37" t="s">
        <v>187</v>
      </c>
    </row>
    <row r="1455" spans="1:13" hidden="1" outlineLevel="1">
      <c r="A1455" s="1" t="s">
        <v>56</v>
      </c>
      <c r="B1455" s="37">
        <v>2</v>
      </c>
      <c r="C1455" s="37" t="s">
        <v>187</v>
      </c>
      <c r="D1455" s="37" t="s">
        <v>187</v>
      </c>
      <c r="E1455" s="37" t="s">
        <v>187</v>
      </c>
      <c r="F1455" s="37">
        <v>1</v>
      </c>
      <c r="G1455" s="37" t="s">
        <v>187</v>
      </c>
      <c r="H1455" s="37">
        <v>1</v>
      </c>
      <c r="I1455" s="37" t="s">
        <v>187</v>
      </c>
      <c r="J1455" s="37" t="s">
        <v>187</v>
      </c>
      <c r="K1455" s="37" t="s">
        <v>187</v>
      </c>
      <c r="L1455" s="37" t="s">
        <v>187</v>
      </c>
      <c r="M1455" s="37" t="s">
        <v>187</v>
      </c>
    </row>
    <row r="1456" spans="1:13" hidden="1" outlineLevel="1">
      <c r="A1456" s="1" t="s">
        <v>57</v>
      </c>
      <c r="B1456" s="37">
        <v>11</v>
      </c>
      <c r="C1456" s="37">
        <v>2</v>
      </c>
      <c r="D1456" s="37" t="s">
        <v>187</v>
      </c>
      <c r="E1456" s="37">
        <v>1</v>
      </c>
      <c r="F1456" s="37">
        <v>3</v>
      </c>
      <c r="G1456" s="37">
        <v>1</v>
      </c>
      <c r="H1456" s="37">
        <v>1</v>
      </c>
      <c r="I1456" s="37">
        <v>2</v>
      </c>
      <c r="J1456" s="37" t="s">
        <v>187</v>
      </c>
      <c r="K1456" s="37">
        <v>1</v>
      </c>
      <c r="L1456" s="37" t="s">
        <v>187</v>
      </c>
      <c r="M1456" s="37" t="s">
        <v>187</v>
      </c>
    </row>
    <row r="1457" spans="1:13" hidden="1" outlineLevel="1">
      <c r="A1457" s="1" t="s">
        <v>58</v>
      </c>
      <c r="B1457" s="37">
        <v>82</v>
      </c>
      <c r="C1457" s="37">
        <v>6</v>
      </c>
      <c r="D1457" s="37">
        <v>11</v>
      </c>
      <c r="E1457" s="37">
        <v>7</v>
      </c>
      <c r="F1457" s="37">
        <v>8</v>
      </c>
      <c r="G1457" s="37">
        <v>22</v>
      </c>
      <c r="H1457" s="37">
        <v>13</v>
      </c>
      <c r="I1457" s="37">
        <v>9</v>
      </c>
      <c r="J1457" s="37">
        <v>5</v>
      </c>
      <c r="K1457" s="37" t="s">
        <v>187</v>
      </c>
      <c r="L1457" s="37">
        <v>1</v>
      </c>
      <c r="M1457" s="37" t="s">
        <v>187</v>
      </c>
    </row>
    <row r="1458" spans="1:13" hidden="1" outlineLevel="1">
      <c r="A1458" s="1" t="s">
        <v>595</v>
      </c>
      <c r="B1458" s="37">
        <v>1</v>
      </c>
      <c r="C1458" s="37" t="s">
        <v>187</v>
      </c>
      <c r="D1458" s="37" t="s">
        <v>187</v>
      </c>
      <c r="E1458" s="37" t="s">
        <v>187</v>
      </c>
      <c r="F1458" s="37" t="s">
        <v>187</v>
      </c>
      <c r="G1458" s="37" t="s">
        <v>187</v>
      </c>
      <c r="H1458" s="37">
        <v>1</v>
      </c>
      <c r="I1458" s="37" t="s">
        <v>187</v>
      </c>
      <c r="J1458" s="37" t="s">
        <v>187</v>
      </c>
      <c r="K1458" s="37" t="s">
        <v>187</v>
      </c>
      <c r="L1458" s="37" t="s">
        <v>187</v>
      </c>
      <c r="M1458" s="37" t="s">
        <v>187</v>
      </c>
    </row>
    <row r="1459" spans="1:13" hidden="1" outlineLevel="1">
      <c r="A1459" s="1" t="s">
        <v>224</v>
      </c>
      <c r="B1459" s="37">
        <v>1</v>
      </c>
      <c r="C1459" s="37" t="s">
        <v>187</v>
      </c>
      <c r="D1459" s="37" t="s">
        <v>187</v>
      </c>
      <c r="E1459" s="37">
        <v>1</v>
      </c>
      <c r="F1459" s="37" t="s">
        <v>187</v>
      </c>
      <c r="G1459" s="37" t="s">
        <v>187</v>
      </c>
      <c r="H1459" s="37" t="s">
        <v>187</v>
      </c>
      <c r="I1459" s="37" t="s">
        <v>187</v>
      </c>
      <c r="J1459" s="37" t="s">
        <v>187</v>
      </c>
      <c r="K1459" s="37" t="s">
        <v>187</v>
      </c>
      <c r="L1459" s="37" t="s">
        <v>187</v>
      </c>
      <c r="M1459" s="37" t="s">
        <v>187</v>
      </c>
    </row>
    <row r="1460" spans="1:13" hidden="1" outlineLevel="1">
      <c r="A1460" s="1" t="s">
        <v>59</v>
      </c>
      <c r="B1460" s="37">
        <v>53</v>
      </c>
      <c r="C1460" s="37">
        <v>5</v>
      </c>
      <c r="D1460" s="37" t="s">
        <v>187</v>
      </c>
      <c r="E1460" s="37">
        <v>5</v>
      </c>
      <c r="F1460" s="37">
        <v>7</v>
      </c>
      <c r="G1460" s="37">
        <v>6</v>
      </c>
      <c r="H1460" s="37">
        <v>5</v>
      </c>
      <c r="I1460" s="37">
        <v>16</v>
      </c>
      <c r="J1460" s="37">
        <v>8</v>
      </c>
      <c r="K1460" s="37">
        <v>1</v>
      </c>
      <c r="L1460" s="37" t="s">
        <v>187</v>
      </c>
      <c r="M1460" s="37" t="s">
        <v>187</v>
      </c>
    </row>
    <row r="1461" spans="1:13" hidden="1" outlineLevel="1">
      <c r="A1461" s="1" t="s">
        <v>60</v>
      </c>
      <c r="B1461" s="37">
        <v>54</v>
      </c>
      <c r="C1461" s="37">
        <v>5</v>
      </c>
      <c r="D1461" s="37">
        <v>2</v>
      </c>
      <c r="E1461" s="37">
        <v>5</v>
      </c>
      <c r="F1461" s="37">
        <v>7</v>
      </c>
      <c r="G1461" s="37">
        <v>6</v>
      </c>
      <c r="H1461" s="37">
        <v>15</v>
      </c>
      <c r="I1461" s="37">
        <v>10</v>
      </c>
      <c r="J1461" s="37">
        <v>4</v>
      </c>
      <c r="K1461" s="37" t="s">
        <v>187</v>
      </c>
      <c r="L1461" s="37" t="s">
        <v>187</v>
      </c>
      <c r="M1461" s="37" t="s">
        <v>187</v>
      </c>
    </row>
    <row r="1462" spans="1:13" hidden="1" outlineLevel="1">
      <c r="A1462" s="1" t="s">
        <v>61</v>
      </c>
      <c r="B1462" s="37">
        <v>1</v>
      </c>
      <c r="C1462" s="37" t="s">
        <v>187</v>
      </c>
      <c r="D1462" s="37" t="s">
        <v>187</v>
      </c>
      <c r="E1462" s="37" t="s">
        <v>187</v>
      </c>
      <c r="F1462" s="37">
        <v>1</v>
      </c>
      <c r="G1462" s="37" t="s">
        <v>187</v>
      </c>
      <c r="H1462" s="37" t="s">
        <v>187</v>
      </c>
      <c r="I1462" s="37" t="s">
        <v>187</v>
      </c>
      <c r="J1462" s="37" t="s">
        <v>187</v>
      </c>
      <c r="K1462" s="37" t="s">
        <v>187</v>
      </c>
      <c r="L1462" s="37" t="s">
        <v>187</v>
      </c>
      <c r="M1462" s="37" t="s">
        <v>187</v>
      </c>
    </row>
    <row r="1463" spans="1:13" hidden="1" outlineLevel="1">
      <c r="A1463" s="1" t="s">
        <v>426</v>
      </c>
      <c r="B1463" s="37">
        <v>1</v>
      </c>
      <c r="C1463" s="37" t="s">
        <v>187</v>
      </c>
      <c r="D1463" s="37" t="s">
        <v>187</v>
      </c>
      <c r="E1463" s="37" t="s">
        <v>187</v>
      </c>
      <c r="F1463" s="37" t="s">
        <v>187</v>
      </c>
      <c r="G1463" s="37">
        <v>1</v>
      </c>
      <c r="H1463" s="37" t="s">
        <v>187</v>
      </c>
      <c r="I1463" s="37" t="s">
        <v>187</v>
      </c>
      <c r="J1463" s="37" t="s">
        <v>187</v>
      </c>
      <c r="K1463" s="37" t="s">
        <v>187</v>
      </c>
      <c r="L1463" s="37" t="s">
        <v>187</v>
      </c>
      <c r="M1463" s="37" t="s">
        <v>187</v>
      </c>
    </row>
    <row r="1464" spans="1:13" hidden="1" outlineLevel="1">
      <c r="A1464" s="1" t="s">
        <v>63</v>
      </c>
      <c r="B1464" s="37">
        <v>18</v>
      </c>
      <c r="C1464" s="37">
        <v>5</v>
      </c>
      <c r="D1464" s="37" t="s">
        <v>187</v>
      </c>
      <c r="E1464" s="37">
        <v>1</v>
      </c>
      <c r="F1464" s="37">
        <v>9</v>
      </c>
      <c r="G1464" s="37">
        <v>1</v>
      </c>
      <c r="H1464" s="37">
        <v>2</v>
      </c>
      <c r="I1464" s="37" t="s">
        <v>187</v>
      </c>
      <c r="J1464" s="37" t="s">
        <v>187</v>
      </c>
      <c r="K1464" s="37" t="s">
        <v>187</v>
      </c>
      <c r="L1464" s="37" t="s">
        <v>187</v>
      </c>
      <c r="M1464" s="37" t="s">
        <v>187</v>
      </c>
    </row>
    <row r="1465" spans="1:13" hidden="1" outlineLevel="1">
      <c r="A1465" s="1" t="s">
        <v>64</v>
      </c>
      <c r="B1465" s="37">
        <v>6</v>
      </c>
      <c r="C1465" s="37" t="s">
        <v>187</v>
      </c>
      <c r="D1465" s="37" t="s">
        <v>187</v>
      </c>
      <c r="E1465" s="37">
        <v>1</v>
      </c>
      <c r="F1465" s="37">
        <v>1</v>
      </c>
      <c r="G1465" s="37">
        <v>4</v>
      </c>
      <c r="H1465" s="37" t="s">
        <v>187</v>
      </c>
      <c r="I1465" s="37" t="s">
        <v>187</v>
      </c>
      <c r="J1465" s="37" t="s">
        <v>187</v>
      </c>
      <c r="K1465" s="37" t="s">
        <v>187</v>
      </c>
      <c r="L1465" s="37" t="s">
        <v>187</v>
      </c>
      <c r="M1465" s="37" t="s">
        <v>187</v>
      </c>
    </row>
    <row r="1466" spans="1:13" hidden="1" outlineLevel="1">
      <c r="A1466" s="1" t="s">
        <v>65</v>
      </c>
      <c r="B1466" s="37">
        <v>11</v>
      </c>
      <c r="C1466" s="37">
        <v>3</v>
      </c>
      <c r="D1466" s="37">
        <v>1</v>
      </c>
      <c r="E1466" s="37">
        <v>2</v>
      </c>
      <c r="F1466" s="37">
        <v>3</v>
      </c>
      <c r="G1466" s="37">
        <v>2</v>
      </c>
      <c r="H1466" s="37" t="s">
        <v>187</v>
      </c>
      <c r="I1466" s="37" t="s">
        <v>187</v>
      </c>
      <c r="J1466" s="37" t="s">
        <v>187</v>
      </c>
      <c r="K1466" s="37" t="s">
        <v>187</v>
      </c>
      <c r="L1466" s="37" t="s">
        <v>187</v>
      </c>
      <c r="M1466" s="37" t="s">
        <v>187</v>
      </c>
    </row>
    <row r="1467" spans="1:13" hidden="1" outlineLevel="1">
      <c r="A1467" s="1" t="s">
        <v>66</v>
      </c>
      <c r="B1467" s="37">
        <v>4</v>
      </c>
      <c r="C1467" s="37" t="s">
        <v>187</v>
      </c>
      <c r="D1467" s="37" t="s">
        <v>187</v>
      </c>
      <c r="E1467" s="37">
        <v>1</v>
      </c>
      <c r="F1467" s="37">
        <v>2</v>
      </c>
      <c r="G1467" s="37">
        <v>1</v>
      </c>
      <c r="H1467" s="37" t="s">
        <v>187</v>
      </c>
      <c r="I1467" s="37" t="s">
        <v>187</v>
      </c>
      <c r="J1467" s="37" t="s">
        <v>187</v>
      </c>
      <c r="K1467" s="37" t="s">
        <v>187</v>
      </c>
      <c r="L1467" s="37" t="s">
        <v>187</v>
      </c>
      <c r="M1467" s="37" t="s">
        <v>187</v>
      </c>
    </row>
    <row r="1468" spans="1:13" hidden="1" outlineLevel="1">
      <c r="A1468" s="1" t="s">
        <v>67</v>
      </c>
      <c r="B1468" s="37">
        <v>18</v>
      </c>
      <c r="C1468" s="37" t="s">
        <v>187</v>
      </c>
      <c r="D1468" s="37">
        <v>2</v>
      </c>
      <c r="E1468" s="37">
        <v>1</v>
      </c>
      <c r="F1468" s="37">
        <v>3</v>
      </c>
      <c r="G1468" s="37">
        <v>6</v>
      </c>
      <c r="H1468" s="37">
        <v>5</v>
      </c>
      <c r="I1468" s="37" t="s">
        <v>187</v>
      </c>
      <c r="J1468" s="37">
        <v>1</v>
      </c>
      <c r="K1468" s="37" t="s">
        <v>187</v>
      </c>
      <c r="L1468" s="37" t="s">
        <v>187</v>
      </c>
      <c r="M1468" s="37" t="s">
        <v>187</v>
      </c>
    </row>
    <row r="1469" spans="1:13" hidden="1" outlineLevel="1">
      <c r="A1469" s="1" t="s">
        <v>68</v>
      </c>
      <c r="B1469" s="37">
        <v>2</v>
      </c>
      <c r="C1469" s="37" t="s">
        <v>187</v>
      </c>
      <c r="D1469" s="37" t="s">
        <v>187</v>
      </c>
      <c r="E1469" s="37" t="s">
        <v>187</v>
      </c>
      <c r="F1469" s="37">
        <v>1</v>
      </c>
      <c r="G1469" s="37" t="s">
        <v>187</v>
      </c>
      <c r="H1469" s="37">
        <v>1</v>
      </c>
      <c r="I1469" s="37" t="s">
        <v>187</v>
      </c>
      <c r="J1469" s="37" t="s">
        <v>187</v>
      </c>
      <c r="K1469" s="37" t="s">
        <v>187</v>
      </c>
      <c r="L1469" s="37" t="s">
        <v>187</v>
      </c>
      <c r="M1469" s="37" t="s">
        <v>187</v>
      </c>
    </row>
    <row r="1470" spans="1:13" hidden="1" outlineLevel="1">
      <c r="A1470" s="1" t="s">
        <v>70</v>
      </c>
      <c r="B1470" s="37">
        <v>1184</v>
      </c>
      <c r="C1470" s="37">
        <v>90</v>
      </c>
      <c r="D1470" s="37">
        <v>116</v>
      </c>
      <c r="E1470" s="37">
        <v>145</v>
      </c>
      <c r="F1470" s="37">
        <v>170</v>
      </c>
      <c r="G1470" s="37">
        <v>244</v>
      </c>
      <c r="H1470" s="37">
        <v>211</v>
      </c>
      <c r="I1470" s="37">
        <v>131</v>
      </c>
      <c r="J1470" s="37">
        <v>65</v>
      </c>
      <c r="K1470" s="37">
        <v>11</v>
      </c>
      <c r="L1470" s="37">
        <v>1</v>
      </c>
      <c r="M1470" s="37" t="s">
        <v>187</v>
      </c>
    </row>
    <row r="1471" spans="1:13" hidden="1" outlineLevel="1">
      <c r="A1471" s="1" t="s">
        <v>71</v>
      </c>
      <c r="B1471" s="37">
        <v>11</v>
      </c>
      <c r="C1471" s="37" t="s">
        <v>187</v>
      </c>
      <c r="D1471" s="37">
        <v>1</v>
      </c>
      <c r="E1471" s="37" t="s">
        <v>187</v>
      </c>
      <c r="F1471" s="37">
        <v>4</v>
      </c>
      <c r="G1471" s="37">
        <v>3</v>
      </c>
      <c r="H1471" s="37">
        <v>3</v>
      </c>
      <c r="I1471" s="37" t="s">
        <v>187</v>
      </c>
      <c r="J1471" s="37" t="s">
        <v>187</v>
      </c>
      <c r="K1471" s="37" t="s">
        <v>187</v>
      </c>
      <c r="L1471" s="37" t="s">
        <v>187</v>
      </c>
      <c r="M1471" s="37" t="s">
        <v>187</v>
      </c>
    </row>
    <row r="1472" spans="1:13" hidden="1" outlineLevel="1">
      <c r="A1472" s="1" t="s">
        <v>72</v>
      </c>
      <c r="B1472" s="37">
        <v>4</v>
      </c>
      <c r="C1472" s="37">
        <v>1</v>
      </c>
      <c r="D1472" s="37" t="s">
        <v>187</v>
      </c>
      <c r="E1472" s="37">
        <v>2</v>
      </c>
      <c r="F1472" s="37" t="s">
        <v>187</v>
      </c>
      <c r="G1472" s="37">
        <v>1</v>
      </c>
      <c r="H1472" s="37" t="s">
        <v>187</v>
      </c>
      <c r="I1472" s="37" t="s">
        <v>187</v>
      </c>
      <c r="J1472" s="37" t="s">
        <v>187</v>
      </c>
      <c r="K1472" s="37" t="s">
        <v>187</v>
      </c>
      <c r="L1472" s="37" t="s">
        <v>187</v>
      </c>
      <c r="M1472" s="37" t="s">
        <v>187</v>
      </c>
    </row>
    <row r="1473" spans="1:13" hidden="1" outlineLevel="1">
      <c r="A1473" s="1" t="s">
        <v>242</v>
      </c>
      <c r="B1473" s="37">
        <v>1</v>
      </c>
      <c r="C1473" s="37" t="s">
        <v>187</v>
      </c>
      <c r="D1473" s="37" t="s">
        <v>187</v>
      </c>
      <c r="E1473" s="37" t="s">
        <v>187</v>
      </c>
      <c r="F1473" s="37">
        <v>1</v>
      </c>
      <c r="G1473" s="37" t="s">
        <v>187</v>
      </c>
      <c r="H1473" s="37" t="s">
        <v>187</v>
      </c>
      <c r="I1473" s="37" t="s">
        <v>187</v>
      </c>
      <c r="J1473" s="37" t="s">
        <v>187</v>
      </c>
      <c r="K1473" s="37" t="s">
        <v>187</v>
      </c>
      <c r="L1473" s="37" t="s">
        <v>187</v>
      </c>
      <c r="M1473" s="37" t="s">
        <v>187</v>
      </c>
    </row>
    <row r="1474" spans="1:13" hidden="1" outlineLevel="1">
      <c r="A1474" s="1" t="s">
        <v>74</v>
      </c>
      <c r="B1474" s="37">
        <v>6</v>
      </c>
      <c r="C1474" s="37" t="s">
        <v>187</v>
      </c>
      <c r="D1474" s="37" t="s">
        <v>187</v>
      </c>
      <c r="E1474" s="37" t="s">
        <v>187</v>
      </c>
      <c r="F1474" s="37">
        <v>1</v>
      </c>
      <c r="G1474" s="37">
        <v>3</v>
      </c>
      <c r="H1474" s="37" t="s">
        <v>187</v>
      </c>
      <c r="I1474" s="37">
        <v>2</v>
      </c>
      <c r="J1474" s="37" t="s">
        <v>187</v>
      </c>
      <c r="K1474" s="37" t="s">
        <v>187</v>
      </c>
      <c r="L1474" s="37" t="s">
        <v>187</v>
      </c>
      <c r="M1474" s="37" t="s">
        <v>187</v>
      </c>
    </row>
    <row r="1475" spans="1:13" hidden="1" outlineLevel="1">
      <c r="A1475" s="1" t="s">
        <v>75</v>
      </c>
      <c r="B1475" s="37">
        <v>1</v>
      </c>
      <c r="C1475" s="37" t="s">
        <v>187</v>
      </c>
      <c r="D1475" s="37" t="s">
        <v>187</v>
      </c>
      <c r="E1475" s="37" t="s">
        <v>187</v>
      </c>
      <c r="F1475" s="37" t="s">
        <v>187</v>
      </c>
      <c r="G1475" s="37" t="s">
        <v>187</v>
      </c>
      <c r="H1475" s="37">
        <v>1</v>
      </c>
      <c r="I1475" s="37" t="s">
        <v>187</v>
      </c>
      <c r="J1475" s="37" t="s">
        <v>187</v>
      </c>
      <c r="K1475" s="37" t="s">
        <v>187</v>
      </c>
      <c r="L1475" s="37" t="s">
        <v>187</v>
      </c>
      <c r="M1475" s="37" t="s">
        <v>187</v>
      </c>
    </row>
    <row r="1476" spans="1:13" hidden="1" outlineLevel="1">
      <c r="A1476" s="1" t="s">
        <v>76</v>
      </c>
      <c r="B1476" s="37">
        <v>4</v>
      </c>
      <c r="C1476" s="37" t="s">
        <v>187</v>
      </c>
      <c r="D1476" s="37" t="s">
        <v>187</v>
      </c>
      <c r="E1476" s="37">
        <v>1</v>
      </c>
      <c r="F1476" s="37">
        <v>3</v>
      </c>
      <c r="G1476" s="37" t="s">
        <v>187</v>
      </c>
      <c r="H1476" s="37" t="s">
        <v>187</v>
      </c>
      <c r="I1476" s="37" t="s">
        <v>187</v>
      </c>
      <c r="J1476" s="37" t="s">
        <v>187</v>
      </c>
      <c r="K1476" s="37" t="s">
        <v>187</v>
      </c>
      <c r="L1476" s="37" t="s">
        <v>187</v>
      </c>
      <c r="M1476" s="37" t="s">
        <v>187</v>
      </c>
    </row>
    <row r="1477" spans="1:13" hidden="1" outlineLevel="1">
      <c r="A1477" s="1" t="s">
        <v>78</v>
      </c>
      <c r="B1477" s="37">
        <v>15</v>
      </c>
      <c r="C1477" s="37" t="s">
        <v>187</v>
      </c>
      <c r="D1477" s="37">
        <v>1</v>
      </c>
      <c r="E1477" s="37">
        <v>5</v>
      </c>
      <c r="F1477" s="37">
        <v>4</v>
      </c>
      <c r="G1477" s="37">
        <v>3</v>
      </c>
      <c r="H1477" s="37">
        <v>1</v>
      </c>
      <c r="I1477" s="37" t="s">
        <v>187</v>
      </c>
      <c r="J1477" s="37">
        <v>1</v>
      </c>
      <c r="K1477" s="37" t="s">
        <v>187</v>
      </c>
      <c r="L1477" s="37" t="s">
        <v>187</v>
      </c>
      <c r="M1477" s="37" t="s">
        <v>187</v>
      </c>
    </row>
    <row r="1478" spans="1:13" hidden="1" outlineLevel="1">
      <c r="A1478" s="1" t="s">
        <v>1182</v>
      </c>
      <c r="B1478" s="37">
        <v>1</v>
      </c>
      <c r="C1478" s="37" t="s">
        <v>187</v>
      </c>
      <c r="D1478" s="37" t="s">
        <v>187</v>
      </c>
      <c r="E1478" s="37" t="s">
        <v>187</v>
      </c>
      <c r="F1478" s="37" t="s">
        <v>187</v>
      </c>
      <c r="G1478" s="37" t="s">
        <v>187</v>
      </c>
      <c r="H1478" s="37" t="s">
        <v>187</v>
      </c>
      <c r="I1478" s="37">
        <v>1</v>
      </c>
      <c r="J1478" s="37" t="s">
        <v>187</v>
      </c>
      <c r="K1478" s="37" t="s">
        <v>187</v>
      </c>
      <c r="L1478" s="37" t="s">
        <v>187</v>
      </c>
      <c r="M1478" s="37" t="s">
        <v>187</v>
      </c>
    </row>
    <row r="1479" spans="1:13" hidden="1" outlineLevel="1">
      <c r="A1479" s="1" t="s">
        <v>537</v>
      </c>
      <c r="B1479" s="37">
        <v>1</v>
      </c>
      <c r="C1479" s="37" t="s">
        <v>187</v>
      </c>
      <c r="D1479" s="37" t="s">
        <v>187</v>
      </c>
      <c r="E1479" s="37" t="s">
        <v>187</v>
      </c>
      <c r="F1479" s="37" t="s">
        <v>187</v>
      </c>
      <c r="G1479" s="37">
        <v>1</v>
      </c>
      <c r="H1479" s="37" t="s">
        <v>187</v>
      </c>
      <c r="I1479" s="37" t="s">
        <v>187</v>
      </c>
      <c r="J1479" s="37" t="s">
        <v>187</v>
      </c>
      <c r="K1479" s="37" t="s">
        <v>187</v>
      </c>
      <c r="L1479" s="37" t="s">
        <v>187</v>
      </c>
      <c r="M1479" s="37" t="s">
        <v>187</v>
      </c>
    </row>
    <row r="1480" spans="1:13" hidden="1" outlineLevel="1">
      <c r="A1480" s="1" t="s">
        <v>538</v>
      </c>
      <c r="B1480" s="37">
        <v>418</v>
      </c>
      <c r="C1480" s="37">
        <v>103</v>
      </c>
      <c r="D1480" s="37">
        <v>30</v>
      </c>
      <c r="E1480" s="37">
        <v>68</v>
      </c>
      <c r="F1480" s="37">
        <v>102</v>
      </c>
      <c r="G1480" s="37">
        <v>29</v>
      </c>
      <c r="H1480" s="37">
        <v>36</v>
      </c>
      <c r="I1480" s="37">
        <v>41</v>
      </c>
      <c r="J1480" s="37">
        <v>9</v>
      </c>
      <c r="K1480" s="37" t="s">
        <v>187</v>
      </c>
      <c r="L1480" s="37" t="s">
        <v>187</v>
      </c>
      <c r="M1480" s="37" t="s">
        <v>187</v>
      </c>
    </row>
    <row r="1481" spans="1:13" hidden="1" outlineLevel="1">
      <c r="A1481" s="1" t="s">
        <v>80</v>
      </c>
      <c r="B1481" s="37">
        <v>123</v>
      </c>
      <c r="C1481" s="37">
        <v>8</v>
      </c>
      <c r="D1481" s="37">
        <v>14</v>
      </c>
      <c r="E1481" s="37">
        <v>13</v>
      </c>
      <c r="F1481" s="37">
        <v>24</v>
      </c>
      <c r="G1481" s="37">
        <v>21</v>
      </c>
      <c r="H1481" s="37">
        <v>14</v>
      </c>
      <c r="I1481" s="37">
        <v>28</v>
      </c>
      <c r="J1481" s="37">
        <v>1</v>
      </c>
      <c r="K1481" s="37" t="s">
        <v>187</v>
      </c>
      <c r="L1481" s="37" t="s">
        <v>187</v>
      </c>
      <c r="M1481" s="37" t="s">
        <v>187</v>
      </c>
    </row>
    <row r="1482" spans="1:13" hidden="1" outlineLevel="1">
      <c r="A1482" s="1" t="s">
        <v>81</v>
      </c>
      <c r="B1482" s="37">
        <v>3</v>
      </c>
      <c r="C1482" s="37" t="s">
        <v>187</v>
      </c>
      <c r="D1482" s="37" t="s">
        <v>187</v>
      </c>
      <c r="E1482" s="37">
        <v>1</v>
      </c>
      <c r="F1482" s="37">
        <v>2</v>
      </c>
      <c r="G1482" s="37" t="s">
        <v>187</v>
      </c>
      <c r="H1482" s="37" t="s">
        <v>187</v>
      </c>
      <c r="I1482" s="37" t="s">
        <v>187</v>
      </c>
      <c r="J1482" s="37" t="s">
        <v>187</v>
      </c>
      <c r="K1482" s="37" t="s">
        <v>187</v>
      </c>
      <c r="L1482" s="37" t="s">
        <v>187</v>
      </c>
      <c r="M1482" s="37" t="s">
        <v>187</v>
      </c>
    </row>
    <row r="1483" spans="1:13" hidden="1" outlineLevel="1">
      <c r="A1483" s="1" t="s">
        <v>225</v>
      </c>
      <c r="B1483" s="37">
        <v>3</v>
      </c>
      <c r="C1483" s="37" t="s">
        <v>187</v>
      </c>
      <c r="D1483" s="37" t="s">
        <v>187</v>
      </c>
      <c r="E1483" s="37">
        <v>1</v>
      </c>
      <c r="F1483" s="37" t="s">
        <v>187</v>
      </c>
      <c r="G1483" s="37">
        <v>2</v>
      </c>
      <c r="H1483" s="37" t="s">
        <v>187</v>
      </c>
      <c r="I1483" s="37" t="s">
        <v>187</v>
      </c>
      <c r="J1483" s="37" t="s">
        <v>187</v>
      </c>
      <c r="K1483" s="37" t="s">
        <v>187</v>
      </c>
      <c r="L1483" s="37" t="s">
        <v>187</v>
      </c>
      <c r="M1483" s="37" t="s">
        <v>187</v>
      </c>
    </row>
    <row r="1484" spans="1:13" hidden="1" outlineLevel="1">
      <c r="A1484" s="1" t="s">
        <v>82</v>
      </c>
      <c r="B1484" s="37">
        <v>5</v>
      </c>
      <c r="C1484" s="37" t="s">
        <v>187</v>
      </c>
      <c r="D1484" s="37" t="s">
        <v>187</v>
      </c>
      <c r="E1484" s="37">
        <v>1</v>
      </c>
      <c r="F1484" s="37">
        <v>3</v>
      </c>
      <c r="G1484" s="37">
        <v>1</v>
      </c>
      <c r="H1484" s="37" t="s">
        <v>187</v>
      </c>
      <c r="I1484" s="37" t="s">
        <v>187</v>
      </c>
      <c r="J1484" s="37" t="s">
        <v>187</v>
      </c>
      <c r="K1484" s="37" t="s">
        <v>187</v>
      </c>
      <c r="L1484" s="37" t="s">
        <v>187</v>
      </c>
      <c r="M1484" s="37" t="s">
        <v>187</v>
      </c>
    </row>
    <row r="1485" spans="1:13" hidden="1" outlineLevel="1">
      <c r="A1485" s="1" t="s">
        <v>83</v>
      </c>
      <c r="B1485" s="37">
        <v>25173</v>
      </c>
      <c r="C1485" s="37">
        <v>2784</v>
      </c>
      <c r="D1485" s="37">
        <v>2954</v>
      </c>
      <c r="E1485" s="37">
        <v>3317</v>
      </c>
      <c r="F1485" s="37">
        <v>2885</v>
      </c>
      <c r="G1485" s="37">
        <v>3234</v>
      </c>
      <c r="H1485" s="37">
        <v>3632</v>
      </c>
      <c r="I1485" s="37">
        <v>3024</v>
      </c>
      <c r="J1485" s="37">
        <v>2236</v>
      </c>
      <c r="K1485" s="37">
        <v>925</v>
      </c>
      <c r="L1485" s="37">
        <v>179</v>
      </c>
      <c r="M1485" s="37">
        <v>3</v>
      </c>
    </row>
    <row r="1486" spans="1:13" hidden="1" outlineLevel="1">
      <c r="A1486" s="1" t="s">
        <v>189</v>
      </c>
      <c r="B1486" s="37">
        <v>2</v>
      </c>
      <c r="C1486" s="37" t="s">
        <v>187</v>
      </c>
      <c r="D1486" s="37" t="s">
        <v>187</v>
      </c>
      <c r="E1486" s="37">
        <v>1</v>
      </c>
      <c r="F1486" s="37" t="s">
        <v>187</v>
      </c>
      <c r="G1486" s="37">
        <v>1</v>
      </c>
      <c r="H1486" s="37" t="s">
        <v>187</v>
      </c>
      <c r="I1486" s="37" t="s">
        <v>187</v>
      </c>
      <c r="J1486" s="37" t="s">
        <v>187</v>
      </c>
      <c r="K1486" s="37" t="s">
        <v>187</v>
      </c>
      <c r="L1486" s="37" t="s">
        <v>187</v>
      </c>
      <c r="M1486" s="37" t="s">
        <v>187</v>
      </c>
    </row>
    <row r="1487" spans="1:13" hidden="1" outlineLevel="1">
      <c r="A1487" s="1" t="s">
        <v>84</v>
      </c>
      <c r="B1487" s="37">
        <v>6</v>
      </c>
      <c r="C1487" s="37" t="s">
        <v>187</v>
      </c>
      <c r="D1487" s="37" t="s">
        <v>187</v>
      </c>
      <c r="E1487" s="37" t="s">
        <v>187</v>
      </c>
      <c r="F1487" s="37" t="s">
        <v>187</v>
      </c>
      <c r="G1487" s="37">
        <v>2</v>
      </c>
      <c r="H1487" s="37">
        <v>2</v>
      </c>
      <c r="I1487" s="37" t="s">
        <v>187</v>
      </c>
      <c r="J1487" s="37">
        <v>2</v>
      </c>
      <c r="K1487" s="37" t="s">
        <v>187</v>
      </c>
      <c r="L1487" s="37" t="s">
        <v>187</v>
      </c>
      <c r="M1487" s="37" t="s">
        <v>187</v>
      </c>
    </row>
    <row r="1488" spans="1:13" hidden="1" outlineLevel="1">
      <c r="A1488" s="1" t="s">
        <v>809</v>
      </c>
      <c r="B1488" s="37">
        <v>2</v>
      </c>
      <c r="C1488" s="37" t="s">
        <v>187</v>
      </c>
      <c r="D1488" s="37" t="s">
        <v>187</v>
      </c>
      <c r="E1488" s="37">
        <v>1</v>
      </c>
      <c r="F1488" s="37">
        <v>1</v>
      </c>
      <c r="G1488" s="37" t="s">
        <v>187</v>
      </c>
      <c r="H1488" s="37" t="s">
        <v>187</v>
      </c>
      <c r="I1488" s="37" t="s">
        <v>187</v>
      </c>
      <c r="J1488" s="37" t="s">
        <v>187</v>
      </c>
      <c r="K1488" s="37" t="s">
        <v>187</v>
      </c>
      <c r="L1488" s="37" t="s">
        <v>187</v>
      </c>
      <c r="M1488" s="37" t="s">
        <v>187</v>
      </c>
    </row>
    <row r="1489" spans="1:13" hidden="1" outlineLevel="1">
      <c r="A1489" s="1" t="s">
        <v>539</v>
      </c>
      <c r="B1489" s="37">
        <v>2</v>
      </c>
      <c r="C1489" s="37" t="s">
        <v>187</v>
      </c>
      <c r="D1489" s="37" t="s">
        <v>187</v>
      </c>
      <c r="E1489" s="37" t="s">
        <v>187</v>
      </c>
      <c r="F1489" s="37">
        <v>2</v>
      </c>
      <c r="G1489" s="37" t="s">
        <v>187</v>
      </c>
      <c r="H1489" s="37" t="s">
        <v>187</v>
      </c>
      <c r="I1489" s="37" t="s">
        <v>187</v>
      </c>
      <c r="J1489" s="37" t="s">
        <v>187</v>
      </c>
      <c r="K1489" s="37" t="s">
        <v>187</v>
      </c>
      <c r="L1489" s="37" t="s">
        <v>187</v>
      </c>
      <c r="M1489" s="37" t="s">
        <v>187</v>
      </c>
    </row>
    <row r="1490" spans="1:13" hidden="1" outlineLevel="1">
      <c r="A1490" s="1" t="s">
        <v>85</v>
      </c>
      <c r="B1490" s="37">
        <v>2</v>
      </c>
      <c r="C1490" s="37" t="s">
        <v>187</v>
      </c>
      <c r="D1490" s="37" t="s">
        <v>187</v>
      </c>
      <c r="E1490" s="37" t="s">
        <v>187</v>
      </c>
      <c r="F1490" s="37" t="s">
        <v>187</v>
      </c>
      <c r="G1490" s="37">
        <v>1</v>
      </c>
      <c r="H1490" s="37">
        <v>1</v>
      </c>
      <c r="I1490" s="37" t="s">
        <v>187</v>
      </c>
      <c r="J1490" s="37" t="s">
        <v>187</v>
      </c>
      <c r="K1490" s="37" t="s">
        <v>187</v>
      </c>
      <c r="L1490" s="37" t="s">
        <v>187</v>
      </c>
      <c r="M1490" s="37" t="s">
        <v>187</v>
      </c>
    </row>
    <row r="1491" spans="1:13" hidden="1" outlineLevel="1">
      <c r="A1491" s="1" t="s">
        <v>86</v>
      </c>
      <c r="B1491" s="37">
        <v>8</v>
      </c>
      <c r="C1491" s="37">
        <v>1</v>
      </c>
      <c r="D1491" s="37" t="s">
        <v>187</v>
      </c>
      <c r="E1491" s="37" t="s">
        <v>187</v>
      </c>
      <c r="F1491" s="37">
        <v>4</v>
      </c>
      <c r="G1491" s="37">
        <v>3</v>
      </c>
      <c r="H1491" s="37" t="s">
        <v>187</v>
      </c>
      <c r="I1491" s="37" t="s">
        <v>187</v>
      </c>
      <c r="J1491" s="37" t="s">
        <v>187</v>
      </c>
      <c r="K1491" s="37" t="s">
        <v>187</v>
      </c>
      <c r="L1491" s="37" t="s">
        <v>187</v>
      </c>
      <c r="M1491" s="37" t="s">
        <v>187</v>
      </c>
    </row>
    <row r="1492" spans="1:13" hidden="1" outlineLevel="1">
      <c r="A1492" s="1" t="s">
        <v>243</v>
      </c>
      <c r="B1492" s="37">
        <v>1</v>
      </c>
      <c r="C1492" s="37" t="s">
        <v>187</v>
      </c>
      <c r="D1492" s="37" t="s">
        <v>187</v>
      </c>
      <c r="E1492" s="37" t="s">
        <v>187</v>
      </c>
      <c r="F1492" s="37">
        <v>1</v>
      </c>
      <c r="G1492" s="37" t="s">
        <v>187</v>
      </c>
      <c r="H1492" s="37" t="s">
        <v>187</v>
      </c>
      <c r="I1492" s="37" t="s">
        <v>187</v>
      </c>
      <c r="J1492" s="37" t="s">
        <v>187</v>
      </c>
      <c r="K1492" s="37" t="s">
        <v>187</v>
      </c>
      <c r="L1492" s="37" t="s">
        <v>187</v>
      </c>
      <c r="M1492" s="37" t="s">
        <v>187</v>
      </c>
    </row>
    <row r="1493" spans="1:13" hidden="1" outlineLevel="1">
      <c r="A1493" s="1" t="s">
        <v>87</v>
      </c>
      <c r="B1493" s="37">
        <v>139</v>
      </c>
      <c r="C1493" s="37">
        <v>21</v>
      </c>
      <c r="D1493" s="37">
        <v>19</v>
      </c>
      <c r="E1493" s="37">
        <v>20</v>
      </c>
      <c r="F1493" s="37">
        <v>26</v>
      </c>
      <c r="G1493" s="37">
        <v>21</v>
      </c>
      <c r="H1493" s="37">
        <v>9</v>
      </c>
      <c r="I1493" s="37">
        <v>21</v>
      </c>
      <c r="J1493" s="37">
        <v>2</v>
      </c>
      <c r="K1493" s="37" t="s">
        <v>187</v>
      </c>
      <c r="L1493" s="37" t="s">
        <v>187</v>
      </c>
      <c r="M1493" s="37" t="s">
        <v>187</v>
      </c>
    </row>
    <row r="1494" spans="1:13" hidden="1" outlineLevel="1">
      <c r="A1494" s="1" t="s">
        <v>540</v>
      </c>
      <c r="B1494" s="37">
        <v>15</v>
      </c>
      <c r="C1494" s="37" t="s">
        <v>187</v>
      </c>
      <c r="D1494" s="37" t="s">
        <v>187</v>
      </c>
      <c r="E1494" s="37">
        <v>3</v>
      </c>
      <c r="F1494" s="37">
        <v>6</v>
      </c>
      <c r="G1494" s="37">
        <v>6</v>
      </c>
      <c r="H1494" s="37" t="s">
        <v>187</v>
      </c>
      <c r="I1494" s="37" t="s">
        <v>187</v>
      </c>
      <c r="J1494" s="37" t="s">
        <v>187</v>
      </c>
      <c r="K1494" s="37" t="s">
        <v>187</v>
      </c>
      <c r="L1494" s="37" t="s">
        <v>187</v>
      </c>
      <c r="M1494" s="37" t="s">
        <v>187</v>
      </c>
    </row>
    <row r="1495" spans="1:13" hidden="1" outlineLevel="1">
      <c r="A1495" s="1" t="s">
        <v>423</v>
      </c>
      <c r="B1495" s="37">
        <v>11</v>
      </c>
      <c r="C1495" s="37">
        <v>1</v>
      </c>
      <c r="D1495" s="37">
        <v>5</v>
      </c>
      <c r="E1495" s="37">
        <v>2</v>
      </c>
      <c r="F1495" s="37">
        <v>2</v>
      </c>
      <c r="G1495" s="37" t="s">
        <v>187</v>
      </c>
      <c r="H1495" s="37">
        <v>1</v>
      </c>
      <c r="I1495" s="37" t="s">
        <v>187</v>
      </c>
      <c r="J1495" s="37" t="s">
        <v>187</v>
      </c>
      <c r="K1495" s="37" t="s">
        <v>187</v>
      </c>
      <c r="L1495" s="37" t="s">
        <v>187</v>
      </c>
      <c r="M1495" s="37" t="s">
        <v>187</v>
      </c>
    </row>
    <row r="1496" spans="1:13" hidden="1" outlineLevel="1">
      <c r="A1496" s="1" t="s">
        <v>90</v>
      </c>
      <c r="B1496" s="37">
        <v>1</v>
      </c>
      <c r="C1496" s="37" t="s">
        <v>187</v>
      </c>
      <c r="D1496" s="37" t="s">
        <v>187</v>
      </c>
      <c r="E1496" s="37">
        <v>1</v>
      </c>
      <c r="F1496" s="37" t="s">
        <v>187</v>
      </c>
      <c r="G1496" s="37" t="s">
        <v>187</v>
      </c>
      <c r="H1496" s="37" t="s">
        <v>187</v>
      </c>
      <c r="I1496" s="37" t="s">
        <v>187</v>
      </c>
      <c r="J1496" s="37" t="s">
        <v>187</v>
      </c>
      <c r="K1496" s="37" t="s">
        <v>187</v>
      </c>
      <c r="L1496" s="37" t="s">
        <v>187</v>
      </c>
      <c r="M1496" s="37" t="s">
        <v>187</v>
      </c>
    </row>
    <row r="1497" spans="1:13" hidden="1" outlineLevel="1">
      <c r="A1497" s="1" t="s">
        <v>441</v>
      </c>
      <c r="B1497" s="37">
        <v>4</v>
      </c>
      <c r="C1497" s="37" t="s">
        <v>187</v>
      </c>
      <c r="D1497" s="37">
        <v>2</v>
      </c>
      <c r="E1497" s="37" t="s">
        <v>187</v>
      </c>
      <c r="F1497" s="37">
        <v>1</v>
      </c>
      <c r="G1497" s="37">
        <v>1</v>
      </c>
      <c r="H1497" s="37" t="s">
        <v>187</v>
      </c>
      <c r="I1497" s="37" t="s">
        <v>187</v>
      </c>
      <c r="J1497" s="37" t="s">
        <v>187</v>
      </c>
      <c r="K1497" s="37" t="s">
        <v>187</v>
      </c>
      <c r="L1497" s="37" t="s">
        <v>187</v>
      </c>
      <c r="M1497" s="37" t="s">
        <v>187</v>
      </c>
    </row>
    <row r="1498" spans="1:13" hidden="1" outlineLevel="1">
      <c r="A1498" s="1" t="s">
        <v>91</v>
      </c>
      <c r="B1498" s="37">
        <v>72</v>
      </c>
      <c r="C1498" s="37">
        <v>4</v>
      </c>
      <c r="D1498" s="37">
        <v>3</v>
      </c>
      <c r="E1498" s="37">
        <v>5</v>
      </c>
      <c r="F1498" s="37">
        <v>4</v>
      </c>
      <c r="G1498" s="37">
        <v>16</v>
      </c>
      <c r="H1498" s="37">
        <v>21</v>
      </c>
      <c r="I1498" s="37">
        <v>10</v>
      </c>
      <c r="J1498" s="37">
        <v>7</v>
      </c>
      <c r="K1498" s="37">
        <v>1</v>
      </c>
      <c r="L1498" s="37">
        <v>1</v>
      </c>
      <c r="M1498" s="37" t="s">
        <v>187</v>
      </c>
    </row>
    <row r="1499" spans="1:13" hidden="1" outlineLevel="1">
      <c r="A1499" s="1" t="s">
        <v>92</v>
      </c>
      <c r="B1499" s="37">
        <v>3</v>
      </c>
      <c r="C1499" s="37" t="s">
        <v>187</v>
      </c>
      <c r="D1499" s="37" t="s">
        <v>187</v>
      </c>
      <c r="E1499" s="37" t="s">
        <v>187</v>
      </c>
      <c r="F1499" s="37">
        <v>2</v>
      </c>
      <c r="G1499" s="37">
        <v>1</v>
      </c>
      <c r="H1499" s="37" t="s">
        <v>187</v>
      </c>
      <c r="I1499" s="37" t="s">
        <v>187</v>
      </c>
      <c r="J1499" s="37" t="s">
        <v>187</v>
      </c>
      <c r="K1499" s="37" t="s">
        <v>187</v>
      </c>
      <c r="L1499" s="37" t="s">
        <v>187</v>
      </c>
      <c r="M1499" s="37" t="s">
        <v>187</v>
      </c>
    </row>
    <row r="1500" spans="1:13" hidden="1" outlineLevel="1">
      <c r="A1500" s="1" t="s">
        <v>93</v>
      </c>
      <c r="B1500" s="37">
        <v>7</v>
      </c>
      <c r="C1500" s="37" t="s">
        <v>187</v>
      </c>
      <c r="D1500" s="37" t="s">
        <v>187</v>
      </c>
      <c r="E1500" s="37" t="s">
        <v>187</v>
      </c>
      <c r="F1500" s="37" t="s">
        <v>187</v>
      </c>
      <c r="G1500" s="37">
        <v>3</v>
      </c>
      <c r="H1500" s="37">
        <v>2</v>
      </c>
      <c r="I1500" s="37" t="s">
        <v>187</v>
      </c>
      <c r="J1500" s="37">
        <v>2</v>
      </c>
      <c r="K1500" s="37" t="s">
        <v>187</v>
      </c>
      <c r="L1500" s="37" t="s">
        <v>187</v>
      </c>
      <c r="M1500" s="37" t="s">
        <v>187</v>
      </c>
    </row>
    <row r="1501" spans="1:13" hidden="1" outlineLevel="1">
      <c r="A1501" s="1" t="s">
        <v>94</v>
      </c>
      <c r="B1501" s="37">
        <v>2223</v>
      </c>
      <c r="C1501" s="37">
        <v>107</v>
      </c>
      <c r="D1501" s="37">
        <v>125</v>
      </c>
      <c r="E1501" s="37">
        <v>137</v>
      </c>
      <c r="F1501" s="37">
        <v>272</v>
      </c>
      <c r="G1501" s="37">
        <v>532</v>
      </c>
      <c r="H1501" s="37">
        <v>549</v>
      </c>
      <c r="I1501" s="37">
        <v>271</v>
      </c>
      <c r="J1501" s="37">
        <v>184</v>
      </c>
      <c r="K1501" s="37">
        <v>41</v>
      </c>
      <c r="L1501" s="37">
        <v>5</v>
      </c>
      <c r="M1501" s="37" t="s">
        <v>187</v>
      </c>
    </row>
    <row r="1502" spans="1:13" hidden="1" outlineLevel="1">
      <c r="A1502" s="1" t="s">
        <v>95</v>
      </c>
      <c r="B1502" s="37">
        <v>2</v>
      </c>
      <c r="C1502" s="37" t="s">
        <v>187</v>
      </c>
      <c r="D1502" s="37" t="s">
        <v>187</v>
      </c>
      <c r="E1502" s="37" t="s">
        <v>187</v>
      </c>
      <c r="F1502" s="37">
        <v>1</v>
      </c>
      <c r="G1502" s="37" t="s">
        <v>187</v>
      </c>
      <c r="H1502" s="37">
        <v>1</v>
      </c>
      <c r="I1502" s="37" t="s">
        <v>187</v>
      </c>
      <c r="J1502" s="37" t="s">
        <v>187</v>
      </c>
      <c r="K1502" s="37" t="s">
        <v>187</v>
      </c>
      <c r="L1502" s="37" t="s">
        <v>187</v>
      </c>
      <c r="M1502" s="37" t="s">
        <v>187</v>
      </c>
    </row>
    <row r="1503" spans="1:13" hidden="1" outlineLevel="1">
      <c r="A1503" s="1" t="s">
        <v>96</v>
      </c>
      <c r="B1503" s="37">
        <v>1</v>
      </c>
      <c r="C1503" s="37" t="s">
        <v>187</v>
      </c>
      <c r="D1503" s="37" t="s">
        <v>187</v>
      </c>
      <c r="E1503" s="37" t="s">
        <v>187</v>
      </c>
      <c r="F1503" s="37" t="s">
        <v>187</v>
      </c>
      <c r="G1503" s="37" t="s">
        <v>187</v>
      </c>
      <c r="H1503" s="37">
        <v>1</v>
      </c>
      <c r="I1503" s="37" t="s">
        <v>187</v>
      </c>
      <c r="J1503" s="37" t="s">
        <v>187</v>
      </c>
      <c r="K1503" s="37" t="s">
        <v>187</v>
      </c>
      <c r="L1503" s="37" t="s">
        <v>187</v>
      </c>
      <c r="M1503" s="37" t="s">
        <v>187</v>
      </c>
    </row>
    <row r="1504" spans="1:13" hidden="1" outlineLevel="1">
      <c r="A1504" s="1" t="s">
        <v>97</v>
      </c>
      <c r="B1504" s="37">
        <v>1</v>
      </c>
      <c r="C1504" s="37" t="s">
        <v>187</v>
      </c>
      <c r="D1504" s="37" t="s">
        <v>187</v>
      </c>
      <c r="E1504" s="37" t="s">
        <v>187</v>
      </c>
      <c r="F1504" s="37" t="s">
        <v>187</v>
      </c>
      <c r="G1504" s="37">
        <v>1</v>
      </c>
      <c r="H1504" s="37" t="s">
        <v>187</v>
      </c>
      <c r="I1504" s="37" t="s">
        <v>187</v>
      </c>
      <c r="J1504" s="37" t="s">
        <v>187</v>
      </c>
      <c r="K1504" s="37" t="s">
        <v>187</v>
      </c>
      <c r="L1504" s="37" t="s">
        <v>187</v>
      </c>
      <c r="M1504" s="37" t="s">
        <v>187</v>
      </c>
    </row>
    <row r="1505" spans="1:13" hidden="1" outlineLevel="1">
      <c r="A1505" s="1" t="s">
        <v>98</v>
      </c>
      <c r="B1505" s="37">
        <v>8</v>
      </c>
      <c r="C1505" s="37" t="s">
        <v>187</v>
      </c>
      <c r="D1505" s="37" t="s">
        <v>187</v>
      </c>
      <c r="E1505" s="37">
        <v>2</v>
      </c>
      <c r="F1505" s="37">
        <v>3</v>
      </c>
      <c r="G1505" s="37">
        <v>1</v>
      </c>
      <c r="H1505" s="37">
        <v>2</v>
      </c>
      <c r="I1505" s="37" t="s">
        <v>187</v>
      </c>
      <c r="J1505" s="37" t="s">
        <v>187</v>
      </c>
      <c r="K1505" s="37" t="s">
        <v>187</v>
      </c>
      <c r="L1505" s="37" t="s">
        <v>187</v>
      </c>
      <c r="M1505" s="37" t="s">
        <v>187</v>
      </c>
    </row>
    <row r="1506" spans="1:13" hidden="1" outlineLevel="1">
      <c r="A1506" s="1" t="s">
        <v>99</v>
      </c>
      <c r="B1506" s="37">
        <v>20</v>
      </c>
      <c r="C1506" s="37" t="s">
        <v>187</v>
      </c>
      <c r="D1506" s="37">
        <v>5</v>
      </c>
      <c r="E1506" s="37">
        <v>2</v>
      </c>
      <c r="F1506" s="37">
        <v>7</v>
      </c>
      <c r="G1506" s="37">
        <v>4</v>
      </c>
      <c r="H1506" s="37">
        <v>1</v>
      </c>
      <c r="I1506" s="37">
        <v>1</v>
      </c>
      <c r="J1506" s="37" t="s">
        <v>187</v>
      </c>
      <c r="K1506" s="37" t="s">
        <v>187</v>
      </c>
      <c r="L1506" s="37" t="s">
        <v>187</v>
      </c>
      <c r="M1506" s="37" t="s">
        <v>187</v>
      </c>
    </row>
    <row r="1507" spans="1:13" hidden="1" outlineLevel="1">
      <c r="A1507" s="1" t="s">
        <v>100</v>
      </c>
      <c r="B1507" s="37">
        <v>41</v>
      </c>
      <c r="C1507" s="37">
        <v>5</v>
      </c>
      <c r="D1507" s="37">
        <v>1</v>
      </c>
      <c r="E1507" s="37">
        <v>3</v>
      </c>
      <c r="F1507" s="37">
        <v>12</v>
      </c>
      <c r="G1507" s="37">
        <v>13</v>
      </c>
      <c r="H1507" s="37">
        <v>3</v>
      </c>
      <c r="I1507" s="37">
        <v>4</v>
      </c>
      <c r="J1507" s="37" t="s">
        <v>187</v>
      </c>
      <c r="K1507" s="37" t="s">
        <v>187</v>
      </c>
      <c r="L1507" s="37" t="s">
        <v>187</v>
      </c>
      <c r="M1507" s="37" t="s">
        <v>187</v>
      </c>
    </row>
    <row r="1508" spans="1:13" hidden="1" outlineLevel="1">
      <c r="A1508" s="1" t="s">
        <v>101</v>
      </c>
      <c r="B1508" s="37">
        <v>707</v>
      </c>
      <c r="C1508" s="37">
        <v>92</v>
      </c>
      <c r="D1508" s="37">
        <v>122</v>
      </c>
      <c r="E1508" s="37">
        <v>89</v>
      </c>
      <c r="F1508" s="37">
        <v>98</v>
      </c>
      <c r="G1508" s="37">
        <v>165</v>
      </c>
      <c r="H1508" s="37">
        <v>123</v>
      </c>
      <c r="I1508" s="37">
        <v>18</v>
      </c>
      <c r="J1508" s="37" t="s">
        <v>187</v>
      </c>
      <c r="K1508" s="37" t="s">
        <v>187</v>
      </c>
      <c r="L1508" s="37" t="s">
        <v>187</v>
      </c>
      <c r="M1508" s="37" t="s">
        <v>187</v>
      </c>
    </row>
    <row r="1509" spans="1:13" hidden="1" outlineLevel="1">
      <c r="A1509" s="1" t="s">
        <v>227</v>
      </c>
      <c r="B1509" s="37">
        <v>15</v>
      </c>
      <c r="C1509" s="37" t="s">
        <v>187</v>
      </c>
      <c r="D1509" s="37">
        <v>1</v>
      </c>
      <c r="E1509" s="37">
        <v>1</v>
      </c>
      <c r="F1509" s="37">
        <v>6</v>
      </c>
      <c r="G1509" s="37">
        <v>4</v>
      </c>
      <c r="H1509" s="37">
        <v>3</v>
      </c>
      <c r="I1509" s="37" t="s">
        <v>187</v>
      </c>
      <c r="J1509" s="37" t="s">
        <v>187</v>
      </c>
      <c r="K1509" s="37" t="s">
        <v>187</v>
      </c>
      <c r="L1509" s="37" t="s">
        <v>187</v>
      </c>
      <c r="M1509" s="37" t="s">
        <v>187</v>
      </c>
    </row>
    <row r="1510" spans="1:13" hidden="1" outlineLevel="1">
      <c r="A1510" s="1" t="s">
        <v>103</v>
      </c>
      <c r="B1510" s="37">
        <v>41</v>
      </c>
      <c r="C1510" s="37">
        <v>2</v>
      </c>
      <c r="D1510" s="37">
        <v>1</v>
      </c>
      <c r="E1510" s="37">
        <v>8</v>
      </c>
      <c r="F1510" s="37">
        <v>10</v>
      </c>
      <c r="G1510" s="37">
        <v>7</v>
      </c>
      <c r="H1510" s="37">
        <v>7</v>
      </c>
      <c r="I1510" s="37">
        <v>3</v>
      </c>
      <c r="J1510" s="37">
        <v>2</v>
      </c>
      <c r="K1510" s="37">
        <v>1</v>
      </c>
      <c r="L1510" s="37" t="s">
        <v>187</v>
      </c>
      <c r="M1510" s="37" t="s">
        <v>187</v>
      </c>
    </row>
    <row r="1511" spans="1:13" hidden="1" outlineLevel="1">
      <c r="A1511" s="1" t="s">
        <v>104</v>
      </c>
      <c r="B1511" s="37">
        <v>23</v>
      </c>
      <c r="C1511" s="37">
        <v>2</v>
      </c>
      <c r="D1511" s="37" t="s">
        <v>187</v>
      </c>
      <c r="E1511" s="37">
        <v>2</v>
      </c>
      <c r="F1511" s="37">
        <v>5</v>
      </c>
      <c r="G1511" s="37">
        <v>3</v>
      </c>
      <c r="H1511" s="37">
        <v>4</v>
      </c>
      <c r="I1511" s="37">
        <v>3</v>
      </c>
      <c r="J1511" s="37">
        <v>3</v>
      </c>
      <c r="K1511" s="37">
        <v>1</v>
      </c>
      <c r="L1511" s="37" t="s">
        <v>187</v>
      </c>
      <c r="M1511" s="37" t="s">
        <v>187</v>
      </c>
    </row>
    <row r="1512" spans="1:13" hidden="1" outlineLevel="1">
      <c r="A1512" s="1" t="s">
        <v>105</v>
      </c>
      <c r="B1512" s="37">
        <v>3645</v>
      </c>
      <c r="C1512" s="37">
        <v>114</v>
      </c>
      <c r="D1512" s="37">
        <v>143</v>
      </c>
      <c r="E1512" s="37">
        <v>264</v>
      </c>
      <c r="F1512" s="37">
        <v>446</v>
      </c>
      <c r="G1512" s="37">
        <v>625</v>
      </c>
      <c r="H1512" s="37">
        <v>832</v>
      </c>
      <c r="I1512" s="37">
        <v>664</v>
      </c>
      <c r="J1512" s="37">
        <v>402</v>
      </c>
      <c r="K1512" s="37">
        <v>127</v>
      </c>
      <c r="L1512" s="37">
        <v>28</v>
      </c>
      <c r="M1512" s="37" t="s">
        <v>187</v>
      </c>
    </row>
    <row r="1513" spans="1:13" hidden="1" outlineLevel="1">
      <c r="A1513" s="1" t="s">
        <v>247</v>
      </c>
      <c r="B1513" s="37">
        <v>4</v>
      </c>
      <c r="C1513" s="37">
        <v>2</v>
      </c>
      <c r="D1513" s="37" t="s">
        <v>187</v>
      </c>
      <c r="E1513" s="37" t="s">
        <v>187</v>
      </c>
      <c r="F1513" s="37" t="s">
        <v>187</v>
      </c>
      <c r="G1513" s="37">
        <v>2</v>
      </c>
      <c r="H1513" s="37" t="s">
        <v>187</v>
      </c>
      <c r="I1513" s="37" t="s">
        <v>187</v>
      </c>
      <c r="J1513" s="37" t="s">
        <v>187</v>
      </c>
      <c r="K1513" s="37" t="s">
        <v>187</v>
      </c>
      <c r="L1513" s="37" t="s">
        <v>187</v>
      </c>
      <c r="M1513" s="37" t="s">
        <v>187</v>
      </c>
    </row>
    <row r="1514" spans="1:13" hidden="1" outlineLevel="1">
      <c r="A1514" s="1" t="s">
        <v>541</v>
      </c>
      <c r="B1514" s="37">
        <v>245</v>
      </c>
      <c r="C1514" s="37">
        <v>32</v>
      </c>
      <c r="D1514" s="37">
        <v>22</v>
      </c>
      <c r="E1514" s="37">
        <v>39</v>
      </c>
      <c r="F1514" s="37">
        <v>50</v>
      </c>
      <c r="G1514" s="37">
        <v>30</v>
      </c>
      <c r="H1514" s="37">
        <v>33</v>
      </c>
      <c r="I1514" s="37">
        <v>33</v>
      </c>
      <c r="J1514" s="37">
        <v>4</v>
      </c>
      <c r="K1514" s="37">
        <v>2</v>
      </c>
      <c r="L1514" s="37" t="s">
        <v>187</v>
      </c>
      <c r="M1514" s="37" t="s">
        <v>187</v>
      </c>
    </row>
    <row r="1515" spans="1:13" hidden="1" outlineLevel="1">
      <c r="A1515" s="1" t="s">
        <v>530</v>
      </c>
      <c r="B1515" s="37">
        <v>2</v>
      </c>
      <c r="C1515" s="37" t="s">
        <v>187</v>
      </c>
      <c r="D1515" s="37">
        <v>1</v>
      </c>
      <c r="E1515" s="37" t="s">
        <v>187</v>
      </c>
      <c r="F1515" s="37" t="s">
        <v>187</v>
      </c>
      <c r="G1515" s="37">
        <v>1</v>
      </c>
      <c r="H1515" s="37" t="s">
        <v>187</v>
      </c>
      <c r="I1515" s="37" t="s">
        <v>187</v>
      </c>
      <c r="J1515" s="37" t="s">
        <v>187</v>
      </c>
      <c r="K1515" s="37" t="s">
        <v>187</v>
      </c>
      <c r="L1515" s="37" t="s">
        <v>187</v>
      </c>
      <c r="M1515" s="37" t="s">
        <v>187</v>
      </c>
    </row>
    <row r="1516" spans="1:13" hidden="1" outlineLevel="1">
      <c r="A1516" s="1" t="s">
        <v>226</v>
      </c>
      <c r="B1516" s="37">
        <v>1</v>
      </c>
      <c r="C1516" s="37" t="s">
        <v>187</v>
      </c>
      <c r="D1516" s="37" t="s">
        <v>187</v>
      </c>
      <c r="E1516" s="37" t="s">
        <v>187</v>
      </c>
      <c r="F1516" s="37" t="s">
        <v>187</v>
      </c>
      <c r="G1516" s="37">
        <v>1</v>
      </c>
      <c r="H1516" s="37" t="s">
        <v>187</v>
      </c>
      <c r="I1516" s="37" t="s">
        <v>187</v>
      </c>
      <c r="J1516" s="37" t="s">
        <v>187</v>
      </c>
      <c r="K1516" s="37" t="s">
        <v>187</v>
      </c>
      <c r="L1516" s="37" t="s">
        <v>187</v>
      </c>
      <c r="M1516" s="37" t="s">
        <v>187</v>
      </c>
    </row>
    <row r="1517" spans="1:13" hidden="1" outlineLevel="1">
      <c r="A1517" s="1" t="s">
        <v>542</v>
      </c>
      <c r="B1517" s="37">
        <v>41</v>
      </c>
      <c r="C1517" s="37">
        <v>5</v>
      </c>
      <c r="D1517" s="37">
        <v>4</v>
      </c>
      <c r="E1517" s="37">
        <v>5</v>
      </c>
      <c r="F1517" s="37">
        <v>9</v>
      </c>
      <c r="G1517" s="37">
        <v>12</v>
      </c>
      <c r="H1517" s="37">
        <v>3</v>
      </c>
      <c r="I1517" s="37">
        <v>2</v>
      </c>
      <c r="J1517" s="37">
        <v>1</v>
      </c>
      <c r="K1517" s="37" t="s">
        <v>187</v>
      </c>
      <c r="L1517" s="37" t="s">
        <v>187</v>
      </c>
      <c r="M1517" s="37" t="s">
        <v>187</v>
      </c>
    </row>
    <row r="1518" spans="1:13" hidden="1" outlineLevel="1">
      <c r="A1518" s="1" t="s">
        <v>108</v>
      </c>
      <c r="B1518" s="37">
        <v>46</v>
      </c>
      <c r="C1518" s="37" t="s">
        <v>187</v>
      </c>
      <c r="D1518" s="37">
        <v>4</v>
      </c>
      <c r="E1518" s="37">
        <v>6</v>
      </c>
      <c r="F1518" s="37">
        <v>3</v>
      </c>
      <c r="G1518" s="37">
        <v>12</v>
      </c>
      <c r="H1518" s="37">
        <v>5</v>
      </c>
      <c r="I1518" s="37">
        <v>12</v>
      </c>
      <c r="J1518" s="37">
        <v>3</v>
      </c>
      <c r="K1518" s="37">
        <v>1</v>
      </c>
      <c r="L1518" s="37" t="s">
        <v>187</v>
      </c>
      <c r="M1518" s="37" t="s">
        <v>187</v>
      </c>
    </row>
    <row r="1519" spans="1:13" hidden="1" outlineLevel="1">
      <c r="A1519" s="1" t="s">
        <v>109</v>
      </c>
      <c r="B1519" s="37">
        <v>36</v>
      </c>
      <c r="C1519" s="37">
        <v>15</v>
      </c>
      <c r="D1519" s="37">
        <v>2</v>
      </c>
      <c r="E1519" s="37">
        <v>14</v>
      </c>
      <c r="F1519" s="37">
        <v>4</v>
      </c>
      <c r="G1519" s="37">
        <v>1</v>
      </c>
      <c r="H1519" s="37" t="s">
        <v>187</v>
      </c>
      <c r="I1519" s="37" t="s">
        <v>187</v>
      </c>
      <c r="J1519" s="37" t="s">
        <v>187</v>
      </c>
      <c r="K1519" s="37" t="s">
        <v>187</v>
      </c>
      <c r="L1519" s="37" t="s">
        <v>187</v>
      </c>
      <c r="M1519" s="37" t="s">
        <v>187</v>
      </c>
    </row>
    <row r="1520" spans="1:13" hidden="1" outlineLevel="1">
      <c r="A1520" s="1" t="s">
        <v>110</v>
      </c>
      <c r="B1520" s="37">
        <v>378</v>
      </c>
      <c r="C1520" s="37">
        <v>43</v>
      </c>
      <c r="D1520" s="37">
        <v>37</v>
      </c>
      <c r="E1520" s="37">
        <v>37</v>
      </c>
      <c r="F1520" s="37">
        <v>68</v>
      </c>
      <c r="G1520" s="37">
        <v>90</v>
      </c>
      <c r="H1520" s="37">
        <v>76</v>
      </c>
      <c r="I1520" s="37">
        <v>24</v>
      </c>
      <c r="J1520" s="37">
        <v>1</v>
      </c>
      <c r="K1520" s="37">
        <v>2</v>
      </c>
      <c r="L1520" s="37" t="s">
        <v>187</v>
      </c>
      <c r="M1520" s="37" t="s">
        <v>187</v>
      </c>
    </row>
    <row r="1521" spans="1:13" hidden="1" outlineLevel="1">
      <c r="A1521" s="1" t="s">
        <v>111</v>
      </c>
      <c r="B1521" s="37">
        <v>2</v>
      </c>
      <c r="C1521" s="37" t="s">
        <v>187</v>
      </c>
      <c r="D1521" s="37" t="s">
        <v>187</v>
      </c>
      <c r="E1521" s="37" t="s">
        <v>187</v>
      </c>
      <c r="F1521" s="37" t="s">
        <v>187</v>
      </c>
      <c r="G1521" s="37">
        <v>1</v>
      </c>
      <c r="H1521" s="37">
        <v>1</v>
      </c>
      <c r="I1521" s="37" t="s">
        <v>187</v>
      </c>
      <c r="J1521" s="37" t="s">
        <v>187</v>
      </c>
      <c r="K1521" s="37" t="s">
        <v>187</v>
      </c>
      <c r="L1521" s="37" t="s">
        <v>187</v>
      </c>
      <c r="M1521" s="37" t="s">
        <v>187</v>
      </c>
    </row>
    <row r="1522" spans="1:13" hidden="1" outlineLevel="1">
      <c r="A1522" s="1" t="s">
        <v>839</v>
      </c>
      <c r="B1522" s="37">
        <v>6</v>
      </c>
      <c r="C1522" s="37">
        <v>1</v>
      </c>
      <c r="D1522" s="37" t="s">
        <v>187</v>
      </c>
      <c r="E1522" s="37">
        <v>2</v>
      </c>
      <c r="F1522" s="37" t="s">
        <v>187</v>
      </c>
      <c r="G1522" s="37">
        <v>2</v>
      </c>
      <c r="H1522" s="37" t="s">
        <v>187</v>
      </c>
      <c r="I1522" s="37" t="s">
        <v>187</v>
      </c>
      <c r="J1522" s="37">
        <v>1</v>
      </c>
      <c r="K1522" s="37" t="s">
        <v>187</v>
      </c>
      <c r="L1522" s="37" t="s">
        <v>187</v>
      </c>
      <c r="M1522" s="37" t="s">
        <v>187</v>
      </c>
    </row>
    <row r="1523" spans="1:13" hidden="1" outlineLevel="1">
      <c r="A1523" s="1" t="s">
        <v>543</v>
      </c>
      <c r="B1523" s="37">
        <v>1</v>
      </c>
      <c r="C1523" s="37" t="s">
        <v>187</v>
      </c>
      <c r="D1523" s="37" t="s">
        <v>187</v>
      </c>
      <c r="E1523" s="37" t="s">
        <v>187</v>
      </c>
      <c r="F1523" s="37" t="s">
        <v>187</v>
      </c>
      <c r="G1523" s="37" t="s">
        <v>187</v>
      </c>
      <c r="H1523" s="37" t="s">
        <v>187</v>
      </c>
      <c r="I1523" s="37">
        <v>1</v>
      </c>
      <c r="J1523" s="37" t="s">
        <v>187</v>
      </c>
      <c r="K1523" s="37" t="s">
        <v>187</v>
      </c>
      <c r="L1523" s="37" t="s">
        <v>187</v>
      </c>
      <c r="M1523" s="37" t="s">
        <v>187</v>
      </c>
    </row>
    <row r="1524" spans="1:13" hidden="1" outlineLevel="1">
      <c r="A1524" s="1" t="s">
        <v>113</v>
      </c>
      <c r="B1524" s="37">
        <v>4</v>
      </c>
      <c r="C1524" s="37" t="s">
        <v>187</v>
      </c>
      <c r="D1524" s="37" t="s">
        <v>187</v>
      </c>
      <c r="E1524" s="37" t="s">
        <v>187</v>
      </c>
      <c r="F1524" s="37">
        <v>1</v>
      </c>
      <c r="G1524" s="37">
        <v>1</v>
      </c>
      <c r="H1524" s="37">
        <v>1</v>
      </c>
      <c r="I1524" s="37">
        <v>1</v>
      </c>
      <c r="J1524" s="37" t="s">
        <v>187</v>
      </c>
      <c r="K1524" s="37" t="s">
        <v>187</v>
      </c>
      <c r="L1524" s="37" t="s">
        <v>187</v>
      </c>
      <c r="M1524" s="37" t="s">
        <v>187</v>
      </c>
    </row>
    <row r="1525" spans="1:13" hidden="1" outlineLevel="1">
      <c r="A1525" s="1" t="s">
        <v>114</v>
      </c>
      <c r="B1525" s="37">
        <v>32</v>
      </c>
      <c r="C1525" s="37">
        <v>12</v>
      </c>
      <c r="D1525" s="37">
        <v>3</v>
      </c>
      <c r="E1525" s="37">
        <v>4</v>
      </c>
      <c r="F1525" s="37">
        <v>9</v>
      </c>
      <c r="G1525" s="37">
        <v>3</v>
      </c>
      <c r="H1525" s="37">
        <v>1</v>
      </c>
      <c r="I1525" s="37" t="s">
        <v>187</v>
      </c>
      <c r="J1525" s="37" t="s">
        <v>187</v>
      </c>
      <c r="K1525" s="37" t="s">
        <v>187</v>
      </c>
      <c r="L1525" s="37" t="s">
        <v>187</v>
      </c>
      <c r="M1525" s="37" t="s">
        <v>187</v>
      </c>
    </row>
    <row r="1526" spans="1:13" hidden="1" outlineLevel="1">
      <c r="A1526" s="1" t="s">
        <v>237</v>
      </c>
      <c r="B1526" s="37">
        <v>3</v>
      </c>
      <c r="C1526" s="37" t="s">
        <v>187</v>
      </c>
      <c r="D1526" s="37" t="s">
        <v>187</v>
      </c>
      <c r="E1526" s="37" t="s">
        <v>187</v>
      </c>
      <c r="F1526" s="37">
        <v>2</v>
      </c>
      <c r="G1526" s="37">
        <v>1</v>
      </c>
      <c r="H1526" s="37" t="s">
        <v>187</v>
      </c>
      <c r="I1526" s="37" t="s">
        <v>187</v>
      </c>
      <c r="J1526" s="37" t="s">
        <v>187</v>
      </c>
      <c r="K1526" s="37" t="s">
        <v>187</v>
      </c>
      <c r="L1526" s="37" t="s">
        <v>187</v>
      </c>
      <c r="M1526" s="37" t="s">
        <v>187</v>
      </c>
    </row>
    <row r="1527" spans="1:13" hidden="1" outlineLevel="1">
      <c r="A1527" s="1" t="s">
        <v>115</v>
      </c>
      <c r="B1527" s="37">
        <v>45</v>
      </c>
      <c r="C1527" s="37">
        <v>1</v>
      </c>
      <c r="D1527" s="37">
        <v>2</v>
      </c>
      <c r="E1527" s="37">
        <v>2</v>
      </c>
      <c r="F1527" s="37">
        <v>20</v>
      </c>
      <c r="G1527" s="37">
        <v>11</v>
      </c>
      <c r="H1527" s="37">
        <v>9</v>
      </c>
      <c r="I1527" s="37" t="s">
        <v>187</v>
      </c>
      <c r="J1527" s="37" t="s">
        <v>187</v>
      </c>
      <c r="K1527" s="37" t="s">
        <v>187</v>
      </c>
      <c r="L1527" s="37" t="s">
        <v>187</v>
      </c>
      <c r="M1527" s="37" t="s">
        <v>187</v>
      </c>
    </row>
    <row r="1528" spans="1:13" hidden="1" outlineLevel="1">
      <c r="A1528" s="1" t="s">
        <v>544</v>
      </c>
      <c r="B1528" s="37">
        <v>17</v>
      </c>
      <c r="C1528" s="37">
        <v>1</v>
      </c>
      <c r="D1528" s="37">
        <v>3</v>
      </c>
      <c r="E1528" s="37">
        <v>1</v>
      </c>
      <c r="F1528" s="37">
        <v>1</v>
      </c>
      <c r="G1528" s="37">
        <v>4</v>
      </c>
      <c r="H1528" s="37">
        <v>4</v>
      </c>
      <c r="I1528" s="37">
        <v>2</v>
      </c>
      <c r="J1528" s="37">
        <v>1</v>
      </c>
      <c r="K1528" s="37" t="s">
        <v>187</v>
      </c>
      <c r="L1528" s="37" t="s">
        <v>187</v>
      </c>
      <c r="M1528" s="37" t="s">
        <v>187</v>
      </c>
    </row>
    <row r="1529" spans="1:13" hidden="1" outlineLevel="1">
      <c r="A1529" s="1" t="s">
        <v>117</v>
      </c>
      <c r="B1529" s="37">
        <v>12</v>
      </c>
      <c r="C1529" s="37" t="s">
        <v>187</v>
      </c>
      <c r="D1529" s="37" t="s">
        <v>187</v>
      </c>
      <c r="E1529" s="37" t="s">
        <v>187</v>
      </c>
      <c r="F1529" s="37">
        <v>8</v>
      </c>
      <c r="G1529" s="37">
        <v>3</v>
      </c>
      <c r="H1529" s="37">
        <v>1</v>
      </c>
      <c r="I1529" s="37" t="s">
        <v>187</v>
      </c>
      <c r="J1529" s="37" t="s">
        <v>187</v>
      </c>
      <c r="K1529" s="37" t="s">
        <v>187</v>
      </c>
      <c r="L1529" s="37" t="s">
        <v>187</v>
      </c>
      <c r="M1529" s="37" t="s">
        <v>187</v>
      </c>
    </row>
    <row r="1530" spans="1:13" hidden="1" outlineLevel="1">
      <c r="A1530" s="1" t="s">
        <v>118</v>
      </c>
      <c r="B1530" s="37">
        <v>596</v>
      </c>
      <c r="C1530" s="37">
        <v>34</v>
      </c>
      <c r="D1530" s="37">
        <v>98</v>
      </c>
      <c r="E1530" s="37">
        <v>72</v>
      </c>
      <c r="F1530" s="37">
        <v>87</v>
      </c>
      <c r="G1530" s="37">
        <v>164</v>
      </c>
      <c r="H1530" s="37">
        <v>52</v>
      </c>
      <c r="I1530" s="37">
        <v>71</v>
      </c>
      <c r="J1530" s="37">
        <v>16</v>
      </c>
      <c r="K1530" s="37">
        <v>2</v>
      </c>
      <c r="L1530" s="37" t="s">
        <v>187</v>
      </c>
      <c r="M1530" s="37" t="s">
        <v>187</v>
      </c>
    </row>
    <row r="1531" spans="1:13" hidden="1" outlineLevel="1">
      <c r="A1531" s="1" t="s">
        <v>119</v>
      </c>
      <c r="B1531" s="37">
        <v>46</v>
      </c>
      <c r="C1531" s="37">
        <v>5</v>
      </c>
      <c r="D1531" s="37">
        <v>3</v>
      </c>
      <c r="E1531" s="37">
        <v>12</v>
      </c>
      <c r="F1531" s="37">
        <v>11</v>
      </c>
      <c r="G1531" s="37">
        <v>13</v>
      </c>
      <c r="H1531" s="37">
        <v>2</v>
      </c>
      <c r="I1531" s="37" t="s">
        <v>187</v>
      </c>
      <c r="J1531" s="37" t="s">
        <v>187</v>
      </c>
      <c r="K1531" s="37" t="s">
        <v>187</v>
      </c>
      <c r="L1531" s="37" t="s">
        <v>187</v>
      </c>
      <c r="M1531" s="37" t="s">
        <v>187</v>
      </c>
    </row>
    <row r="1532" spans="1:13" hidden="1" outlineLevel="1">
      <c r="A1532" s="1" t="s">
        <v>120</v>
      </c>
      <c r="B1532" s="37">
        <v>50</v>
      </c>
      <c r="C1532" s="37">
        <v>3</v>
      </c>
      <c r="D1532" s="37">
        <v>6</v>
      </c>
      <c r="E1532" s="37">
        <v>7</v>
      </c>
      <c r="F1532" s="37">
        <v>17</v>
      </c>
      <c r="G1532" s="37">
        <v>7</v>
      </c>
      <c r="H1532" s="37">
        <v>5</v>
      </c>
      <c r="I1532" s="37">
        <v>3</v>
      </c>
      <c r="J1532" s="37">
        <v>2</v>
      </c>
      <c r="K1532" s="37" t="s">
        <v>187</v>
      </c>
      <c r="L1532" s="37" t="s">
        <v>187</v>
      </c>
      <c r="M1532" s="37" t="s">
        <v>187</v>
      </c>
    </row>
    <row r="1533" spans="1:13" hidden="1" outlineLevel="1">
      <c r="A1533" s="1" t="s">
        <v>121</v>
      </c>
      <c r="B1533" s="37">
        <v>37</v>
      </c>
      <c r="C1533" s="37">
        <v>1</v>
      </c>
      <c r="D1533" s="37" t="s">
        <v>187</v>
      </c>
      <c r="E1533" s="37">
        <v>7</v>
      </c>
      <c r="F1533" s="37">
        <v>8</v>
      </c>
      <c r="G1533" s="37">
        <v>5</v>
      </c>
      <c r="H1533" s="37">
        <v>4</v>
      </c>
      <c r="I1533" s="37">
        <v>10</v>
      </c>
      <c r="J1533" s="37" t="s">
        <v>187</v>
      </c>
      <c r="K1533" s="37">
        <v>1</v>
      </c>
      <c r="L1533" s="37">
        <v>1</v>
      </c>
      <c r="M1533" s="37" t="s">
        <v>187</v>
      </c>
    </row>
    <row r="1534" spans="1:13" hidden="1" outlineLevel="1">
      <c r="A1534" s="1" t="s">
        <v>596</v>
      </c>
      <c r="B1534" s="37">
        <v>2</v>
      </c>
      <c r="C1534" s="37" t="s">
        <v>187</v>
      </c>
      <c r="D1534" s="37">
        <v>1</v>
      </c>
      <c r="E1534" s="37" t="s">
        <v>187</v>
      </c>
      <c r="F1534" s="37">
        <v>1</v>
      </c>
      <c r="G1534" s="37" t="s">
        <v>187</v>
      </c>
      <c r="H1534" s="37" t="s">
        <v>187</v>
      </c>
      <c r="I1534" s="37" t="s">
        <v>187</v>
      </c>
      <c r="J1534" s="37" t="s">
        <v>187</v>
      </c>
      <c r="K1534" s="37" t="s">
        <v>187</v>
      </c>
      <c r="L1534" s="37" t="s">
        <v>187</v>
      </c>
      <c r="M1534" s="37" t="s">
        <v>187</v>
      </c>
    </row>
    <row r="1535" spans="1:13" hidden="1" outlineLevel="1">
      <c r="A1535" s="1" t="s">
        <v>429</v>
      </c>
      <c r="B1535" s="37">
        <v>3</v>
      </c>
      <c r="C1535" s="37" t="s">
        <v>187</v>
      </c>
      <c r="D1535" s="37" t="s">
        <v>187</v>
      </c>
      <c r="E1535" s="37" t="s">
        <v>187</v>
      </c>
      <c r="F1535" s="37">
        <v>2</v>
      </c>
      <c r="G1535" s="37">
        <v>1</v>
      </c>
      <c r="H1535" s="37" t="s">
        <v>187</v>
      </c>
      <c r="I1535" s="37" t="s">
        <v>187</v>
      </c>
      <c r="J1535" s="37" t="s">
        <v>187</v>
      </c>
      <c r="K1535" s="37" t="s">
        <v>187</v>
      </c>
      <c r="L1535" s="37" t="s">
        <v>187</v>
      </c>
      <c r="M1535" s="37" t="s">
        <v>187</v>
      </c>
    </row>
    <row r="1536" spans="1:13" hidden="1" outlineLevel="1">
      <c r="A1536" s="1" t="s">
        <v>1168</v>
      </c>
      <c r="B1536" s="37">
        <v>1</v>
      </c>
      <c r="C1536" s="37" t="s">
        <v>187</v>
      </c>
      <c r="D1536" s="37" t="s">
        <v>187</v>
      </c>
      <c r="E1536" s="37" t="s">
        <v>187</v>
      </c>
      <c r="F1536" s="37" t="s">
        <v>187</v>
      </c>
      <c r="G1536" s="37">
        <v>1</v>
      </c>
      <c r="H1536" s="37" t="s">
        <v>187</v>
      </c>
      <c r="I1536" s="37" t="s">
        <v>187</v>
      </c>
      <c r="J1536" s="37" t="s">
        <v>187</v>
      </c>
      <c r="K1536" s="37" t="s">
        <v>187</v>
      </c>
      <c r="L1536" s="37" t="s">
        <v>187</v>
      </c>
      <c r="M1536" s="37" t="s">
        <v>187</v>
      </c>
    </row>
    <row r="1537" spans="1:13" hidden="1" outlineLevel="1">
      <c r="B1537" s="37"/>
      <c r="C1537" s="37"/>
      <c r="D1537" s="37"/>
      <c r="E1537" s="37"/>
      <c r="F1537" s="37"/>
      <c r="G1537" s="37"/>
      <c r="H1537" s="37"/>
      <c r="I1537" s="37"/>
      <c r="J1537" s="37"/>
      <c r="K1537" s="37"/>
      <c r="L1537" s="37"/>
      <c r="M1537" s="37"/>
    </row>
    <row r="1538" spans="1:13" collapsed="1">
      <c r="A1538" s="1" t="s">
        <v>880</v>
      </c>
      <c r="B1538" s="37">
        <v>38378</v>
      </c>
      <c r="C1538" s="37">
        <v>3737</v>
      </c>
      <c r="D1538" s="37">
        <v>3891</v>
      </c>
      <c r="E1538" s="37">
        <v>4539</v>
      </c>
      <c r="F1538" s="37">
        <v>4888</v>
      </c>
      <c r="G1538" s="37">
        <v>5571</v>
      </c>
      <c r="H1538" s="37">
        <v>6339</v>
      </c>
      <c r="I1538" s="37">
        <v>4694</v>
      </c>
      <c r="J1538" s="37">
        <v>3263</v>
      </c>
      <c r="K1538" s="37">
        <v>1226</v>
      </c>
      <c r="L1538" s="37">
        <v>229</v>
      </c>
      <c r="M1538" s="37">
        <v>1</v>
      </c>
    </row>
    <row r="1539" spans="1:13" hidden="1" outlineLevel="1">
      <c r="A1539" s="1" t="s">
        <v>33</v>
      </c>
      <c r="B1539" s="37">
        <v>7</v>
      </c>
      <c r="C1539" s="37">
        <v>2</v>
      </c>
      <c r="D1539" s="37" t="s">
        <v>871</v>
      </c>
      <c r="E1539" s="37">
        <v>3</v>
      </c>
      <c r="F1539" s="37">
        <v>1</v>
      </c>
      <c r="G1539" s="37">
        <v>1</v>
      </c>
      <c r="H1539" s="37" t="s">
        <v>888</v>
      </c>
      <c r="I1539" s="37" t="s">
        <v>888</v>
      </c>
      <c r="J1539" s="37" t="s">
        <v>888</v>
      </c>
      <c r="K1539" s="37" t="s">
        <v>888</v>
      </c>
      <c r="L1539" s="37" t="s">
        <v>888</v>
      </c>
      <c r="M1539" s="37" t="s">
        <v>889</v>
      </c>
    </row>
    <row r="1540" spans="1:13" hidden="1" outlineLevel="1">
      <c r="A1540" s="1" t="s">
        <v>34</v>
      </c>
      <c r="B1540" s="37">
        <v>14</v>
      </c>
      <c r="C1540" s="37">
        <v>3</v>
      </c>
      <c r="D1540" s="37" t="s">
        <v>871</v>
      </c>
      <c r="E1540" s="37">
        <v>2</v>
      </c>
      <c r="F1540" s="37">
        <v>7</v>
      </c>
      <c r="G1540" s="37">
        <v>2</v>
      </c>
      <c r="H1540" s="37" t="s">
        <v>888</v>
      </c>
      <c r="I1540" s="37" t="s">
        <v>888</v>
      </c>
      <c r="J1540" s="37" t="s">
        <v>888</v>
      </c>
      <c r="K1540" s="37" t="s">
        <v>888</v>
      </c>
      <c r="L1540" s="37" t="s">
        <v>888</v>
      </c>
      <c r="M1540" s="37" t="s">
        <v>889</v>
      </c>
    </row>
    <row r="1541" spans="1:13" hidden="1" outlineLevel="1">
      <c r="A1541" s="1" t="s">
        <v>838</v>
      </c>
      <c r="B1541" s="37">
        <v>2</v>
      </c>
      <c r="C1541" s="37" t="s">
        <v>890</v>
      </c>
      <c r="D1541" s="37" t="s">
        <v>871</v>
      </c>
      <c r="E1541" s="37" t="s">
        <v>888</v>
      </c>
      <c r="F1541" s="37">
        <v>2</v>
      </c>
      <c r="G1541" s="37" t="s">
        <v>888</v>
      </c>
      <c r="H1541" s="37" t="s">
        <v>888</v>
      </c>
      <c r="I1541" s="37" t="s">
        <v>888</v>
      </c>
      <c r="J1541" s="37" t="s">
        <v>888</v>
      </c>
      <c r="K1541" s="37" t="s">
        <v>888</v>
      </c>
      <c r="L1541" s="37" t="s">
        <v>888</v>
      </c>
      <c r="M1541" s="37" t="s">
        <v>889</v>
      </c>
    </row>
    <row r="1542" spans="1:13" hidden="1" outlineLevel="1">
      <c r="A1542" s="1" t="s">
        <v>35</v>
      </c>
      <c r="B1542" s="37">
        <v>5</v>
      </c>
      <c r="C1542" s="37" t="s">
        <v>890</v>
      </c>
      <c r="D1542" s="37" t="s">
        <v>871</v>
      </c>
      <c r="E1542" s="37">
        <v>2</v>
      </c>
      <c r="F1542" s="37">
        <v>1</v>
      </c>
      <c r="G1542" s="37">
        <v>2</v>
      </c>
      <c r="H1542" s="37" t="s">
        <v>888</v>
      </c>
      <c r="I1542" s="37" t="s">
        <v>888</v>
      </c>
      <c r="J1542" s="37" t="s">
        <v>888</v>
      </c>
      <c r="K1542" s="37" t="s">
        <v>888</v>
      </c>
      <c r="L1542" s="37" t="s">
        <v>888</v>
      </c>
      <c r="M1542" s="37" t="s">
        <v>889</v>
      </c>
    </row>
    <row r="1543" spans="1:13" hidden="1" outlineLevel="1">
      <c r="A1543" s="1" t="s">
        <v>725</v>
      </c>
      <c r="B1543" s="37">
        <v>1</v>
      </c>
      <c r="C1543" s="37" t="s">
        <v>890</v>
      </c>
      <c r="D1543" s="37" t="s">
        <v>871</v>
      </c>
      <c r="E1543" s="37" t="s">
        <v>888</v>
      </c>
      <c r="F1543" s="37" t="s">
        <v>888</v>
      </c>
      <c r="G1543" s="37">
        <v>1</v>
      </c>
      <c r="H1543" s="37" t="s">
        <v>888</v>
      </c>
      <c r="I1543" s="37" t="s">
        <v>888</v>
      </c>
      <c r="J1543" s="37" t="s">
        <v>888</v>
      </c>
      <c r="K1543" s="37" t="s">
        <v>888</v>
      </c>
      <c r="L1543" s="37" t="s">
        <v>888</v>
      </c>
      <c r="M1543" s="37" t="s">
        <v>889</v>
      </c>
    </row>
    <row r="1544" spans="1:13" hidden="1" outlineLevel="1">
      <c r="A1544" s="1" t="s">
        <v>36</v>
      </c>
      <c r="B1544" s="37">
        <v>6</v>
      </c>
      <c r="C1544" s="37" t="s">
        <v>890</v>
      </c>
      <c r="D1544" s="37" t="s">
        <v>871</v>
      </c>
      <c r="E1544" s="37" t="s">
        <v>888</v>
      </c>
      <c r="F1544" s="37">
        <v>3</v>
      </c>
      <c r="G1544" s="37">
        <v>1</v>
      </c>
      <c r="H1544" s="37" t="s">
        <v>888</v>
      </c>
      <c r="I1544" s="37" t="s">
        <v>888</v>
      </c>
      <c r="J1544" s="37">
        <v>2</v>
      </c>
      <c r="K1544" s="37" t="s">
        <v>888</v>
      </c>
      <c r="L1544" s="37" t="s">
        <v>888</v>
      </c>
      <c r="M1544" s="37" t="s">
        <v>889</v>
      </c>
    </row>
    <row r="1545" spans="1:13" hidden="1" outlineLevel="1">
      <c r="A1545" s="1" t="s">
        <v>37</v>
      </c>
      <c r="B1545" s="37">
        <v>9</v>
      </c>
      <c r="C1545" s="37">
        <v>1</v>
      </c>
      <c r="D1545" s="37" t="s">
        <v>871</v>
      </c>
      <c r="E1545" s="37">
        <v>2</v>
      </c>
      <c r="F1545" s="37">
        <v>2</v>
      </c>
      <c r="G1545" s="37">
        <v>2</v>
      </c>
      <c r="H1545" s="37">
        <v>1</v>
      </c>
      <c r="I1545" s="37">
        <v>1</v>
      </c>
      <c r="J1545" s="37" t="s">
        <v>888</v>
      </c>
      <c r="K1545" s="37" t="s">
        <v>888</v>
      </c>
      <c r="L1545" s="37" t="s">
        <v>888</v>
      </c>
      <c r="M1545" s="37" t="s">
        <v>889</v>
      </c>
    </row>
    <row r="1546" spans="1:13" hidden="1" outlineLevel="1">
      <c r="A1546" s="1" t="s">
        <v>38</v>
      </c>
      <c r="B1546" s="37">
        <v>1</v>
      </c>
      <c r="C1546" s="37" t="s">
        <v>890</v>
      </c>
      <c r="D1546" s="37" t="s">
        <v>871</v>
      </c>
      <c r="E1546" s="37">
        <v>1</v>
      </c>
      <c r="F1546" s="37" t="s">
        <v>888</v>
      </c>
      <c r="G1546" s="37" t="s">
        <v>888</v>
      </c>
      <c r="H1546" s="37" t="s">
        <v>888</v>
      </c>
      <c r="I1546" s="37" t="s">
        <v>888</v>
      </c>
      <c r="J1546" s="37" t="s">
        <v>888</v>
      </c>
      <c r="K1546" s="37" t="s">
        <v>888</v>
      </c>
      <c r="L1546" s="37" t="s">
        <v>888</v>
      </c>
      <c r="M1546" s="37" t="s">
        <v>889</v>
      </c>
    </row>
    <row r="1547" spans="1:13" hidden="1" outlineLevel="1">
      <c r="A1547" s="1" t="s">
        <v>39</v>
      </c>
      <c r="B1547" s="37">
        <v>5</v>
      </c>
      <c r="C1547" s="37" t="s">
        <v>890</v>
      </c>
      <c r="D1547" s="37" t="s">
        <v>871</v>
      </c>
      <c r="E1547" s="37" t="s">
        <v>888</v>
      </c>
      <c r="F1547" s="37" t="s">
        <v>888</v>
      </c>
      <c r="G1547" s="37">
        <v>4</v>
      </c>
      <c r="H1547" s="37">
        <v>1</v>
      </c>
      <c r="I1547" s="37" t="s">
        <v>888</v>
      </c>
      <c r="J1547" s="37" t="s">
        <v>888</v>
      </c>
      <c r="K1547" s="37" t="s">
        <v>888</v>
      </c>
      <c r="L1547" s="37" t="s">
        <v>888</v>
      </c>
      <c r="M1547" s="37" t="s">
        <v>889</v>
      </c>
    </row>
    <row r="1548" spans="1:13" hidden="1" outlineLevel="1">
      <c r="A1548" s="1" t="s">
        <v>40</v>
      </c>
      <c r="B1548" s="37">
        <v>1</v>
      </c>
      <c r="C1548" s="37" t="s">
        <v>890</v>
      </c>
      <c r="D1548" s="37" t="s">
        <v>871</v>
      </c>
      <c r="E1548" s="37" t="s">
        <v>888</v>
      </c>
      <c r="F1548" s="37" t="s">
        <v>888</v>
      </c>
      <c r="G1548" s="37" t="s">
        <v>888</v>
      </c>
      <c r="H1548" s="37">
        <v>1</v>
      </c>
      <c r="I1548" s="37" t="s">
        <v>888</v>
      </c>
      <c r="J1548" s="37" t="s">
        <v>888</v>
      </c>
      <c r="K1548" s="37" t="s">
        <v>888</v>
      </c>
      <c r="L1548" s="37" t="s">
        <v>888</v>
      </c>
      <c r="M1548" s="37" t="s">
        <v>889</v>
      </c>
    </row>
    <row r="1549" spans="1:13" hidden="1" outlineLevel="1">
      <c r="A1549" s="1" t="s">
        <v>533</v>
      </c>
      <c r="B1549" s="37">
        <v>2</v>
      </c>
      <c r="C1549" s="37" t="s">
        <v>890</v>
      </c>
      <c r="D1549" s="37" t="s">
        <v>871</v>
      </c>
      <c r="E1549" s="37" t="s">
        <v>888</v>
      </c>
      <c r="F1549" s="37">
        <v>2</v>
      </c>
      <c r="G1549" s="37" t="s">
        <v>888</v>
      </c>
      <c r="H1549" s="37" t="s">
        <v>888</v>
      </c>
      <c r="I1549" s="37" t="s">
        <v>888</v>
      </c>
      <c r="J1549" s="37" t="s">
        <v>888</v>
      </c>
      <c r="K1549" s="37" t="s">
        <v>888</v>
      </c>
      <c r="L1549" s="37" t="s">
        <v>888</v>
      </c>
      <c r="M1549" s="37" t="s">
        <v>889</v>
      </c>
    </row>
    <row r="1550" spans="1:13" hidden="1" outlineLevel="1">
      <c r="A1550" s="1" t="s">
        <v>534</v>
      </c>
      <c r="B1550" s="37">
        <v>2</v>
      </c>
      <c r="C1550" s="37" t="s">
        <v>890</v>
      </c>
      <c r="D1550" s="37" t="s">
        <v>871</v>
      </c>
      <c r="E1550" s="37">
        <v>1</v>
      </c>
      <c r="F1550" s="37">
        <v>1</v>
      </c>
      <c r="G1550" s="37" t="s">
        <v>888</v>
      </c>
      <c r="H1550" s="37" t="s">
        <v>888</v>
      </c>
      <c r="I1550" s="37" t="s">
        <v>888</v>
      </c>
      <c r="J1550" s="37" t="s">
        <v>888</v>
      </c>
      <c r="K1550" s="37" t="s">
        <v>888</v>
      </c>
      <c r="L1550" s="37" t="s">
        <v>888</v>
      </c>
      <c r="M1550" s="37" t="s">
        <v>889</v>
      </c>
    </row>
    <row r="1551" spans="1:13" hidden="1" outlineLevel="1">
      <c r="A1551" s="1" t="s">
        <v>43</v>
      </c>
      <c r="B1551" s="37">
        <v>25</v>
      </c>
      <c r="C1551" s="37" t="s">
        <v>890</v>
      </c>
      <c r="D1551" s="37">
        <v>3</v>
      </c>
      <c r="E1551" s="37">
        <v>4</v>
      </c>
      <c r="F1551" s="37">
        <v>3</v>
      </c>
      <c r="G1551" s="37">
        <v>6</v>
      </c>
      <c r="H1551" s="37">
        <v>3</v>
      </c>
      <c r="I1551" s="37">
        <v>5</v>
      </c>
      <c r="J1551" s="37" t="s">
        <v>888</v>
      </c>
      <c r="K1551" s="37">
        <v>1</v>
      </c>
      <c r="L1551" s="37" t="s">
        <v>888</v>
      </c>
      <c r="M1551" s="37" t="s">
        <v>889</v>
      </c>
    </row>
    <row r="1552" spans="1:13" hidden="1" outlineLevel="1">
      <c r="A1552" s="1" t="s">
        <v>45</v>
      </c>
      <c r="B1552" s="37">
        <v>270</v>
      </c>
      <c r="C1552" s="37">
        <v>24</v>
      </c>
      <c r="D1552" s="37">
        <v>24</v>
      </c>
      <c r="E1552" s="37">
        <v>26</v>
      </c>
      <c r="F1552" s="37">
        <v>41</v>
      </c>
      <c r="G1552" s="37">
        <v>37</v>
      </c>
      <c r="H1552" s="37">
        <v>56</v>
      </c>
      <c r="I1552" s="37">
        <v>56</v>
      </c>
      <c r="J1552" s="37">
        <v>6</v>
      </c>
      <c r="K1552" s="37" t="s">
        <v>888</v>
      </c>
      <c r="L1552" s="37" t="s">
        <v>888</v>
      </c>
      <c r="M1552" s="37" t="s">
        <v>889</v>
      </c>
    </row>
    <row r="1553" spans="1:13" hidden="1" outlineLevel="1">
      <c r="A1553" s="1" t="s">
        <v>46</v>
      </c>
      <c r="B1553" s="37">
        <v>91</v>
      </c>
      <c r="C1553" s="37">
        <v>4</v>
      </c>
      <c r="D1553" s="37">
        <v>8</v>
      </c>
      <c r="E1553" s="37">
        <v>22</v>
      </c>
      <c r="F1553" s="37">
        <v>27</v>
      </c>
      <c r="G1553" s="37">
        <v>18</v>
      </c>
      <c r="H1553" s="37">
        <v>8</v>
      </c>
      <c r="I1553" s="37">
        <v>3</v>
      </c>
      <c r="J1553" s="37">
        <v>1</v>
      </c>
      <c r="K1553" s="37" t="s">
        <v>888</v>
      </c>
      <c r="L1553" s="37" t="s">
        <v>888</v>
      </c>
      <c r="M1553" s="37" t="s">
        <v>889</v>
      </c>
    </row>
    <row r="1554" spans="1:13" hidden="1" outlineLevel="1">
      <c r="A1554" s="1" t="s">
        <v>47</v>
      </c>
      <c r="B1554" s="37">
        <v>11</v>
      </c>
      <c r="C1554" s="37" t="s">
        <v>890</v>
      </c>
      <c r="D1554" s="37">
        <v>1</v>
      </c>
      <c r="E1554" s="37">
        <v>2</v>
      </c>
      <c r="F1554" s="37">
        <v>1</v>
      </c>
      <c r="G1554" s="37">
        <v>3</v>
      </c>
      <c r="H1554" s="37">
        <v>3</v>
      </c>
      <c r="I1554" s="37">
        <v>1</v>
      </c>
      <c r="J1554" s="37" t="s">
        <v>888</v>
      </c>
      <c r="K1554" s="37" t="s">
        <v>888</v>
      </c>
      <c r="L1554" s="37" t="s">
        <v>888</v>
      </c>
      <c r="M1554" s="37" t="s">
        <v>889</v>
      </c>
    </row>
    <row r="1555" spans="1:13" hidden="1" outlineLevel="1">
      <c r="A1555" s="1" t="s">
        <v>433</v>
      </c>
      <c r="B1555" s="37">
        <v>1</v>
      </c>
      <c r="C1555" s="37" t="s">
        <v>890</v>
      </c>
      <c r="D1555" s="37" t="s">
        <v>871</v>
      </c>
      <c r="E1555" s="37">
        <v>1</v>
      </c>
      <c r="F1555" s="37" t="s">
        <v>888</v>
      </c>
      <c r="G1555" s="37" t="s">
        <v>888</v>
      </c>
      <c r="H1555" s="37" t="s">
        <v>888</v>
      </c>
      <c r="I1555" s="37" t="s">
        <v>888</v>
      </c>
      <c r="J1555" s="37" t="s">
        <v>888</v>
      </c>
      <c r="K1555" s="37" t="s">
        <v>888</v>
      </c>
      <c r="L1555" s="37" t="s">
        <v>888</v>
      </c>
      <c r="M1555" s="37" t="s">
        <v>889</v>
      </c>
    </row>
    <row r="1556" spans="1:13" hidden="1" outlineLevel="1">
      <c r="A1556" s="1" t="s">
        <v>48</v>
      </c>
      <c r="B1556" s="37">
        <v>5</v>
      </c>
      <c r="C1556" s="37" t="s">
        <v>890</v>
      </c>
      <c r="D1556" s="37" t="s">
        <v>871</v>
      </c>
      <c r="E1556" s="37" t="s">
        <v>888</v>
      </c>
      <c r="F1556" s="37">
        <v>3</v>
      </c>
      <c r="G1556" s="37">
        <v>1</v>
      </c>
      <c r="H1556" s="37" t="s">
        <v>888</v>
      </c>
      <c r="I1556" s="37" t="s">
        <v>888</v>
      </c>
      <c r="J1556" s="37" t="s">
        <v>888</v>
      </c>
      <c r="K1556" s="37">
        <v>1</v>
      </c>
      <c r="L1556" s="37" t="s">
        <v>888</v>
      </c>
      <c r="M1556" s="37" t="s">
        <v>889</v>
      </c>
    </row>
    <row r="1557" spans="1:13" hidden="1" outlineLevel="1">
      <c r="A1557" s="1" t="s">
        <v>439</v>
      </c>
      <c r="B1557" s="37">
        <v>83</v>
      </c>
      <c r="C1557" s="37">
        <v>9</v>
      </c>
      <c r="D1557" s="37">
        <v>1</v>
      </c>
      <c r="E1557" s="37">
        <v>13</v>
      </c>
      <c r="F1557" s="37">
        <v>38</v>
      </c>
      <c r="G1557" s="37">
        <v>13</v>
      </c>
      <c r="H1557" s="37">
        <v>8</v>
      </c>
      <c r="I1557" s="37">
        <v>1</v>
      </c>
      <c r="J1557" s="37" t="s">
        <v>888</v>
      </c>
      <c r="K1557" s="37" t="s">
        <v>888</v>
      </c>
      <c r="L1557" s="37" t="s">
        <v>888</v>
      </c>
      <c r="M1557" s="37" t="s">
        <v>889</v>
      </c>
    </row>
    <row r="1558" spans="1:13" hidden="1" outlineLevel="1">
      <c r="A1558" s="1" t="s">
        <v>50</v>
      </c>
      <c r="B1558" s="37">
        <v>2</v>
      </c>
      <c r="C1558" s="37" t="s">
        <v>890</v>
      </c>
      <c r="D1558" s="37" t="s">
        <v>871</v>
      </c>
      <c r="E1558" s="37" t="s">
        <v>888</v>
      </c>
      <c r="F1558" s="37">
        <v>1</v>
      </c>
      <c r="G1558" s="37" t="s">
        <v>888</v>
      </c>
      <c r="H1558" s="37">
        <v>1</v>
      </c>
      <c r="I1558" s="37" t="s">
        <v>888</v>
      </c>
      <c r="J1558" s="37" t="s">
        <v>888</v>
      </c>
      <c r="K1558" s="37" t="s">
        <v>888</v>
      </c>
      <c r="L1558" s="37" t="s">
        <v>888</v>
      </c>
      <c r="M1558" s="37" t="s">
        <v>889</v>
      </c>
    </row>
    <row r="1559" spans="1:13" hidden="1" outlineLevel="1">
      <c r="A1559" s="1" t="s">
        <v>51</v>
      </c>
      <c r="B1559" s="37">
        <v>23</v>
      </c>
      <c r="C1559" s="37">
        <v>2</v>
      </c>
      <c r="D1559" s="37">
        <v>5</v>
      </c>
      <c r="E1559" s="37">
        <v>1</v>
      </c>
      <c r="F1559" s="37">
        <v>3</v>
      </c>
      <c r="G1559" s="37">
        <v>5</v>
      </c>
      <c r="H1559" s="37">
        <v>3</v>
      </c>
      <c r="I1559" s="37">
        <v>2</v>
      </c>
      <c r="J1559" s="37">
        <v>2</v>
      </c>
      <c r="K1559" s="37" t="s">
        <v>888</v>
      </c>
      <c r="L1559" s="37" t="s">
        <v>888</v>
      </c>
      <c r="M1559" s="37" t="s">
        <v>889</v>
      </c>
    </row>
    <row r="1560" spans="1:13" hidden="1" outlineLevel="1">
      <c r="A1560" s="1" t="s">
        <v>52</v>
      </c>
      <c r="B1560" s="37">
        <v>1657</v>
      </c>
      <c r="C1560" s="37">
        <v>134</v>
      </c>
      <c r="D1560" s="37">
        <v>135</v>
      </c>
      <c r="E1560" s="37">
        <v>104</v>
      </c>
      <c r="F1560" s="37">
        <v>226</v>
      </c>
      <c r="G1560" s="37">
        <v>284</v>
      </c>
      <c r="H1560" s="37">
        <v>420</v>
      </c>
      <c r="I1560" s="37">
        <v>159</v>
      </c>
      <c r="J1560" s="37">
        <v>116</v>
      </c>
      <c r="K1560" s="37">
        <v>65</v>
      </c>
      <c r="L1560" s="37">
        <v>14</v>
      </c>
      <c r="M1560" s="37" t="s">
        <v>889</v>
      </c>
    </row>
    <row r="1561" spans="1:13" hidden="1" outlineLevel="1">
      <c r="A1561" s="1" t="s">
        <v>53</v>
      </c>
      <c r="B1561" s="37">
        <v>59</v>
      </c>
      <c r="C1561" s="37">
        <v>5</v>
      </c>
      <c r="D1561" s="37">
        <v>8</v>
      </c>
      <c r="E1561" s="37">
        <v>14</v>
      </c>
      <c r="F1561" s="37">
        <v>16</v>
      </c>
      <c r="G1561" s="37">
        <v>11</v>
      </c>
      <c r="H1561" s="37">
        <v>5</v>
      </c>
      <c r="I1561" s="37" t="s">
        <v>888</v>
      </c>
      <c r="J1561" s="37" t="s">
        <v>888</v>
      </c>
      <c r="K1561" s="37" t="s">
        <v>888</v>
      </c>
      <c r="L1561" s="37" t="s">
        <v>888</v>
      </c>
      <c r="M1561" s="37" t="s">
        <v>889</v>
      </c>
    </row>
    <row r="1562" spans="1:13" hidden="1" outlineLevel="1">
      <c r="A1562" s="1" t="s">
        <v>54</v>
      </c>
      <c r="B1562" s="37">
        <v>2</v>
      </c>
      <c r="C1562" s="37" t="s">
        <v>890</v>
      </c>
      <c r="D1562" s="37" t="s">
        <v>871</v>
      </c>
      <c r="E1562" s="37" t="s">
        <v>888</v>
      </c>
      <c r="F1562" s="37" t="s">
        <v>888</v>
      </c>
      <c r="G1562" s="37">
        <v>2</v>
      </c>
      <c r="H1562" s="37" t="s">
        <v>888</v>
      </c>
      <c r="I1562" s="37" t="s">
        <v>888</v>
      </c>
      <c r="J1562" s="37" t="s">
        <v>888</v>
      </c>
      <c r="K1562" s="37" t="s">
        <v>888</v>
      </c>
      <c r="L1562" s="37" t="s">
        <v>888</v>
      </c>
      <c r="M1562" s="37" t="s">
        <v>889</v>
      </c>
    </row>
    <row r="1563" spans="1:13" hidden="1" outlineLevel="1">
      <c r="A1563" s="1" t="s">
        <v>726</v>
      </c>
      <c r="B1563" s="37">
        <v>29</v>
      </c>
      <c r="C1563" s="37">
        <v>8</v>
      </c>
      <c r="D1563" s="37">
        <v>6</v>
      </c>
      <c r="E1563" s="37">
        <v>6</v>
      </c>
      <c r="F1563" s="37">
        <v>6</v>
      </c>
      <c r="G1563" s="37">
        <v>3</v>
      </c>
      <c r="H1563" s="37" t="s">
        <v>888</v>
      </c>
      <c r="I1563" s="37" t="s">
        <v>888</v>
      </c>
      <c r="J1563" s="37" t="s">
        <v>888</v>
      </c>
      <c r="K1563" s="37" t="s">
        <v>888</v>
      </c>
      <c r="L1563" s="37" t="s">
        <v>888</v>
      </c>
      <c r="M1563" s="37" t="s">
        <v>889</v>
      </c>
    </row>
    <row r="1564" spans="1:13" hidden="1" outlineLevel="1">
      <c r="A1564" s="1" t="s">
        <v>56</v>
      </c>
      <c r="B1564" s="37">
        <v>2</v>
      </c>
      <c r="C1564" s="37" t="s">
        <v>890</v>
      </c>
      <c r="D1564" s="37" t="s">
        <v>871</v>
      </c>
      <c r="E1564" s="37" t="s">
        <v>888</v>
      </c>
      <c r="F1564" s="37">
        <v>1</v>
      </c>
      <c r="G1564" s="37" t="s">
        <v>888</v>
      </c>
      <c r="H1564" s="37">
        <v>1</v>
      </c>
      <c r="I1564" s="37" t="s">
        <v>888</v>
      </c>
      <c r="J1564" s="37" t="s">
        <v>888</v>
      </c>
      <c r="K1564" s="37" t="s">
        <v>888</v>
      </c>
      <c r="L1564" s="37" t="s">
        <v>888</v>
      </c>
      <c r="M1564" s="37" t="s">
        <v>889</v>
      </c>
    </row>
    <row r="1565" spans="1:13" hidden="1" outlineLevel="1">
      <c r="A1565" s="1" t="s">
        <v>57</v>
      </c>
      <c r="B1565" s="37">
        <v>11</v>
      </c>
      <c r="C1565" s="37">
        <v>1</v>
      </c>
      <c r="D1565" s="37">
        <v>1</v>
      </c>
      <c r="E1565" s="37">
        <v>1</v>
      </c>
      <c r="F1565" s="37">
        <v>2</v>
      </c>
      <c r="G1565" s="37">
        <v>1</v>
      </c>
      <c r="H1565" s="37">
        <v>2</v>
      </c>
      <c r="I1565" s="37">
        <v>2</v>
      </c>
      <c r="J1565" s="37" t="s">
        <v>888</v>
      </c>
      <c r="K1565" s="37">
        <v>1</v>
      </c>
      <c r="L1565" s="37" t="s">
        <v>888</v>
      </c>
      <c r="M1565" s="37" t="s">
        <v>889</v>
      </c>
    </row>
    <row r="1566" spans="1:13" hidden="1" outlineLevel="1">
      <c r="A1566" s="1" t="s">
        <v>58</v>
      </c>
      <c r="B1566" s="37">
        <v>91</v>
      </c>
      <c r="C1566" s="37">
        <v>7</v>
      </c>
      <c r="D1566" s="37">
        <v>11</v>
      </c>
      <c r="E1566" s="37">
        <v>7</v>
      </c>
      <c r="F1566" s="37">
        <v>11</v>
      </c>
      <c r="G1566" s="37">
        <v>22</v>
      </c>
      <c r="H1566" s="37">
        <v>13</v>
      </c>
      <c r="I1566" s="37">
        <v>13</v>
      </c>
      <c r="J1566" s="37">
        <v>6</v>
      </c>
      <c r="K1566" s="37" t="s">
        <v>888</v>
      </c>
      <c r="L1566" s="37">
        <v>1</v>
      </c>
      <c r="M1566" s="37" t="s">
        <v>889</v>
      </c>
    </row>
    <row r="1567" spans="1:13" hidden="1" outlineLevel="1">
      <c r="A1567" s="1" t="s">
        <v>595</v>
      </c>
      <c r="B1567" s="37">
        <v>3</v>
      </c>
      <c r="C1567" s="37" t="s">
        <v>890</v>
      </c>
      <c r="D1567" s="37" t="s">
        <v>871</v>
      </c>
      <c r="E1567" s="37">
        <v>1</v>
      </c>
      <c r="F1567" s="37">
        <v>1</v>
      </c>
      <c r="G1567" s="37" t="s">
        <v>888</v>
      </c>
      <c r="H1567" s="37">
        <v>1</v>
      </c>
      <c r="I1567" s="37" t="s">
        <v>888</v>
      </c>
      <c r="J1567" s="37" t="s">
        <v>888</v>
      </c>
      <c r="K1567" s="37" t="s">
        <v>888</v>
      </c>
      <c r="L1567" s="37" t="s">
        <v>888</v>
      </c>
      <c r="M1567" s="37" t="s">
        <v>889</v>
      </c>
    </row>
    <row r="1568" spans="1:13" hidden="1" outlineLevel="1">
      <c r="A1568" s="1" t="s">
        <v>224</v>
      </c>
      <c r="B1568" s="37">
        <v>1</v>
      </c>
      <c r="C1568" s="37" t="s">
        <v>890</v>
      </c>
      <c r="D1568" s="37" t="s">
        <v>871</v>
      </c>
      <c r="E1568" s="37" t="s">
        <v>888</v>
      </c>
      <c r="F1568" s="37">
        <v>1</v>
      </c>
      <c r="G1568" s="37" t="s">
        <v>888</v>
      </c>
      <c r="H1568" s="37" t="s">
        <v>888</v>
      </c>
      <c r="I1568" s="37" t="s">
        <v>888</v>
      </c>
      <c r="J1568" s="37" t="s">
        <v>888</v>
      </c>
      <c r="K1568" s="37" t="s">
        <v>888</v>
      </c>
      <c r="L1568" s="37" t="s">
        <v>888</v>
      </c>
      <c r="M1568" s="37" t="s">
        <v>889</v>
      </c>
    </row>
    <row r="1569" spans="1:13" hidden="1" outlineLevel="1">
      <c r="A1569" s="1" t="s">
        <v>59</v>
      </c>
      <c r="B1569" s="37">
        <v>52</v>
      </c>
      <c r="C1569" s="37">
        <v>4</v>
      </c>
      <c r="D1569" s="37">
        <v>1</v>
      </c>
      <c r="E1569" s="37">
        <v>4</v>
      </c>
      <c r="F1569" s="37">
        <v>7</v>
      </c>
      <c r="G1569" s="37">
        <v>5</v>
      </c>
      <c r="H1569" s="37">
        <v>4</v>
      </c>
      <c r="I1569" s="37">
        <v>14</v>
      </c>
      <c r="J1569" s="37">
        <v>12</v>
      </c>
      <c r="K1569" s="37">
        <v>1</v>
      </c>
      <c r="L1569" s="37" t="s">
        <v>888</v>
      </c>
      <c r="M1569" s="37" t="s">
        <v>889</v>
      </c>
    </row>
    <row r="1570" spans="1:13" hidden="1" outlineLevel="1">
      <c r="A1570" s="1" t="s">
        <v>60</v>
      </c>
      <c r="B1570" s="37">
        <v>57</v>
      </c>
      <c r="C1570" s="37">
        <v>5</v>
      </c>
      <c r="D1570" s="37">
        <v>2</v>
      </c>
      <c r="E1570" s="37">
        <v>4</v>
      </c>
      <c r="F1570" s="37">
        <v>10</v>
      </c>
      <c r="G1570" s="37">
        <v>7</v>
      </c>
      <c r="H1570" s="37">
        <v>14</v>
      </c>
      <c r="I1570" s="37">
        <v>10</v>
      </c>
      <c r="J1570" s="37">
        <v>5</v>
      </c>
      <c r="K1570" s="37" t="s">
        <v>888</v>
      </c>
      <c r="L1570" s="37" t="s">
        <v>888</v>
      </c>
      <c r="M1570" s="37" t="s">
        <v>889</v>
      </c>
    </row>
    <row r="1571" spans="1:13" hidden="1" outlineLevel="1">
      <c r="A1571" s="1" t="s">
        <v>426</v>
      </c>
      <c r="B1571" s="37">
        <v>1</v>
      </c>
      <c r="C1571" s="37" t="s">
        <v>890</v>
      </c>
      <c r="D1571" s="37" t="s">
        <v>871</v>
      </c>
      <c r="E1571" s="37" t="s">
        <v>888</v>
      </c>
      <c r="F1571" s="37" t="s">
        <v>888</v>
      </c>
      <c r="G1571" s="37">
        <v>1</v>
      </c>
      <c r="H1571" s="37" t="s">
        <v>888</v>
      </c>
      <c r="I1571" s="37" t="s">
        <v>888</v>
      </c>
      <c r="J1571" s="37" t="s">
        <v>888</v>
      </c>
      <c r="K1571" s="37" t="s">
        <v>888</v>
      </c>
      <c r="L1571" s="37" t="s">
        <v>888</v>
      </c>
      <c r="M1571" s="37" t="s">
        <v>889</v>
      </c>
    </row>
    <row r="1572" spans="1:13" hidden="1" outlineLevel="1">
      <c r="A1572" s="1" t="s">
        <v>63</v>
      </c>
      <c r="B1572" s="37">
        <v>20</v>
      </c>
      <c r="C1572" s="37">
        <v>6</v>
      </c>
      <c r="D1572" s="37" t="s">
        <v>871</v>
      </c>
      <c r="E1572" s="37">
        <v>1</v>
      </c>
      <c r="F1572" s="37">
        <v>9</v>
      </c>
      <c r="G1572" s="37">
        <v>2</v>
      </c>
      <c r="H1572" s="37">
        <v>2</v>
      </c>
      <c r="I1572" s="37" t="s">
        <v>888</v>
      </c>
      <c r="J1572" s="37" t="s">
        <v>888</v>
      </c>
      <c r="K1572" s="37" t="s">
        <v>888</v>
      </c>
      <c r="L1572" s="37" t="s">
        <v>888</v>
      </c>
      <c r="M1572" s="37" t="s">
        <v>889</v>
      </c>
    </row>
    <row r="1573" spans="1:13" hidden="1" outlineLevel="1">
      <c r="A1573" s="1" t="s">
        <v>64</v>
      </c>
      <c r="B1573" s="37">
        <v>6</v>
      </c>
      <c r="C1573" s="37" t="s">
        <v>890</v>
      </c>
      <c r="D1573" s="37" t="s">
        <v>871</v>
      </c>
      <c r="E1573" s="37">
        <v>1</v>
      </c>
      <c r="F1573" s="37" t="s">
        <v>888</v>
      </c>
      <c r="G1573" s="37">
        <v>4</v>
      </c>
      <c r="H1573" s="37">
        <v>1</v>
      </c>
      <c r="I1573" s="37" t="s">
        <v>888</v>
      </c>
      <c r="J1573" s="37" t="s">
        <v>888</v>
      </c>
      <c r="K1573" s="37" t="s">
        <v>888</v>
      </c>
      <c r="L1573" s="37" t="s">
        <v>888</v>
      </c>
      <c r="M1573" s="37" t="s">
        <v>889</v>
      </c>
    </row>
    <row r="1574" spans="1:13" hidden="1" outlineLevel="1">
      <c r="A1574" s="1" t="s">
        <v>65</v>
      </c>
      <c r="B1574" s="37">
        <v>11</v>
      </c>
      <c r="C1574" s="37">
        <v>3</v>
      </c>
      <c r="D1574" s="37">
        <v>1</v>
      </c>
      <c r="E1574" s="37">
        <v>1</v>
      </c>
      <c r="F1574" s="37">
        <v>4</v>
      </c>
      <c r="G1574" s="37">
        <v>2</v>
      </c>
      <c r="H1574" s="37" t="s">
        <v>888</v>
      </c>
      <c r="I1574" s="37" t="s">
        <v>888</v>
      </c>
      <c r="J1574" s="37" t="s">
        <v>888</v>
      </c>
      <c r="K1574" s="37" t="s">
        <v>888</v>
      </c>
      <c r="L1574" s="37" t="s">
        <v>888</v>
      </c>
      <c r="M1574" s="37" t="s">
        <v>889</v>
      </c>
    </row>
    <row r="1575" spans="1:13" hidden="1" outlineLevel="1">
      <c r="A1575" s="1" t="s">
        <v>66</v>
      </c>
      <c r="B1575" s="37">
        <v>4</v>
      </c>
      <c r="C1575" s="37" t="s">
        <v>890</v>
      </c>
      <c r="D1575" s="37" t="s">
        <v>871</v>
      </c>
      <c r="E1575" s="37">
        <v>1</v>
      </c>
      <c r="F1575" s="37">
        <v>2</v>
      </c>
      <c r="G1575" s="37">
        <v>1</v>
      </c>
      <c r="H1575" s="37" t="s">
        <v>888</v>
      </c>
      <c r="I1575" s="37" t="s">
        <v>888</v>
      </c>
      <c r="J1575" s="37" t="s">
        <v>888</v>
      </c>
      <c r="K1575" s="37" t="s">
        <v>888</v>
      </c>
      <c r="L1575" s="37" t="s">
        <v>888</v>
      </c>
      <c r="M1575" s="37" t="s">
        <v>889</v>
      </c>
    </row>
    <row r="1576" spans="1:13" hidden="1" outlineLevel="1">
      <c r="A1576" s="1" t="s">
        <v>67</v>
      </c>
      <c r="B1576" s="37">
        <v>18</v>
      </c>
      <c r="C1576" s="37" t="s">
        <v>890</v>
      </c>
      <c r="D1576" s="37">
        <v>1</v>
      </c>
      <c r="E1576" s="37">
        <v>1</v>
      </c>
      <c r="F1576" s="37">
        <v>3</v>
      </c>
      <c r="G1576" s="37">
        <v>7</v>
      </c>
      <c r="H1576" s="37">
        <v>4</v>
      </c>
      <c r="I1576" s="37">
        <v>1</v>
      </c>
      <c r="J1576" s="37">
        <v>1</v>
      </c>
      <c r="K1576" s="37" t="s">
        <v>888</v>
      </c>
      <c r="L1576" s="37" t="s">
        <v>888</v>
      </c>
      <c r="M1576" s="37" t="s">
        <v>889</v>
      </c>
    </row>
    <row r="1577" spans="1:13" hidden="1" outlineLevel="1">
      <c r="A1577" s="1" t="s">
        <v>68</v>
      </c>
      <c r="B1577" s="37">
        <v>2</v>
      </c>
      <c r="C1577" s="37" t="s">
        <v>890</v>
      </c>
      <c r="D1577" s="37" t="s">
        <v>871</v>
      </c>
      <c r="E1577" s="37" t="s">
        <v>888</v>
      </c>
      <c r="F1577" s="37">
        <v>1</v>
      </c>
      <c r="G1577" s="37" t="s">
        <v>888</v>
      </c>
      <c r="H1577" s="37">
        <v>1</v>
      </c>
      <c r="I1577" s="37" t="s">
        <v>888</v>
      </c>
      <c r="J1577" s="37" t="s">
        <v>888</v>
      </c>
      <c r="K1577" s="37" t="s">
        <v>888</v>
      </c>
      <c r="L1577" s="37" t="s">
        <v>888</v>
      </c>
      <c r="M1577" s="37" t="s">
        <v>889</v>
      </c>
    </row>
    <row r="1578" spans="1:13" hidden="1" outlineLevel="1">
      <c r="A1578" s="1" t="s">
        <v>70</v>
      </c>
      <c r="B1578" s="37">
        <v>1189</v>
      </c>
      <c r="C1578" s="37">
        <v>89</v>
      </c>
      <c r="D1578" s="37">
        <v>110</v>
      </c>
      <c r="E1578" s="37">
        <v>140</v>
      </c>
      <c r="F1578" s="37">
        <v>174</v>
      </c>
      <c r="G1578" s="37">
        <v>245</v>
      </c>
      <c r="H1578" s="37">
        <v>216</v>
      </c>
      <c r="I1578" s="37">
        <v>129</v>
      </c>
      <c r="J1578" s="37">
        <v>75</v>
      </c>
      <c r="K1578" s="37">
        <v>9</v>
      </c>
      <c r="L1578" s="37">
        <v>2</v>
      </c>
      <c r="M1578" s="37" t="s">
        <v>889</v>
      </c>
    </row>
    <row r="1579" spans="1:13" hidden="1" outlineLevel="1">
      <c r="A1579" s="1" t="s">
        <v>71</v>
      </c>
      <c r="B1579" s="37">
        <v>13</v>
      </c>
      <c r="C1579" s="37" t="s">
        <v>890</v>
      </c>
      <c r="D1579" s="37">
        <v>1</v>
      </c>
      <c r="E1579" s="37" t="s">
        <v>888</v>
      </c>
      <c r="F1579" s="37">
        <v>4</v>
      </c>
      <c r="G1579" s="37">
        <v>4</v>
      </c>
      <c r="H1579" s="37">
        <v>3</v>
      </c>
      <c r="I1579" s="37">
        <v>1</v>
      </c>
      <c r="J1579" s="37" t="s">
        <v>888</v>
      </c>
      <c r="K1579" s="37" t="s">
        <v>888</v>
      </c>
      <c r="L1579" s="37" t="s">
        <v>888</v>
      </c>
      <c r="M1579" s="37" t="s">
        <v>889</v>
      </c>
    </row>
    <row r="1580" spans="1:13" hidden="1" outlineLevel="1">
      <c r="A1580" s="1" t="s">
        <v>72</v>
      </c>
      <c r="B1580" s="37">
        <v>5</v>
      </c>
      <c r="C1580" s="37">
        <v>2</v>
      </c>
      <c r="D1580" s="37" t="s">
        <v>871</v>
      </c>
      <c r="E1580" s="37">
        <v>2</v>
      </c>
      <c r="F1580" s="37" t="s">
        <v>888</v>
      </c>
      <c r="G1580" s="37">
        <v>1</v>
      </c>
      <c r="H1580" s="37" t="s">
        <v>888</v>
      </c>
      <c r="I1580" s="37" t="s">
        <v>888</v>
      </c>
      <c r="J1580" s="37" t="s">
        <v>888</v>
      </c>
      <c r="K1580" s="37" t="s">
        <v>888</v>
      </c>
      <c r="L1580" s="37" t="s">
        <v>888</v>
      </c>
      <c r="M1580" s="37" t="s">
        <v>889</v>
      </c>
    </row>
    <row r="1581" spans="1:13" hidden="1" outlineLevel="1">
      <c r="A1581" s="1" t="s">
        <v>242</v>
      </c>
      <c r="B1581" s="37">
        <v>1</v>
      </c>
      <c r="C1581" s="37" t="s">
        <v>890</v>
      </c>
      <c r="D1581" s="37" t="s">
        <v>871</v>
      </c>
      <c r="E1581" s="37" t="s">
        <v>888</v>
      </c>
      <c r="F1581" s="37">
        <v>1</v>
      </c>
      <c r="G1581" s="37" t="s">
        <v>888</v>
      </c>
      <c r="H1581" s="37" t="s">
        <v>888</v>
      </c>
      <c r="I1581" s="37" t="s">
        <v>888</v>
      </c>
      <c r="J1581" s="37" t="s">
        <v>888</v>
      </c>
      <c r="K1581" s="37" t="s">
        <v>888</v>
      </c>
      <c r="L1581" s="37" t="s">
        <v>888</v>
      </c>
      <c r="M1581" s="37" t="s">
        <v>889</v>
      </c>
    </row>
    <row r="1582" spans="1:13" hidden="1" outlineLevel="1">
      <c r="A1582" s="1" t="s">
        <v>74</v>
      </c>
      <c r="B1582" s="37">
        <v>7</v>
      </c>
      <c r="C1582" s="37" t="s">
        <v>890</v>
      </c>
      <c r="D1582" s="37" t="s">
        <v>871</v>
      </c>
      <c r="E1582" s="37">
        <v>1</v>
      </c>
      <c r="F1582" s="37">
        <v>1</v>
      </c>
      <c r="G1582" s="37">
        <v>2</v>
      </c>
      <c r="H1582" s="37">
        <v>1</v>
      </c>
      <c r="I1582" s="37">
        <v>2</v>
      </c>
      <c r="J1582" s="37" t="s">
        <v>888</v>
      </c>
      <c r="K1582" s="37" t="s">
        <v>888</v>
      </c>
      <c r="L1582" s="37" t="s">
        <v>888</v>
      </c>
      <c r="M1582" s="37" t="s">
        <v>889</v>
      </c>
    </row>
    <row r="1583" spans="1:13" hidden="1" outlineLevel="1">
      <c r="A1583" s="1" t="s">
        <v>75</v>
      </c>
      <c r="B1583" s="37">
        <v>1</v>
      </c>
      <c r="C1583" s="37" t="s">
        <v>890</v>
      </c>
      <c r="D1583" s="37" t="s">
        <v>871</v>
      </c>
      <c r="E1583" s="37" t="s">
        <v>888</v>
      </c>
      <c r="F1583" s="37" t="s">
        <v>888</v>
      </c>
      <c r="G1583" s="37" t="s">
        <v>888</v>
      </c>
      <c r="H1583" s="37">
        <v>1</v>
      </c>
      <c r="I1583" s="37" t="s">
        <v>888</v>
      </c>
      <c r="J1583" s="37" t="s">
        <v>888</v>
      </c>
      <c r="K1583" s="37" t="s">
        <v>888</v>
      </c>
      <c r="L1583" s="37" t="s">
        <v>888</v>
      </c>
      <c r="M1583" s="37" t="s">
        <v>889</v>
      </c>
    </row>
    <row r="1584" spans="1:13" hidden="1" outlineLevel="1">
      <c r="A1584" s="1" t="s">
        <v>76</v>
      </c>
      <c r="B1584" s="37">
        <v>4</v>
      </c>
      <c r="C1584" s="37" t="s">
        <v>890</v>
      </c>
      <c r="D1584" s="37" t="s">
        <v>871</v>
      </c>
      <c r="E1584" s="37">
        <v>1</v>
      </c>
      <c r="F1584" s="37">
        <v>3</v>
      </c>
      <c r="G1584" s="37" t="s">
        <v>888</v>
      </c>
      <c r="H1584" s="37" t="s">
        <v>888</v>
      </c>
      <c r="I1584" s="37" t="s">
        <v>888</v>
      </c>
      <c r="J1584" s="37" t="s">
        <v>888</v>
      </c>
      <c r="K1584" s="37" t="s">
        <v>888</v>
      </c>
      <c r="L1584" s="37" t="s">
        <v>888</v>
      </c>
      <c r="M1584" s="37" t="s">
        <v>889</v>
      </c>
    </row>
    <row r="1585" spans="1:13" hidden="1" outlineLevel="1">
      <c r="A1585" s="1" t="s">
        <v>78</v>
      </c>
      <c r="B1585" s="37">
        <v>17</v>
      </c>
      <c r="C1585" s="37" t="s">
        <v>890</v>
      </c>
      <c r="D1585" s="37">
        <v>1</v>
      </c>
      <c r="E1585" s="37">
        <v>6</v>
      </c>
      <c r="F1585" s="37">
        <v>5</v>
      </c>
      <c r="G1585" s="37">
        <v>3</v>
      </c>
      <c r="H1585" s="37">
        <v>1</v>
      </c>
      <c r="I1585" s="37" t="s">
        <v>888</v>
      </c>
      <c r="J1585" s="37">
        <v>1</v>
      </c>
      <c r="K1585" s="37" t="s">
        <v>888</v>
      </c>
      <c r="L1585" s="37" t="s">
        <v>888</v>
      </c>
      <c r="M1585" s="37" t="s">
        <v>889</v>
      </c>
    </row>
    <row r="1586" spans="1:13" hidden="1" outlineLevel="1">
      <c r="A1586" s="1" t="s">
        <v>1182</v>
      </c>
      <c r="B1586" s="37">
        <v>2</v>
      </c>
      <c r="C1586" s="37" t="s">
        <v>890</v>
      </c>
      <c r="D1586" s="37" t="s">
        <v>871</v>
      </c>
      <c r="E1586" s="37" t="s">
        <v>888</v>
      </c>
      <c r="F1586" s="37" t="s">
        <v>888</v>
      </c>
      <c r="G1586" s="37">
        <v>1</v>
      </c>
      <c r="H1586" s="37" t="s">
        <v>888</v>
      </c>
      <c r="I1586" s="37">
        <v>1</v>
      </c>
      <c r="J1586" s="37" t="s">
        <v>888</v>
      </c>
      <c r="K1586" s="37" t="s">
        <v>888</v>
      </c>
      <c r="L1586" s="37" t="s">
        <v>888</v>
      </c>
      <c r="M1586" s="37" t="s">
        <v>889</v>
      </c>
    </row>
    <row r="1587" spans="1:13" hidden="1" outlineLevel="1">
      <c r="A1587" s="1" t="s">
        <v>537</v>
      </c>
      <c r="B1587" s="37">
        <v>4</v>
      </c>
      <c r="C1587" s="37">
        <v>1</v>
      </c>
      <c r="D1587" s="37" t="s">
        <v>871</v>
      </c>
      <c r="E1587" s="37" t="s">
        <v>888</v>
      </c>
      <c r="F1587" s="37">
        <v>2</v>
      </c>
      <c r="G1587" s="37">
        <v>1</v>
      </c>
      <c r="H1587" s="37" t="s">
        <v>888</v>
      </c>
      <c r="I1587" s="37" t="s">
        <v>888</v>
      </c>
      <c r="J1587" s="37" t="s">
        <v>888</v>
      </c>
      <c r="K1587" s="37" t="s">
        <v>888</v>
      </c>
      <c r="L1587" s="37" t="s">
        <v>888</v>
      </c>
      <c r="M1587" s="37" t="s">
        <v>889</v>
      </c>
    </row>
    <row r="1588" spans="1:13" hidden="1" outlineLevel="1">
      <c r="A1588" s="1" t="s">
        <v>538</v>
      </c>
      <c r="B1588" s="37">
        <v>425</v>
      </c>
      <c r="C1588" s="37">
        <v>95</v>
      </c>
      <c r="D1588" s="37">
        <v>36</v>
      </c>
      <c r="E1588" s="37">
        <v>60</v>
      </c>
      <c r="F1588" s="37">
        <v>110</v>
      </c>
      <c r="G1588" s="37">
        <v>31</v>
      </c>
      <c r="H1588" s="37">
        <v>38</v>
      </c>
      <c r="I1588" s="37">
        <v>46</v>
      </c>
      <c r="J1588" s="37">
        <v>9</v>
      </c>
      <c r="K1588" s="37" t="s">
        <v>888</v>
      </c>
      <c r="L1588" s="37" t="s">
        <v>888</v>
      </c>
      <c r="M1588" s="37" t="s">
        <v>889</v>
      </c>
    </row>
    <row r="1589" spans="1:13" hidden="1" outlineLevel="1">
      <c r="A1589" s="1" t="s">
        <v>80</v>
      </c>
      <c r="B1589" s="37">
        <v>121</v>
      </c>
      <c r="C1589" s="37">
        <v>7</v>
      </c>
      <c r="D1589" s="37">
        <v>14</v>
      </c>
      <c r="E1589" s="37">
        <v>11</v>
      </c>
      <c r="F1589" s="37">
        <v>17</v>
      </c>
      <c r="G1589" s="37">
        <v>26</v>
      </c>
      <c r="H1589" s="37">
        <v>14</v>
      </c>
      <c r="I1589" s="37">
        <v>29</v>
      </c>
      <c r="J1589" s="37">
        <v>3</v>
      </c>
      <c r="K1589" s="37" t="s">
        <v>888</v>
      </c>
      <c r="L1589" s="37" t="s">
        <v>888</v>
      </c>
      <c r="M1589" s="37" t="s">
        <v>889</v>
      </c>
    </row>
    <row r="1590" spans="1:13" hidden="1" outlineLevel="1">
      <c r="A1590" s="1" t="s">
        <v>81</v>
      </c>
      <c r="B1590" s="37">
        <v>5</v>
      </c>
      <c r="C1590" s="37">
        <v>1</v>
      </c>
      <c r="D1590" s="37" t="s">
        <v>871</v>
      </c>
      <c r="E1590" s="37">
        <v>2</v>
      </c>
      <c r="F1590" s="37">
        <v>2</v>
      </c>
      <c r="G1590" s="37" t="s">
        <v>888</v>
      </c>
      <c r="H1590" s="37" t="s">
        <v>888</v>
      </c>
      <c r="I1590" s="37" t="s">
        <v>888</v>
      </c>
      <c r="J1590" s="37" t="s">
        <v>888</v>
      </c>
      <c r="K1590" s="37" t="s">
        <v>888</v>
      </c>
      <c r="L1590" s="37" t="s">
        <v>888</v>
      </c>
      <c r="M1590" s="37" t="s">
        <v>889</v>
      </c>
    </row>
    <row r="1591" spans="1:13" hidden="1" outlineLevel="1">
      <c r="A1591" s="1" t="s">
        <v>225</v>
      </c>
      <c r="B1591" s="37">
        <v>4</v>
      </c>
      <c r="C1591" s="37" t="s">
        <v>890</v>
      </c>
      <c r="D1591" s="37">
        <v>1</v>
      </c>
      <c r="E1591" s="37">
        <v>1</v>
      </c>
      <c r="F1591" s="37" t="s">
        <v>888</v>
      </c>
      <c r="G1591" s="37">
        <v>2</v>
      </c>
      <c r="H1591" s="37" t="s">
        <v>888</v>
      </c>
      <c r="I1591" s="37" t="s">
        <v>888</v>
      </c>
      <c r="J1591" s="37" t="s">
        <v>888</v>
      </c>
      <c r="K1591" s="37" t="s">
        <v>888</v>
      </c>
      <c r="L1591" s="37" t="s">
        <v>888</v>
      </c>
      <c r="M1591" s="37" t="s">
        <v>889</v>
      </c>
    </row>
    <row r="1592" spans="1:13" hidden="1" outlineLevel="1">
      <c r="A1592" s="1" t="s">
        <v>82</v>
      </c>
      <c r="B1592" s="37">
        <v>4</v>
      </c>
      <c r="C1592" s="37" t="s">
        <v>890</v>
      </c>
      <c r="D1592" s="37" t="s">
        <v>871</v>
      </c>
      <c r="E1592" s="37">
        <v>1</v>
      </c>
      <c r="F1592" s="37">
        <v>1</v>
      </c>
      <c r="G1592" s="37">
        <v>2</v>
      </c>
      <c r="H1592" s="37" t="s">
        <v>888</v>
      </c>
      <c r="I1592" s="37" t="s">
        <v>888</v>
      </c>
      <c r="J1592" s="37" t="s">
        <v>888</v>
      </c>
      <c r="K1592" s="37" t="s">
        <v>888</v>
      </c>
      <c r="L1592" s="37" t="s">
        <v>888</v>
      </c>
      <c r="M1592" s="37" t="s">
        <v>889</v>
      </c>
    </row>
    <row r="1593" spans="1:13" hidden="1" outlineLevel="1">
      <c r="A1593" s="1" t="s">
        <v>83</v>
      </c>
      <c r="B1593" s="37">
        <v>25321</v>
      </c>
      <c r="C1593" s="37">
        <v>2814</v>
      </c>
      <c r="D1593" s="37">
        <v>2944</v>
      </c>
      <c r="E1593" s="37">
        <v>3312</v>
      </c>
      <c r="F1593" s="37">
        <v>2946</v>
      </c>
      <c r="G1593" s="37">
        <v>3086</v>
      </c>
      <c r="H1593" s="37">
        <v>3687</v>
      </c>
      <c r="I1593" s="37">
        <v>3077</v>
      </c>
      <c r="J1593" s="37">
        <v>2308</v>
      </c>
      <c r="K1593" s="37">
        <v>968</v>
      </c>
      <c r="L1593" s="37">
        <v>179</v>
      </c>
      <c r="M1593" s="37" t="s">
        <v>889</v>
      </c>
    </row>
    <row r="1594" spans="1:13" hidden="1" outlineLevel="1">
      <c r="A1594" s="1" t="s">
        <v>189</v>
      </c>
      <c r="B1594" s="37">
        <v>3</v>
      </c>
      <c r="C1594" s="37" t="s">
        <v>890</v>
      </c>
      <c r="D1594" s="37" t="s">
        <v>871</v>
      </c>
      <c r="E1594" s="37">
        <v>1</v>
      </c>
      <c r="F1594" s="37">
        <v>1</v>
      </c>
      <c r="G1594" s="37">
        <v>1</v>
      </c>
      <c r="H1594" s="37" t="s">
        <v>888</v>
      </c>
      <c r="I1594" s="37" t="s">
        <v>888</v>
      </c>
      <c r="J1594" s="37" t="s">
        <v>888</v>
      </c>
      <c r="K1594" s="37" t="s">
        <v>888</v>
      </c>
      <c r="L1594" s="37" t="s">
        <v>888</v>
      </c>
      <c r="M1594" s="37" t="s">
        <v>889</v>
      </c>
    </row>
    <row r="1595" spans="1:13" hidden="1" outlineLevel="1">
      <c r="A1595" s="1" t="s">
        <v>84</v>
      </c>
      <c r="B1595" s="37">
        <v>6</v>
      </c>
      <c r="C1595" s="37">
        <v>1</v>
      </c>
      <c r="D1595" s="37" t="s">
        <v>871</v>
      </c>
      <c r="E1595" s="37" t="s">
        <v>888</v>
      </c>
      <c r="F1595" s="37" t="s">
        <v>888</v>
      </c>
      <c r="G1595" s="37">
        <v>1</v>
      </c>
      <c r="H1595" s="37">
        <v>3</v>
      </c>
      <c r="I1595" s="37" t="s">
        <v>888</v>
      </c>
      <c r="J1595" s="37">
        <v>1</v>
      </c>
      <c r="K1595" s="37" t="s">
        <v>888</v>
      </c>
      <c r="L1595" s="37" t="s">
        <v>888</v>
      </c>
      <c r="M1595" s="37" t="s">
        <v>889</v>
      </c>
    </row>
    <row r="1596" spans="1:13" hidden="1" outlineLevel="1">
      <c r="A1596" s="1" t="s">
        <v>809</v>
      </c>
      <c r="B1596" s="37">
        <v>2</v>
      </c>
      <c r="C1596" s="37" t="s">
        <v>890</v>
      </c>
      <c r="D1596" s="37" t="s">
        <v>871</v>
      </c>
      <c r="E1596" s="37">
        <v>1</v>
      </c>
      <c r="F1596" s="37">
        <v>1</v>
      </c>
      <c r="G1596" s="37" t="s">
        <v>888</v>
      </c>
      <c r="H1596" s="37" t="s">
        <v>888</v>
      </c>
      <c r="I1596" s="37" t="s">
        <v>888</v>
      </c>
      <c r="J1596" s="37" t="s">
        <v>888</v>
      </c>
      <c r="K1596" s="37" t="s">
        <v>888</v>
      </c>
      <c r="L1596" s="37" t="s">
        <v>888</v>
      </c>
      <c r="M1596" s="37" t="s">
        <v>889</v>
      </c>
    </row>
    <row r="1597" spans="1:13" hidden="1" outlineLevel="1">
      <c r="A1597" s="1" t="s">
        <v>539</v>
      </c>
      <c r="B1597" s="37">
        <v>2</v>
      </c>
      <c r="C1597" s="37" t="s">
        <v>890</v>
      </c>
      <c r="D1597" s="37" t="s">
        <v>871</v>
      </c>
      <c r="E1597" s="37" t="s">
        <v>888</v>
      </c>
      <c r="F1597" s="37">
        <v>2</v>
      </c>
      <c r="G1597" s="37" t="s">
        <v>888</v>
      </c>
      <c r="H1597" s="37" t="s">
        <v>888</v>
      </c>
      <c r="I1597" s="37" t="s">
        <v>888</v>
      </c>
      <c r="J1597" s="37" t="s">
        <v>888</v>
      </c>
      <c r="K1597" s="37" t="s">
        <v>888</v>
      </c>
      <c r="L1597" s="37" t="s">
        <v>888</v>
      </c>
      <c r="M1597" s="37" t="s">
        <v>889</v>
      </c>
    </row>
    <row r="1598" spans="1:13" hidden="1" outlineLevel="1">
      <c r="A1598" s="1" t="s">
        <v>85</v>
      </c>
      <c r="B1598" s="37">
        <v>3</v>
      </c>
      <c r="C1598" s="37">
        <v>1</v>
      </c>
      <c r="D1598" s="37" t="s">
        <v>871</v>
      </c>
      <c r="E1598" s="37" t="s">
        <v>888</v>
      </c>
      <c r="F1598" s="37" t="s">
        <v>888</v>
      </c>
      <c r="G1598" s="37">
        <v>1</v>
      </c>
      <c r="H1598" s="37">
        <v>1</v>
      </c>
      <c r="I1598" s="37" t="s">
        <v>888</v>
      </c>
      <c r="J1598" s="37" t="s">
        <v>888</v>
      </c>
      <c r="K1598" s="37" t="s">
        <v>888</v>
      </c>
      <c r="L1598" s="37" t="s">
        <v>888</v>
      </c>
      <c r="M1598" s="37" t="s">
        <v>889</v>
      </c>
    </row>
    <row r="1599" spans="1:13" hidden="1" outlineLevel="1">
      <c r="A1599" s="1" t="s">
        <v>86</v>
      </c>
      <c r="B1599" s="37">
        <v>8</v>
      </c>
      <c r="C1599" s="37">
        <v>1</v>
      </c>
      <c r="D1599" s="37" t="s">
        <v>871</v>
      </c>
      <c r="E1599" s="37" t="s">
        <v>888</v>
      </c>
      <c r="F1599" s="37">
        <v>4</v>
      </c>
      <c r="G1599" s="37">
        <v>2</v>
      </c>
      <c r="H1599" s="37">
        <v>1</v>
      </c>
      <c r="I1599" s="37" t="s">
        <v>888</v>
      </c>
      <c r="J1599" s="37" t="s">
        <v>888</v>
      </c>
      <c r="K1599" s="37" t="s">
        <v>888</v>
      </c>
      <c r="L1599" s="37" t="s">
        <v>888</v>
      </c>
      <c r="M1599" s="37" t="s">
        <v>889</v>
      </c>
    </row>
    <row r="1600" spans="1:13" hidden="1" outlineLevel="1">
      <c r="A1600" s="1" t="s">
        <v>243</v>
      </c>
      <c r="B1600" s="37">
        <v>1</v>
      </c>
      <c r="C1600" s="37" t="s">
        <v>890</v>
      </c>
      <c r="D1600" s="37" t="s">
        <v>871</v>
      </c>
      <c r="E1600" s="37" t="s">
        <v>888</v>
      </c>
      <c r="F1600" s="37">
        <v>1</v>
      </c>
      <c r="G1600" s="37" t="s">
        <v>888</v>
      </c>
      <c r="H1600" s="37" t="s">
        <v>888</v>
      </c>
      <c r="I1600" s="37" t="s">
        <v>888</v>
      </c>
      <c r="J1600" s="37" t="s">
        <v>888</v>
      </c>
      <c r="K1600" s="37" t="s">
        <v>888</v>
      </c>
      <c r="L1600" s="37" t="s">
        <v>888</v>
      </c>
      <c r="M1600" s="37" t="s">
        <v>889</v>
      </c>
    </row>
    <row r="1601" spans="1:13" hidden="1" outlineLevel="1">
      <c r="A1601" s="1" t="s">
        <v>87</v>
      </c>
      <c r="B1601" s="37">
        <v>143</v>
      </c>
      <c r="C1601" s="37">
        <v>22</v>
      </c>
      <c r="D1601" s="37">
        <v>20</v>
      </c>
      <c r="E1601" s="37">
        <v>19</v>
      </c>
      <c r="F1601" s="37">
        <v>25</v>
      </c>
      <c r="G1601" s="37">
        <v>25</v>
      </c>
      <c r="H1601" s="37">
        <v>8</v>
      </c>
      <c r="I1601" s="37">
        <v>19</v>
      </c>
      <c r="J1601" s="37">
        <v>5</v>
      </c>
      <c r="K1601" s="37" t="s">
        <v>888</v>
      </c>
      <c r="L1601" s="37" t="s">
        <v>888</v>
      </c>
      <c r="M1601" s="37" t="s">
        <v>889</v>
      </c>
    </row>
    <row r="1602" spans="1:13" hidden="1" outlineLevel="1">
      <c r="A1602" s="1" t="s">
        <v>540</v>
      </c>
      <c r="B1602" s="37">
        <v>13</v>
      </c>
      <c r="C1602" s="37" t="s">
        <v>890</v>
      </c>
      <c r="D1602" s="37" t="s">
        <v>871</v>
      </c>
      <c r="E1602" s="37">
        <v>2</v>
      </c>
      <c r="F1602" s="37">
        <v>5</v>
      </c>
      <c r="G1602" s="37">
        <v>6</v>
      </c>
      <c r="H1602" s="37" t="s">
        <v>888</v>
      </c>
      <c r="I1602" s="37" t="s">
        <v>888</v>
      </c>
      <c r="J1602" s="37" t="s">
        <v>888</v>
      </c>
      <c r="K1602" s="37" t="s">
        <v>888</v>
      </c>
      <c r="L1602" s="37" t="s">
        <v>888</v>
      </c>
      <c r="M1602" s="37" t="s">
        <v>889</v>
      </c>
    </row>
    <row r="1603" spans="1:13" hidden="1" outlineLevel="1">
      <c r="A1603" s="1" t="s">
        <v>423</v>
      </c>
      <c r="B1603" s="37">
        <v>12</v>
      </c>
      <c r="C1603" s="37">
        <v>1</v>
      </c>
      <c r="D1603" s="37">
        <v>4</v>
      </c>
      <c r="E1603" s="37">
        <v>3</v>
      </c>
      <c r="F1603" s="37">
        <v>3</v>
      </c>
      <c r="G1603" s="37" t="s">
        <v>888</v>
      </c>
      <c r="H1603" s="37">
        <v>1</v>
      </c>
      <c r="I1603" s="37" t="s">
        <v>888</v>
      </c>
      <c r="J1603" s="37" t="s">
        <v>888</v>
      </c>
      <c r="K1603" s="37" t="s">
        <v>888</v>
      </c>
      <c r="L1603" s="37" t="s">
        <v>888</v>
      </c>
      <c r="M1603" s="37" t="s">
        <v>889</v>
      </c>
    </row>
    <row r="1604" spans="1:13" hidden="1" outlineLevel="1">
      <c r="A1604" s="1" t="s">
        <v>90</v>
      </c>
      <c r="B1604" s="37">
        <v>1</v>
      </c>
      <c r="C1604" s="37" t="s">
        <v>890</v>
      </c>
      <c r="D1604" s="37" t="s">
        <v>871</v>
      </c>
      <c r="E1604" s="37">
        <v>1</v>
      </c>
      <c r="F1604" s="37" t="s">
        <v>888</v>
      </c>
      <c r="G1604" s="37" t="s">
        <v>888</v>
      </c>
      <c r="H1604" s="37" t="s">
        <v>888</v>
      </c>
      <c r="I1604" s="37" t="s">
        <v>888</v>
      </c>
      <c r="J1604" s="37" t="s">
        <v>888</v>
      </c>
      <c r="K1604" s="37" t="s">
        <v>888</v>
      </c>
      <c r="L1604" s="37" t="s">
        <v>888</v>
      </c>
      <c r="M1604" s="37" t="s">
        <v>889</v>
      </c>
    </row>
    <row r="1605" spans="1:13" hidden="1" outlineLevel="1">
      <c r="A1605" s="1" t="s">
        <v>441</v>
      </c>
      <c r="B1605" s="37">
        <v>4</v>
      </c>
      <c r="C1605" s="37" t="s">
        <v>890</v>
      </c>
      <c r="D1605" s="37">
        <v>2</v>
      </c>
      <c r="E1605" s="37" t="s">
        <v>888</v>
      </c>
      <c r="F1605" s="37">
        <v>1</v>
      </c>
      <c r="G1605" s="37">
        <v>1</v>
      </c>
      <c r="H1605" s="37" t="s">
        <v>888</v>
      </c>
      <c r="I1605" s="37" t="s">
        <v>888</v>
      </c>
      <c r="J1605" s="37" t="s">
        <v>888</v>
      </c>
      <c r="K1605" s="37" t="s">
        <v>888</v>
      </c>
      <c r="L1605" s="37" t="s">
        <v>888</v>
      </c>
      <c r="M1605" s="37" t="s">
        <v>889</v>
      </c>
    </row>
    <row r="1606" spans="1:13" hidden="1" outlineLevel="1">
      <c r="A1606" s="1" t="s">
        <v>427</v>
      </c>
      <c r="B1606" s="37">
        <v>2</v>
      </c>
      <c r="C1606" s="37" t="s">
        <v>890</v>
      </c>
      <c r="D1606" s="37">
        <v>1</v>
      </c>
      <c r="E1606" s="37" t="s">
        <v>888</v>
      </c>
      <c r="F1606" s="37" t="s">
        <v>888</v>
      </c>
      <c r="G1606" s="37">
        <v>1</v>
      </c>
      <c r="H1606" s="37" t="s">
        <v>888</v>
      </c>
      <c r="I1606" s="37" t="s">
        <v>888</v>
      </c>
      <c r="J1606" s="37" t="s">
        <v>888</v>
      </c>
      <c r="K1606" s="37" t="s">
        <v>888</v>
      </c>
      <c r="L1606" s="37" t="s">
        <v>888</v>
      </c>
      <c r="M1606" s="37" t="s">
        <v>889</v>
      </c>
    </row>
    <row r="1607" spans="1:13" hidden="1" outlineLevel="1">
      <c r="A1607" s="1" t="s">
        <v>91</v>
      </c>
      <c r="B1607" s="37">
        <v>69</v>
      </c>
      <c r="C1607" s="37">
        <v>2</v>
      </c>
      <c r="D1607" s="37">
        <v>3</v>
      </c>
      <c r="E1607" s="37">
        <v>6</v>
      </c>
      <c r="F1607" s="37">
        <v>4</v>
      </c>
      <c r="G1607" s="37">
        <v>13</v>
      </c>
      <c r="H1607" s="37">
        <v>21</v>
      </c>
      <c r="I1607" s="37">
        <v>11</v>
      </c>
      <c r="J1607" s="37">
        <v>8</v>
      </c>
      <c r="K1607" s="37" t="s">
        <v>888</v>
      </c>
      <c r="L1607" s="37">
        <v>1</v>
      </c>
      <c r="M1607" s="37" t="s">
        <v>889</v>
      </c>
    </row>
    <row r="1608" spans="1:13" hidden="1" outlineLevel="1">
      <c r="A1608" s="1" t="s">
        <v>92</v>
      </c>
      <c r="B1608" s="37">
        <v>3</v>
      </c>
      <c r="C1608" s="37" t="s">
        <v>890</v>
      </c>
      <c r="D1608" s="37" t="s">
        <v>871</v>
      </c>
      <c r="E1608" s="37" t="s">
        <v>888</v>
      </c>
      <c r="F1608" s="37">
        <v>2</v>
      </c>
      <c r="G1608" s="37" t="s">
        <v>888</v>
      </c>
      <c r="H1608" s="37">
        <v>1</v>
      </c>
      <c r="I1608" s="37" t="s">
        <v>888</v>
      </c>
      <c r="J1608" s="37" t="s">
        <v>888</v>
      </c>
      <c r="K1608" s="37" t="s">
        <v>888</v>
      </c>
      <c r="L1608" s="37" t="s">
        <v>888</v>
      </c>
      <c r="M1608" s="37" t="s">
        <v>889</v>
      </c>
    </row>
    <row r="1609" spans="1:13" hidden="1" outlineLevel="1">
      <c r="A1609" s="1" t="s">
        <v>93</v>
      </c>
      <c r="B1609" s="37">
        <v>7</v>
      </c>
      <c r="C1609" s="37" t="s">
        <v>890</v>
      </c>
      <c r="D1609" s="37" t="s">
        <v>871</v>
      </c>
      <c r="E1609" s="37" t="s">
        <v>888</v>
      </c>
      <c r="F1609" s="37" t="s">
        <v>888</v>
      </c>
      <c r="G1609" s="37">
        <v>3</v>
      </c>
      <c r="H1609" s="37">
        <v>2</v>
      </c>
      <c r="I1609" s="37" t="s">
        <v>888</v>
      </c>
      <c r="J1609" s="37">
        <v>2</v>
      </c>
      <c r="K1609" s="37" t="s">
        <v>888</v>
      </c>
      <c r="L1609" s="37" t="s">
        <v>888</v>
      </c>
      <c r="M1609" s="37" t="s">
        <v>889</v>
      </c>
    </row>
    <row r="1610" spans="1:13" hidden="1" outlineLevel="1">
      <c r="A1610" s="1" t="s">
        <v>94</v>
      </c>
      <c r="B1610" s="37">
        <v>2256</v>
      </c>
      <c r="C1610" s="37">
        <v>116</v>
      </c>
      <c r="D1610" s="37">
        <v>118</v>
      </c>
      <c r="E1610" s="37">
        <v>148</v>
      </c>
      <c r="F1610" s="37">
        <v>260</v>
      </c>
      <c r="G1610" s="37">
        <v>503</v>
      </c>
      <c r="H1610" s="37">
        <v>589</v>
      </c>
      <c r="I1610" s="37">
        <v>270</v>
      </c>
      <c r="J1610" s="37">
        <v>202</v>
      </c>
      <c r="K1610" s="37">
        <v>46</v>
      </c>
      <c r="L1610" s="37">
        <v>4</v>
      </c>
      <c r="M1610" s="37" t="s">
        <v>889</v>
      </c>
    </row>
    <row r="1611" spans="1:13" hidden="1" outlineLevel="1">
      <c r="A1611" s="1" t="s">
        <v>95</v>
      </c>
      <c r="B1611" s="37">
        <v>4</v>
      </c>
      <c r="C1611" s="37" t="s">
        <v>890</v>
      </c>
      <c r="D1611" s="37" t="s">
        <v>871</v>
      </c>
      <c r="E1611" s="37" t="s">
        <v>888</v>
      </c>
      <c r="F1611" s="37">
        <v>1</v>
      </c>
      <c r="G1611" s="37">
        <v>1</v>
      </c>
      <c r="H1611" s="37">
        <v>1</v>
      </c>
      <c r="I1611" s="37" t="s">
        <v>888</v>
      </c>
      <c r="J1611" s="37" t="s">
        <v>888</v>
      </c>
      <c r="K1611" s="37">
        <v>1</v>
      </c>
      <c r="L1611" s="37" t="s">
        <v>888</v>
      </c>
      <c r="M1611" s="37" t="s">
        <v>889</v>
      </c>
    </row>
    <row r="1612" spans="1:13" hidden="1" outlineLevel="1">
      <c r="A1612" s="1" t="s">
        <v>96</v>
      </c>
      <c r="B1612" s="37">
        <v>1</v>
      </c>
      <c r="C1612" s="37" t="s">
        <v>890</v>
      </c>
      <c r="D1612" s="37" t="s">
        <v>871</v>
      </c>
      <c r="E1612" s="37" t="s">
        <v>888</v>
      </c>
      <c r="F1612" s="37" t="s">
        <v>888</v>
      </c>
      <c r="G1612" s="37" t="s">
        <v>888</v>
      </c>
      <c r="H1612" s="37">
        <v>1</v>
      </c>
      <c r="I1612" s="37" t="s">
        <v>888</v>
      </c>
      <c r="J1612" s="37" t="s">
        <v>888</v>
      </c>
      <c r="K1612" s="37" t="s">
        <v>888</v>
      </c>
      <c r="L1612" s="37" t="s">
        <v>888</v>
      </c>
      <c r="M1612" s="37" t="s">
        <v>889</v>
      </c>
    </row>
    <row r="1613" spans="1:13" hidden="1" outlineLevel="1">
      <c r="A1613" s="1" t="s">
        <v>97</v>
      </c>
      <c r="B1613" s="37">
        <v>1</v>
      </c>
      <c r="C1613" s="37" t="s">
        <v>890</v>
      </c>
      <c r="D1613" s="37" t="s">
        <v>871</v>
      </c>
      <c r="E1613" s="37" t="s">
        <v>888</v>
      </c>
      <c r="F1613" s="37" t="s">
        <v>888</v>
      </c>
      <c r="G1613" s="37" t="s">
        <v>888</v>
      </c>
      <c r="H1613" s="37">
        <v>1</v>
      </c>
      <c r="I1613" s="37" t="s">
        <v>888</v>
      </c>
      <c r="J1613" s="37" t="s">
        <v>888</v>
      </c>
      <c r="K1613" s="37" t="s">
        <v>888</v>
      </c>
      <c r="L1613" s="37" t="s">
        <v>888</v>
      </c>
      <c r="M1613" s="37" t="s">
        <v>889</v>
      </c>
    </row>
    <row r="1614" spans="1:13" hidden="1" outlineLevel="1">
      <c r="A1614" s="1" t="s">
        <v>98</v>
      </c>
      <c r="B1614" s="37">
        <v>7</v>
      </c>
      <c r="C1614" s="37" t="s">
        <v>890</v>
      </c>
      <c r="D1614" s="37" t="s">
        <v>871</v>
      </c>
      <c r="E1614" s="37">
        <v>1</v>
      </c>
      <c r="F1614" s="37">
        <v>2</v>
      </c>
      <c r="G1614" s="37">
        <v>2</v>
      </c>
      <c r="H1614" s="37">
        <v>2</v>
      </c>
      <c r="I1614" s="37" t="s">
        <v>888</v>
      </c>
      <c r="J1614" s="37" t="s">
        <v>888</v>
      </c>
      <c r="K1614" s="37" t="s">
        <v>888</v>
      </c>
      <c r="L1614" s="37" t="s">
        <v>888</v>
      </c>
      <c r="M1614" s="37" t="s">
        <v>889</v>
      </c>
    </row>
    <row r="1615" spans="1:13" hidden="1" outlineLevel="1">
      <c r="A1615" s="1" t="s">
        <v>99</v>
      </c>
      <c r="B1615" s="37">
        <v>20</v>
      </c>
      <c r="C1615" s="37" t="s">
        <v>890</v>
      </c>
      <c r="D1615" s="37">
        <v>5</v>
      </c>
      <c r="E1615" s="37">
        <v>2</v>
      </c>
      <c r="F1615" s="37">
        <v>6</v>
      </c>
      <c r="G1615" s="37">
        <v>6</v>
      </c>
      <c r="H1615" s="37">
        <v>1</v>
      </c>
      <c r="I1615" s="37" t="s">
        <v>888</v>
      </c>
      <c r="J1615" s="37" t="s">
        <v>888</v>
      </c>
      <c r="K1615" s="37" t="s">
        <v>888</v>
      </c>
      <c r="L1615" s="37" t="s">
        <v>888</v>
      </c>
      <c r="M1615" s="37" t="s">
        <v>889</v>
      </c>
    </row>
    <row r="1616" spans="1:13" hidden="1" outlineLevel="1">
      <c r="A1616" s="1" t="s">
        <v>100</v>
      </c>
      <c r="B1616" s="37">
        <v>42</v>
      </c>
      <c r="C1616" s="37">
        <v>4</v>
      </c>
      <c r="D1616" s="37">
        <v>2</v>
      </c>
      <c r="E1616" s="37">
        <v>4</v>
      </c>
      <c r="F1616" s="37">
        <v>7</v>
      </c>
      <c r="G1616" s="37">
        <v>18</v>
      </c>
      <c r="H1616" s="37">
        <v>2</v>
      </c>
      <c r="I1616" s="37">
        <v>3</v>
      </c>
      <c r="J1616" s="37">
        <v>2</v>
      </c>
      <c r="K1616" s="37" t="s">
        <v>888</v>
      </c>
      <c r="L1616" s="37" t="s">
        <v>888</v>
      </c>
      <c r="M1616" s="37" t="s">
        <v>889</v>
      </c>
    </row>
    <row r="1617" spans="1:13" hidden="1" outlineLevel="1">
      <c r="A1617" s="1" t="s">
        <v>101</v>
      </c>
      <c r="B1617" s="37">
        <v>704</v>
      </c>
      <c r="C1617" s="37">
        <v>80</v>
      </c>
      <c r="D1617" s="37">
        <v>127</v>
      </c>
      <c r="E1617" s="37">
        <v>90</v>
      </c>
      <c r="F1617" s="37">
        <v>99</v>
      </c>
      <c r="G1617" s="37">
        <v>149</v>
      </c>
      <c r="H1617" s="37">
        <v>138</v>
      </c>
      <c r="I1617" s="37">
        <v>20</v>
      </c>
      <c r="J1617" s="37">
        <v>1</v>
      </c>
      <c r="K1617" s="37" t="s">
        <v>888</v>
      </c>
      <c r="L1617" s="37" t="s">
        <v>888</v>
      </c>
      <c r="M1617" s="37" t="s">
        <v>889</v>
      </c>
    </row>
    <row r="1618" spans="1:13" hidden="1" outlineLevel="1">
      <c r="A1618" s="1" t="s">
        <v>227</v>
      </c>
      <c r="B1618" s="37">
        <v>18</v>
      </c>
      <c r="C1618" s="37" t="s">
        <v>890</v>
      </c>
      <c r="D1618" s="37">
        <v>1</v>
      </c>
      <c r="E1618" s="37">
        <v>2</v>
      </c>
      <c r="F1618" s="37">
        <v>6</v>
      </c>
      <c r="G1618" s="37">
        <v>6</v>
      </c>
      <c r="H1618" s="37">
        <v>3</v>
      </c>
      <c r="I1618" s="37" t="s">
        <v>888</v>
      </c>
      <c r="J1618" s="37" t="s">
        <v>888</v>
      </c>
      <c r="K1618" s="37" t="s">
        <v>888</v>
      </c>
      <c r="L1618" s="37" t="s">
        <v>888</v>
      </c>
      <c r="M1618" s="37" t="s">
        <v>889</v>
      </c>
    </row>
    <row r="1619" spans="1:13" hidden="1" outlineLevel="1">
      <c r="A1619" s="1" t="s">
        <v>103</v>
      </c>
      <c r="B1619" s="37">
        <v>43</v>
      </c>
      <c r="C1619" s="37">
        <v>3</v>
      </c>
      <c r="D1619" s="37">
        <v>1</v>
      </c>
      <c r="E1619" s="37">
        <v>6</v>
      </c>
      <c r="F1619" s="37">
        <v>11</v>
      </c>
      <c r="G1619" s="37">
        <v>9</v>
      </c>
      <c r="H1619" s="37">
        <v>7</v>
      </c>
      <c r="I1619" s="37">
        <v>2</v>
      </c>
      <c r="J1619" s="37">
        <v>3</v>
      </c>
      <c r="K1619" s="37">
        <v>1</v>
      </c>
      <c r="L1619" s="37" t="s">
        <v>888</v>
      </c>
      <c r="M1619" s="37" t="s">
        <v>889</v>
      </c>
    </row>
    <row r="1620" spans="1:13" hidden="1" outlineLevel="1">
      <c r="A1620" s="1" t="s">
        <v>104</v>
      </c>
      <c r="B1620" s="37">
        <v>19</v>
      </c>
      <c r="C1620" s="37" t="s">
        <v>890</v>
      </c>
      <c r="D1620" s="37" t="s">
        <v>871</v>
      </c>
      <c r="E1620" s="37">
        <v>2</v>
      </c>
      <c r="F1620" s="37">
        <v>5</v>
      </c>
      <c r="G1620" s="37">
        <v>3</v>
      </c>
      <c r="H1620" s="37">
        <v>3</v>
      </c>
      <c r="I1620" s="37">
        <v>3</v>
      </c>
      <c r="J1620" s="37">
        <v>2</v>
      </c>
      <c r="K1620" s="37">
        <v>1</v>
      </c>
      <c r="L1620" s="37" t="s">
        <v>888</v>
      </c>
      <c r="M1620" s="37" t="s">
        <v>889</v>
      </c>
    </row>
    <row r="1621" spans="1:13" hidden="1" outlineLevel="1">
      <c r="A1621" s="1" t="s">
        <v>105</v>
      </c>
      <c r="B1621" s="37">
        <v>3669</v>
      </c>
      <c r="C1621" s="37">
        <v>125</v>
      </c>
      <c r="D1621" s="37">
        <v>125</v>
      </c>
      <c r="E1621" s="37">
        <v>272</v>
      </c>
      <c r="F1621" s="37">
        <v>441</v>
      </c>
      <c r="G1621" s="37">
        <v>594</v>
      </c>
      <c r="H1621" s="37">
        <v>843</v>
      </c>
      <c r="I1621" s="37">
        <v>665</v>
      </c>
      <c r="J1621" s="37">
        <v>449</v>
      </c>
      <c r="K1621" s="37">
        <v>126</v>
      </c>
      <c r="L1621" s="37">
        <v>28</v>
      </c>
      <c r="M1621" s="37">
        <v>1</v>
      </c>
    </row>
    <row r="1622" spans="1:13" hidden="1" outlineLevel="1">
      <c r="A1622" s="1" t="s">
        <v>247</v>
      </c>
      <c r="B1622" s="37">
        <v>4</v>
      </c>
      <c r="C1622" s="37">
        <v>2</v>
      </c>
      <c r="D1622" s="37" t="s">
        <v>871</v>
      </c>
      <c r="E1622" s="37" t="s">
        <v>888</v>
      </c>
      <c r="F1622" s="37" t="s">
        <v>888</v>
      </c>
      <c r="G1622" s="37">
        <v>2</v>
      </c>
      <c r="H1622" s="37" t="s">
        <v>888</v>
      </c>
      <c r="I1622" s="37" t="s">
        <v>888</v>
      </c>
      <c r="J1622" s="37" t="s">
        <v>888</v>
      </c>
      <c r="K1622" s="37" t="s">
        <v>888</v>
      </c>
      <c r="L1622" s="37" t="s">
        <v>888</v>
      </c>
      <c r="M1622" s="37" t="s">
        <v>889</v>
      </c>
    </row>
    <row r="1623" spans="1:13" hidden="1" outlineLevel="1">
      <c r="A1623" s="1" t="s">
        <v>541</v>
      </c>
      <c r="B1623" s="37">
        <v>236</v>
      </c>
      <c r="C1623" s="37">
        <v>31</v>
      </c>
      <c r="D1623" s="37">
        <v>24</v>
      </c>
      <c r="E1623" s="37">
        <v>33</v>
      </c>
      <c r="F1623" s="37">
        <v>51</v>
      </c>
      <c r="G1623" s="37">
        <v>27</v>
      </c>
      <c r="H1623" s="37">
        <v>30</v>
      </c>
      <c r="I1623" s="37">
        <v>33</v>
      </c>
      <c r="J1623" s="37">
        <v>5</v>
      </c>
      <c r="K1623" s="37">
        <v>2</v>
      </c>
      <c r="L1623" s="37" t="s">
        <v>888</v>
      </c>
      <c r="M1623" s="37" t="s">
        <v>889</v>
      </c>
    </row>
    <row r="1624" spans="1:13" hidden="1" outlineLevel="1">
      <c r="A1624" s="1" t="s">
        <v>530</v>
      </c>
      <c r="B1624" s="37">
        <v>3</v>
      </c>
      <c r="C1624" s="37" t="s">
        <v>890</v>
      </c>
      <c r="D1624" s="37">
        <v>1</v>
      </c>
      <c r="E1624" s="37" t="s">
        <v>888</v>
      </c>
      <c r="F1624" s="37" t="s">
        <v>888</v>
      </c>
      <c r="G1624" s="37">
        <v>2</v>
      </c>
      <c r="H1624" s="37" t="s">
        <v>888</v>
      </c>
      <c r="I1624" s="37" t="s">
        <v>888</v>
      </c>
      <c r="J1624" s="37" t="s">
        <v>888</v>
      </c>
      <c r="K1624" s="37" t="s">
        <v>888</v>
      </c>
      <c r="L1624" s="37" t="s">
        <v>888</v>
      </c>
      <c r="M1624" s="37" t="s">
        <v>889</v>
      </c>
    </row>
    <row r="1625" spans="1:13" hidden="1" outlineLevel="1">
      <c r="A1625" s="1" t="s">
        <v>226</v>
      </c>
      <c r="B1625" s="37">
        <v>1</v>
      </c>
      <c r="C1625" s="37" t="s">
        <v>890</v>
      </c>
      <c r="D1625" s="37" t="s">
        <v>871</v>
      </c>
      <c r="E1625" s="37" t="s">
        <v>888</v>
      </c>
      <c r="F1625" s="37" t="s">
        <v>888</v>
      </c>
      <c r="G1625" s="37">
        <v>1</v>
      </c>
      <c r="H1625" s="37" t="s">
        <v>888</v>
      </c>
      <c r="I1625" s="37" t="s">
        <v>888</v>
      </c>
      <c r="J1625" s="37" t="s">
        <v>888</v>
      </c>
      <c r="K1625" s="37" t="s">
        <v>888</v>
      </c>
      <c r="L1625" s="37" t="s">
        <v>888</v>
      </c>
      <c r="M1625" s="37" t="s">
        <v>889</v>
      </c>
    </row>
    <row r="1626" spans="1:13" hidden="1" outlineLevel="1">
      <c r="A1626" s="1" t="s">
        <v>542</v>
      </c>
      <c r="B1626" s="37">
        <v>42</v>
      </c>
      <c r="C1626" s="37">
        <v>5</v>
      </c>
      <c r="D1626" s="37">
        <v>3</v>
      </c>
      <c r="E1626" s="37">
        <v>7</v>
      </c>
      <c r="F1626" s="37">
        <v>9</v>
      </c>
      <c r="G1626" s="37">
        <v>13</v>
      </c>
      <c r="H1626" s="37">
        <v>2</v>
      </c>
      <c r="I1626" s="37">
        <v>2</v>
      </c>
      <c r="J1626" s="37">
        <v>1</v>
      </c>
      <c r="K1626" s="37" t="s">
        <v>888</v>
      </c>
      <c r="L1626" s="37" t="s">
        <v>888</v>
      </c>
      <c r="M1626" s="37" t="s">
        <v>889</v>
      </c>
    </row>
    <row r="1627" spans="1:13" hidden="1" outlineLevel="1">
      <c r="A1627" s="1" t="s">
        <v>108</v>
      </c>
      <c r="B1627" s="37">
        <v>47</v>
      </c>
      <c r="C1627" s="37" t="s">
        <v>890</v>
      </c>
      <c r="D1627" s="37">
        <v>4</v>
      </c>
      <c r="E1627" s="37">
        <v>5</v>
      </c>
      <c r="F1627" s="37">
        <v>2</v>
      </c>
      <c r="G1627" s="37">
        <v>15</v>
      </c>
      <c r="H1627" s="37">
        <v>4</v>
      </c>
      <c r="I1627" s="37">
        <v>13</v>
      </c>
      <c r="J1627" s="37">
        <v>4</v>
      </c>
      <c r="K1627" s="37" t="s">
        <v>888</v>
      </c>
      <c r="L1627" s="37" t="s">
        <v>888</v>
      </c>
      <c r="M1627" s="37" t="s">
        <v>889</v>
      </c>
    </row>
    <row r="1628" spans="1:13" hidden="1" outlineLevel="1">
      <c r="A1628" s="1" t="s">
        <v>109</v>
      </c>
      <c r="B1628" s="37">
        <v>40</v>
      </c>
      <c r="C1628" s="37">
        <v>19</v>
      </c>
      <c r="D1628" s="37">
        <v>2</v>
      </c>
      <c r="E1628" s="37">
        <v>13</v>
      </c>
      <c r="F1628" s="37">
        <v>5</v>
      </c>
      <c r="G1628" s="37">
        <v>1</v>
      </c>
      <c r="H1628" s="37" t="s">
        <v>888</v>
      </c>
      <c r="I1628" s="37" t="s">
        <v>888</v>
      </c>
      <c r="J1628" s="37" t="s">
        <v>888</v>
      </c>
      <c r="K1628" s="37" t="s">
        <v>888</v>
      </c>
      <c r="L1628" s="37" t="s">
        <v>888</v>
      </c>
      <c r="M1628" s="37" t="s">
        <v>889</v>
      </c>
    </row>
    <row r="1629" spans="1:13" hidden="1" outlineLevel="1">
      <c r="A1629" s="1" t="s">
        <v>110</v>
      </c>
      <c r="B1629" s="37">
        <v>372</v>
      </c>
      <c r="C1629" s="37">
        <v>41</v>
      </c>
      <c r="D1629" s="37">
        <v>40</v>
      </c>
      <c r="E1629" s="37">
        <v>39</v>
      </c>
      <c r="F1629" s="37">
        <v>62</v>
      </c>
      <c r="G1629" s="37">
        <v>92</v>
      </c>
      <c r="H1629" s="37">
        <v>74</v>
      </c>
      <c r="I1629" s="37">
        <v>18</v>
      </c>
      <c r="J1629" s="37">
        <v>4</v>
      </c>
      <c r="K1629" s="37">
        <v>2</v>
      </c>
      <c r="L1629" s="37" t="s">
        <v>888</v>
      </c>
      <c r="M1629" s="37" t="s">
        <v>889</v>
      </c>
    </row>
    <row r="1630" spans="1:13" hidden="1" outlineLevel="1">
      <c r="A1630" s="1" t="s">
        <v>111</v>
      </c>
      <c r="B1630" s="37">
        <v>3</v>
      </c>
      <c r="C1630" s="37" t="s">
        <v>890</v>
      </c>
      <c r="D1630" s="37" t="s">
        <v>871</v>
      </c>
      <c r="E1630" s="37">
        <v>1</v>
      </c>
      <c r="F1630" s="37" t="s">
        <v>888</v>
      </c>
      <c r="G1630" s="37">
        <v>1</v>
      </c>
      <c r="H1630" s="37">
        <v>1</v>
      </c>
      <c r="I1630" s="37" t="s">
        <v>888</v>
      </c>
      <c r="J1630" s="37" t="s">
        <v>888</v>
      </c>
      <c r="K1630" s="37" t="s">
        <v>888</v>
      </c>
      <c r="L1630" s="37" t="s">
        <v>888</v>
      </c>
      <c r="M1630" s="37" t="s">
        <v>889</v>
      </c>
    </row>
    <row r="1631" spans="1:13" hidden="1" outlineLevel="1">
      <c r="A1631" s="1" t="s">
        <v>839</v>
      </c>
      <c r="B1631" s="37">
        <v>6</v>
      </c>
      <c r="C1631" s="37">
        <v>1</v>
      </c>
      <c r="D1631" s="37" t="s">
        <v>871</v>
      </c>
      <c r="E1631" s="37">
        <v>2</v>
      </c>
      <c r="F1631" s="37" t="s">
        <v>888</v>
      </c>
      <c r="G1631" s="37">
        <v>2</v>
      </c>
      <c r="H1631" s="37" t="s">
        <v>888</v>
      </c>
      <c r="I1631" s="37" t="s">
        <v>888</v>
      </c>
      <c r="J1631" s="37">
        <v>1</v>
      </c>
      <c r="K1631" s="37" t="s">
        <v>888</v>
      </c>
      <c r="L1631" s="37" t="s">
        <v>888</v>
      </c>
      <c r="M1631" s="37" t="s">
        <v>889</v>
      </c>
    </row>
    <row r="1632" spans="1:13" hidden="1" outlineLevel="1">
      <c r="A1632" s="1" t="s">
        <v>543</v>
      </c>
      <c r="B1632" s="37">
        <v>1</v>
      </c>
      <c r="C1632" s="37" t="s">
        <v>890</v>
      </c>
      <c r="D1632" s="37" t="s">
        <v>871</v>
      </c>
      <c r="E1632" s="37" t="s">
        <v>888</v>
      </c>
      <c r="F1632" s="37" t="s">
        <v>888</v>
      </c>
      <c r="G1632" s="37" t="s">
        <v>888</v>
      </c>
      <c r="H1632" s="37" t="s">
        <v>888</v>
      </c>
      <c r="I1632" s="37">
        <v>1</v>
      </c>
      <c r="J1632" s="37" t="s">
        <v>888</v>
      </c>
      <c r="K1632" s="37" t="s">
        <v>888</v>
      </c>
      <c r="L1632" s="37" t="s">
        <v>888</v>
      </c>
      <c r="M1632" s="37" t="s">
        <v>889</v>
      </c>
    </row>
    <row r="1633" spans="1:13" hidden="1" outlineLevel="1">
      <c r="A1633" s="1" t="s">
        <v>113</v>
      </c>
      <c r="B1633" s="37">
        <v>5</v>
      </c>
      <c r="C1633" s="37" t="s">
        <v>890</v>
      </c>
      <c r="D1633" s="37" t="s">
        <v>871</v>
      </c>
      <c r="E1633" s="37" t="s">
        <v>888</v>
      </c>
      <c r="F1633" s="37">
        <v>2</v>
      </c>
      <c r="G1633" s="37">
        <v>1</v>
      </c>
      <c r="H1633" s="37">
        <v>1</v>
      </c>
      <c r="I1633" s="37">
        <v>1</v>
      </c>
      <c r="J1633" s="37" t="s">
        <v>888</v>
      </c>
      <c r="K1633" s="37" t="s">
        <v>888</v>
      </c>
      <c r="L1633" s="37" t="s">
        <v>888</v>
      </c>
      <c r="M1633" s="37" t="s">
        <v>889</v>
      </c>
    </row>
    <row r="1634" spans="1:13" hidden="1" outlineLevel="1">
      <c r="A1634" s="1" t="s">
        <v>114</v>
      </c>
      <c r="B1634" s="37">
        <v>34</v>
      </c>
      <c r="C1634" s="37">
        <v>13</v>
      </c>
      <c r="D1634" s="37">
        <v>2</v>
      </c>
      <c r="E1634" s="37">
        <v>5</v>
      </c>
      <c r="F1634" s="37">
        <v>10</v>
      </c>
      <c r="G1634" s="37">
        <v>3</v>
      </c>
      <c r="H1634" s="37">
        <v>1</v>
      </c>
      <c r="I1634" s="37" t="s">
        <v>888</v>
      </c>
      <c r="J1634" s="37" t="s">
        <v>888</v>
      </c>
      <c r="K1634" s="37" t="s">
        <v>888</v>
      </c>
      <c r="L1634" s="37" t="s">
        <v>888</v>
      </c>
      <c r="M1634" s="37" t="s">
        <v>889</v>
      </c>
    </row>
    <row r="1635" spans="1:13" hidden="1" outlineLevel="1">
      <c r="A1635" s="1" t="s">
        <v>237</v>
      </c>
      <c r="B1635" s="37">
        <v>3</v>
      </c>
      <c r="C1635" s="37" t="s">
        <v>890</v>
      </c>
      <c r="D1635" s="37" t="s">
        <v>871</v>
      </c>
      <c r="E1635" s="37" t="s">
        <v>888</v>
      </c>
      <c r="F1635" s="37">
        <v>2</v>
      </c>
      <c r="G1635" s="37">
        <v>1</v>
      </c>
      <c r="H1635" s="37" t="s">
        <v>888</v>
      </c>
      <c r="I1635" s="37" t="s">
        <v>888</v>
      </c>
      <c r="J1635" s="37" t="s">
        <v>888</v>
      </c>
      <c r="K1635" s="37" t="s">
        <v>888</v>
      </c>
      <c r="L1635" s="37" t="s">
        <v>888</v>
      </c>
      <c r="M1635" s="37" t="s">
        <v>889</v>
      </c>
    </row>
    <row r="1636" spans="1:13" hidden="1" outlineLevel="1">
      <c r="A1636" s="1" t="s">
        <v>115</v>
      </c>
      <c r="B1636" s="37">
        <v>50</v>
      </c>
      <c r="C1636" s="37">
        <v>2</v>
      </c>
      <c r="D1636" s="37">
        <v>4</v>
      </c>
      <c r="E1636" s="37">
        <v>5</v>
      </c>
      <c r="F1636" s="37">
        <v>16</v>
      </c>
      <c r="G1636" s="37">
        <v>14</v>
      </c>
      <c r="H1636" s="37">
        <v>9</v>
      </c>
      <c r="I1636" s="37" t="s">
        <v>888</v>
      </c>
      <c r="J1636" s="37" t="s">
        <v>888</v>
      </c>
      <c r="K1636" s="37" t="s">
        <v>888</v>
      </c>
      <c r="L1636" s="37" t="s">
        <v>888</v>
      </c>
      <c r="M1636" s="37" t="s">
        <v>889</v>
      </c>
    </row>
    <row r="1637" spans="1:13" hidden="1" outlineLevel="1">
      <c r="A1637" s="1" t="s">
        <v>544</v>
      </c>
      <c r="B1637" s="37">
        <v>22</v>
      </c>
      <c r="C1637" s="37">
        <v>2</v>
      </c>
      <c r="D1637" s="37">
        <v>2</v>
      </c>
      <c r="E1637" s="37">
        <v>3</v>
      </c>
      <c r="F1637" s="37">
        <v>2</v>
      </c>
      <c r="G1637" s="37">
        <v>5</v>
      </c>
      <c r="H1637" s="37">
        <v>5</v>
      </c>
      <c r="I1637" s="37">
        <v>2</v>
      </c>
      <c r="J1637" s="37">
        <v>1</v>
      </c>
      <c r="K1637" s="37" t="s">
        <v>888</v>
      </c>
      <c r="L1637" s="37" t="s">
        <v>888</v>
      </c>
      <c r="M1637" s="37" t="s">
        <v>889</v>
      </c>
    </row>
    <row r="1638" spans="1:13" hidden="1" outlineLevel="1">
      <c r="A1638" s="1" t="s">
        <v>117</v>
      </c>
      <c r="B1638" s="37">
        <v>12</v>
      </c>
      <c r="C1638" s="37" t="s">
        <v>890</v>
      </c>
      <c r="D1638" s="37" t="s">
        <v>871</v>
      </c>
      <c r="E1638" s="37">
        <v>1</v>
      </c>
      <c r="F1638" s="37">
        <v>6</v>
      </c>
      <c r="G1638" s="37">
        <v>4</v>
      </c>
      <c r="H1638" s="37">
        <v>1</v>
      </c>
      <c r="I1638" s="37" t="s">
        <v>888</v>
      </c>
      <c r="J1638" s="37" t="s">
        <v>888</v>
      </c>
      <c r="K1638" s="37" t="s">
        <v>888</v>
      </c>
      <c r="L1638" s="37" t="s">
        <v>888</v>
      </c>
      <c r="M1638" s="37" t="s">
        <v>889</v>
      </c>
    </row>
    <row r="1639" spans="1:13" hidden="1" outlineLevel="1">
      <c r="A1639" s="1" t="s">
        <v>118</v>
      </c>
      <c r="B1639" s="37">
        <v>555</v>
      </c>
      <c r="C1639" s="37">
        <v>28</v>
      </c>
      <c r="D1639" s="37">
        <v>74</v>
      </c>
      <c r="E1639" s="37">
        <v>72</v>
      </c>
      <c r="F1639" s="37">
        <v>83</v>
      </c>
      <c r="G1639" s="37">
        <v>154</v>
      </c>
      <c r="H1639" s="37">
        <v>56</v>
      </c>
      <c r="I1639" s="37">
        <v>66</v>
      </c>
      <c r="J1639" s="37">
        <v>22</v>
      </c>
      <c r="K1639" s="37" t="s">
        <v>888</v>
      </c>
      <c r="L1639" s="37" t="s">
        <v>888</v>
      </c>
      <c r="M1639" s="37" t="s">
        <v>889</v>
      </c>
    </row>
    <row r="1640" spans="1:13" hidden="1" outlineLevel="1">
      <c r="A1640" s="1" t="s">
        <v>119</v>
      </c>
      <c r="B1640" s="37">
        <v>51</v>
      </c>
      <c r="C1640" s="37">
        <v>4</v>
      </c>
      <c r="D1640" s="37">
        <v>4</v>
      </c>
      <c r="E1640" s="37">
        <v>16</v>
      </c>
      <c r="F1640" s="37">
        <v>10</v>
      </c>
      <c r="G1640" s="37">
        <v>15</v>
      </c>
      <c r="H1640" s="37">
        <v>2</v>
      </c>
      <c r="I1640" s="37" t="s">
        <v>888</v>
      </c>
      <c r="J1640" s="37" t="s">
        <v>888</v>
      </c>
      <c r="K1640" s="37" t="s">
        <v>888</v>
      </c>
      <c r="L1640" s="37" t="s">
        <v>888</v>
      </c>
      <c r="M1640" s="37" t="s">
        <v>889</v>
      </c>
    </row>
    <row r="1641" spans="1:13" hidden="1" outlineLevel="1">
      <c r="A1641" s="1" t="s">
        <v>120</v>
      </c>
      <c r="B1641" s="37">
        <v>56</v>
      </c>
      <c r="C1641" s="37">
        <v>4</v>
      </c>
      <c r="D1641" s="37">
        <v>6</v>
      </c>
      <c r="E1641" s="37">
        <v>6</v>
      </c>
      <c r="F1641" s="37">
        <v>20</v>
      </c>
      <c r="G1641" s="37">
        <v>10</v>
      </c>
      <c r="H1641" s="37">
        <v>5</v>
      </c>
      <c r="I1641" s="37">
        <v>3</v>
      </c>
      <c r="J1641" s="37">
        <v>2</v>
      </c>
      <c r="K1641" s="37" t="s">
        <v>888</v>
      </c>
      <c r="L1641" s="37" t="s">
        <v>888</v>
      </c>
      <c r="M1641" s="37" t="s">
        <v>889</v>
      </c>
    </row>
    <row r="1642" spans="1:13" hidden="1" outlineLevel="1">
      <c r="A1642" s="1" t="s">
        <v>121</v>
      </c>
      <c r="B1642" s="37">
        <v>47</v>
      </c>
      <c r="C1642" s="37">
        <v>2</v>
      </c>
      <c r="D1642" s="37" t="s">
        <v>871</v>
      </c>
      <c r="E1642" s="37">
        <v>7</v>
      </c>
      <c r="F1642" s="37">
        <v>13</v>
      </c>
      <c r="G1642" s="37">
        <v>9</v>
      </c>
      <c r="H1642" s="37">
        <v>5</v>
      </c>
      <c r="I1642" s="37">
        <v>9</v>
      </c>
      <c r="J1642" s="37">
        <v>1</v>
      </c>
      <c r="K1642" s="37">
        <v>1</v>
      </c>
      <c r="L1642" s="37" t="s">
        <v>888</v>
      </c>
      <c r="M1642" s="37" t="s">
        <v>889</v>
      </c>
    </row>
    <row r="1643" spans="1:13" hidden="1" outlineLevel="1">
      <c r="A1643" s="1" t="s">
        <v>596</v>
      </c>
      <c r="B1643" s="37">
        <v>2</v>
      </c>
      <c r="C1643" s="37" t="s">
        <v>890</v>
      </c>
      <c r="D1643" s="37" t="s">
        <v>871</v>
      </c>
      <c r="E1643" s="37">
        <v>1</v>
      </c>
      <c r="F1643" s="37">
        <v>1</v>
      </c>
      <c r="G1643" s="37" t="s">
        <v>888</v>
      </c>
      <c r="H1643" s="37" t="s">
        <v>888</v>
      </c>
      <c r="I1643" s="37" t="s">
        <v>888</v>
      </c>
      <c r="J1643" s="37" t="s">
        <v>888</v>
      </c>
      <c r="K1643" s="37" t="s">
        <v>888</v>
      </c>
      <c r="L1643" s="37" t="s">
        <v>888</v>
      </c>
      <c r="M1643" s="37" t="s">
        <v>889</v>
      </c>
    </row>
    <row r="1644" spans="1:13" hidden="1" outlineLevel="1">
      <c r="A1644" s="1" t="s">
        <v>429</v>
      </c>
      <c r="B1644" s="37">
        <v>5</v>
      </c>
      <c r="C1644" s="37" t="s">
        <v>890</v>
      </c>
      <c r="D1644" s="37">
        <v>1</v>
      </c>
      <c r="E1644" s="37" t="s">
        <v>888</v>
      </c>
      <c r="F1644" s="37">
        <v>3</v>
      </c>
      <c r="G1644" s="37">
        <v>1</v>
      </c>
      <c r="H1644" s="37" t="s">
        <v>888</v>
      </c>
      <c r="I1644" s="37" t="s">
        <v>888</v>
      </c>
      <c r="J1644" s="37" t="s">
        <v>888</v>
      </c>
      <c r="K1644" s="37" t="s">
        <v>888</v>
      </c>
      <c r="L1644" s="37" t="s">
        <v>888</v>
      </c>
      <c r="M1644" s="37" t="s">
        <v>889</v>
      </c>
    </row>
    <row r="1645" spans="1:13" hidden="1" outlineLevel="1">
      <c r="A1645" s="1" t="s">
        <v>1168</v>
      </c>
      <c r="B1645" s="37">
        <v>1</v>
      </c>
      <c r="C1645" s="37" t="s">
        <v>890</v>
      </c>
      <c r="D1645" s="37" t="s">
        <v>871</v>
      </c>
      <c r="E1645" s="37" t="s">
        <v>888</v>
      </c>
      <c r="F1645" s="37" t="s">
        <v>888</v>
      </c>
      <c r="G1645" s="37">
        <v>1</v>
      </c>
      <c r="H1645" s="37" t="s">
        <v>888</v>
      </c>
      <c r="I1645" s="37" t="s">
        <v>888</v>
      </c>
      <c r="J1645" s="37" t="s">
        <v>888</v>
      </c>
      <c r="K1645" s="37" t="s">
        <v>888</v>
      </c>
      <c r="L1645" s="37" t="s">
        <v>888</v>
      </c>
      <c r="M1645" s="37" t="s">
        <v>889</v>
      </c>
    </row>
    <row r="1646" spans="1:13" hidden="1" outlineLevel="1">
      <c r="A1646" s="1" t="s">
        <v>122</v>
      </c>
      <c r="B1646" s="37">
        <v>2</v>
      </c>
      <c r="C1646" s="37" t="s">
        <v>890</v>
      </c>
      <c r="D1646" s="37" t="s">
        <v>871</v>
      </c>
      <c r="E1646" s="37" t="s">
        <v>888</v>
      </c>
      <c r="F1646" s="37">
        <v>2</v>
      </c>
      <c r="G1646" s="37" t="s">
        <v>888</v>
      </c>
      <c r="H1646" s="37" t="s">
        <v>888</v>
      </c>
      <c r="I1646" s="37" t="s">
        <v>888</v>
      </c>
      <c r="J1646" s="37" t="s">
        <v>888</v>
      </c>
      <c r="K1646" s="37" t="s">
        <v>888</v>
      </c>
      <c r="L1646" s="37" t="s">
        <v>888</v>
      </c>
      <c r="M1646" s="37" t="s">
        <v>889</v>
      </c>
    </row>
    <row r="1647" spans="1:13" collapsed="1">
      <c r="A1647" s="1" t="s">
        <v>900</v>
      </c>
      <c r="B1647" s="37">
        <v>38747</v>
      </c>
      <c r="C1647" s="37">
        <v>3734</v>
      </c>
      <c r="D1647" s="37">
        <v>3920</v>
      </c>
      <c r="E1647" s="37">
        <v>4509</v>
      </c>
      <c r="F1647" s="37">
        <v>4967</v>
      </c>
      <c r="G1647" s="37">
        <v>5499</v>
      </c>
      <c r="H1647" s="37">
        <v>6394</v>
      </c>
      <c r="I1647" s="37">
        <v>4811</v>
      </c>
      <c r="J1647" s="37">
        <v>3385</v>
      </c>
      <c r="K1647" s="37">
        <v>1295</v>
      </c>
      <c r="L1647" s="37">
        <v>232</v>
      </c>
      <c r="M1647" s="37">
        <v>1</v>
      </c>
    </row>
    <row r="1648" spans="1:13" hidden="1" outlineLevel="2">
      <c r="A1648" s="1" t="s">
        <v>33</v>
      </c>
      <c r="B1648" s="37">
        <v>8</v>
      </c>
      <c r="C1648" s="37">
        <v>2</v>
      </c>
      <c r="D1648" s="37">
        <v>1</v>
      </c>
      <c r="E1648" s="37">
        <v>3</v>
      </c>
      <c r="F1648" s="37">
        <v>1</v>
      </c>
      <c r="G1648" s="37">
        <v>1</v>
      </c>
      <c r="H1648" s="37">
        <v>0</v>
      </c>
      <c r="I1648" s="37">
        <v>0</v>
      </c>
      <c r="J1648" s="37">
        <v>0</v>
      </c>
      <c r="K1648" s="37">
        <v>0</v>
      </c>
      <c r="L1648" s="37">
        <v>0</v>
      </c>
      <c r="M1648" s="37">
        <v>0</v>
      </c>
    </row>
    <row r="1649" spans="1:13" hidden="1" outlineLevel="2">
      <c r="A1649" s="1" t="s">
        <v>34</v>
      </c>
      <c r="B1649" s="37">
        <v>16</v>
      </c>
      <c r="C1649" s="37">
        <v>3</v>
      </c>
      <c r="D1649" s="37">
        <v>0</v>
      </c>
      <c r="E1649" s="37">
        <v>2</v>
      </c>
      <c r="F1649" s="37">
        <v>9</v>
      </c>
      <c r="G1649" s="37">
        <v>2</v>
      </c>
      <c r="H1649" s="37">
        <v>0</v>
      </c>
      <c r="I1649" s="37">
        <v>0</v>
      </c>
      <c r="J1649" s="37">
        <v>0</v>
      </c>
      <c r="K1649" s="37">
        <v>0</v>
      </c>
      <c r="L1649" s="37">
        <v>0</v>
      </c>
      <c r="M1649" s="37">
        <v>0</v>
      </c>
    </row>
    <row r="1650" spans="1:13" hidden="1" outlineLevel="2">
      <c r="A1650" s="1" t="s">
        <v>838</v>
      </c>
      <c r="B1650" s="37">
        <v>2</v>
      </c>
      <c r="C1650" s="37">
        <v>0</v>
      </c>
      <c r="D1650" s="37">
        <v>0</v>
      </c>
      <c r="E1650" s="37">
        <v>0</v>
      </c>
      <c r="F1650" s="37">
        <v>1</v>
      </c>
      <c r="G1650" s="37">
        <v>1</v>
      </c>
      <c r="H1650" s="37">
        <v>0</v>
      </c>
      <c r="I1650" s="37">
        <v>0</v>
      </c>
      <c r="J1650" s="37">
        <v>0</v>
      </c>
      <c r="K1650" s="37">
        <v>0</v>
      </c>
      <c r="L1650" s="37">
        <v>0</v>
      </c>
      <c r="M1650" s="37">
        <v>0</v>
      </c>
    </row>
    <row r="1651" spans="1:13" hidden="1" outlineLevel="2">
      <c r="A1651" s="1" t="s">
        <v>35</v>
      </c>
      <c r="B1651" s="37">
        <v>5</v>
      </c>
      <c r="C1651" s="37">
        <v>0</v>
      </c>
      <c r="D1651" s="37">
        <v>0</v>
      </c>
      <c r="E1651" s="37">
        <v>2</v>
      </c>
      <c r="F1651" s="37">
        <v>1</v>
      </c>
      <c r="G1651" s="37">
        <v>1</v>
      </c>
      <c r="H1651" s="37">
        <v>1</v>
      </c>
      <c r="I1651" s="37">
        <v>0</v>
      </c>
      <c r="J1651" s="37">
        <v>0</v>
      </c>
      <c r="K1651" s="37">
        <v>0</v>
      </c>
      <c r="L1651" s="37">
        <v>0</v>
      </c>
      <c r="M1651" s="37">
        <v>0</v>
      </c>
    </row>
    <row r="1652" spans="1:13" hidden="1" outlineLevel="2">
      <c r="A1652" s="1" t="s">
        <v>725</v>
      </c>
      <c r="B1652" s="37">
        <v>1</v>
      </c>
      <c r="C1652" s="37">
        <v>0</v>
      </c>
      <c r="D1652" s="37">
        <v>0</v>
      </c>
      <c r="E1652" s="37">
        <v>0</v>
      </c>
      <c r="F1652" s="37">
        <v>0</v>
      </c>
      <c r="G1652" s="37">
        <v>1</v>
      </c>
      <c r="H1652" s="37">
        <v>0</v>
      </c>
      <c r="I1652" s="37">
        <v>0</v>
      </c>
      <c r="J1652" s="37">
        <v>0</v>
      </c>
      <c r="K1652" s="37">
        <v>0</v>
      </c>
      <c r="L1652" s="37">
        <v>0</v>
      </c>
      <c r="M1652" s="37">
        <v>0</v>
      </c>
    </row>
    <row r="1653" spans="1:13" hidden="1" outlineLevel="2">
      <c r="A1653" s="1" t="s">
        <v>36</v>
      </c>
      <c r="B1653" s="37">
        <v>5</v>
      </c>
      <c r="C1653" s="37">
        <v>0</v>
      </c>
      <c r="D1653" s="37">
        <v>0</v>
      </c>
      <c r="E1653" s="37">
        <v>0</v>
      </c>
      <c r="F1653" s="37">
        <v>1</v>
      </c>
      <c r="G1653" s="37">
        <v>2</v>
      </c>
      <c r="H1653" s="37">
        <v>0</v>
      </c>
      <c r="I1653" s="37">
        <v>0</v>
      </c>
      <c r="J1653" s="37">
        <v>2</v>
      </c>
      <c r="K1653" s="37">
        <v>0</v>
      </c>
      <c r="L1653" s="37">
        <v>0</v>
      </c>
      <c r="M1653" s="37">
        <v>0</v>
      </c>
    </row>
    <row r="1654" spans="1:13" hidden="1" outlineLevel="2">
      <c r="A1654" s="1" t="s">
        <v>37</v>
      </c>
      <c r="B1654" s="37">
        <v>9</v>
      </c>
      <c r="C1654" s="37">
        <v>1</v>
      </c>
      <c r="D1654" s="37">
        <v>0</v>
      </c>
      <c r="E1654" s="37">
        <v>2</v>
      </c>
      <c r="F1654" s="37">
        <v>2</v>
      </c>
      <c r="G1654" s="37">
        <v>2</v>
      </c>
      <c r="H1654" s="37">
        <v>1</v>
      </c>
      <c r="I1654" s="37">
        <v>1</v>
      </c>
      <c r="J1654" s="37">
        <v>0</v>
      </c>
      <c r="K1654" s="37">
        <v>0</v>
      </c>
      <c r="L1654" s="37">
        <v>0</v>
      </c>
      <c r="M1654" s="37">
        <v>0</v>
      </c>
    </row>
    <row r="1655" spans="1:13" hidden="1" outlineLevel="2">
      <c r="A1655" s="1" t="s">
        <v>38</v>
      </c>
      <c r="B1655" s="37">
        <v>1</v>
      </c>
      <c r="C1655" s="37">
        <v>0</v>
      </c>
      <c r="D1655" s="37">
        <v>0</v>
      </c>
      <c r="E1655" s="37">
        <v>1</v>
      </c>
      <c r="F1655" s="37">
        <v>0</v>
      </c>
      <c r="G1655" s="37">
        <v>0</v>
      </c>
      <c r="H1655" s="37">
        <v>0</v>
      </c>
      <c r="I1655" s="37">
        <v>0</v>
      </c>
      <c r="J1655" s="37">
        <v>0</v>
      </c>
      <c r="K1655" s="37">
        <v>0</v>
      </c>
      <c r="L1655" s="37">
        <v>0</v>
      </c>
      <c r="M1655" s="37">
        <v>0</v>
      </c>
    </row>
    <row r="1656" spans="1:13" hidden="1" outlineLevel="2">
      <c r="A1656" s="1" t="s">
        <v>39</v>
      </c>
      <c r="B1656" s="37">
        <v>7</v>
      </c>
      <c r="C1656" s="37">
        <v>0</v>
      </c>
      <c r="D1656" s="37">
        <v>0</v>
      </c>
      <c r="E1656" s="37">
        <v>0</v>
      </c>
      <c r="F1656" s="37">
        <v>1</v>
      </c>
      <c r="G1656" s="37">
        <v>4</v>
      </c>
      <c r="H1656" s="37">
        <v>2</v>
      </c>
      <c r="I1656" s="37">
        <v>0</v>
      </c>
      <c r="J1656" s="37">
        <v>0</v>
      </c>
      <c r="K1656" s="37">
        <v>0</v>
      </c>
      <c r="L1656" s="37">
        <v>0</v>
      </c>
      <c r="M1656" s="37">
        <v>0</v>
      </c>
    </row>
    <row r="1657" spans="1:13" hidden="1" outlineLevel="2">
      <c r="A1657" s="1" t="s">
        <v>40</v>
      </c>
      <c r="B1657" s="37">
        <v>1</v>
      </c>
      <c r="C1657" s="37">
        <v>0</v>
      </c>
      <c r="D1657" s="37">
        <v>0</v>
      </c>
      <c r="E1657" s="37">
        <v>0</v>
      </c>
      <c r="F1657" s="37">
        <v>0</v>
      </c>
      <c r="G1657" s="37">
        <v>0</v>
      </c>
      <c r="H1657" s="37">
        <v>1</v>
      </c>
      <c r="I1657" s="37">
        <v>0</v>
      </c>
      <c r="J1657" s="37">
        <v>0</v>
      </c>
      <c r="K1657" s="37">
        <v>0</v>
      </c>
      <c r="L1657" s="37">
        <v>0</v>
      </c>
      <c r="M1657" s="37">
        <v>0</v>
      </c>
    </row>
    <row r="1658" spans="1:13" hidden="1" outlineLevel="2">
      <c r="A1658" s="1" t="s">
        <v>533</v>
      </c>
      <c r="B1658" s="37">
        <v>2</v>
      </c>
      <c r="C1658" s="37">
        <v>0</v>
      </c>
      <c r="D1658" s="37">
        <v>0</v>
      </c>
      <c r="E1658" s="37">
        <v>0</v>
      </c>
      <c r="F1658" s="37">
        <v>2</v>
      </c>
      <c r="G1658" s="37">
        <v>0</v>
      </c>
      <c r="H1658" s="37">
        <v>0</v>
      </c>
      <c r="I1658" s="37">
        <v>0</v>
      </c>
      <c r="J1658" s="37">
        <v>0</v>
      </c>
      <c r="K1658" s="37">
        <v>0</v>
      </c>
      <c r="L1658" s="37">
        <v>0</v>
      </c>
      <c r="M1658" s="37">
        <v>0</v>
      </c>
    </row>
    <row r="1659" spans="1:13" hidden="1" outlineLevel="2">
      <c r="A1659" s="1" t="s">
        <v>534</v>
      </c>
      <c r="B1659" s="37">
        <v>2</v>
      </c>
      <c r="C1659" s="37">
        <v>0</v>
      </c>
      <c r="D1659" s="37">
        <v>0</v>
      </c>
      <c r="E1659" s="37">
        <v>0</v>
      </c>
      <c r="F1659" s="37">
        <v>2</v>
      </c>
      <c r="G1659" s="37">
        <v>0</v>
      </c>
      <c r="H1659" s="37">
        <v>0</v>
      </c>
      <c r="I1659" s="37">
        <v>0</v>
      </c>
      <c r="J1659" s="37">
        <v>0</v>
      </c>
      <c r="K1659" s="37">
        <v>0</v>
      </c>
      <c r="L1659" s="37">
        <v>0</v>
      </c>
      <c r="M1659" s="37">
        <v>0</v>
      </c>
    </row>
    <row r="1660" spans="1:13" hidden="1" outlineLevel="2">
      <c r="A1660" s="1" t="s">
        <v>43</v>
      </c>
      <c r="B1660" s="37">
        <v>23</v>
      </c>
      <c r="C1660" s="37">
        <v>0</v>
      </c>
      <c r="D1660" s="37">
        <v>1</v>
      </c>
      <c r="E1660" s="37">
        <v>6</v>
      </c>
      <c r="F1660" s="37">
        <v>3</v>
      </c>
      <c r="G1660" s="37">
        <v>5</v>
      </c>
      <c r="H1660" s="37">
        <v>3</v>
      </c>
      <c r="I1660" s="37">
        <v>4</v>
      </c>
      <c r="J1660" s="37">
        <v>0</v>
      </c>
      <c r="K1660" s="37">
        <v>1</v>
      </c>
      <c r="L1660" s="37">
        <v>0</v>
      </c>
      <c r="M1660" s="37">
        <v>0</v>
      </c>
    </row>
    <row r="1661" spans="1:13" hidden="1" outlineLevel="2">
      <c r="A1661" s="1" t="s">
        <v>45</v>
      </c>
      <c r="B1661" s="37">
        <v>262</v>
      </c>
      <c r="C1661" s="37">
        <v>18</v>
      </c>
      <c r="D1661" s="37">
        <v>22</v>
      </c>
      <c r="E1661" s="37">
        <v>21</v>
      </c>
      <c r="F1661" s="37">
        <v>41</v>
      </c>
      <c r="G1661" s="37">
        <v>40</v>
      </c>
      <c r="H1661" s="37">
        <v>56</v>
      </c>
      <c r="I1661" s="37">
        <v>56</v>
      </c>
      <c r="J1661" s="37">
        <v>7</v>
      </c>
      <c r="K1661" s="37">
        <v>1</v>
      </c>
      <c r="L1661" s="37">
        <v>0</v>
      </c>
      <c r="M1661" s="37">
        <v>0</v>
      </c>
    </row>
    <row r="1662" spans="1:13" hidden="1" outlineLevel="2">
      <c r="A1662" s="1" t="s">
        <v>46</v>
      </c>
      <c r="B1662" s="37">
        <v>100</v>
      </c>
      <c r="C1662" s="37">
        <v>3</v>
      </c>
      <c r="D1662" s="37">
        <v>6</v>
      </c>
      <c r="E1662" s="37">
        <v>28</v>
      </c>
      <c r="F1662" s="37">
        <v>28</v>
      </c>
      <c r="G1662" s="37">
        <v>22</v>
      </c>
      <c r="H1662" s="37">
        <v>9</v>
      </c>
      <c r="I1662" s="37">
        <v>3</v>
      </c>
      <c r="J1662" s="37">
        <v>1</v>
      </c>
      <c r="K1662" s="37">
        <v>0</v>
      </c>
      <c r="L1662" s="37">
        <v>0</v>
      </c>
      <c r="M1662" s="37">
        <v>0</v>
      </c>
    </row>
    <row r="1663" spans="1:13" hidden="1" outlineLevel="2">
      <c r="A1663" s="1" t="s">
        <v>47</v>
      </c>
      <c r="B1663" s="37">
        <v>8</v>
      </c>
      <c r="C1663" s="37">
        <v>0</v>
      </c>
      <c r="D1663" s="37">
        <v>0</v>
      </c>
      <c r="E1663" s="37">
        <v>2</v>
      </c>
      <c r="F1663" s="37">
        <v>1</v>
      </c>
      <c r="G1663" s="37">
        <v>1</v>
      </c>
      <c r="H1663" s="37">
        <v>3</v>
      </c>
      <c r="I1663" s="37">
        <v>1</v>
      </c>
      <c r="J1663" s="37">
        <v>0</v>
      </c>
      <c r="K1663" s="37">
        <v>0</v>
      </c>
      <c r="L1663" s="37">
        <v>0</v>
      </c>
      <c r="M1663" s="37">
        <v>0</v>
      </c>
    </row>
    <row r="1664" spans="1:13" hidden="1" outlineLevel="2">
      <c r="A1664" s="1" t="s">
        <v>433</v>
      </c>
      <c r="B1664" s="37">
        <v>1</v>
      </c>
      <c r="C1664" s="37">
        <v>0</v>
      </c>
      <c r="D1664" s="37">
        <v>0</v>
      </c>
      <c r="E1664" s="37">
        <v>1</v>
      </c>
      <c r="F1664" s="37">
        <v>0</v>
      </c>
      <c r="G1664" s="37">
        <v>0</v>
      </c>
      <c r="H1664" s="37">
        <v>0</v>
      </c>
      <c r="I1664" s="37">
        <v>0</v>
      </c>
      <c r="J1664" s="37">
        <v>0</v>
      </c>
      <c r="K1664" s="37">
        <v>0</v>
      </c>
      <c r="L1664" s="37">
        <v>0</v>
      </c>
      <c r="M1664" s="37">
        <v>0</v>
      </c>
    </row>
    <row r="1665" spans="1:13" hidden="1" outlineLevel="2">
      <c r="A1665" s="1" t="s">
        <v>48</v>
      </c>
      <c r="B1665" s="37">
        <v>5</v>
      </c>
      <c r="C1665" s="37">
        <v>0</v>
      </c>
      <c r="D1665" s="37">
        <v>0</v>
      </c>
      <c r="E1665" s="37">
        <v>0</v>
      </c>
      <c r="F1665" s="37">
        <v>3</v>
      </c>
      <c r="G1665" s="37">
        <v>1</v>
      </c>
      <c r="H1665" s="37">
        <v>0</v>
      </c>
      <c r="I1665" s="37">
        <v>0</v>
      </c>
      <c r="J1665" s="37">
        <v>0</v>
      </c>
      <c r="K1665" s="37">
        <v>1</v>
      </c>
      <c r="L1665" s="37">
        <v>0</v>
      </c>
      <c r="M1665" s="37">
        <v>0</v>
      </c>
    </row>
    <row r="1666" spans="1:13" hidden="1" outlineLevel="2">
      <c r="A1666" s="1" t="s">
        <v>439</v>
      </c>
      <c r="B1666" s="37">
        <v>99</v>
      </c>
      <c r="C1666" s="37">
        <v>16</v>
      </c>
      <c r="D1666" s="37">
        <v>1</v>
      </c>
      <c r="E1666" s="37">
        <v>15</v>
      </c>
      <c r="F1666" s="37">
        <v>42</v>
      </c>
      <c r="G1666" s="37">
        <v>14</v>
      </c>
      <c r="H1666" s="37">
        <v>8</v>
      </c>
      <c r="I1666" s="37">
        <v>3</v>
      </c>
      <c r="J1666" s="37">
        <v>0</v>
      </c>
      <c r="K1666" s="37">
        <v>0</v>
      </c>
      <c r="L1666" s="37">
        <v>0</v>
      </c>
      <c r="M1666" s="37">
        <v>0</v>
      </c>
    </row>
    <row r="1667" spans="1:13" hidden="1" outlineLevel="2">
      <c r="A1667" s="1" t="s">
        <v>50</v>
      </c>
      <c r="B1667" s="37">
        <v>2</v>
      </c>
      <c r="C1667" s="37">
        <v>0</v>
      </c>
      <c r="D1667" s="37">
        <v>0</v>
      </c>
      <c r="E1667" s="37">
        <v>0</v>
      </c>
      <c r="F1667" s="37">
        <v>1</v>
      </c>
      <c r="G1667" s="37">
        <v>0</v>
      </c>
      <c r="H1667" s="37">
        <v>0</v>
      </c>
      <c r="I1667" s="37">
        <v>1</v>
      </c>
      <c r="J1667" s="37">
        <v>0</v>
      </c>
      <c r="K1667" s="37">
        <v>0</v>
      </c>
      <c r="L1667" s="37">
        <v>0</v>
      </c>
      <c r="M1667" s="37">
        <v>0</v>
      </c>
    </row>
    <row r="1668" spans="1:13" hidden="1" outlineLevel="2">
      <c r="A1668" s="1" t="s">
        <v>51</v>
      </c>
      <c r="B1668" s="37">
        <v>24</v>
      </c>
      <c r="C1668" s="37">
        <v>2</v>
      </c>
      <c r="D1668" s="37">
        <v>6</v>
      </c>
      <c r="E1668" s="37">
        <v>0</v>
      </c>
      <c r="F1668" s="37">
        <v>4</v>
      </c>
      <c r="G1668" s="37">
        <v>4</v>
      </c>
      <c r="H1668" s="37">
        <v>4</v>
      </c>
      <c r="I1668" s="37">
        <v>2</v>
      </c>
      <c r="J1668" s="37">
        <v>1</v>
      </c>
      <c r="K1668" s="37">
        <v>1</v>
      </c>
      <c r="L1668" s="37">
        <v>0</v>
      </c>
      <c r="M1668" s="37">
        <v>0</v>
      </c>
    </row>
    <row r="1669" spans="1:13" hidden="1" outlineLevel="2">
      <c r="A1669" s="1" t="s">
        <v>52</v>
      </c>
      <c r="B1669" s="37">
        <v>1694</v>
      </c>
      <c r="C1669" s="37">
        <v>131</v>
      </c>
      <c r="D1669" s="37">
        <v>127</v>
      </c>
      <c r="E1669" s="37">
        <v>120</v>
      </c>
      <c r="F1669" s="37">
        <v>223</v>
      </c>
      <c r="G1669" s="37">
        <v>296</v>
      </c>
      <c r="H1669" s="37">
        <v>409</v>
      </c>
      <c r="I1669" s="37">
        <v>199</v>
      </c>
      <c r="J1669" s="37">
        <v>106</v>
      </c>
      <c r="K1669" s="37">
        <v>68</v>
      </c>
      <c r="L1669" s="37">
        <v>15</v>
      </c>
      <c r="M1669" s="37">
        <v>0</v>
      </c>
    </row>
    <row r="1670" spans="1:13" hidden="1" outlineLevel="2">
      <c r="A1670" s="1" t="s">
        <v>53</v>
      </c>
      <c r="B1670" s="37">
        <v>58</v>
      </c>
      <c r="C1670" s="37">
        <v>6</v>
      </c>
      <c r="D1670" s="37">
        <v>5</v>
      </c>
      <c r="E1670" s="37">
        <v>14</v>
      </c>
      <c r="F1670" s="37">
        <v>15</v>
      </c>
      <c r="G1670" s="37">
        <v>12</v>
      </c>
      <c r="H1670" s="37">
        <v>6</v>
      </c>
      <c r="I1670" s="37">
        <v>0</v>
      </c>
      <c r="J1670" s="37">
        <v>0</v>
      </c>
      <c r="K1670" s="37">
        <v>0</v>
      </c>
      <c r="L1670" s="37">
        <v>0</v>
      </c>
      <c r="M1670" s="37">
        <v>0</v>
      </c>
    </row>
    <row r="1671" spans="1:13" hidden="1" outlineLevel="2">
      <c r="A1671" s="1" t="s">
        <v>54</v>
      </c>
      <c r="B1671" s="37">
        <v>2</v>
      </c>
      <c r="C1671" s="37">
        <v>0</v>
      </c>
      <c r="D1671" s="37">
        <v>0</v>
      </c>
      <c r="E1671" s="37">
        <v>0</v>
      </c>
      <c r="F1671" s="37">
        <v>0</v>
      </c>
      <c r="G1671" s="37">
        <v>2</v>
      </c>
      <c r="H1671" s="37">
        <v>0</v>
      </c>
      <c r="I1671" s="37">
        <v>0</v>
      </c>
      <c r="J1671" s="37">
        <v>0</v>
      </c>
      <c r="K1671" s="37">
        <v>0</v>
      </c>
      <c r="L1671" s="37">
        <v>0</v>
      </c>
      <c r="M1671" s="37">
        <v>0</v>
      </c>
    </row>
    <row r="1672" spans="1:13" hidden="1" outlineLevel="2">
      <c r="A1672" s="1" t="s">
        <v>726</v>
      </c>
      <c r="B1672" s="37">
        <v>30</v>
      </c>
      <c r="C1672" s="37">
        <v>8</v>
      </c>
      <c r="D1672" s="37">
        <v>6</v>
      </c>
      <c r="E1672" s="37">
        <v>5</v>
      </c>
      <c r="F1672" s="37">
        <v>6</v>
      </c>
      <c r="G1672" s="37">
        <v>5</v>
      </c>
      <c r="H1672" s="37">
        <v>0</v>
      </c>
      <c r="I1672" s="37">
        <v>0</v>
      </c>
      <c r="J1672" s="37">
        <v>0</v>
      </c>
      <c r="K1672" s="37">
        <v>0</v>
      </c>
      <c r="L1672" s="37">
        <v>0</v>
      </c>
      <c r="M1672" s="37">
        <v>0</v>
      </c>
    </row>
    <row r="1673" spans="1:13" hidden="1" outlineLevel="2">
      <c r="A1673" s="1" t="s">
        <v>56</v>
      </c>
      <c r="B1673" s="37">
        <v>2</v>
      </c>
      <c r="C1673" s="37">
        <v>0</v>
      </c>
      <c r="D1673" s="37">
        <v>0</v>
      </c>
      <c r="E1673" s="37">
        <v>0</v>
      </c>
      <c r="F1673" s="37">
        <v>1</v>
      </c>
      <c r="G1673" s="37">
        <v>0</v>
      </c>
      <c r="H1673" s="37">
        <v>1</v>
      </c>
      <c r="I1673" s="37">
        <v>0</v>
      </c>
      <c r="J1673" s="37">
        <v>0</v>
      </c>
      <c r="K1673" s="37">
        <v>0</v>
      </c>
      <c r="L1673" s="37">
        <v>0</v>
      </c>
      <c r="M1673" s="37">
        <v>0</v>
      </c>
    </row>
    <row r="1674" spans="1:13" hidden="1" outlineLevel="2">
      <c r="A1674" s="1" t="s">
        <v>57</v>
      </c>
      <c r="B1674" s="37">
        <v>9</v>
      </c>
      <c r="C1674" s="37">
        <v>0</v>
      </c>
      <c r="D1674" s="37">
        <v>0</v>
      </c>
      <c r="E1674" s="37">
        <v>1</v>
      </c>
      <c r="F1674" s="37">
        <v>2</v>
      </c>
      <c r="G1674" s="37">
        <v>1</v>
      </c>
      <c r="H1674" s="37">
        <v>2</v>
      </c>
      <c r="I1674" s="37">
        <v>2</v>
      </c>
      <c r="J1674" s="37">
        <v>0</v>
      </c>
      <c r="K1674" s="37">
        <v>1</v>
      </c>
      <c r="L1674" s="37">
        <v>0</v>
      </c>
      <c r="M1674" s="37">
        <v>0</v>
      </c>
    </row>
    <row r="1675" spans="1:13" hidden="1" outlineLevel="2">
      <c r="A1675" s="1" t="s">
        <v>58</v>
      </c>
      <c r="B1675" s="37">
        <v>90</v>
      </c>
      <c r="C1675" s="37">
        <v>7</v>
      </c>
      <c r="D1675" s="37">
        <v>10</v>
      </c>
      <c r="E1675" s="37">
        <v>8</v>
      </c>
      <c r="F1675" s="37">
        <v>8</v>
      </c>
      <c r="G1675" s="37">
        <v>23</v>
      </c>
      <c r="H1675" s="37">
        <v>14</v>
      </c>
      <c r="I1675" s="37">
        <v>13</v>
      </c>
      <c r="J1675" s="37">
        <v>6</v>
      </c>
      <c r="K1675" s="37">
        <v>0</v>
      </c>
      <c r="L1675" s="37">
        <v>1</v>
      </c>
      <c r="M1675" s="37">
        <v>0</v>
      </c>
    </row>
    <row r="1676" spans="1:13" hidden="1" outlineLevel="2">
      <c r="A1676" s="1" t="s">
        <v>595</v>
      </c>
      <c r="B1676" s="37">
        <v>3</v>
      </c>
      <c r="C1676" s="37">
        <v>0</v>
      </c>
      <c r="D1676" s="37">
        <v>0</v>
      </c>
      <c r="E1676" s="37">
        <v>1</v>
      </c>
      <c r="F1676" s="37">
        <v>1</v>
      </c>
      <c r="G1676" s="37">
        <v>0</v>
      </c>
      <c r="H1676" s="37">
        <v>1</v>
      </c>
      <c r="I1676" s="37">
        <v>0</v>
      </c>
      <c r="J1676" s="37">
        <v>0</v>
      </c>
      <c r="K1676" s="37">
        <v>0</v>
      </c>
      <c r="L1676" s="37">
        <v>0</v>
      </c>
      <c r="M1676" s="37">
        <v>0</v>
      </c>
    </row>
    <row r="1677" spans="1:13" hidden="1" outlineLevel="2">
      <c r="A1677" s="1" t="s">
        <v>224</v>
      </c>
      <c r="B1677" s="37">
        <v>1</v>
      </c>
      <c r="C1677" s="37">
        <v>0</v>
      </c>
      <c r="D1677" s="37">
        <v>0</v>
      </c>
      <c r="E1677" s="37">
        <v>0</v>
      </c>
      <c r="F1677" s="37">
        <v>1</v>
      </c>
      <c r="G1677" s="37">
        <v>0</v>
      </c>
      <c r="H1677" s="37">
        <v>0</v>
      </c>
      <c r="I1677" s="37">
        <v>0</v>
      </c>
      <c r="J1677" s="37">
        <v>0</v>
      </c>
      <c r="K1677" s="37">
        <v>0</v>
      </c>
      <c r="L1677" s="37">
        <v>0</v>
      </c>
      <c r="M1677" s="37">
        <v>0</v>
      </c>
    </row>
    <row r="1678" spans="1:13" hidden="1" outlineLevel="2">
      <c r="A1678" s="1" t="s">
        <v>59</v>
      </c>
      <c r="B1678" s="37">
        <v>51</v>
      </c>
      <c r="C1678" s="37">
        <v>4</v>
      </c>
      <c r="D1678" s="37">
        <v>1</v>
      </c>
      <c r="E1678" s="37">
        <v>3</v>
      </c>
      <c r="F1678" s="37">
        <v>7</v>
      </c>
      <c r="G1678" s="37">
        <v>6</v>
      </c>
      <c r="H1678" s="37">
        <v>5</v>
      </c>
      <c r="I1678" s="37">
        <v>11</v>
      </c>
      <c r="J1678" s="37">
        <v>12</v>
      </c>
      <c r="K1678" s="37">
        <v>2</v>
      </c>
      <c r="L1678" s="37">
        <v>0</v>
      </c>
      <c r="M1678" s="37">
        <v>0</v>
      </c>
    </row>
    <row r="1679" spans="1:13" hidden="1" outlineLevel="2">
      <c r="A1679" s="1" t="s">
        <v>60</v>
      </c>
      <c r="B1679" s="37">
        <v>57</v>
      </c>
      <c r="C1679" s="37">
        <v>4</v>
      </c>
      <c r="D1679" s="37">
        <v>3</v>
      </c>
      <c r="E1679" s="37">
        <v>3</v>
      </c>
      <c r="F1679" s="37">
        <v>10</v>
      </c>
      <c r="G1679" s="37">
        <v>8</v>
      </c>
      <c r="H1679" s="37">
        <v>14</v>
      </c>
      <c r="I1679" s="37">
        <v>9</v>
      </c>
      <c r="J1679" s="37">
        <v>6</v>
      </c>
      <c r="K1679" s="37">
        <v>0</v>
      </c>
      <c r="L1679" s="37">
        <v>0</v>
      </c>
      <c r="M1679" s="37">
        <v>0</v>
      </c>
    </row>
    <row r="1680" spans="1:13" hidden="1" outlineLevel="2">
      <c r="A1680" s="1" t="s">
        <v>426</v>
      </c>
      <c r="B1680" s="37">
        <v>1</v>
      </c>
      <c r="C1680" s="37">
        <v>0</v>
      </c>
      <c r="D1680" s="37">
        <v>0</v>
      </c>
      <c r="E1680" s="37">
        <v>0</v>
      </c>
      <c r="F1680" s="37">
        <v>0</v>
      </c>
      <c r="G1680" s="37">
        <v>1</v>
      </c>
      <c r="H1680" s="37">
        <v>0</v>
      </c>
      <c r="I1680" s="37">
        <v>0</v>
      </c>
      <c r="J1680" s="37">
        <v>0</v>
      </c>
      <c r="K1680" s="37">
        <v>0</v>
      </c>
      <c r="L1680" s="37">
        <v>0</v>
      </c>
      <c r="M1680" s="37">
        <v>0</v>
      </c>
    </row>
    <row r="1681" spans="1:13" hidden="1" outlineLevel="2">
      <c r="A1681" s="1" t="s">
        <v>63</v>
      </c>
      <c r="B1681" s="37">
        <v>25</v>
      </c>
      <c r="C1681" s="37">
        <v>8</v>
      </c>
      <c r="D1681" s="37">
        <v>1</v>
      </c>
      <c r="E1681" s="37">
        <v>0</v>
      </c>
      <c r="F1681" s="37">
        <v>9</v>
      </c>
      <c r="G1681" s="37">
        <v>5</v>
      </c>
      <c r="H1681" s="37">
        <v>2</v>
      </c>
      <c r="I1681" s="37">
        <v>0</v>
      </c>
      <c r="J1681" s="37">
        <v>0</v>
      </c>
      <c r="K1681" s="37">
        <v>0</v>
      </c>
      <c r="L1681" s="37">
        <v>0</v>
      </c>
      <c r="M1681" s="37">
        <v>0</v>
      </c>
    </row>
    <row r="1682" spans="1:13" hidden="1" outlineLevel="2">
      <c r="A1682" s="1" t="s">
        <v>64</v>
      </c>
      <c r="B1682" s="37">
        <v>6</v>
      </c>
      <c r="C1682" s="37">
        <v>0</v>
      </c>
      <c r="D1682" s="37">
        <v>0</v>
      </c>
      <c r="E1682" s="37">
        <v>0</v>
      </c>
      <c r="F1682" s="37">
        <v>1</v>
      </c>
      <c r="G1682" s="37">
        <v>4</v>
      </c>
      <c r="H1682" s="37">
        <v>1</v>
      </c>
      <c r="I1682" s="37">
        <v>0</v>
      </c>
      <c r="J1682" s="37">
        <v>0</v>
      </c>
      <c r="K1682" s="37">
        <v>0</v>
      </c>
      <c r="L1682" s="37">
        <v>0</v>
      </c>
      <c r="M1682" s="37">
        <v>0</v>
      </c>
    </row>
    <row r="1683" spans="1:13" hidden="1" outlineLevel="2">
      <c r="A1683" s="1" t="s">
        <v>65</v>
      </c>
      <c r="B1683" s="37">
        <v>11</v>
      </c>
      <c r="C1683" s="37">
        <v>3</v>
      </c>
      <c r="D1683" s="37">
        <v>1</v>
      </c>
      <c r="E1683" s="37">
        <v>1</v>
      </c>
      <c r="F1683" s="37">
        <v>4</v>
      </c>
      <c r="G1683" s="37">
        <v>2</v>
      </c>
      <c r="H1683" s="37">
        <v>0</v>
      </c>
      <c r="I1683" s="37">
        <v>0</v>
      </c>
      <c r="J1683" s="37">
        <v>0</v>
      </c>
      <c r="K1683" s="37">
        <v>0</v>
      </c>
      <c r="L1683" s="37">
        <v>0</v>
      </c>
      <c r="M1683" s="37">
        <v>0</v>
      </c>
    </row>
    <row r="1684" spans="1:13" hidden="1" outlineLevel="2">
      <c r="A1684" s="1" t="s">
        <v>66</v>
      </c>
      <c r="B1684" s="37">
        <v>4</v>
      </c>
      <c r="C1684" s="37">
        <v>0</v>
      </c>
      <c r="D1684" s="37">
        <v>0</v>
      </c>
      <c r="E1684" s="37">
        <v>1</v>
      </c>
      <c r="F1684" s="37">
        <v>1</v>
      </c>
      <c r="G1684" s="37">
        <v>2</v>
      </c>
      <c r="H1684" s="37">
        <v>0</v>
      </c>
      <c r="I1684" s="37">
        <v>0</v>
      </c>
      <c r="J1684" s="37">
        <v>0</v>
      </c>
      <c r="K1684" s="37">
        <v>0</v>
      </c>
      <c r="L1684" s="37">
        <v>0</v>
      </c>
      <c r="M1684" s="37">
        <v>0</v>
      </c>
    </row>
    <row r="1685" spans="1:13" hidden="1" outlineLevel="2">
      <c r="A1685" s="1" t="s">
        <v>67</v>
      </c>
      <c r="B1685" s="37">
        <v>18</v>
      </c>
      <c r="C1685" s="37">
        <v>0</v>
      </c>
      <c r="D1685" s="37">
        <v>1</v>
      </c>
      <c r="E1685" s="37">
        <v>1</v>
      </c>
      <c r="F1685" s="37">
        <v>3</v>
      </c>
      <c r="G1685" s="37">
        <v>5</v>
      </c>
      <c r="H1685" s="37">
        <v>6</v>
      </c>
      <c r="I1685" s="37">
        <v>1</v>
      </c>
      <c r="J1685" s="37">
        <v>1</v>
      </c>
      <c r="K1685" s="37">
        <v>0</v>
      </c>
      <c r="L1685" s="37">
        <v>0</v>
      </c>
      <c r="M1685" s="37">
        <v>0</v>
      </c>
    </row>
    <row r="1686" spans="1:13" hidden="1" outlineLevel="2">
      <c r="A1686" s="1" t="s">
        <v>68</v>
      </c>
      <c r="B1686" s="37">
        <v>2</v>
      </c>
      <c r="C1686" s="37">
        <v>0</v>
      </c>
      <c r="D1686" s="37">
        <v>0</v>
      </c>
      <c r="E1686" s="37">
        <v>0</v>
      </c>
      <c r="F1686" s="37">
        <v>1</v>
      </c>
      <c r="G1686" s="37">
        <v>0</v>
      </c>
      <c r="H1686" s="37">
        <v>0</v>
      </c>
      <c r="I1686" s="37">
        <v>1</v>
      </c>
      <c r="J1686" s="37">
        <v>0</v>
      </c>
      <c r="K1686" s="37">
        <v>0</v>
      </c>
      <c r="L1686" s="37">
        <v>0</v>
      </c>
      <c r="M1686" s="37">
        <v>0</v>
      </c>
    </row>
    <row r="1687" spans="1:13" hidden="1" outlineLevel="2">
      <c r="A1687" s="1" t="s">
        <v>70</v>
      </c>
      <c r="B1687" s="37">
        <v>1183</v>
      </c>
      <c r="C1687" s="37">
        <v>86</v>
      </c>
      <c r="D1687" s="37">
        <v>110</v>
      </c>
      <c r="E1687" s="37">
        <v>119</v>
      </c>
      <c r="F1687" s="37">
        <v>178</v>
      </c>
      <c r="G1687" s="37">
        <v>240</v>
      </c>
      <c r="H1687" s="37">
        <v>221</v>
      </c>
      <c r="I1687" s="37">
        <v>133</v>
      </c>
      <c r="J1687" s="37">
        <v>86</v>
      </c>
      <c r="K1687" s="37">
        <v>10</v>
      </c>
      <c r="L1687" s="37">
        <v>0</v>
      </c>
      <c r="M1687" s="37">
        <v>0</v>
      </c>
    </row>
    <row r="1688" spans="1:13" hidden="1" outlineLevel="2">
      <c r="A1688" s="1" t="s">
        <v>71</v>
      </c>
      <c r="B1688" s="37">
        <v>15</v>
      </c>
      <c r="C1688" s="37">
        <v>0</v>
      </c>
      <c r="D1688" s="37">
        <v>0</v>
      </c>
      <c r="E1688" s="37">
        <v>0</v>
      </c>
      <c r="F1688" s="37">
        <v>5</v>
      </c>
      <c r="G1688" s="37">
        <v>4</v>
      </c>
      <c r="H1688" s="37">
        <v>5</v>
      </c>
      <c r="I1688" s="37">
        <v>1</v>
      </c>
      <c r="J1688" s="37">
        <v>0</v>
      </c>
      <c r="K1688" s="37">
        <v>0</v>
      </c>
      <c r="L1688" s="37">
        <v>0</v>
      </c>
      <c r="M1688" s="37">
        <v>0</v>
      </c>
    </row>
    <row r="1689" spans="1:13" hidden="1" outlineLevel="2">
      <c r="A1689" s="1" t="s">
        <v>72</v>
      </c>
      <c r="B1689" s="37">
        <v>5</v>
      </c>
      <c r="C1689" s="37">
        <v>2</v>
      </c>
      <c r="D1689" s="37">
        <v>0</v>
      </c>
      <c r="E1689" s="37">
        <v>2</v>
      </c>
      <c r="F1689" s="37">
        <v>0</v>
      </c>
      <c r="G1689" s="37">
        <v>1</v>
      </c>
      <c r="H1689" s="37">
        <v>0</v>
      </c>
      <c r="I1689" s="37">
        <v>0</v>
      </c>
      <c r="J1689" s="37">
        <v>0</v>
      </c>
      <c r="K1689" s="37">
        <v>0</v>
      </c>
      <c r="L1689" s="37">
        <v>0</v>
      </c>
      <c r="M1689" s="37">
        <v>0</v>
      </c>
    </row>
    <row r="1690" spans="1:13" hidden="1" outlineLevel="2">
      <c r="A1690" s="1" t="s">
        <v>242</v>
      </c>
      <c r="B1690" s="37">
        <v>1</v>
      </c>
      <c r="C1690" s="37">
        <v>0</v>
      </c>
      <c r="D1690" s="37">
        <v>0</v>
      </c>
      <c r="E1690" s="37">
        <v>0</v>
      </c>
      <c r="F1690" s="37">
        <v>1</v>
      </c>
      <c r="G1690" s="37">
        <v>0</v>
      </c>
      <c r="H1690" s="37">
        <v>0</v>
      </c>
      <c r="I1690" s="37">
        <v>0</v>
      </c>
      <c r="J1690" s="37">
        <v>0</v>
      </c>
      <c r="K1690" s="37">
        <v>0</v>
      </c>
      <c r="L1690" s="37">
        <v>0</v>
      </c>
      <c r="M1690" s="37">
        <v>0</v>
      </c>
    </row>
    <row r="1691" spans="1:13" hidden="1" outlineLevel="2">
      <c r="A1691" s="1" t="s">
        <v>74</v>
      </c>
      <c r="B1691" s="37">
        <v>8</v>
      </c>
      <c r="C1691" s="37">
        <v>0</v>
      </c>
      <c r="D1691" s="37">
        <v>0</v>
      </c>
      <c r="E1691" s="37">
        <v>0</v>
      </c>
      <c r="F1691" s="37">
        <v>2</v>
      </c>
      <c r="G1691" s="37">
        <v>2</v>
      </c>
      <c r="H1691" s="37">
        <v>2</v>
      </c>
      <c r="I1691" s="37">
        <v>2</v>
      </c>
      <c r="J1691" s="37">
        <v>0</v>
      </c>
      <c r="K1691" s="37">
        <v>0</v>
      </c>
      <c r="L1691" s="37">
        <v>0</v>
      </c>
      <c r="M1691" s="37">
        <v>0</v>
      </c>
    </row>
    <row r="1692" spans="1:13" hidden="1" outlineLevel="2">
      <c r="A1692" s="1" t="s">
        <v>75</v>
      </c>
      <c r="B1692" s="37">
        <v>1</v>
      </c>
      <c r="C1692" s="37">
        <v>0</v>
      </c>
      <c r="D1692" s="37">
        <v>0</v>
      </c>
      <c r="E1692" s="37">
        <v>0</v>
      </c>
      <c r="F1692" s="37">
        <v>0</v>
      </c>
      <c r="G1692" s="37">
        <v>0</v>
      </c>
      <c r="H1692" s="37">
        <v>1</v>
      </c>
      <c r="I1692" s="37">
        <v>0</v>
      </c>
      <c r="J1692" s="37">
        <v>0</v>
      </c>
      <c r="K1692" s="37">
        <v>0</v>
      </c>
      <c r="L1692" s="37">
        <v>0</v>
      </c>
      <c r="M1692" s="37">
        <v>0</v>
      </c>
    </row>
    <row r="1693" spans="1:13" hidden="1" outlineLevel="2">
      <c r="A1693" s="1" t="s">
        <v>76</v>
      </c>
      <c r="B1693" s="37">
        <v>4</v>
      </c>
      <c r="C1693" s="37">
        <v>0</v>
      </c>
      <c r="D1693" s="37">
        <v>0</v>
      </c>
      <c r="E1693" s="37">
        <v>1</v>
      </c>
      <c r="F1693" s="37">
        <v>3</v>
      </c>
      <c r="G1693" s="37">
        <v>0</v>
      </c>
      <c r="H1693" s="37">
        <v>0</v>
      </c>
      <c r="I1693" s="37">
        <v>0</v>
      </c>
      <c r="J1693" s="37">
        <v>0</v>
      </c>
      <c r="K1693" s="37">
        <v>0</v>
      </c>
      <c r="L1693" s="37">
        <v>0</v>
      </c>
      <c r="M1693" s="37">
        <v>0</v>
      </c>
    </row>
    <row r="1694" spans="1:13" hidden="1" outlineLevel="2">
      <c r="A1694" s="1" t="s">
        <v>78</v>
      </c>
      <c r="B1694" s="37">
        <v>19</v>
      </c>
      <c r="C1694" s="37">
        <v>0</v>
      </c>
      <c r="D1694" s="37">
        <v>1</v>
      </c>
      <c r="E1694" s="37">
        <v>6</v>
      </c>
      <c r="F1694" s="37">
        <v>7</v>
      </c>
      <c r="G1694" s="37">
        <v>3</v>
      </c>
      <c r="H1694" s="37">
        <v>1</v>
      </c>
      <c r="I1694" s="37">
        <v>0</v>
      </c>
      <c r="J1694" s="37">
        <v>1</v>
      </c>
      <c r="K1694" s="37">
        <v>0</v>
      </c>
      <c r="L1694" s="37">
        <v>0</v>
      </c>
      <c r="M1694" s="37">
        <v>0</v>
      </c>
    </row>
    <row r="1695" spans="1:13" hidden="1" outlineLevel="2">
      <c r="A1695" s="1" t="s">
        <v>1182</v>
      </c>
      <c r="B1695" s="37">
        <v>7</v>
      </c>
      <c r="C1695" s="37">
        <v>0</v>
      </c>
      <c r="D1695" s="37">
        <v>4</v>
      </c>
      <c r="E1695" s="37">
        <v>0</v>
      </c>
      <c r="F1695" s="37">
        <v>0</v>
      </c>
      <c r="G1695" s="37">
        <v>1</v>
      </c>
      <c r="H1695" s="37">
        <v>1</v>
      </c>
      <c r="I1695" s="37">
        <v>1</v>
      </c>
      <c r="J1695" s="37">
        <v>0</v>
      </c>
      <c r="K1695" s="37">
        <v>0</v>
      </c>
      <c r="L1695" s="37">
        <v>0</v>
      </c>
      <c r="M1695" s="37">
        <v>0</v>
      </c>
    </row>
    <row r="1696" spans="1:13" hidden="1" outlineLevel="2">
      <c r="A1696" s="1" t="s">
        <v>537</v>
      </c>
      <c r="B1696" s="37">
        <v>1</v>
      </c>
      <c r="C1696" s="37">
        <v>0</v>
      </c>
      <c r="D1696" s="37">
        <v>0</v>
      </c>
      <c r="E1696" s="37">
        <v>0</v>
      </c>
      <c r="F1696" s="37">
        <v>0</v>
      </c>
      <c r="G1696" s="37">
        <v>1</v>
      </c>
      <c r="H1696" s="37">
        <v>0</v>
      </c>
      <c r="I1696" s="37">
        <v>0</v>
      </c>
      <c r="J1696" s="37">
        <v>0</v>
      </c>
      <c r="K1696" s="37">
        <v>0</v>
      </c>
      <c r="L1696" s="37">
        <v>0</v>
      </c>
      <c r="M1696" s="37">
        <v>0</v>
      </c>
    </row>
    <row r="1697" spans="1:13" hidden="1" outlineLevel="2">
      <c r="A1697" s="1" t="s">
        <v>538</v>
      </c>
      <c r="B1697" s="37">
        <v>427</v>
      </c>
      <c r="C1697" s="37">
        <v>93</v>
      </c>
      <c r="D1697" s="37">
        <v>37</v>
      </c>
      <c r="E1697" s="37">
        <v>55</v>
      </c>
      <c r="F1697" s="37">
        <v>111</v>
      </c>
      <c r="G1697" s="37">
        <v>36</v>
      </c>
      <c r="H1697" s="37">
        <v>37</v>
      </c>
      <c r="I1697" s="37">
        <v>45</v>
      </c>
      <c r="J1697" s="37">
        <v>13</v>
      </c>
      <c r="K1697" s="37">
        <v>0</v>
      </c>
      <c r="L1697" s="37">
        <v>0</v>
      </c>
      <c r="M1697" s="37">
        <v>0</v>
      </c>
    </row>
    <row r="1698" spans="1:13" hidden="1" outlineLevel="2">
      <c r="A1698" s="1" t="s">
        <v>80</v>
      </c>
      <c r="B1698" s="37">
        <v>119</v>
      </c>
      <c r="C1698" s="37">
        <v>8</v>
      </c>
      <c r="D1698" s="37">
        <v>12</v>
      </c>
      <c r="E1698" s="37">
        <v>10</v>
      </c>
      <c r="F1698" s="37">
        <v>20</v>
      </c>
      <c r="G1698" s="37">
        <v>24</v>
      </c>
      <c r="H1698" s="37">
        <v>13</v>
      </c>
      <c r="I1698" s="37">
        <v>27</v>
      </c>
      <c r="J1698" s="37">
        <v>5</v>
      </c>
      <c r="K1698" s="37">
        <v>0</v>
      </c>
      <c r="L1698" s="37">
        <v>0</v>
      </c>
      <c r="M1698" s="37">
        <v>0</v>
      </c>
    </row>
    <row r="1699" spans="1:13" hidden="1" outlineLevel="2">
      <c r="A1699" s="1" t="s">
        <v>81</v>
      </c>
      <c r="B1699" s="37">
        <v>4</v>
      </c>
      <c r="C1699" s="37">
        <v>1</v>
      </c>
      <c r="D1699" s="37">
        <v>0</v>
      </c>
      <c r="E1699" s="37">
        <v>1</v>
      </c>
      <c r="F1699" s="37">
        <v>2</v>
      </c>
      <c r="G1699" s="37">
        <v>0</v>
      </c>
      <c r="H1699" s="37">
        <v>0</v>
      </c>
      <c r="I1699" s="37">
        <v>0</v>
      </c>
      <c r="J1699" s="37">
        <v>0</v>
      </c>
      <c r="K1699" s="37">
        <v>0</v>
      </c>
      <c r="L1699" s="37">
        <v>0</v>
      </c>
      <c r="M1699" s="37">
        <v>0</v>
      </c>
    </row>
    <row r="1700" spans="1:13" hidden="1" outlineLevel="2">
      <c r="A1700" s="1" t="s">
        <v>225</v>
      </c>
      <c r="B1700" s="37">
        <v>4</v>
      </c>
      <c r="C1700" s="37">
        <v>0</v>
      </c>
      <c r="D1700" s="37">
        <v>1</v>
      </c>
      <c r="E1700" s="37">
        <v>0</v>
      </c>
      <c r="F1700" s="37">
        <v>1</v>
      </c>
      <c r="G1700" s="37">
        <v>2</v>
      </c>
      <c r="H1700" s="37">
        <v>0</v>
      </c>
      <c r="I1700" s="37">
        <v>0</v>
      </c>
      <c r="J1700" s="37">
        <v>0</v>
      </c>
      <c r="K1700" s="37">
        <v>0</v>
      </c>
      <c r="L1700" s="37">
        <v>0</v>
      </c>
      <c r="M1700" s="37">
        <v>0</v>
      </c>
    </row>
    <row r="1701" spans="1:13" hidden="1" outlineLevel="2">
      <c r="A1701" s="1" t="s">
        <v>82</v>
      </c>
      <c r="B1701" s="37">
        <v>5</v>
      </c>
      <c r="C1701" s="37">
        <v>0</v>
      </c>
      <c r="D1701" s="37">
        <v>0</v>
      </c>
      <c r="E1701" s="37">
        <v>1</v>
      </c>
      <c r="F1701" s="37">
        <v>2</v>
      </c>
      <c r="G1701" s="37">
        <v>2</v>
      </c>
      <c r="H1701" s="37">
        <v>0</v>
      </c>
      <c r="I1701" s="37">
        <v>0</v>
      </c>
      <c r="J1701" s="37">
        <v>0</v>
      </c>
      <c r="K1701" s="37">
        <v>0</v>
      </c>
      <c r="L1701" s="37">
        <v>0</v>
      </c>
      <c r="M1701" s="37">
        <v>0</v>
      </c>
    </row>
    <row r="1702" spans="1:13" hidden="1" outlineLevel="2">
      <c r="A1702" s="1" t="s">
        <v>235</v>
      </c>
      <c r="B1702" s="37">
        <v>1</v>
      </c>
      <c r="C1702" s="37">
        <v>0</v>
      </c>
      <c r="D1702" s="37">
        <v>0</v>
      </c>
      <c r="E1702" s="37">
        <v>1</v>
      </c>
      <c r="F1702" s="37">
        <v>0</v>
      </c>
      <c r="G1702" s="37">
        <v>0</v>
      </c>
      <c r="H1702" s="37">
        <v>0</v>
      </c>
      <c r="I1702" s="37">
        <v>0</v>
      </c>
      <c r="J1702" s="37">
        <v>0</v>
      </c>
      <c r="K1702" s="37">
        <v>0</v>
      </c>
      <c r="L1702" s="37">
        <v>0</v>
      </c>
      <c r="M1702" s="37">
        <v>0</v>
      </c>
    </row>
    <row r="1703" spans="1:13" hidden="1" outlineLevel="2">
      <c r="A1703" s="1" t="s">
        <v>83</v>
      </c>
      <c r="B1703" s="37">
        <v>25485</v>
      </c>
      <c r="C1703" s="37">
        <v>2796</v>
      </c>
      <c r="D1703" s="37">
        <v>2986</v>
      </c>
      <c r="E1703" s="37">
        <v>3320</v>
      </c>
      <c r="F1703" s="37">
        <v>2956</v>
      </c>
      <c r="G1703" s="37">
        <v>3001</v>
      </c>
      <c r="H1703" s="37">
        <v>3724</v>
      </c>
      <c r="I1703" s="37">
        <v>3122</v>
      </c>
      <c r="J1703" s="37">
        <v>2387</v>
      </c>
      <c r="K1703" s="37">
        <v>1011</v>
      </c>
      <c r="L1703" s="37">
        <v>181</v>
      </c>
      <c r="M1703" s="37">
        <v>1</v>
      </c>
    </row>
    <row r="1704" spans="1:13" hidden="1" outlineLevel="2">
      <c r="A1704" s="1" t="s">
        <v>189</v>
      </c>
      <c r="B1704" s="37">
        <v>3</v>
      </c>
      <c r="C1704" s="37">
        <v>0</v>
      </c>
      <c r="D1704" s="37">
        <v>0</v>
      </c>
      <c r="E1704" s="37">
        <v>1</v>
      </c>
      <c r="F1704" s="37">
        <v>1</v>
      </c>
      <c r="G1704" s="37">
        <v>1</v>
      </c>
      <c r="H1704" s="37">
        <v>0</v>
      </c>
      <c r="I1704" s="37">
        <v>0</v>
      </c>
      <c r="J1704" s="37">
        <v>0</v>
      </c>
      <c r="K1704" s="37">
        <v>0</v>
      </c>
      <c r="L1704" s="37">
        <v>0</v>
      </c>
      <c r="M1704" s="37">
        <v>0</v>
      </c>
    </row>
    <row r="1705" spans="1:13" hidden="1" outlineLevel="2">
      <c r="A1705" s="1" t="s">
        <v>84</v>
      </c>
      <c r="B1705" s="37">
        <v>6</v>
      </c>
      <c r="C1705" s="37">
        <v>1</v>
      </c>
      <c r="D1705" s="37">
        <v>0</v>
      </c>
      <c r="E1705" s="37">
        <v>0</v>
      </c>
      <c r="F1705" s="37">
        <v>0</v>
      </c>
      <c r="G1705" s="37">
        <v>1</v>
      </c>
      <c r="H1705" s="37">
        <v>2</v>
      </c>
      <c r="I1705" s="37">
        <v>1</v>
      </c>
      <c r="J1705" s="37">
        <v>1</v>
      </c>
      <c r="K1705" s="37">
        <v>0</v>
      </c>
      <c r="L1705" s="37">
        <v>0</v>
      </c>
      <c r="M1705" s="37">
        <v>0</v>
      </c>
    </row>
    <row r="1706" spans="1:13" hidden="1" outlineLevel="2">
      <c r="A1706" s="1" t="s">
        <v>809</v>
      </c>
      <c r="B1706" s="37">
        <v>3</v>
      </c>
      <c r="C1706" s="37">
        <v>0</v>
      </c>
      <c r="D1706" s="37">
        <v>0</v>
      </c>
      <c r="E1706" s="37">
        <v>1</v>
      </c>
      <c r="F1706" s="37">
        <v>2</v>
      </c>
      <c r="G1706" s="37">
        <v>0</v>
      </c>
      <c r="H1706" s="37">
        <v>0</v>
      </c>
      <c r="I1706" s="37">
        <v>0</v>
      </c>
      <c r="J1706" s="37">
        <v>0</v>
      </c>
      <c r="K1706" s="37">
        <v>0</v>
      </c>
      <c r="L1706" s="37">
        <v>0</v>
      </c>
      <c r="M1706" s="37">
        <v>0</v>
      </c>
    </row>
    <row r="1707" spans="1:13" hidden="1" outlineLevel="2">
      <c r="A1707" s="1" t="s">
        <v>539</v>
      </c>
      <c r="B1707" s="37">
        <v>2</v>
      </c>
      <c r="C1707" s="37">
        <v>0</v>
      </c>
      <c r="D1707" s="37">
        <v>0</v>
      </c>
      <c r="E1707" s="37">
        <v>0</v>
      </c>
      <c r="F1707" s="37">
        <v>2</v>
      </c>
      <c r="G1707" s="37">
        <v>0</v>
      </c>
      <c r="H1707" s="37">
        <v>0</v>
      </c>
      <c r="I1707" s="37">
        <v>0</v>
      </c>
      <c r="J1707" s="37">
        <v>0</v>
      </c>
      <c r="K1707" s="37">
        <v>0</v>
      </c>
      <c r="L1707" s="37">
        <v>0</v>
      </c>
      <c r="M1707" s="37">
        <v>0</v>
      </c>
    </row>
    <row r="1708" spans="1:13" hidden="1" outlineLevel="2">
      <c r="A1708" s="1" t="s">
        <v>85</v>
      </c>
      <c r="B1708" s="37">
        <v>3</v>
      </c>
      <c r="C1708" s="37">
        <v>1</v>
      </c>
      <c r="D1708" s="37">
        <v>0</v>
      </c>
      <c r="E1708" s="37">
        <v>0</v>
      </c>
      <c r="F1708" s="37">
        <v>0</v>
      </c>
      <c r="G1708" s="37">
        <v>1</v>
      </c>
      <c r="H1708" s="37">
        <v>1</v>
      </c>
      <c r="I1708" s="37">
        <v>0</v>
      </c>
      <c r="J1708" s="37">
        <v>0</v>
      </c>
      <c r="K1708" s="37">
        <v>0</v>
      </c>
      <c r="L1708" s="37">
        <v>0</v>
      </c>
      <c r="M1708" s="37">
        <v>0</v>
      </c>
    </row>
    <row r="1709" spans="1:13" hidden="1" outlineLevel="2">
      <c r="A1709" s="1" t="s">
        <v>86</v>
      </c>
      <c r="B1709" s="37">
        <v>10</v>
      </c>
      <c r="C1709" s="37">
        <v>1</v>
      </c>
      <c r="D1709" s="37">
        <v>0</v>
      </c>
      <c r="E1709" s="37">
        <v>0</v>
      </c>
      <c r="F1709" s="37">
        <v>5</v>
      </c>
      <c r="G1709" s="37">
        <v>3</v>
      </c>
      <c r="H1709" s="37">
        <v>1</v>
      </c>
      <c r="I1709" s="37">
        <v>0</v>
      </c>
      <c r="J1709" s="37">
        <v>0</v>
      </c>
      <c r="K1709" s="37">
        <v>0</v>
      </c>
      <c r="L1709" s="37">
        <v>0</v>
      </c>
      <c r="M1709" s="37">
        <v>0</v>
      </c>
    </row>
    <row r="1710" spans="1:13" hidden="1" outlineLevel="2">
      <c r="A1710" s="1" t="s">
        <v>243</v>
      </c>
      <c r="B1710" s="37">
        <v>2</v>
      </c>
      <c r="C1710" s="37">
        <v>0</v>
      </c>
      <c r="D1710" s="37">
        <v>0</v>
      </c>
      <c r="E1710" s="37">
        <v>1</v>
      </c>
      <c r="F1710" s="37">
        <v>1</v>
      </c>
      <c r="G1710" s="37">
        <v>0</v>
      </c>
      <c r="H1710" s="37">
        <v>0</v>
      </c>
      <c r="I1710" s="37">
        <v>0</v>
      </c>
      <c r="J1710" s="37">
        <v>0</v>
      </c>
      <c r="K1710" s="37">
        <v>0</v>
      </c>
      <c r="L1710" s="37">
        <v>0</v>
      </c>
      <c r="M1710" s="37">
        <v>0</v>
      </c>
    </row>
    <row r="1711" spans="1:13" hidden="1" outlineLevel="2">
      <c r="A1711" s="1" t="s">
        <v>904</v>
      </c>
      <c r="B1711" s="37">
        <v>142</v>
      </c>
      <c r="C1711" s="37">
        <v>20</v>
      </c>
      <c r="D1711" s="37">
        <v>23</v>
      </c>
      <c r="E1711" s="37">
        <v>17</v>
      </c>
      <c r="F1711" s="37">
        <v>21</v>
      </c>
      <c r="G1711" s="37">
        <v>29</v>
      </c>
      <c r="H1711" s="37">
        <v>7</v>
      </c>
      <c r="I1711" s="37">
        <v>18</v>
      </c>
      <c r="J1711" s="37">
        <v>7</v>
      </c>
      <c r="K1711" s="37">
        <v>0</v>
      </c>
      <c r="L1711" s="37">
        <v>0</v>
      </c>
      <c r="M1711" s="37">
        <v>0</v>
      </c>
    </row>
    <row r="1712" spans="1:13" hidden="1" outlineLevel="2">
      <c r="A1712" s="1" t="s">
        <v>540</v>
      </c>
      <c r="B1712" s="37">
        <v>15</v>
      </c>
      <c r="C1712" s="37">
        <v>0</v>
      </c>
      <c r="D1712" s="37">
        <v>0</v>
      </c>
      <c r="E1712" s="37">
        <v>3</v>
      </c>
      <c r="F1712" s="37">
        <v>6</v>
      </c>
      <c r="G1712" s="37">
        <v>5</v>
      </c>
      <c r="H1712" s="37">
        <v>1</v>
      </c>
      <c r="I1712" s="37">
        <v>0</v>
      </c>
      <c r="J1712" s="37">
        <v>0</v>
      </c>
      <c r="K1712" s="37">
        <v>0</v>
      </c>
      <c r="L1712" s="37">
        <v>0</v>
      </c>
      <c r="M1712" s="37">
        <v>0</v>
      </c>
    </row>
    <row r="1713" spans="1:13" hidden="1" outlineLevel="2">
      <c r="A1713" s="1" t="s">
        <v>423</v>
      </c>
      <c r="B1713" s="37">
        <v>14</v>
      </c>
      <c r="C1713" s="37">
        <v>3</v>
      </c>
      <c r="D1713" s="37">
        <v>3</v>
      </c>
      <c r="E1713" s="37">
        <v>3</v>
      </c>
      <c r="F1713" s="37">
        <v>4</v>
      </c>
      <c r="G1713" s="37">
        <v>0</v>
      </c>
      <c r="H1713" s="37">
        <v>1</v>
      </c>
      <c r="I1713" s="37">
        <v>0</v>
      </c>
      <c r="J1713" s="37">
        <v>0</v>
      </c>
      <c r="K1713" s="37">
        <v>0</v>
      </c>
      <c r="L1713" s="37">
        <v>0</v>
      </c>
      <c r="M1713" s="37">
        <v>0</v>
      </c>
    </row>
    <row r="1714" spans="1:13" hidden="1" outlineLevel="2">
      <c r="A1714" s="1" t="s">
        <v>90</v>
      </c>
      <c r="B1714" s="37">
        <v>1</v>
      </c>
      <c r="C1714" s="37">
        <v>0</v>
      </c>
      <c r="D1714" s="37">
        <v>0</v>
      </c>
      <c r="E1714" s="37">
        <v>1</v>
      </c>
      <c r="F1714" s="37">
        <v>0</v>
      </c>
      <c r="G1714" s="37">
        <v>0</v>
      </c>
      <c r="H1714" s="37">
        <v>0</v>
      </c>
      <c r="I1714" s="37">
        <v>0</v>
      </c>
      <c r="J1714" s="37">
        <v>0</v>
      </c>
      <c r="K1714" s="37">
        <v>0</v>
      </c>
      <c r="L1714" s="37">
        <v>0</v>
      </c>
      <c r="M1714" s="37">
        <v>0</v>
      </c>
    </row>
    <row r="1715" spans="1:13" hidden="1" outlineLevel="2">
      <c r="A1715" s="1" t="s">
        <v>441</v>
      </c>
      <c r="B1715" s="37">
        <v>3</v>
      </c>
      <c r="C1715" s="37">
        <v>0</v>
      </c>
      <c r="D1715" s="37">
        <v>1</v>
      </c>
      <c r="E1715" s="37">
        <v>0</v>
      </c>
      <c r="F1715" s="37">
        <v>1</v>
      </c>
      <c r="G1715" s="37">
        <v>1</v>
      </c>
      <c r="H1715" s="37">
        <v>0</v>
      </c>
      <c r="I1715" s="37">
        <v>0</v>
      </c>
      <c r="J1715" s="37">
        <v>0</v>
      </c>
      <c r="K1715" s="37">
        <v>0</v>
      </c>
      <c r="L1715" s="37">
        <v>0</v>
      </c>
      <c r="M1715" s="37">
        <v>0</v>
      </c>
    </row>
    <row r="1716" spans="1:13" hidden="1" outlineLevel="2">
      <c r="A1716" s="1" t="s">
        <v>427</v>
      </c>
      <c r="B1716" s="37">
        <v>2</v>
      </c>
      <c r="C1716" s="37">
        <v>0</v>
      </c>
      <c r="D1716" s="37">
        <v>1</v>
      </c>
      <c r="E1716" s="37">
        <v>0</v>
      </c>
      <c r="F1716" s="37">
        <v>0</v>
      </c>
      <c r="G1716" s="37">
        <v>1</v>
      </c>
      <c r="H1716" s="37">
        <v>0</v>
      </c>
      <c r="I1716" s="37">
        <v>0</v>
      </c>
      <c r="J1716" s="37">
        <v>0</v>
      </c>
      <c r="K1716" s="37">
        <v>0</v>
      </c>
      <c r="L1716" s="37">
        <v>0</v>
      </c>
      <c r="M1716" s="37">
        <v>0</v>
      </c>
    </row>
    <row r="1717" spans="1:13" hidden="1" outlineLevel="2">
      <c r="A1717" s="1" t="s">
        <v>91</v>
      </c>
      <c r="B1717" s="37">
        <v>72</v>
      </c>
      <c r="C1717" s="37">
        <v>2</v>
      </c>
      <c r="D1717" s="37">
        <v>3</v>
      </c>
      <c r="E1717" s="37">
        <v>5</v>
      </c>
      <c r="F1717" s="37">
        <v>7</v>
      </c>
      <c r="G1717" s="37">
        <v>9</v>
      </c>
      <c r="H1717" s="37">
        <v>22</v>
      </c>
      <c r="I1717" s="37">
        <v>14</v>
      </c>
      <c r="J1717" s="37">
        <v>9</v>
      </c>
      <c r="K1717" s="37">
        <v>0</v>
      </c>
      <c r="L1717" s="37">
        <v>1</v>
      </c>
      <c r="M1717" s="37">
        <v>0</v>
      </c>
    </row>
    <row r="1718" spans="1:13" hidden="1" outlineLevel="2">
      <c r="A1718" s="1" t="s">
        <v>92</v>
      </c>
      <c r="B1718" s="37">
        <v>5</v>
      </c>
      <c r="C1718" s="37">
        <v>1</v>
      </c>
      <c r="D1718" s="37">
        <v>0</v>
      </c>
      <c r="E1718" s="37">
        <v>0</v>
      </c>
      <c r="F1718" s="37">
        <v>3</v>
      </c>
      <c r="G1718" s="37">
        <v>0</v>
      </c>
      <c r="H1718" s="37">
        <v>1</v>
      </c>
      <c r="I1718" s="37">
        <v>0</v>
      </c>
      <c r="J1718" s="37">
        <v>0</v>
      </c>
      <c r="K1718" s="37">
        <v>0</v>
      </c>
      <c r="L1718" s="37">
        <v>0</v>
      </c>
      <c r="M1718" s="37">
        <v>0</v>
      </c>
    </row>
    <row r="1719" spans="1:13" hidden="1" outlineLevel="2">
      <c r="A1719" s="1" t="s">
        <v>93</v>
      </c>
      <c r="B1719" s="37">
        <v>7</v>
      </c>
      <c r="C1719" s="37">
        <v>0</v>
      </c>
      <c r="D1719" s="37">
        <v>0</v>
      </c>
      <c r="E1719" s="37">
        <v>0</v>
      </c>
      <c r="F1719" s="37">
        <v>0</v>
      </c>
      <c r="G1719" s="37">
        <v>3</v>
      </c>
      <c r="H1719" s="37">
        <v>2</v>
      </c>
      <c r="I1719" s="37">
        <v>0</v>
      </c>
      <c r="J1719" s="37">
        <v>1</v>
      </c>
      <c r="K1719" s="37">
        <v>1</v>
      </c>
      <c r="L1719" s="37">
        <v>0</v>
      </c>
      <c r="M1719" s="37">
        <v>0</v>
      </c>
    </row>
    <row r="1720" spans="1:13" hidden="1" outlineLevel="2">
      <c r="A1720" s="1" t="s">
        <v>94</v>
      </c>
      <c r="B1720" s="37">
        <v>2297</v>
      </c>
      <c r="C1720" s="37">
        <v>126</v>
      </c>
      <c r="D1720" s="37">
        <v>120</v>
      </c>
      <c r="E1720" s="37">
        <v>152</v>
      </c>
      <c r="F1720" s="37">
        <v>268</v>
      </c>
      <c r="G1720" s="37">
        <v>483</v>
      </c>
      <c r="H1720" s="37">
        <v>600</v>
      </c>
      <c r="I1720" s="37">
        <v>282</v>
      </c>
      <c r="J1720" s="37">
        <v>210</v>
      </c>
      <c r="K1720" s="37">
        <v>53</v>
      </c>
      <c r="L1720" s="37">
        <v>3</v>
      </c>
      <c r="M1720" s="37">
        <v>0</v>
      </c>
    </row>
    <row r="1721" spans="1:13" hidden="1" outlineLevel="2">
      <c r="A1721" s="1" t="s">
        <v>95</v>
      </c>
      <c r="B1721" s="37">
        <v>3</v>
      </c>
      <c r="C1721" s="37">
        <v>0</v>
      </c>
      <c r="D1721" s="37">
        <v>0</v>
      </c>
      <c r="E1721" s="37">
        <v>0</v>
      </c>
      <c r="F1721" s="37">
        <v>0</v>
      </c>
      <c r="G1721" s="37">
        <v>1</v>
      </c>
      <c r="H1721" s="37">
        <v>1</v>
      </c>
      <c r="I1721" s="37">
        <v>0</v>
      </c>
      <c r="J1721" s="37">
        <v>0</v>
      </c>
      <c r="K1721" s="37">
        <v>1</v>
      </c>
      <c r="L1721" s="37">
        <v>0</v>
      </c>
      <c r="M1721" s="37">
        <v>0</v>
      </c>
    </row>
    <row r="1722" spans="1:13" hidden="1" outlineLevel="2">
      <c r="A1722" s="1" t="s">
        <v>96</v>
      </c>
      <c r="B1722" s="37">
        <v>1</v>
      </c>
      <c r="C1722" s="37">
        <v>0</v>
      </c>
      <c r="D1722" s="37">
        <v>0</v>
      </c>
      <c r="E1722" s="37">
        <v>0</v>
      </c>
      <c r="F1722" s="37">
        <v>0</v>
      </c>
      <c r="G1722" s="37">
        <v>0</v>
      </c>
      <c r="H1722" s="37">
        <v>1</v>
      </c>
      <c r="I1722" s="37">
        <v>0</v>
      </c>
      <c r="J1722" s="37">
        <v>0</v>
      </c>
      <c r="K1722" s="37">
        <v>0</v>
      </c>
      <c r="L1722" s="37">
        <v>0</v>
      </c>
      <c r="M1722" s="37">
        <v>0</v>
      </c>
    </row>
    <row r="1723" spans="1:13" hidden="1" outlineLevel="2">
      <c r="A1723" s="1" t="s">
        <v>97</v>
      </c>
      <c r="B1723" s="37">
        <v>1</v>
      </c>
      <c r="C1723" s="37">
        <v>0</v>
      </c>
      <c r="D1723" s="37">
        <v>0</v>
      </c>
      <c r="E1723" s="37">
        <v>0</v>
      </c>
      <c r="F1723" s="37">
        <v>0</v>
      </c>
      <c r="G1723" s="37">
        <v>0</v>
      </c>
      <c r="H1723" s="37">
        <v>1</v>
      </c>
      <c r="I1723" s="37">
        <v>0</v>
      </c>
      <c r="J1723" s="37">
        <v>0</v>
      </c>
      <c r="K1723" s="37">
        <v>0</v>
      </c>
      <c r="L1723" s="37">
        <v>0</v>
      </c>
      <c r="M1723" s="37">
        <v>0</v>
      </c>
    </row>
    <row r="1724" spans="1:13" hidden="1" outlineLevel="2">
      <c r="A1724" s="1" t="s">
        <v>98</v>
      </c>
      <c r="B1724" s="37">
        <v>7</v>
      </c>
      <c r="C1724" s="37">
        <v>0</v>
      </c>
      <c r="D1724" s="37">
        <v>0</v>
      </c>
      <c r="E1724" s="37">
        <v>1</v>
      </c>
      <c r="F1724" s="37">
        <v>2</v>
      </c>
      <c r="G1724" s="37">
        <v>2</v>
      </c>
      <c r="H1724" s="37">
        <v>2</v>
      </c>
      <c r="I1724" s="37">
        <v>0</v>
      </c>
      <c r="J1724" s="37">
        <v>0</v>
      </c>
      <c r="K1724" s="37">
        <v>0</v>
      </c>
      <c r="L1724" s="37">
        <v>0</v>
      </c>
      <c r="M1724" s="37">
        <v>0</v>
      </c>
    </row>
    <row r="1725" spans="1:13" hidden="1" outlineLevel="2">
      <c r="A1725" s="1" t="s">
        <v>99</v>
      </c>
      <c r="B1725" s="37">
        <v>23</v>
      </c>
      <c r="C1725" s="37">
        <v>0</v>
      </c>
      <c r="D1725" s="37">
        <v>4</v>
      </c>
      <c r="E1725" s="37">
        <v>5</v>
      </c>
      <c r="F1725" s="37">
        <v>5</v>
      </c>
      <c r="G1725" s="37">
        <v>7</v>
      </c>
      <c r="H1725" s="37">
        <v>2</v>
      </c>
      <c r="I1725" s="37">
        <v>0</v>
      </c>
      <c r="J1725" s="37">
        <v>0</v>
      </c>
      <c r="K1725" s="37">
        <v>0</v>
      </c>
      <c r="L1725" s="37">
        <v>0</v>
      </c>
      <c r="M1725" s="37">
        <v>0</v>
      </c>
    </row>
    <row r="1726" spans="1:13" hidden="1" outlineLevel="2">
      <c r="A1726" s="1" t="s">
        <v>100</v>
      </c>
      <c r="B1726" s="37">
        <v>44</v>
      </c>
      <c r="C1726" s="37">
        <v>5</v>
      </c>
      <c r="D1726" s="37">
        <v>2</v>
      </c>
      <c r="E1726" s="37">
        <v>5</v>
      </c>
      <c r="F1726" s="37">
        <v>5</v>
      </c>
      <c r="G1726" s="37">
        <v>17</v>
      </c>
      <c r="H1726" s="37">
        <v>5</v>
      </c>
      <c r="I1726" s="37">
        <v>2</v>
      </c>
      <c r="J1726" s="37">
        <v>3</v>
      </c>
      <c r="K1726" s="37">
        <v>0</v>
      </c>
      <c r="L1726" s="37">
        <v>0</v>
      </c>
      <c r="M1726" s="37">
        <v>0</v>
      </c>
    </row>
    <row r="1727" spans="1:13" hidden="1" outlineLevel="2">
      <c r="A1727" s="1" t="s">
        <v>101</v>
      </c>
      <c r="B1727" s="37">
        <v>695</v>
      </c>
      <c r="C1727" s="37">
        <v>80</v>
      </c>
      <c r="D1727" s="37">
        <v>117</v>
      </c>
      <c r="E1727" s="37">
        <v>94</v>
      </c>
      <c r="F1727" s="37">
        <v>98</v>
      </c>
      <c r="G1727" s="37">
        <v>142</v>
      </c>
      <c r="H1727" s="37">
        <v>140</v>
      </c>
      <c r="I1727" s="37">
        <v>23</v>
      </c>
      <c r="J1727" s="37">
        <v>1</v>
      </c>
      <c r="K1727" s="37">
        <v>0</v>
      </c>
      <c r="L1727" s="37">
        <v>0</v>
      </c>
      <c r="M1727" s="37">
        <v>0</v>
      </c>
    </row>
    <row r="1728" spans="1:13" hidden="1" outlineLevel="2">
      <c r="A1728" s="1" t="s">
        <v>227</v>
      </c>
      <c r="B1728" s="37">
        <v>19</v>
      </c>
      <c r="C1728" s="37">
        <v>1</v>
      </c>
      <c r="D1728" s="37">
        <v>1</v>
      </c>
      <c r="E1728" s="37">
        <v>1</v>
      </c>
      <c r="F1728" s="37">
        <v>6</v>
      </c>
      <c r="G1728" s="37">
        <v>7</v>
      </c>
      <c r="H1728" s="37">
        <v>3</v>
      </c>
      <c r="I1728" s="37">
        <v>0</v>
      </c>
      <c r="J1728" s="37">
        <v>0</v>
      </c>
      <c r="K1728" s="37">
        <v>0</v>
      </c>
      <c r="L1728" s="37">
        <v>0</v>
      </c>
      <c r="M1728" s="37">
        <v>0</v>
      </c>
    </row>
    <row r="1729" spans="1:13" hidden="1" outlineLevel="2">
      <c r="A1729" s="1" t="s">
        <v>103</v>
      </c>
      <c r="B1729" s="37">
        <v>49</v>
      </c>
      <c r="C1729" s="37">
        <v>6</v>
      </c>
      <c r="D1729" s="37">
        <v>1</v>
      </c>
      <c r="E1729" s="37">
        <v>7</v>
      </c>
      <c r="F1729" s="37">
        <v>12</v>
      </c>
      <c r="G1729" s="37">
        <v>7</v>
      </c>
      <c r="H1729" s="37">
        <v>10</v>
      </c>
      <c r="I1729" s="37">
        <v>0</v>
      </c>
      <c r="J1729" s="37">
        <v>5</v>
      </c>
      <c r="K1729" s="37">
        <v>1</v>
      </c>
      <c r="L1729" s="37">
        <v>0</v>
      </c>
      <c r="M1729" s="37">
        <v>0</v>
      </c>
    </row>
    <row r="1730" spans="1:13" hidden="1" outlineLevel="2">
      <c r="A1730" s="1" t="s">
        <v>104</v>
      </c>
      <c r="B1730" s="37">
        <v>16</v>
      </c>
      <c r="C1730" s="37">
        <v>0</v>
      </c>
      <c r="D1730" s="37">
        <v>0</v>
      </c>
      <c r="E1730" s="37">
        <v>2</v>
      </c>
      <c r="F1730" s="37">
        <v>2</v>
      </c>
      <c r="G1730" s="37">
        <v>4</v>
      </c>
      <c r="H1730" s="37">
        <v>3</v>
      </c>
      <c r="I1730" s="37">
        <v>3</v>
      </c>
      <c r="J1730" s="37">
        <v>2</v>
      </c>
      <c r="K1730" s="37">
        <v>0</v>
      </c>
      <c r="L1730" s="37">
        <v>0</v>
      </c>
      <c r="M1730" s="37">
        <v>0</v>
      </c>
    </row>
    <row r="1731" spans="1:13" hidden="1" outlineLevel="2">
      <c r="A1731" s="1" t="s">
        <v>105</v>
      </c>
      <c r="B1731" s="37">
        <v>3732</v>
      </c>
      <c r="C1731" s="37">
        <v>128</v>
      </c>
      <c r="D1731" s="37">
        <v>126</v>
      </c>
      <c r="E1731" s="37">
        <v>251</v>
      </c>
      <c r="F1731" s="37">
        <v>479</v>
      </c>
      <c r="G1731" s="37">
        <v>591</v>
      </c>
      <c r="H1731" s="37">
        <v>837</v>
      </c>
      <c r="I1731" s="37">
        <v>686</v>
      </c>
      <c r="J1731" s="37">
        <v>465</v>
      </c>
      <c r="K1731" s="37">
        <v>138</v>
      </c>
      <c r="L1731" s="37">
        <v>31</v>
      </c>
      <c r="M1731" s="37">
        <v>0</v>
      </c>
    </row>
    <row r="1732" spans="1:13" hidden="1" outlineLevel="2">
      <c r="A1732" s="1" t="s">
        <v>247</v>
      </c>
      <c r="B1732" s="37">
        <v>4</v>
      </c>
      <c r="C1732" s="37">
        <v>2</v>
      </c>
      <c r="D1732" s="37">
        <v>0</v>
      </c>
      <c r="E1732" s="37">
        <v>0</v>
      </c>
      <c r="F1732" s="37">
        <v>0</v>
      </c>
      <c r="G1732" s="37">
        <v>2</v>
      </c>
      <c r="H1732" s="37">
        <v>0</v>
      </c>
      <c r="I1732" s="37">
        <v>0</v>
      </c>
      <c r="J1732" s="37">
        <v>0</v>
      </c>
      <c r="K1732" s="37">
        <v>0</v>
      </c>
      <c r="L1732" s="37">
        <v>0</v>
      </c>
      <c r="M1732" s="37">
        <v>0</v>
      </c>
    </row>
    <row r="1733" spans="1:13" hidden="1" outlineLevel="2">
      <c r="A1733" s="1" t="s">
        <v>541</v>
      </c>
      <c r="B1733" s="37">
        <v>231</v>
      </c>
      <c r="C1733" s="37">
        <v>31</v>
      </c>
      <c r="D1733" s="37">
        <v>27</v>
      </c>
      <c r="E1733" s="37">
        <v>28</v>
      </c>
      <c r="F1733" s="37">
        <v>53</v>
      </c>
      <c r="G1733" s="37">
        <v>29</v>
      </c>
      <c r="H1733" s="37">
        <v>24</v>
      </c>
      <c r="I1733" s="37">
        <v>32</v>
      </c>
      <c r="J1733" s="37">
        <v>6</v>
      </c>
      <c r="K1733" s="37">
        <v>1</v>
      </c>
      <c r="L1733" s="37">
        <v>0</v>
      </c>
      <c r="M1733" s="37">
        <v>0</v>
      </c>
    </row>
    <row r="1734" spans="1:13" hidden="1" outlineLevel="2">
      <c r="A1734" s="1" t="s">
        <v>530</v>
      </c>
      <c r="B1734" s="37">
        <v>4</v>
      </c>
      <c r="C1734" s="37">
        <v>0</v>
      </c>
      <c r="D1734" s="37">
        <v>1</v>
      </c>
      <c r="E1734" s="37">
        <v>0</v>
      </c>
      <c r="F1734" s="37">
        <v>1</v>
      </c>
      <c r="G1734" s="37">
        <v>2</v>
      </c>
      <c r="H1734" s="37">
        <v>0</v>
      </c>
      <c r="I1734" s="37">
        <v>0</v>
      </c>
      <c r="J1734" s="37">
        <v>0</v>
      </c>
      <c r="K1734" s="37">
        <v>0</v>
      </c>
      <c r="L1734" s="37">
        <v>0</v>
      </c>
      <c r="M1734" s="37">
        <v>0</v>
      </c>
    </row>
    <row r="1735" spans="1:13" hidden="1" outlineLevel="2">
      <c r="A1735" s="1" t="s">
        <v>226</v>
      </c>
      <c r="B1735" s="37">
        <v>3</v>
      </c>
      <c r="C1735" s="37">
        <v>0</v>
      </c>
      <c r="D1735" s="37">
        <v>0</v>
      </c>
      <c r="E1735" s="37">
        <v>0</v>
      </c>
      <c r="F1735" s="37">
        <v>0</v>
      </c>
      <c r="G1735" s="37">
        <v>2</v>
      </c>
      <c r="H1735" s="37">
        <v>1</v>
      </c>
      <c r="I1735" s="37">
        <v>0</v>
      </c>
      <c r="J1735" s="37">
        <v>0</v>
      </c>
      <c r="K1735" s="37">
        <v>0</v>
      </c>
      <c r="L1735" s="37">
        <v>0</v>
      </c>
      <c r="M1735" s="37">
        <v>0</v>
      </c>
    </row>
    <row r="1736" spans="1:13" hidden="1" outlineLevel="2">
      <c r="A1736" s="1" t="s">
        <v>542</v>
      </c>
      <c r="B1736" s="37">
        <v>45</v>
      </c>
      <c r="C1736" s="37">
        <v>5</v>
      </c>
      <c r="D1736" s="37">
        <v>3</v>
      </c>
      <c r="E1736" s="37">
        <v>6</v>
      </c>
      <c r="F1736" s="37">
        <v>11</v>
      </c>
      <c r="G1736" s="37">
        <v>15</v>
      </c>
      <c r="H1736" s="37">
        <v>2</v>
      </c>
      <c r="I1736" s="37">
        <v>1</v>
      </c>
      <c r="J1736" s="37">
        <v>2</v>
      </c>
      <c r="K1736" s="37">
        <v>0</v>
      </c>
      <c r="L1736" s="37">
        <v>0</v>
      </c>
      <c r="M1736" s="37">
        <v>0</v>
      </c>
    </row>
    <row r="1737" spans="1:13" hidden="1" outlineLevel="2">
      <c r="A1737" s="1" t="s">
        <v>108</v>
      </c>
      <c r="B1737" s="37">
        <v>51</v>
      </c>
      <c r="C1737" s="37">
        <v>2</v>
      </c>
      <c r="D1737" s="37">
        <v>4</v>
      </c>
      <c r="E1737" s="37">
        <v>4</v>
      </c>
      <c r="F1737" s="37">
        <v>5</v>
      </c>
      <c r="G1737" s="37">
        <v>13</v>
      </c>
      <c r="H1737" s="37">
        <v>6</v>
      </c>
      <c r="I1737" s="37">
        <v>12</v>
      </c>
      <c r="J1737" s="37">
        <v>5</v>
      </c>
      <c r="K1737" s="37">
        <v>0</v>
      </c>
      <c r="L1737" s="37">
        <v>0</v>
      </c>
      <c r="M1737" s="37">
        <v>0</v>
      </c>
    </row>
    <row r="1738" spans="1:13" hidden="1" outlineLevel="2">
      <c r="A1738" s="1" t="s">
        <v>109</v>
      </c>
      <c r="B1738" s="37">
        <v>42</v>
      </c>
      <c r="C1738" s="37">
        <v>18</v>
      </c>
      <c r="D1738" s="37">
        <v>4</v>
      </c>
      <c r="E1738" s="37">
        <v>12</v>
      </c>
      <c r="F1738" s="37">
        <v>7</v>
      </c>
      <c r="G1738" s="37">
        <v>1</v>
      </c>
      <c r="H1738" s="37">
        <v>0</v>
      </c>
      <c r="I1738" s="37">
        <v>0</v>
      </c>
      <c r="J1738" s="37">
        <v>0</v>
      </c>
      <c r="K1738" s="37">
        <v>0</v>
      </c>
      <c r="L1738" s="37">
        <v>0</v>
      </c>
      <c r="M1738" s="37">
        <v>0</v>
      </c>
    </row>
    <row r="1739" spans="1:13" hidden="1" outlineLevel="2">
      <c r="A1739" s="1" t="s">
        <v>110</v>
      </c>
      <c r="B1739" s="37">
        <v>378</v>
      </c>
      <c r="C1739" s="37">
        <v>39</v>
      </c>
      <c r="D1739" s="37">
        <v>43</v>
      </c>
      <c r="E1739" s="37">
        <v>43</v>
      </c>
      <c r="F1739" s="37">
        <v>55</v>
      </c>
      <c r="G1739" s="37">
        <v>99</v>
      </c>
      <c r="H1739" s="37">
        <v>74</v>
      </c>
      <c r="I1739" s="37">
        <v>19</v>
      </c>
      <c r="J1739" s="37">
        <v>4</v>
      </c>
      <c r="K1739" s="37">
        <v>2</v>
      </c>
      <c r="L1739" s="37">
        <v>0</v>
      </c>
      <c r="M1739" s="37">
        <v>0</v>
      </c>
    </row>
    <row r="1740" spans="1:13" hidden="1" outlineLevel="2">
      <c r="A1740" s="1" t="s">
        <v>111</v>
      </c>
      <c r="B1740" s="37">
        <v>3</v>
      </c>
      <c r="C1740" s="37">
        <v>0</v>
      </c>
      <c r="D1740" s="37">
        <v>0</v>
      </c>
      <c r="E1740" s="37">
        <v>1</v>
      </c>
      <c r="F1740" s="37">
        <v>0</v>
      </c>
      <c r="G1740" s="37">
        <v>1</v>
      </c>
      <c r="H1740" s="37">
        <v>1</v>
      </c>
      <c r="I1740" s="37">
        <v>0</v>
      </c>
      <c r="J1740" s="37">
        <v>0</v>
      </c>
      <c r="K1740" s="37">
        <v>0</v>
      </c>
      <c r="L1740" s="37">
        <v>0</v>
      </c>
      <c r="M1740" s="37">
        <v>0</v>
      </c>
    </row>
    <row r="1741" spans="1:13" hidden="1" outlineLevel="2">
      <c r="A1741" s="1" t="s">
        <v>839</v>
      </c>
      <c r="B1741" s="37">
        <v>7</v>
      </c>
      <c r="C1741" s="37">
        <v>2</v>
      </c>
      <c r="D1741" s="37">
        <v>0</v>
      </c>
      <c r="E1741" s="37">
        <v>2</v>
      </c>
      <c r="F1741" s="37">
        <v>0</v>
      </c>
      <c r="G1741" s="37">
        <v>2</v>
      </c>
      <c r="H1741" s="37">
        <v>0</v>
      </c>
      <c r="I1741" s="37">
        <v>0</v>
      </c>
      <c r="J1741" s="37">
        <v>1</v>
      </c>
      <c r="K1741" s="37">
        <v>0</v>
      </c>
      <c r="L1741" s="37">
        <v>0</v>
      </c>
      <c r="M1741" s="37">
        <v>0</v>
      </c>
    </row>
    <row r="1742" spans="1:13" hidden="1" outlineLevel="2">
      <c r="A1742" s="1" t="s">
        <v>543</v>
      </c>
      <c r="B1742" s="37">
        <v>1</v>
      </c>
      <c r="C1742" s="37">
        <v>0</v>
      </c>
      <c r="D1742" s="37">
        <v>0</v>
      </c>
      <c r="E1742" s="37">
        <v>0</v>
      </c>
      <c r="F1742" s="37">
        <v>0</v>
      </c>
      <c r="G1742" s="37">
        <v>0</v>
      </c>
      <c r="H1742" s="37">
        <v>0</v>
      </c>
      <c r="I1742" s="37">
        <v>1</v>
      </c>
      <c r="J1742" s="37">
        <v>0</v>
      </c>
      <c r="K1742" s="37">
        <v>0</v>
      </c>
      <c r="L1742" s="37">
        <v>0</v>
      </c>
      <c r="M1742" s="37">
        <v>0</v>
      </c>
    </row>
    <row r="1743" spans="1:13" hidden="1" outlineLevel="2">
      <c r="A1743" s="1" t="s">
        <v>113</v>
      </c>
      <c r="B1743" s="37">
        <v>5</v>
      </c>
      <c r="C1743" s="37">
        <v>0</v>
      </c>
      <c r="D1743" s="37">
        <v>0</v>
      </c>
      <c r="E1743" s="37">
        <v>0</v>
      </c>
      <c r="F1743" s="37">
        <v>2</v>
      </c>
      <c r="G1743" s="37">
        <v>1</v>
      </c>
      <c r="H1743" s="37">
        <v>1</v>
      </c>
      <c r="I1743" s="37">
        <v>1</v>
      </c>
      <c r="J1743" s="37">
        <v>0</v>
      </c>
      <c r="K1743" s="37">
        <v>0</v>
      </c>
      <c r="L1743" s="37">
        <v>0</v>
      </c>
      <c r="M1743" s="37">
        <v>0</v>
      </c>
    </row>
    <row r="1744" spans="1:13" hidden="1" outlineLevel="2">
      <c r="A1744" s="1" t="s">
        <v>903</v>
      </c>
      <c r="B1744" s="37">
        <v>1</v>
      </c>
      <c r="C1744" s="37">
        <v>0</v>
      </c>
      <c r="D1744" s="37">
        <v>0</v>
      </c>
      <c r="E1744" s="37">
        <v>0</v>
      </c>
      <c r="F1744" s="37">
        <v>1</v>
      </c>
      <c r="G1744" s="37">
        <v>0</v>
      </c>
      <c r="H1744" s="37">
        <v>0</v>
      </c>
      <c r="I1744" s="37">
        <v>0</v>
      </c>
      <c r="J1744" s="37">
        <v>0</v>
      </c>
      <c r="K1744" s="37">
        <v>0</v>
      </c>
      <c r="L1744" s="37">
        <v>0</v>
      </c>
      <c r="M1744" s="37">
        <v>0</v>
      </c>
    </row>
    <row r="1745" spans="1:13" hidden="1" outlineLevel="2">
      <c r="A1745" s="1" t="s">
        <v>114</v>
      </c>
      <c r="B1745" s="37">
        <v>35</v>
      </c>
      <c r="C1745" s="37">
        <v>13</v>
      </c>
      <c r="D1745" s="37">
        <v>3</v>
      </c>
      <c r="E1745" s="37">
        <v>3</v>
      </c>
      <c r="F1745" s="37">
        <v>11</v>
      </c>
      <c r="G1745" s="37">
        <v>4</v>
      </c>
      <c r="H1745" s="37">
        <v>1</v>
      </c>
      <c r="I1745" s="37">
        <v>0</v>
      </c>
      <c r="J1745" s="37">
        <v>0</v>
      </c>
      <c r="K1745" s="37">
        <v>0</v>
      </c>
      <c r="L1745" s="37">
        <v>0</v>
      </c>
      <c r="M1745" s="37">
        <v>0</v>
      </c>
    </row>
    <row r="1746" spans="1:13" hidden="1" outlineLevel="2">
      <c r="A1746" s="1" t="s">
        <v>237</v>
      </c>
      <c r="B1746" s="37">
        <v>3</v>
      </c>
      <c r="C1746" s="37">
        <v>0</v>
      </c>
      <c r="D1746" s="37">
        <v>0</v>
      </c>
      <c r="E1746" s="37">
        <v>0</v>
      </c>
      <c r="F1746" s="37">
        <v>2</v>
      </c>
      <c r="G1746" s="37">
        <v>1</v>
      </c>
      <c r="H1746" s="37">
        <v>0</v>
      </c>
      <c r="I1746" s="37">
        <v>0</v>
      </c>
      <c r="J1746" s="37">
        <v>0</v>
      </c>
      <c r="K1746" s="37">
        <v>0</v>
      </c>
      <c r="L1746" s="37">
        <v>0</v>
      </c>
      <c r="M1746" s="37">
        <v>0</v>
      </c>
    </row>
    <row r="1747" spans="1:13" hidden="1" outlineLevel="2">
      <c r="A1747" s="1" t="s">
        <v>115</v>
      </c>
      <c r="B1747" s="37">
        <v>52</v>
      </c>
      <c r="C1747" s="37">
        <v>2</v>
      </c>
      <c r="D1747" s="37">
        <v>6</v>
      </c>
      <c r="E1747" s="37">
        <v>5</v>
      </c>
      <c r="F1747" s="37">
        <v>15</v>
      </c>
      <c r="G1747" s="37">
        <v>14</v>
      </c>
      <c r="H1747" s="37">
        <v>10</v>
      </c>
      <c r="I1747" s="37">
        <v>0</v>
      </c>
      <c r="J1747" s="37">
        <v>0</v>
      </c>
      <c r="K1747" s="37">
        <v>0</v>
      </c>
      <c r="L1747" s="37">
        <v>0</v>
      </c>
      <c r="M1747" s="37">
        <v>0</v>
      </c>
    </row>
    <row r="1748" spans="1:13" hidden="1" outlineLevel="2">
      <c r="A1748" s="1" t="s">
        <v>544</v>
      </c>
      <c r="B1748" s="37">
        <v>25</v>
      </c>
      <c r="C1748" s="37">
        <v>1</v>
      </c>
      <c r="D1748" s="37">
        <v>4</v>
      </c>
      <c r="E1748" s="37">
        <v>2</v>
      </c>
      <c r="F1748" s="37">
        <v>4</v>
      </c>
      <c r="G1748" s="37">
        <v>6</v>
      </c>
      <c r="H1748" s="37">
        <v>5</v>
      </c>
      <c r="I1748" s="37">
        <v>2</v>
      </c>
      <c r="J1748" s="37">
        <v>1</v>
      </c>
      <c r="K1748" s="37">
        <v>0</v>
      </c>
      <c r="L1748" s="37">
        <v>0</v>
      </c>
      <c r="M1748" s="37">
        <v>0</v>
      </c>
    </row>
    <row r="1749" spans="1:13" hidden="1" outlineLevel="2">
      <c r="A1749" s="1" t="s">
        <v>117</v>
      </c>
      <c r="B1749" s="37">
        <v>12</v>
      </c>
      <c r="C1749" s="37">
        <v>0</v>
      </c>
      <c r="D1749" s="37">
        <v>0</v>
      </c>
      <c r="E1749" s="37">
        <v>2</v>
      </c>
      <c r="F1749" s="37">
        <v>5</v>
      </c>
      <c r="G1749" s="37">
        <v>5</v>
      </c>
      <c r="H1749" s="37">
        <v>0</v>
      </c>
      <c r="I1749" s="37">
        <v>0</v>
      </c>
      <c r="J1749" s="37">
        <v>0</v>
      </c>
      <c r="K1749" s="37">
        <v>0</v>
      </c>
      <c r="L1749" s="37">
        <v>0</v>
      </c>
      <c r="M1749" s="37">
        <v>0</v>
      </c>
    </row>
    <row r="1750" spans="1:13" hidden="1" outlineLevel="2">
      <c r="A1750" s="1" t="s">
        <v>118</v>
      </c>
      <c r="B1750" s="37">
        <v>555</v>
      </c>
      <c r="C1750" s="37">
        <v>27</v>
      </c>
      <c r="D1750" s="37">
        <v>65</v>
      </c>
      <c r="E1750" s="37">
        <v>77</v>
      </c>
      <c r="F1750" s="37">
        <v>87</v>
      </c>
      <c r="G1750" s="37">
        <v>150</v>
      </c>
      <c r="H1750" s="37">
        <v>59</v>
      </c>
      <c r="I1750" s="37">
        <v>65</v>
      </c>
      <c r="J1750" s="37">
        <v>24</v>
      </c>
      <c r="K1750" s="37">
        <v>1</v>
      </c>
      <c r="L1750" s="37">
        <v>0</v>
      </c>
      <c r="M1750" s="37">
        <v>0</v>
      </c>
    </row>
    <row r="1751" spans="1:13" hidden="1" outlineLevel="2">
      <c r="A1751" s="1" t="s">
        <v>119</v>
      </c>
      <c r="B1751" s="37">
        <v>44</v>
      </c>
      <c r="C1751" s="37">
        <v>3</v>
      </c>
      <c r="D1751" s="37">
        <v>6</v>
      </c>
      <c r="E1751" s="37">
        <v>6</v>
      </c>
      <c r="F1751" s="37">
        <v>8</v>
      </c>
      <c r="G1751" s="37">
        <v>19</v>
      </c>
      <c r="H1751" s="37">
        <v>2</v>
      </c>
      <c r="I1751" s="37">
        <v>0</v>
      </c>
      <c r="J1751" s="37">
        <v>0</v>
      </c>
      <c r="K1751" s="37">
        <v>0</v>
      </c>
      <c r="L1751" s="37">
        <v>0</v>
      </c>
      <c r="M1751" s="37">
        <v>0</v>
      </c>
    </row>
    <row r="1752" spans="1:13" hidden="1" outlineLevel="2">
      <c r="A1752" s="1" t="s">
        <v>120</v>
      </c>
      <c r="B1752" s="37">
        <v>68</v>
      </c>
      <c r="C1752" s="37">
        <v>7</v>
      </c>
      <c r="D1752" s="37">
        <v>7</v>
      </c>
      <c r="E1752" s="37">
        <v>5</v>
      </c>
      <c r="F1752" s="37">
        <v>22</v>
      </c>
      <c r="G1752" s="37">
        <v>17</v>
      </c>
      <c r="H1752" s="37">
        <v>5</v>
      </c>
      <c r="I1752" s="37">
        <v>3</v>
      </c>
      <c r="J1752" s="37">
        <v>2</v>
      </c>
      <c r="K1752" s="37">
        <v>0</v>
      </c>
      <c r="L1752" s="37">
        <v>0</v>
      </c>
      <c r="M1752" s="37">
        <v>0</v>
      </c>
    </row>
    <row r="1753" spans="1:13" hidden="1" outlineLevel="2">
      <c r="A1753" s="1" t="s">
        <v>121</v>
      </c>
      <c r="B1753" s="37">
        <v>56</v>
      </c>
      <c r="C1753" s="37">
        <v>5</v>
      </c>
      <c r="D1753" s="37">
        <v>1</v>
      </c>
      <c r="E1753" s="37">
        <v>5</v>
      </c>
      <c r="F1753" s="37">
        <v>19</v>
      </c>
      <c r="G1753" s="37">
        <v>9</v>
      </c>
      <c r="H1753" s="37">
        <v>6</v>
      </c>
      <c r="I1753" s="37">
        <v>8</v>
      </c>
      <c r="J1753" s="37">
        <v>2</v>
      </c>
      <c r="K1753" s="37">
        <v>1</v>
      </c>
      <c r="L1753" s="37">
        <v>0</v>
      </c>
      <c r="M1753" s="37">
        <v>0</v>
      </c>
    </row>
    <row r="1754" spans="1:13" hidden="1" outlineLevel="2">
      <c r="A1754" s="1" t="s">
        <v>596</v>
      </c>
      <c r="B1754" s="37">
        <v>2</v>
      </c>
      <c r="C1754" s="37">
        <v>0</v>
      </c>
      <c r="D1754" s="37">
        <v>0</v>
      </c>
      <c r="E1754" s="37">
        <v>1</v>
      </c>
      <c r="F1754" s="37">
        <v>1</v>
      </c>
      <c r="G1754" s="37">
        <v>0</v>
      </c>
      <c r="H1754" s="37">
        <v>0</v>
      </c>
      <c r="I1754" s="37">
        <v>0</v>
      </c>
      <c r="J1754" s="37">
        <v>0</v>
      </c>
      <c r="K1754" s="37">
        <v>0</v>
      </c>
      <c r="L1754" s="37">
        <v>0</v>
      </c>
      <c r="M1754" s="37">
        <v>0</v>
      </c>
    </row>
    <row r="1755" spans="1:13" hidden="1" outlineLevel="2">
      <c r="A1755" s="1" t="s">
        <v>429</v>
      </c>
      <c r="B1755" s="37">
        <v>4</v>
      </c>
      <c r="C1755" s="37">
        <v>0</v>
      </c>
      <c r="D1755" s="37">
        <v>1</v>
      </c>
      <c r="E1755" s="37">
        <v>0</v>
      </c>
      <c r="F1755" s="37">
        <v>2</v>
      </c>
      <c r="G1755" s="37">
        <v>1</v>
      </c>
      <c r="H1755" s="37">
        <v>0</v>
      </c>
      <c r="I1755" s="37">
        <v>0</v>
      </c>
      <c r="J1755" s="37">
        <v>0</v>
      </c>
      <c r="K1755" s="37">
        <v>0</v>
      </c>
      <c r="L1755" s="37">
        <v>0</v>
      </c>
      <c r="M1755" s="37">
        <v>0</v>
      </c>
    </row>
    <row r="1756" spans="1:13" hidden="1" outlineLevel="2">
      <c r="A1756" s="1" t="s">
        <v>1168</v>
      </c>
      <c r="B1756" s="37">
        <v>1</v>
      </c>
      <c r="C1756" s="37">
        <v>0</v>
      </c>
      <c r="D1756" s="37">
        <v>0</v>
      </c>
      <c r="E1756" s="37">
        <v>0</v>
      </c>
      <c r="F1756" s="37">
        <v>0</v>
      </c>
      <c r="G1756" s="37">
        <v>1</v>
      </c>
      <c r="H1756" s="37">
        <v>0</v>
      </c>
      <c r="I1756" s="37">
        <v>0</v>
      </c>
      <c r="J1756" s="37">
        <v>0</v>
      </c>
      <c r="K1756" s="37">
        <v>0</v>
      </c>
      <c r="L1756" s="37">
        <v>0</v>
      </c>
      <c r="M1756" s="37">
        <v>0</v>
      </c>
    </row>
    <row r="1757" spans="1:13" hidden="1" outlineLevel="2">
      <c r="A1757" s="1" t="s">
        <v>122</v>
      </c>
      <c r="B1757" s="37">
        <v>2</v>
      </c>
      <c r="C1757" s="37">
        <v>0</v>
      </c>
      <c r="D1757" s="37">
        <v>0</v>
      </c>
      <c r="E1757" s="37">
        <v>0</v>
      </c>
      <c r="F1757" s="37">
        <v>2</v>
      </c>
      <c r="G1757" s="37">
        <v>0</v>
      </c>
      <c r="H1757" s="37">
        <v>0</v>
      </c>
      <c r="I1757" s="37">
        <v>0</v>
      </c>
      <c r="J1757" s="37">
        <v>0</v>
      </c>
      <c r="K1757" s="37">
        <v>0</v>
      </c>
      <c r="L1757" s="37">
        <v>0</v>
      </c>
      <c r="M1757" s="37">
        <v>0</v>
      </c>
    </row>
    <row r="1758" spans="1:13" collapsed="1">
      <c r="A1758" s="1" t="s">
        <v>911</v>
      </c>
      <c r="B1758" s="37">
        <v>39055</v>
      </c>
      <c r="C1758" s="37">
        <v>3784</v>
      </c>
      <c r="D1758" s="37">
        <v>3877</v>
      </c>
      <c r="E1758" s="37">
        <v>4483</v>
      </c>
      <c r="F1758" s="37">
        <v>5010</v>
      </c>
      <c r="G1758" s="37">
        <v>5428</v>
      </c>
      <c r="H1758" s="37">
        <v>6434</v>
      </c>
      <c r="I1758" s="37">
        <v>4984</v>
      </c>
      <c r="J1758" s="37">
        <v>3446</v>
      </c>
      <c r="K1758" s="37">
        <v>1388</v>
      </c>
      <c r="L1758" s="37">
        <v>216</v>
      </c>
      <c r="M1758" s="37">
        <v>5</v>
      </c>
    </row>
    <row r="1759" spans="1:13" hidden="1" outlineLevel="1">
      <c r="A1759" s="1" t="s">
        <v>33</v>
      </c>
      <c r="B1759" s="37">
        <v>8</v>
      </c>
      <c r="C1759" s="37">
        <v>2</v>
      </c>
      <c r="D1759" s="37">
        <v>1</v>
      </c>
      <c r="E1759" s="37">
        <v>3</v>
      </c>
      <c r="F1759" s="37">
        <v>1</v>
      </c>
      <c r="G1759" s="37">
        <v>1</v>
      </c>
      <c r="H1759" s="37">
        <v>0</v>
      </c>
      <c r="I1759" s="37">
        <v>0</v>
      </c>
      <c r="J1759" s="37">
        <v>0</v>
      </c>
      <c r="K1759" s="37">
        <v>0</v>
      </c>
      <c r="L1759" s="37">
        <v>0</v>
      </c>
      <c r="M1759" s="37">
        <v>0</v>
      </c>
    </row>
    <row r="1760" spans="1:13" hidden="1" outlineLevel="1">
      <c r="A1760" s="1" t="s">
        <v>34</v>
      </c>
      <c r="B1760" s="37">
        <v>16</v>
      </c>
      <c r="C1760" s="37">
        <v>4</v>
      </c>
      <c r="D1760" s="37">
        <v>0</v>
      </c>
      <c r="E1760" s="37">
        <v>2</v>
      </c>
      <c r="F1760" s="37">
        <v>7</v>
      </c>
      <c r="G1760" s="37">
        <v>3</v>
      </c>
      <c r="H1760" s="37">
        <v>0</v>
      </c>
      <c r="I1760" s="37">
        <v>0</v>
      </c>
      <c r="J1760" s="37">
        <v>0</v>
      </c>
      <c r="K1760" s="37">
        <v>0</v>
      </c>
      <c r="L1760" s="37">
        <v>0</v>
      </c>
      <c r="M1760" s="37">
        <v>0</v>
      </c>
    </row>
    <row r="1761" spans="1:13" hidden="1" outlineLevel="1">
      <c r="A1761" s="1" t="s">
        <v>838</v>
      </c>
      <c r="B1761" s="37">
        <v>2</v>
      </c>
      <c r="C1761" s="37">
        <v>0</v>
      </c>
      <c r="D1761" s="37">
        <v>1</v>
      </c>
      <c r="E1761" s="37">
        <v>0</v>
      </c>
      <c r="F1761" s="37">
        <v>0</v>
      </c>
      <c r="G1761" s="37">
        <v>1</v>
      </c>
      <c r="H1761" s="37">
        <v>0</v>
      </c>
      <c r="I1761" s="37">
        <v>0</v>
      </c>
      <c r="J1761" s="37">
        <v>0</v>
      </c>
      <c r="K1761" s="37">
        <v>0</v>
      </c>
      <c r="L1761" s="37">
        <v>0</v>
      </c>
      <c r="M1761" s="37">
        <v>0</v>
      </c>
    </row>
    <row r="1762" spans="1:13" hidden="1" outlineLevel="1">
      <c r="A1762" s="1" t="s">
        <v>35</v>
      </c>
      <c r="B1762" s="37">
        <v>4</v>
      </c>
      <c r="C1762" s="37">
        <v>0</v>
      </c>
      <c r="D1762" s="37">
        <v>0</v>
      </c>
      <c r="E1762" s="37">
        <v>2</v>
      </c>
      <c r="F1762" s="37">
        <v>1</v>
      </c>
      <c r="G1762" s="37">
        <v>0</v>
      </c>
      <c r="H1762" s="37">
        <v>1</v>
      </c>
      <c r="I1762" s="37">
        <v>0</v>
      </c>
      <c r="J1762" s="37">
        <v>0</v>
      </c>
      <c r="K1762" s="37">
        <v>0</v>
      </c>
      <c r="L1762" s="37">
        <v>0</v>
      </c>
      <c r="M1762" s="37">
        <v>0</v>
      </c>
    </row>
    <row r="1763" spans="1:13" hidden="1" outlineLevel="1">
      <c r="A1763" s="1" t="s">
        <v>725</v>
      </c>
      <c r="B1763" s="37">
        <v>1</v>
      </c>
      <c r="C1763" s="37">
        <v>0</v>
      </c>
      <c r="D1763" s="37">
        <v>0</v>
      </c>
      <c r="E1763" s="37">
        <v>0</v>
      </c>
      <c r="F1763" s="37">
        <v>0</v>
      </c>
      <c r="G1763" s="37">
        <v>1</v>
      </c>
      <c r="H1763" s="37">
        <v>0</v>
      </c>
      <c r="I1763" s="37">
        <v>0</v>
      </c>
      <c r="J1763" s="37">
        <v>0</v>
      </c>
      <c r="K1763" s="37">
        <v>0</v>
      </c>
      <c r="L1763" s="37">
        <v>0</v>
      </c>
      <c r="M1763" s="37">
        <v>0</v>
      </c>
    </row>
    <row r="1764" spans="1:13" hidden="1" outlineLevel="1">
      <c r="A1764" s="1" t="s">
        <v>36</v>
      </c>
      <c r="B1764" s="37">
        <v>4</v>
      </c>
      <c r="C1764" s="37">
        <v>0</v>
      </c>
      <c r="D1764" s="37">
        <v>0</v>
      </c>
      <c r="E1764" s="37">
        <v>0</v>
      </c>
      <c r="F1764" s="37">
        <v>1</v>
      </c>
      <c r="G1764" s="37">
        <v>2</v>
      </c>
      <c r="H1764" s="37">
        <v>0</v>
      </c>
      <c r="I1764" s="37">
        <v>0</v>
      </c>
      <c r="J1764" s="37">
        <v>1</v>
      </c>
      <c r="K1764" s="37">
        <v>0</v>
      </c>
      <c r="L1764" s="37">
        <v>0</v>
      </c>
      <c r="M1764" s="37">
        <v>0</v>
      </c>
    </row>
    <row r="1765" spans="1:13" hidden="1" outlineLevel="1">
      <c r="A1765" s="1" t="s">
        <v>37</v>
      </c>
      <c r="B1765" s="37">
        <v>10</v>
      </c>
      <c r="C1765" s="37">
        <v>2</v>
      </c>
      <c r="D1765" s="37">
        <v>0</v>
      </c>
      <c r="E1765" s="37">
        <v>1</v>
      </c>
      <c r="F1765" s="37">
        <v>3</v>
      </c>
      <c r="G1765" s="37">
        <v>2</v>
      </c>
      <c r="H1765" s="37">
        <v>1</v>
      </c>
      <c r="I1765" s="37">
        <v>1</v>
      </c>
      <c r="J1765" s="37">
        <v>0</v>
      </c>
      <c r="K1765" s="37">
        <v>0</v>
      </c>
      <c r="L1765" s="37">
        <v>0</v>
      </c>
      <c r="M1765" s="37">
        <v>0</v>
      </c>
    </row>
    <row r="1766" spans="1:13" hidden="1" outlineLevel="1">
      <c r="A1766" s="1" t="s">
        <v>868</v>
      </c>
      <c r="B1766" s="37">
        <v>1</v>
      </c>
      <c r="C1766" s="37">
        <v>0</v>
      </c>
      <c r="D1766" s="37">
        <v>0</v>
      </c>
      <c r="E1766" s="37">
        <v>0</v>
      </c>
      <c r="F1766" s="37">
        <v>1</v>
      </c>
      <c r="G1766" s="37">
        <v>0</v>
      </c>
      <c r="H1766" s="37">
        <v>0</v>
      </c>
      <c r="I1766" s="37">
        <v>0</v>
      </c>
      <c r="J1766" s="37">
        <v>0</v>
      </c>
      <c r="K1766" s="37">
        <v>0</v>
      </c>
      <c r="L1766" s="37">
        <v>0</v>
      </c>
      <c r="M1766" s="37">
        <v>0</v>
      </c>
    </row>
    <row r="1767" spans="1:13" hidden="1" outlineLevel="1">
      <c r="A1767" s="1" t="s">
        <v>38</v>
      </c>
      <c r="B1767" s="37">
        <v>1</v>
      </c>
      <c r="C1767" s="37">
        <v>0</v>
      </c>
      <c r="D1767" s="37">
        <v>0</v>
      </c>
      <c r="E1767" s="37">
        <v>1</v>
      </c>
      <c r="F1767" s="37">
        <v>0</v>
      </c>
      <c r="G1767" s="37">
        <v>0</v>
      </c>
      <c r="H1767" s="37">
        <v>0</v>
      </c>
      <c r="I1767" s="37">
        <v>0</v>
      </c>
      <c r="J1767" s="37">
        <v>0</v>
      </c>
      <c r="K1767" s="37">
        <v>0</v>
      </c>
      <c r="L1767" s="37">
        <v>0</v>
      </c>
      <c r="M1767" s="37">
        <v>0</v>
      </c>
    </row>
    <row r="1768" spans="1:13" hidden="1" outlineLevel="1">
      <c r="A1768" s="1" t="s">
        <v>39</v>
      </c>
      <c r="B1768" s="37">
        <v>7</v>
      </c>
      <c r="C1768" s="37">
        <v>0</v>
      </c>
      <c r="D1768" s="37">
        <v>0</v>
      </c>
      <c r="E1768" s="37">
        <v>0</v>
      </c>
      <c r="F1768" s="37">
        <v>1</v>
      </c>
      <c r="G1768" s="37">
        <v>3</v>
      </c>
      <c r="H1768" s="37">
        <v>3</v>
      </c>
      <c r="I1768" s="37">
        <v>0</v>
      </c>
      <c r="J1768" s="37">
        <v>0</v>
      </c>
      <c r="K1768" s="37">
        <v>0</v>
      </c>
      <c r="L1768" s="37">
        <v>0</v>
      </c>
      <c r="M1768" s="37">
        <v>0</v>
      </c>
    </row>
    <row r="1769" spans="1:13" hidden="1" outlineLevel="1">
      <c r="A1769" s="1" t="s">
        <v>40</v>
      </c>
      <c r="B1769" s="37">
        <v>1</v>
      </c>
      <c r="C1769" s="37">
        <v>0</v>
      </c>
      <c r="D1769" s="37">
        <v>0</v>
      </c>
      <c r="E1769" s="37">
        <v>0</v>
      </c>
      <c r="F1769" s="37">
        <v>0</v>
      </c>
      <c r="G1769" s="37">
        <v>0</v>
      </c>
      <c r="H1769" s="37">
        <v>1</v>
      </c>
      <c r="I1769" s="37">
        <v>0</v>
      </c>
      <c r="J1769" s="37">
        <v>0</v>
      </c>
      <c r="K1769" s="37">
        <v>0</v>
      </c>
      <c r="L1769" s="37">
        <v>0</v>
      </c>
      <c r="M1769" s="37">
        <v>0</v>
      </c>
    </row>
    <row r="1770" spans="1:13" hidden="1" outlineLevel="1">
      <c r="A1770" s="1" t="s">
        <v>533</v>
      </c>
      <c r="B1770" s="37">
        <v>2</v>
      </c>
      <c r="C1770" s="37">
        <v>0</v>
      </c>
      <c r="D1770" s="37">
        <v>0</v>
      </c>
      <c r="E1770" s="37">
        <v>0</v>
      </c>
      <c r="F1770" s="37">
        <v>2</v>
      </c>
      <c r="G1770" s="37">
        <v>0</v>
      </c>
      <c r="H1770" s="37">
        <v>0</v>
      </c>
      <c r="I1770" s="37">
        <v>0</v>
      </c>
      <c r="J1770" s="37">
        <v>0</v>
      </c>
      <c r="K1770" s="37">
        <v>0</v>
      </c>
      <c r="L1770" s="37">
        <v>0</v>
      </c>
      <c r="M1770" s="37">
        <v>0</v>
      </c>
    </row>
    <row r="1771" spans="1:13" hidden="1" outlineLevel="1">
      <c r="A1771" s="1" t="s">
        <v>534</v>
      </c>
      <c r="B1771" s="37">
        <v>1</v>
      </c>
      <c r="C1771" s="37">
        <v>0</v>
      </c>
      <c r="D1771" s="37">
        <v>0</v>
      </c>
      <c r="E1771" s="37">
        <v>0</v>
      </c>
      <c r="F1771" s="37">
        <v>1</v>
      </c>
      <c r="G1771" s="37">
        <v>0</v>
      </c>
      <c r="H1771" s="37">
        <v>0</v>
      </c>
      <c r="I1771" s="37">
        <v>0</v>
      </c>
      <c r="J1771" s="37">
        <v>0</v>
      </c>
      <c r="K1771" s="37">
        <v>0</v>
      </c>
      <c r="L1771" s="37">
        <v>0</v>
      </c>
      <c r="M1771" s="37">
        <v>0</v>
      </c>
    </row>
    <row r="1772" spans="1:13" hidden="1" outlineLevel="1">
      <c r="A1772" s="1" t="s">
        <v>43</v>
      </c>
      <c r="B1772" s="37">
        <v>25</v>
      </c>
      <c r="C1772" s="37">
        <v>0</v>
      </c>
      <c r="D1772" s="37">
        <v>1</v>
      </c>
      <c r="E1772" s="37">
        <v>5</v>
      </c>
      <c r="F1772" s="37">
        <v>5</v>
      </c>
      <c r="G1772" s="37">
        <v>4</v>
      </c>
      <c r="H1772" s="37">
        <v>5</v>
      </c>
      <c r="I1772" s="37">
        <v>3</v>
      </c>
      <c r="J1772" s="37">
        <v>1</v>
      </c>
      <c r="K1772" s="37">
        <v>1</v>
      </c>
      <c r="L1772" s="37">
        <v>0</v>
      </c>
      <c r="M1772" s="37">
        <v>0</v>
      </c>
    </row>
    <row r="1773" spans="1:13" hidden="1" outlineLevel="1">
      <c r="A1773" s="1" t="s">
        <v>45</v>
      </c>
      <c r="B1773" s="37">
        <v>257</v>
      </c>
      <c r="C1773" s="37">
        <v>18</v>
      </c>
      <c r="D1773" s="37">
        <v>17</v>
      </c>
      <c r="E1773" s="37">
        <v>25</v>
      </c>
      <c r="F1773" s="37">
        <v>41</v>
      </c>
      <c r="G1773" s="37">
        <v>34</v>
      </c>
      <c r="H1773" s="37">
        <v>56</v>
      </c>
      <c r="I1773" s="37">
        <v>55</v>
      </c>
      <c r="J1773" s="37">
        <v>10</v>
      </c>
      <c r="K1773" s="37">
        <v>1</v>
      </c>
      <c r="L1773" s="37">
        <v>0</v>
      </c>
      <c r="M1773" s="37">
        <v>0</v>
      </c>
    </row>
    <row r="1774" spans="1:13" hidden="1" outlineLevel="1">
      <c r="A1774" s="1" t="s">
        <v>46</v>
      </c>
      <c r="B1774" s="37">
        <v>102</v>
      </c>
      <c r="C1774" s="37">
        <v>3</v>
      </c>
      <c r="D1774" s="37">
        <v>6</v>
      </c>
      <c r="E1774" s="37">
        <v>22</v>
      </c>
      <c r="F1774" s="37">
        <v>31</v>
      </c>
      <c r="G1774" s="37">
        <v>26</v>
      </c>
      <c r="H1774" s="37">
        <v>9</v>
      </c>
      <c r="I1774" s="37">
        <v>4</v>
      </c>
      <c r="J1774" s="37">
        <v>1</v>
      </c>
      <c r="K1774" s="37">
        <v>0</v>
      </c>
      <c r="L1774" s="37">
        <v>0</v>
      </c>
      <c r="M1774" s="37">
        <v>0</v>
      </c>
    </row>
    <row r="1775" spans="1:13" hidden="1" outlineLevel="1">
      <c r="A1775" s="1" t="s">
        <v>47</v>
      </c>
      <c r="B1775" s="37">
        <v>8</v>
      </c>
      <c r="C1775" s="37">
        <v>0</v>
      </c>
      <c r="D1775" s="37">
        <v>0</v>
      </c>
      <c r="E1775" s="37">
        <v>2</v>
      </c>
      <c r="F1775" s="37">
        <v>1</v>
      </c>
      <c r="G1775" s="37">
        <v>1</v>
      </c>
      <c r="H1775" s="37">
        <v>2</v>
      </c>
      <c r="I1775" s="37">
        <v>2</v>
      </c>
      <c r="J1775" s="37">
        <v>0</v>
      </c>
      <c r="K1775" s="37">
        <v>0</v>
      </c>
      <c r="L1775" s="37">
        <v>0</v>
      </c>
      <c r="M1775" s="37">
        <v>0</v>
      </c>
    </row>
    <row r="1776" spans="1:13" hidden="1" outlineLevel="1">
      <c r="A1776" s="1" t="s">
        <v>433</v>
      </c>
      <c r="B1776" s="37">
        <v>1</v>
      </c>
      <c r="C1776" s="37">
        <v>0</v>
      </c>
      <c r="D1776" s="37">
        <v>0</v>
      </c>
      <c r="E1776" s="37">
        <v>1</v>
      </c>
      <c r="F1776" s="37">
        <v>0</v>
      </c>
      <c r="G1776" s="37">
        <v>0</v>
      </c>
      <c r="H1776" s="37">
        <v>0</v>
      </c>
      <c r="I1776" s="37">
        <v>0</v>
      </c>
      <c r="J1776" s="37">
        <v>0</v>
      </c>
      <c r="K1776" s="37">
        <v>0</v>
      </c>
      <c r="L1776" s="37">
        <v>0</v>
      </c>
      <c r="M1776" s="37">
        <v>0</v>
      </c>
    </row>
    <row r="1777" spans="1:13" hidden="1" outlineLevel="1">
      <c r="A1777" s="1" t="s">
        <v>912</v>
      </c>
      <c r="B1777" s="37">
        <v>1</v>
      </c>
      <c r="C1777" s="37">
        <v>0</v>
      </c>
      <c r="D1777" s="37">
        <v>0</v>
      </c>
      <c r="E1777" s="37">
        <v>0</v>
      </c>
      <c r="F1777" s="37">
        <v>1</v>
      </c>
      <c r="G1777" s="37">
        <v>0</v>
      </c>
      <c r="H1777" s="37">
        <v>0</v>
      </c>
      <c r="I1777" s="37">
        <v>0</v>
      </c>
      <c r="J1777" s="37">
        <v>0</v>
      </c>
      <c r="K1777" s="37">
        <v>0</v>
      </c>
      <c r="L1777" s="37">
        <v>0</v>
      </c>
      <c r="M1777" s="37">
        <v>0</v>
      </c>
    </row>
    <row r="1778" spans="1:13" hidden="1" outlineLevel="1">
      <c r="A1778" s="1" t="s">
        <v>48</v>
      </c>
      <c r="B1778" s="37">
        <v>6</v>
      </c>
      <c r="C1778" s="37">
        <v>0</v>
      </c>
      <c r="D1778" s="37">
        <v>0</v>
      </c>
      <c r="E1778" s="37">
        <v>0</v>
      </c>
      <c r="F1778" s="37">
        <v>4</v>
      </c>
      <c r="G1778" s="37">
        <v>1</v>
      </c>
      <c r="H1778" s="37">
        <v>0</v>
      </c>
      <c r="I1778" s="37">
        <v>0</v>
      </c>
      <c r="J1778" s="37">
        <v>0</v>
      </c>
      <c r="K1778" s="37">
        <v>1</v>
      </c>
      <c r="L1778" s="37">
        <v>0</v>
      </c>
      <c r="M1778" s="37">
        <v>0</v>
      </c>
    </row>
    <row r="1779" spans="1:13" hidden="1" outlineLevel="1">
      <c r="A1779" s="1" t="s">
        <v>439</v>
      </c>
      <c r="B1779" s="37">
        <v>98</v>
      </c>
      <c r="C1779" s="37">
        <v>16</v>
      </c>
      <c r="D1779" s="37">
        <v>2</v>
      </c>
      <c r="E1779" s="37">
        <v>9</v>
      </c>
      <c r="F1779" s="37">
        <v>41</v>
      </c>
      <c r="G1779" s="37">
        <v>19</v>
      </c>
      <c r="H1779" s="37">
        <v>7</v>
      </c>
      <c r="I1779" s="37">
        <v>4</v>
      </c>
      <c r="J1779" s="37">
        <v>0</v>
      </c>
      <c r="K1779" s="37">
        <v>0</v>
      </c>
      <c r="L1779" s="37">
        <v>0</v>
      </c>
      <c r="M1779" s="37">
        <v>0</v>
      </c>
    </row>
    <row r="1780" spans="1:13" hidden="1" outlineLevel="1">
      <c r="A1780" s="1" t="s">
        <v>50</v>
      </c>
      <c r="B1780" s="37">
        <v>2</v>
      </c>
      <c r="C1780" s="37">
        <v>0</v>
      </c>
      <c r="D1780" s="37">
        <v>0</v>
      </c>
      <c r="E1780" s="37">
        <v>0</v>
      </c>
      <c r="F1780" s="37">
        <v>1</v>
      </c>
      <c r="G1780" s="37">
        <v>0</v>
      </c>
      <c r="H1780" s="37">
        <v>0</v>
      </c>
      <c r="I1780" s="37">
        <v>1</v>
      </c>
      <c r="J1780" s="37">
        <v>0</v>
      </c>
      <c r="K1780" s="37">
        <v>0</v>
      </c>
      <c r="L1780" s="37">
        <v>0</v>
      </c>
      <c r="M1780" s="37">
        <v>0</v>
      </c>
    </row>
    <row r="1781" spans="1:13" hidden="1" outlineLevel="1">
      <c r="A1781" s="1" t="s">
        <v>51</v>
      </c>
      <c r="B1781" s="37">
        <v>25</v>
      </c>
      <c r="C1781" s="37">
        <v>2</v>
      </c>
      <c r="D1781" s="37">
        <v>5</v>
      </c>
      <c r="E1781" s="37">
        <v>1</v>
      </c>
      <c r="F1781" s="37">
        <v>4</v>
      </c>
      <c r="G1781" s="37">
        <v>2</v>
      </c>
      <c r="H1781" s="37">
        <v>7</v>
      </c>
      <c r="I1781" s="37">
        <v>2</v>
      </c>
      <c r="J1781" s="37">
        <v>1</v>
      </c>
      <c r="K1781" s="37">
        <v>1</v>
      </c>
      <c r="L1781" s="37">
        <v>0</v>
      </c>
      <c r="M1781" s="37">
        <v>0</v>
      </c>
    </row>
    <row r="1782" spans="1:13" hidden="1" outlineLevel="1">
      <c r="A1782" s="1" t="s">
        <v>52</v>
      </c>
      <c r="B1782" s="37">
        <v>1744</v>
      </c>
      <c r="C1782" s="37">
        <v>130</v>
      </c>
      <c r="D1782" s="37">
        <v>132</v>
      </c>
      <c r="E1782" s="37">
        <v>123</v>
      </c>
      <c r="F1782" s="37">
        <v>220</v>
      </c>
      <c r="G1782" s="37">
        <v>310</v>
      </c>
      <c r="H1782" s="37">
        <v>408</v>
      </c>
      <c r="I1782" s="37">
        <v>235</v>
      </c>
      <c r="J1782" s="37">
        <v>100</v>
      </c>
      <c r="K1782" s="37">
        <v>74</v>
      </c>
      <c r="L1782" s="37">
        <v>12</v>
      </c>
      <c r="M1782" s="37">
        <v>0</v>
      </c>
    </row>
    <row r="1783" spans="1:13" hidden="1" outlineLevel="1">
      <c r="A1783" s="1" t="s">
        <v>53</v>
      </c>
      <c r="B1783" s="37">
        <v>62</v>
      </c>
      <c r="C1783" s="37">
        <v>8</v>
      </c>
      <c r="D1783" s="37">
        <v>4</v>
      </c>
      <c r="E1783" s="37">
        <v>12</v>
      </c>
      <c r="F1783" s="37">
        <v>19</v>
      </c>
      <c r="G1783" s="37">
        <v>11</v>
      </c>
      <c r="H1783" s="37">
        <v>6</v>
      </c>
      <c r="I1783" s="37">
        <v>2</v>
      </c>
      <c r="J1783" s="37">
        <v>0</v>
      </c>
      <c r="K1783" s="37">
        <v>0</v>
      </c>
      <c r="L1783" s="37">
        <v>0</v>
      </c>
      <c r="M1783" s="37">
        <v>0</v>
      </c>
    </row>
    <row r="1784" spans="1:13" hidden="1" outlineLevel="1">
      <c r="A1784" s="1" t="s">
        <v>54</v>
      </c>
      <c r="B1784" s="37">
        <v>2</v>
      </c>
      <c r="C1784" s="37">
        <v>0</v>
      </c>
      <c r="D1784" s="37">
        <v>0</v>
      </c>
      <c r="E1784" s="37">
        <v>0</v>
      </c>
      <c r="F1784" s="37">
        <v>0</v>
      </c>
      <c r="G1784" s="37">
        <v>2</v>
      </c>
      <c r="H1784" s="37">
        <v>0</v>
      </c>
      <c r="I1784" s="37">
        <v>0</v>
      </c>
      <c r="J1784" s="37">
        <v>0</v>
      </c>
      <c r="K1784" s="37">
        <v>0</v>
      </c>
      <c r="L1784" s="37">
        <v>0</v>
      </c>
      <c r="M1784" s="37">
        <v>0</v>
      </c>
    </row>
    <row r="1785" spans="1:13" hidden="1" outlineLevel="1">
      <c r="A1785" s="1" t="s">
        <v>726</v>
      </c>
      <c r="B1785" s="37">
        <v>32</v>
      </c>
      <c r="C1785" s="37">
        <v>9</v>
      </c>
      <c r="D1785" s="37">
        <v>5</v>
      </c>
      <c r="E1785" s="37">
        <v>7</v>
      </c>
      <c r="F1785" s="37">
        <v>6</v>
      </c>
      <c r="G1785" s="37">
        <v>5</v>
      </c>
      <c r="H1785" s="37">
        <v>0</v>
      </c>
      <c r="I1785" s="37">
        <v>0</v>
      </c>
      <c r="J1785" s="37">
        <v>0</v>
      </c>
      <c r="K1785" s="37">
        <v>0</v>
      </c>
      <c r="L1785" s="37">
        <v>0</v>
      </c>
      <c r="M1785" s="37">
        <v>0</v>
      </c>
    </row>
    <row r="1786" spans="1:13" hidden="1" outlineLevel="1">
      <c r="A1786" s="1" t="s">
        <v>56</v>
      </c>
      <c r="B1786" s="37">
        <v>2</v>
      </c>
      <c r="C1786" s="37">
        <v>0</v>
      </c>
      <c r="D1786" s="37">
        <v>0</v>
      </c>
      <c r="E1786" s="37">
        <v>0</v>
      </c>
      <c r="F1786" s="37">
        <v>1</v>
      </c>
      <c r="G1786" s="37">
        <v>0</v>
      </c>
      <c r="H1786" s="37">
        <v>1</v>
      </c>
      <c r="I1786" s="37">
        <v>0</v>
      </c>
      <c r="J1786" s="37">
        <v>0</v>
      </c>
      <c r="K1786" s="37">
        <v>0</v>
      </c>
      <c r="L1786" s="37">
        <v>0</v>
      </c>
      <c r="M1786" s="37">
        <v>0</v>
      </c>
    </row>
    <row r="1787" spans="1:13" hidden="1" outlineLevel="1">
      <c r="A1787" s="1" t="s">
        <v>57</v>
      </c>
      <c r="B1787" s="37">
        <v>7</v>
      </c>
      <c r="C1787" s="37">
        <v>0</v>
      </c>
      <c r="D1787" s="37">
        <v>0</v>
      </c>
      <c r="E1787" s="37">
        <v>0</v>
      </c>
      <c r="F1787" s="37">
        <v>1</v>
      </c>
      <c r="G1787" s="37">
        <v>2</v>
      </c>
      <c r="H1787" s="37">
        <v>1</v>
      </c>
      <c r="I1787" s="37">
        <v>2</v>
      </c>
      <c r="J1787" s="37">
        <v>0</v>
      </c>
      <c r="K1787" s="37">
        <v>1</v>
      </c>
      <c r="L1787" s="37">
        <v>0</v>
      </c>
      <c r="M1787" s="37">
        <v>0</v>
      </c>
    </row>
    <row r="1788" spans="1:13" hidden="1" outlineLevel="1">
      <c r="A1788" s="1" t="s">
        <v>58</v>
      </c>
      <c r="B1788" s="37">
        <v>94</v>
      </c>
      <c r="C1788" s="37">
        <v>6</v>
      </c>
      <c r="D1788" s="37">
        <v>12</v>
      </c>
      <c r="E1788" s="37">
        <v>8</v>
      </c>
      <c r="F1788" s="37">
        <v>7</v>
      </c>
      <c r="G1788" s="37">
        <v>23</v>
      </c>
      <c r="H1788" s="37">
        <v>16</v>
      </c>
      <c r="I1788" s="37">
        <v>14</v>
      </c>
      <c r="J1788" s="37">
        <v>7</v>
      </c>
      <c r="K1788" s="37">
        <v>0</v>
      </c>
      <c r="L1788" s="37">
        <v>1</v>
      </c>
      <c r="M1788" s="37">
        <v>0</v>
      </c>
    </row>
    <row r="1789" spans="1:13" hidden="1" outlineLevel="1">
      <c r="A1789" s="1" t="s">
        <v>595</v>
      </c>
      <c r="B1789" s="37">
        <v>2</v>
      </c>
      <c r="C1789" s="37">
        <v>0</v>
      </c>
      <c r="D1789" s="37">
        <v>0</v>
      </c>
      <c r="E1789" s="37">
        <v>1</v>
      </c>
      <c r="F1789" s="37">
        <v>0</v>
      </c>
      <c r="G1789" s="37">
        <v>0</v>
      </c>
      <c r="H1789" s="37">
        <v>1</v>
      </c>
      <c r="I1789" s="37">
        <v>0</v>
      </c>
      <c r="J1789" s="37">
        <v>0</v>
      </c>
      <c r="K1789" s="37">
        <v>0</v>
      </c>
      <c r="L1789" s="37">
        <v>0</v>
      </c>
      <c r="M1789" s="37">
        <v>0</v>
      </c>
    </row>
    <row r="1790" spans="1:13" hidden="1" outlineLevel="1">
      <c r="A1790" s="1" t="s">
        <v>224</v>
      </c>
      <c r="B1790" s="37">
        <v>1</v>
      </c>
      <c r="C1790" s="37">
        <v>0</v>
      </c>
      <c r="D1790" s="37">
        <v>0</v>
      </c>
      <c r="E1790" s="37">
        <v>0</v>
      </c>
      <c r="F1790" s="37">
        <v>1</v>
      </c>
      <c r="G1790" s="37">
        <v>0</v>
      </c>
      <c r="H1790" s="37">
        <v>0</v>
      </c>
      <c r="I1790" s="37">
        <v>0</v>
      </c>
      <c r="J1790" s="37">
        <v>0</v>
      </c>
      <c r="K1790" s="37">
        <v>0</v>
      </c>
      <c r="L1790" s="37">
        <v>0</v>
      </c>
      <c r="M1790" s="37">
        <v>0</v>
      </c>
    </row>
    <row r="1791" spans="1:13" hidden="1" outlineLevel="1">
      <c r="A1791" s="1" t="s">
        <v>59</v>
      </c>
      <c r="B1791" s="37">
        <v>53</v>
      </c>
      <c r="C1791" s="37">
        <v>5</v>
      </c>
      <c r="D1791" s="37">
        <v>1</v>
      </c>
      <c r="E1791" s="37">
        <v>4</v>
      </c>
      <c r="F1791" s="37">
        <v>4</v>
      </c>
      <c r="G1791" s="37">
        <v>9</v>
      </c>
      <c r="H1791" s="37">
        <v>5</v>
      </c>
      <c r="I1791" s="37">
        <v>9</v>
      </c>
      <c r="J1791" s="37">
        <v>14</v>
      </c>
      <c r="K1791" s="37">
        <v>2</v>
      </c>
      <c r="L1791" s="37">
        <v>0</v>
      </c>
      <c r="M1791" s="37">
        <v>0</v>
      </c>
    </row>
    <row r="1792" spans="1:13" hidden="1" outlineLevel="1">
      <c r="A1792" s="1" t="s">
        <v>60</v>
      </c>
      <c r="B1792" s="37">
        <v>56</v>
      </c>
      <c r="C1792" s="37">
        <v>3</v>
      </c>
      <c r="D1792" s="37">
        <v>4</v>
      </c>
      <c r="E1792" s="37">
        <v>2</v>
      </c>
      <c r="F1792" s="37">
        <v>8</v>
      </c>
      <c r="G1792" s="37">
        <v>9</v>
      </c>
      <c r="H1792" s="37">
        <v>15</v>
      </c>
      <c r="I1792" s="37">
        <v>10</v>
      </c>
      <c r="J1792" s="37">
        <v>5</v>
      </c>
      <c r="K1792" s="37">
        <v>0</v>
      </c>
      <c r="L1792" s="37">
        <v>0</v>
      </c>
      <c r="M1792" s="37">
        <v>0</v>
      </c>
    </row>
    <row r="1793" spans="1:13" hidden="1" outlineLevel="1">
      <c r="A1793" s="1" t="s">
        <v>426</v>
      </c>
      <c r="B1793" s="37">
        <v>1</v>
      </c>
      <c r="C1793" s="37">
        <v>0</v>
      </c>
      <c r="D1793" s="37">
        <v>0</v>
      </c>
      <c r="E1793" s="37">
        <v>0</v>
      </c>
      <c r="F1793" s="37">
        <v>0</v>
      </c>
      <c r="G1793" s="37">
        <v>1</v>
      </c>
      <c r="H1793" s="37">
        <v>0</v>
      </c>
      <c r="I1793" s="37">
        <v>0</v>
      </c>
      <c r="J1793" s="37">
        <v>0</v>
      </c>
      <c r="K1793" s="37">
        <v>0</v>
      </c>
      <c r="L1793" s="37">
        <v>0</v>
      </c>
      <c r="M1793" s="37">
        <v>0</v>
      </c>
    </row>
    <row r="1794" spans="1:13" hidden="1" outlineLevel="1">
      <c r="A1794" s="1" t="s">
        <v>63</v>
      </c>
      <c r="B1794" s="37">
        <v>33</v>
      </c>
      <c r="C1794" s="37">
        <v>8</v>
      </c>
      <c r="D1794" s="37">
        <v>3</v>
      </c>
      <c r="E1794" s="37">
        <v>1</v>
      </c>
      <c r="F1794" s="37">
        <v>14</v>
      </c>
      <c r="G1794" s="37">
        <v>5</v>
      </c>
      <c r="H1794" s="37">
        <v>1</v>
      </c>
      <c r="I1794" s="37">
        <v>1</v>
      </c>
      <c r="J1794" s="37">
        <v>0</v>
      </c>
      <c r="K1794" s="37">
        <v>0</v>
      </c>
      <c r="L1794" s="37">
        <v>0</v>
      </c>
      <c r="M1794" s="37">
        <v>0</v>
      </c>
    </row>
    <row r="1795" spans="1:13" hidden="1" outlineLevel="1">
      <c r="A1795" s="1" t="s">
        <v>64</v>
      </c>
      <c r="B1795" s="37">
        <v>6</v>
      </c>
      <c r="C1795" s="37">
        <v>0</v>
      </c>
      <c r="D1795" s="37">
        <v>0</v>
      </c>
      <c r="E1795" s="37">
        <v>0</v>
      </c>
      <c r="F1795" s="37">
        <v>1</v>
      </c>
      <c r="G1795" s="37">
        <v>4</v>
      </c>
      <c r="H1795" s="37">
        <v>1</v>
      </c>
      <c r="I1795" s="37">
        <v>0</v>
      </c>
      <c r="J1795" s="37">
        <v>0</v>
      </c>
      <c r="K1795" s="37">
        <v>0</v>
      </c>
      <c r="L1795" s="37">
        <v>0</v>
      </c>
      <c r="M1795" s="37">
        <v>0</v>
      </c>
    </row>
    <row r="1796" spans="1:13" hidden="1" outlineLevel="1">
      <c r="A1796" s="1" t="s">
        <v>65</v>
      </c>
      <c r="B1796" s="37">
        <v>12</v>
      </c>
      <c r="C1796" s="37">
        <v>2</v>
      </c>
      <c r="D1796" s="37">
        <v>2</v>
      </c>
      <c r="E1796" s="37">
        <v>1</v>
      </c>
      <c r="F1796" s="37">
        <v>5</v>
      </c>
      <c r="G1796" s="37">
        <v>1</v>
      </c>
      <c r="H1796" s="37">
        <v>1</v>
      </c>
      <c r="I1796" s="37">
        <v>0</v>
      </c>
      <c r="J1796" s="37">
        <v>0</v>
      </c>
      <c r="K1796" s="37">
        <v>0</v>
      </c>
      <c r="L1796" s="37">
        <v>0</v>
      </c>
      <c r="M1796" s="37">
        <v>0</v>
      </c>
    </row>
    <row r="1797" spans="1:13" hidden="1" outlineLevel="1">
      <c r="A1797" s="1" t="s">
        <v>66</v>
      </c>
      <c r="B1797" s="37">
        <v>9</v>
      </c>
      <c r="C1797" s="37">
        <v>2</v>
      </c>
      <c r="D1797" s="37">
        <v>0</v>
      </c>
      <c r="E1797" s="37">
        <v>2</v>
      </c>
      <c r="F1797" s="37">
        <v>2</v>
      </c>
      <c r="G1797" s="37">
        <v>2</v>
      </c>
      <c r="H1797" s="37">
        <v>1</v>
      </c>
      <c r="I1797" s="37">
        <v>0</v>
      </c>
      <c r="J1797" s="37">
        <v>0</v>
      </c>
      <c r="K1797" s="37">
        <v>0</v>
      </c>
      <c r="L1797" s="37">
        <v>0</v>
      </c>
      <c r="M1797" s="37">
        <v>0</v>
      </c>
    </row>
    <row r="1798" spans="1:13" hidden="1" outlineLevel="1">
      <c r="A1798" s="1" t="s">
        <v>67</v>
      </c>
      <c r="B1798" s="37">
        <v>18</v>
      </c>
      <c r="C1798" s="37">
        <v>0</v>
      </c>
      <c r="D1798" s="37">
        <v>1</v>
      </c>
      <c r="E1798" s="37">
        <v>1</v>
      </c>
      <c r="F1798" s="37">
        <v>2</v>
      </c>
      <c r="G1798" s="37">
        <v>6</v>
      </c>
      <c r="H1798" s="37">
        <v>5</v>
      </c>
      <c r="I1798" s="37">
        <v>2</v>
      </c>
      <c r="J1798" s="37">
        <v>0</v>
      </c>
      <c r="K1798" s="37">
        <v>1</v>
      </c>
      <c r="L1798" s="37">
        <v>0</v>
      </c>
      <c r="M1798" s="37">
        <v>0</v>
      </c>
    </row>
    <row r="1799" spans="1:13" hidden="1" outlineLevel="1">
      <c r="A1799" s="1" t="s">
        <v>68</v>
      </c>
      <c r="B1799" s="37">
        <v>3</v>
      </c>
      <c r="C1799" s="37">
        <v>0</v>
      </c>
      <c r="D1799" s="37">
        <v>0</v>
      </c>
      <c r="E1799" s="37">
        <v>0</v>
      </c>
      <c r="F1799" s="37">
        <v>2</v>
      </c>
      <c r="G1799" s="37">
        <v>0</v>
      </c>
      <c r="H1799" s="37">
        <v>0</v>
      </c>
      <c r="I1799" s="37">
        <v>1</v>
      </c>
      <c r="J1799" s="37">
        <v>0</v>
      </c>
      <c r="K1799" s="37">
        <v>0</v>
      </c>
      <c r="L1799" s="37">
        <v>0</v>
      </c>
      <c r="M1799" s="37">
        <v>0</v>
      </c>
    </row>
    <row r="1800" spans="1:13" hidden="1" outlineLevel="1">
      <c r="A1800" s="1" t="s">
        <v>70</v>
      </c>
      <c r="B1800" s="37">
        <v>1194</v>
      </c>
      <c r="C1800" s="37">
        <v>87</v>
      </c>
      <c r="D1800" s="37">
        <v>105</v>
      </c>
      <c r="E1800" s="37">
        <v>124</v>
      </c>
      <c r="F1800" s="37">
        <v>168</v>
      </c>
      <c r="G1800" s="37">
        <v>227</v>
      </c>
      <c r="H1800" s="37">
        <v>235</v>
      </c>
      <c r="I1800" s="37">
        <v>137</v>
      </c>
      <c r="J1800" s="37">
        <v>97</v>
      </c>
      <c r="K1800" s="37">
        <v>14</v>
      </c>
      <c r="L1800" s="37">
        <v>0</v>
      </c>
      <c r="M1800" s="37">
        <v>0</v>
      </c>
    </row>
    <row r="1801" spans="1:13" hidden="1" outlineLevel="1">
      <c r="A1801" s="1" t="s">
        <v>71</v>
      </c>
      <c r="B1801" s="37">
        <v>14</v>
      </c>
      <c r="C1801" s="37">
        <v>0</v>
      </c>
      <c r="D1801" s="37">
        <v>0</v>
      </c>
      <c r="E1801" s="37">
        <v>0</v>
      </c>
      <c r="F1801" s="37">
        <v>4</v>
      </c>
      <c r="G1801" s="37">
        <v>4</v>
      </c>
      <c r="H1801" s="37">
        <v>5</v>
      </c>
      <c r="I1801" s="37">
        <v>1</v>
      </c>
      <c r="J1801" s="37">
        <v>0</v>
      </c>
      <c r="K1801" s="37">
        <v>0</v>
      </c>
      <c r="L1801" s="37">
        <v>0</v>
      </c>
      <c r="M1801" s="37">
        <v>0</v>
      </c>
    </row>
    <row r="1802" spans="1:13" hidden="1" outlineLevel="1">
      <c r="A1802" s="1" t="s">
        <v>72</v>
      </c>
      <c r="B1802" s="37">
        <v>5</v>
      </c>
      <c r="C1802" s="37">
        <v>2</v>
      </c>
      <c r="D1802" s="37">
        <v>0</v>
      </c>
      <c r="E1802" s="37">
        <v>2</v>
      </c>
      <c r="F1802" s="37">
        <v>0</v>
      </c>
      <c r="G1802" s="37">
        <v>1</v>
      </c>
      <c r="H1802" s="37">
        <v>0</v>
      </c>
      <c r="I1802" s="37">
        <v>0</v>
      </c>
      <c r="J1802" s="37">
        <v>0</v>
      </c>
      <c r="K1802" s="37">
        <v>0</v>
      </c>
      <c r="L1802" s="37">
        <v>0</v>
      </c>
      <c r="M1802" s="37">
        <v>0</v>
      </c>
    </row>
    <row r="1803" spans="1:13" hidden="1" outlineLevel="1">
      <c r="A1803" s="1" t="s">
        <v>242</v>
      </c>
      <c r="B1803" s="37">
        <v>1</v>
      </c>
      <c r="C1803" s="37">
        <v>0</v>
      </c>
      <c r="D1803" s="37">
        <v>0</v>
      </c>
      <c r="E1803" s="37">
        <v>0</v>
      </c>
      <c r="F1803" s="37">
        <v>1</v>
      </c>
      <c r="G1803" s="37">
        <v>0</v>
      </c>
      <c r="H1803" s="37">
        <v>0</v>
      </c>
      <c r="I1803" s="37">
        <v>0</v>
      </c>
      <c r="J1803" s="37">
        <v>0</v>
      </c>
      <c r="K1803" s="37">
        <v>0</v>
      </c>
      <c r="L1803" s="37">
        <v>0</v>
      </c>
      <c r="M1803" s="37">
        <v>0</v>
      </c>
    </row>
    <row r="1804" spans="1:13" hidden="1" outlineLevel="1">
      <c r="A1804" s="1" t="s">
        <v>74</v>
      </c>
      <c r="B1804" s="37">
        <v>7</v>
      </c>
      <c r="C1804" s="37">
        <v>0</v>
      </c>
      <c r="D1804" s="37">
        <v>0</v>
      </c>
      <c r="E1804" s="37">
        <v>0</v>
      </c>
      <c r="F1804" s="37">
        <v>2</v>
      </c>
      <c r="G1804" s="37">
        <v>1</v>
      </c>
      <c r="H1804" s="37">
        <v>2</v>
      </c>
      <c r="I1804" s="37">
        <v>1</v>
      </c>
      <c r="J1804" s="37">
        <v>1</v>
      </c>
      <c r="K1804" s="37">
        <v>0</v>
      </c>
      <c r="L1804" s="37">
        <v>0</v>
      </c>
      <c r="M1804" s="37">
        <v>0</v>
      </c>
    </row>
    <row r="1805" spans="1:13" hidden="1" outlineLevel="1">
      <c r="A1805" s="1" t="s">
        <v>75</v>
      </c>
      <c r="B1805" s="37">
        <v>1</v>
      </c>
      <c r="C1805" s="37">
        <v>0</v>
      </c>
      <c r="D1805" s="37">
        <v>0</v>
      </c>
      <c r="E1805" s="37">
        <v>0</v>
      </c>
      <c r="F1805" s="37">
        <v>0</v>
      </c>
      <c r="G1805" s="37">
        <v>0</v>
      </c>
      <c r="H1805" s="37">
        <v>0</v>
      </c>
      <c r="I1805" s="37">
        <v>1</v>
      </c>
      <c r="J1805" s="37">
        <v>0</v>
      </c>
      <c r="K1805" s="37">
        <v>0</v>
      </c>
      <c r="L1805" s="37">
        <v>0</v>
      </c>
      <c r="M1805" s="37">
        <v>0</v>
      </c>
    </row>
    <row r="1806" spans="1:13" hidden="1" outlineLevel="1">
      <c r="A1806" s="1" t="s">
        <v>76</v>
      </c>
      <c r="B1806" s="37">
        <v>3</v>
      </c>
      <c r="C1806" s="37">
        <v>0</v>
      </c>
      <c r="D1806" s="37">
        <v>0</v>
      </c>
      <c r="E1806" s="37">
        <v>1</v>
      </c>
      <c r="F1806" s="37">
        <v>1</v>
      </c>
      <c r="G1806" s="37">
        <v>1</v>
      </c>
      <c r="H1806" s="37">
        <v>0</v>
      </c>
      <c r="I1806" s="37">
        <v>0</v>
      </c>
      <c r="J1806" s="37">
        <v>0</v>
      </c>
      <c r="K1806" s="37">
        <v>0</v>
      </c>
      <c r="L1806" s="37">
        <v>0</v>
      </c>
      <c r="M1806" s="37">
        <v>0</v>
      </c>
    </row>
    <row r="1807" spans="1:13" hidden="1" outlineLevel="1">
      <c r="A1807" s="1" t="s">
        <v>78</v>
      </c>
      <c r="B1807" s="37">
        <v>19</v>
      </c>
      <c r="C1807" s="37">
        <v>0</v>
      </c>
      <c r="D1807" s="37">
        <v>1</v>
      </c>
      <c r="E1807" s="37">
        <v>7</v>
      </c>
      <c r="F1807" s="37">
        <v>6</v>
      </c>
      <c r="G1807" s="37">
        <v>3</v>
      </c>
      <c r="H1807" s="37">
        <v>2</v>
      </c>
      <c r="I1807" s="37">
        <v>0</v>
      </c>
      <c r="J1807" s="37">
        <v>0</v>
      </c>
      <c r="K1807" s="37">
        <v>0</v>
      </c>
      <c r="L1807" s="37">
        <v>0</v>
      </c>
      <c r="M1807" s="37">
        <v>0</v>
      </c>
    </row>
    <row r="1808" spans="1:13" hidden="1" outlineLevel="1">
      <c r="A1808" s="1" t="s">
        <v>1182</v>
      </c>
      <c r="B1808" s="37">
        <v>7</v>
      </c>
      <c r="C1808" s="37">
        <v>0</v>
      </c>
      <c r="D1808" s="37">
        <v>4</v>
      </c>
      <c r="E1808" s="37">
        <v>0</v>
      </c>
      <c r="F1808" s="37">
        <v>0</v>
      </c>
      <c r="G1808" s="37">
        <v>1</v>
      </c>
      <c r="H1808" s="37">
        <v>1</v>
      </c>
      <c r="I1808" s="37">
        <v>1</v>
      </c>
      <c r="J1808" s="37">
        <v>0</v>
      </c>
      <c r="K1808" s="37">
        <v>0</v>
      </c>
      <c r="L1808" s="37">
        <v>0</v>
      </c>
      <c r="M1808" s="37">
        <v>0</v>
      </c>
    </row>
    <row r="1809" spans="1:13" hidden="1" outlineLevel="1">
      <c r="A1809" s="1" t="s">
        <v>537</v>
      </c>
      <c r="B1809" s="37">
        <v>1</v>
      </c>
      <c r="C1809" s="37">
        <v>0</v>
      </c>
      <c r="D1809" s="37">
        <v>0</v>
      </c>
      <c r="E1809" s="37">
        <v>0</v>
      </c>
      <c r="F1809" s="37">
        <v>0</v>
      </c>
      <c r="G1809" s="37">
        <v>1</v>
      </c>
      <c r="H1809" s="37">
        <v>0</v>
      </c>
      <c r="I1809" s="37">
        <v>0</v>
      </c>
      <c r="J1809" s="37">
        <v>0</v>
      </c>
      <c r="K1809" s="37">
        <v>0</v>
      </c>
      <c r="L1809" s="37">
        <v>0</v>
      </c>
      <c r="M1809" s="37">
        <v>0</v>
      </c>
    </row>
    <row r="1810" spans="1:13" hidden="1" outlineLevel="1">
      <c r="A1810" s="1" t="s">
        <v>538</v>
      </c>
      <c r="B1810" s="37">
        <v>438</v>
      </c>
      <c r="C1810" s="37">
        <v>98</v>
      </c>
      <c r="D1810" s="37">
        <v>40</v>
      </c>
      <c r="E1810" s="37">
        <v>49</v>
      </c>
      <c r="F1810" s="37">
        <v>119</v>
      </c>
      <c r="G1810" s="37">
        <v>40</v>
      </c>
      <c r="H1810" s="37">
        <v>29</v>
      </c>
      <c r="I1810" s="37">
        <v>48</v>
      </c>
      <c r="J1810" s="37">
        <v>15</v>
      </c>
      <c r="K1810" s="37">
        <v>0</v>
      </c>
      <c r="L1810" s="37">
        <v>0</v>
      </c>
      <c r="M1810" s="37">
        <v>0</v>
      </c>
    </row>
    <row r="1811" spans="1:13" hidden="1" outlineLevel="1">
      <c r="A1811" s="1" t="s">
        <v>80</v>
      </c>
      <c r="B1811" s="37">
        <v>124</v>
      </c>
      <c r="C1811" s="37">
        <v>9</v>
      </c>
      <c r="D1811" s="37">
        <v>12</v>
      </c>
      <c r="E1811" s="37">
        <v>11</v>
      </c>
      <c r="F1811" s="37">
        <v>22</v>
      </c>
      <c r="G1811" s="37">
        <v>25</v>
      </c>
      <c r="H1811" s="37">
        <v>13</v>
      </c>
      <c r="I1811" s="37">
        <v>25</v>
      </c>
      <c r="J1811" s="37">
        <v>7</v>
      </c>
      <c r="K1811" s="37">
        <v>0</v>
      </c>
      <c r="L1811" s="37">
        <v>0</v>
      </c>
      <c r="M1811" s="37">
        <v>0</v>
      </c>
    </row>
    <row r="1812" spans="1:13" hidden="1" outlineLevel="1">
      <c r="A1812" s="1" t="s">
        <v>81</v>
      </c>
      <c r="B1812" s="37">
        <v>4</v>
      </c>
      <c r="C1812" s="37">
        <v>1</v>
      </c>
      <c r="D1812" s="37">
        <v>0</v>
      </c>
      <c r="E1812" s="37">
        <v>1</v>
      </c>
      <c r="F1812" s="37">
        <v>2</v>
      </c>
      <c r="G1812" s="37">
        <v>0</v>
      </c>
      <c r="H1812" s="37">
        <v>0</v>
      </c>
      <c r="I1812" s="37">
        <v>0</v>
      </c>
      <c r="J1812" s="37">
        <v>0</v>
      </c>
      <c r="K1812" s="37">
        <v>0</v>
      </c>
      <c r="L1812" s="37">
        <v>0</v>
      </c>
      <c r="M1812" s="37">
        <v>0</v>
      </c>
    </row>
    <row r="1813" spans="1:13" hidden="1" outlineLevel="1">
      <c r="A1813" s="1" t="s">
        <v>225</v>
      </c>
      <c r="B1813" s="37">
        <v>4</v>
      </c>
      <c r="C1813" s="37">
        <v>0</v>
      </c>
      <c r="D1813" s="37">
        <v>1</v>
      </c>
      <c r="E1813" s="37">
        <v>0</v>
      </c>
      <c r="F1813" s="37">
        <v>1</v>
      </c>
      <c r="G1813" s="37">
        <v>2</v>
      </c>
      <c r="H1813" s="37">
        <v>0</v>
      </c>
      <c r="I1813" s="37">
        <v>0</v>
      </c>
      <c r="J1813" s="37">
        <v>0</v>
      </c>
      <c r="K1813" s="37">
        <v>0</v>
      </c>
      <c r="L1813" s="37">
        <v>0</v>
      </c>
      <c r="M1813" s="37">
        <v>0</v>
      </c>
    </row>
    <row r="1814" spans="1:13" hidden="1" outlineLevel="1">
      <c r="A1814" s="1" t="s">
        <v>82</v>
      </c>
      <c r="B1814" s="37">
        <v>5</v>
      </c>
      <c r="C1814" s="37">
        <v>0</v>
      </c>
      <c r="D1814" s="37">
        <v>0</v>
      </c>
      <c r="E1814" s="37">
        <v>1</v>
      </c>
      <c r="F1814" s="37">
        <v>2</v>
      </c>
      <c r="G1814" s="37">
        <v>1</v>
      </c>
      <c r="H1814" s="37">
        <v>1</v>
      </c>
      <c r="I1814" s="37">
        <v>0</v>
      </c>
      <c r="J1814" s="37">
        <v>0</v>
      </c>
      <c r="K1814" s="37">
        <v>0</v>
      </c>
      <c r="L1814" s="37">
        <v>0</v>
      </c>
      <c r="M1814" s="37">
        <v>0</v>
      </c>
    </row>
    <row r="1815" spans="1:13" hidden="1" outlineLevel="1">
      <c r="A1815" s="1" t="s">
        <v>235</v>
      </c>
      <c r="B1815" s="37">
        <v>2</v>
      </c>
      <c r="C1815" s="37">
        <v>0</v>
      </c>
      <c r="D1815" s="37">
        <v>0</v>
      </c>
      <c r="E1815" s="37">
        <v>0</v>
      </c>
      <c r="F1815" s="37">
        <v>2</v>
      </c>
      <c r="G1815" s="37">
        <v>0</v>
      </c>
      <c r="H1815" s="37">
        <v>0</v>
      </c>
      <c r="I1815" s="37">
        <v>0</v>
      </c>
      <c r="J1815" s="37">
        <v>0</v>
      </c>
      <c r="K1815" s="37">
        <v>0</v>
      </c>
      <c r="L1815" s="37">
        <v>0</v>
      </c>
      <c r="M1815" s="37">
        <v>0</v>
      </c>
    </row>
    <row r="1816" spans="1:13" hidden="1" outlineLevel="1">
      <c r="A1816" s="1" t="s">
        <v>83</v>
      </c>
      <c r="B1816" s="37">
        <v>25588</v>
      </c>
      <c r="C1816" s="37">
        <v>2816</v>
      </c>
      <c r="D1816" s="37">
        <v>2946</v>
      </c>
      <c r="E1816" s="37">
        <v>3320</v>
      </c>
      <c r="F1816" s="37">
        <v>2971</v>
      </c>
      <c r="G1816" s="37">
        <v>2953</v>
      </c>
      <c r="H1816" s="37">
        <v>3711</v>
      </c>
      <c r="I1816" s="37">
        <v>3214</v>
      </c>
      <c r="J1816" s="37">
        <v>2407</v>
      </c>
      <c r="K1816" s="37">
        <v>1074</v>
      </c>
      <c r="L1816" s="37">
        <v>171</v>
      </c>
      <c r="M1816" s="37">
        <v>5</v>
      </c>
    </row>
    <row r="1817" spans="1:13" hidden="1" outlineLevel="1">
      <c r="A1817" s="1" t="s">
        <v>189</v>
      </c>
      <c r="B1817" s="37">
        <v>3</v>
      </c>
      <c r="C1817" s="37">
        <v>0</v>
      </c>
      <c r="D1817" s="37">
        <v>0</v>
      </c>
      <c r="E1817" s="37">
        <v>1</v>
      </c>
      <c r="F1817" s="37">
        <v>1</v>
      </c>
      <c r="G1817" s="37">
        <v>1</v>
      </c>
      <c r="H1817" s="37">
        <v>0</v>
      </c>
      <c r="I1817" s="37">
        <v>0</v>
      </c>
      <c r="J1817" s="37">
        <v>0</v>
      </c>
      <c r="K1817" s="37">
        <v>0</v>
      </c>
      <c r="L1817" s="37">
        <v>0</v>
      </c>
      <c r="M1817" s="37">
        <v>0</v>
      </c>
    </row>
    <row r="1818" spans="1:13" hidden="1" outlineLevel="1">
      <c r="A1818" s="1" t="s">
        <v>84</v>
      </c>
      <c r="B1818" s="37">
        <v>7</v>
      </c>
      <c r="C1818" s="37">
        <v>1</v>
      </c>
      <c r="D1818" s="37">
        <v>0</v>
      </c>
      <c r="E1818" s="37">
        <v>0</v>
      </c>
      <c r="F1818" s="37">
        <v>0</v>
      </c>
      <c r="G1818" s="37">
        <v>1</v>
      </c>
      <c r="H1818" s="37">
        <v>3</v>
      </c>
      <c r="I1818" s="37">
        <v>1</v>
      </c>
      <c r="J1818" s="37">
        <v>1</v>
      </c>
      <c r="K1818" s="37">
        <v>0</v>
      </c>
      <c r="L1818" s="37">
        <v>0</v>
      </c>
      <c r="M1818" s="37">
        <v>0</v>
      </c>
    </row>
    <row r="1819" spans="1:13" hidden="1" outlineLevel="1">
      <c r="A1819" s="1" t="s">
        <v>809</v>
      </c>
      <c r="B1819" s="37">
        <v>4</v>
      </c>
      <c r="C1819" s="37">
        <v>0</v>
      </c>
      <c r="D1819" s="37">
        <v>0</v>
      </c>
      <c r="E1819" s="37">
        <v>2</v>
      </c>
      <c r="F1819" s="37">
        <v>2</v>
      </c>
      <c r="G1819" s="37">
        <v>0</v>
      </c>
      <c r="H1819" s="37">
        <v>0</v>
      </c>
      <c r="I1819" s="37">
        <v>0</v>
      </c>
      <c r="J1819" s="37">
        <v>0</v>
      </c>
      <c r="K1819" s="37">
        <v>0</v>
      </c>
      <c r="L1819" s="37">
        <v>0</v>
      </c>
      <c r="M1819" s="37">
        <v>0</v>
      </c>
    </row>
    <row r="1820" spans="1:13" hidden="1" outlineLevel="1">
      <c r="A1820" s="1" t="s">
        <v>440</v>
      </c>
      <c r="B1820" s="37">
        <v>1</v>
      </c>
      <c r="C1820" s="37">
        <v>0</v>
      </c>
      <c r="D1820" s="37">
        <v>0</v>
      </c>
      <c r="E1820" s="37">
        <v>1</v>
      </c>
      <c r="F1820" s="37">
        <v>0</v>
      </c>
      <c r="G1820" s="37">
        <v>0</v>
      </c>
      <c r="H1820" s="37">
        <v>0</v>
      </c>
      <c r="I1820" s="37">
        <v>0</v>
      </c>
      <c r="J1820" s="37">
        <v>0</v>
      </c>
      <c r="K1820" s="37">
        <v>0</v>
      </c>
      <c r="L1820" s="37">
        <v>0</v>
      </c>
      <c r="M1820" s="37">
        <v>0</v>
      </c>
    </row>
    <row r="1821" spans="1:13" hidden="1" outlineLevel="1">
      <c r="A1821" s="1" t="s">
        <v>539</v>
      </c>
      <c r="B1821" s="37">
        <v>2</v>
      </c>
      <c r="C1821" s="37">
        <v>0</v>
      </c>
      <c r="D1821" s="37">
        <v>0</v>
      </c>
      <c r="E1821" s="37">
        <v>0</v>
      </c>
      <c r="F1821" s="37">
        <v>2</v>
      </c>
      <c r="G1821" s="37">
        <v>0</v>
      </c>
      <c r="H1821" s="37">
        <v>0</v>
      </c>
      <c r="I1821" s="37">
        <v>0</v>
      </c>
      <c r="J1821" s="37">
        <v>0</v>
      </c>
      <c r="K1821" s="37">
        <v>0</v>
      </c>
      <c r="L1821" s="37">
        <v>0</v>
      </c>
      <c r="M1821" s="37">
        <v>0</v>
      </c>
    </row>
    <row r="1822" spans="1:13" hidden="1" outlineLevel="1">
      <c r="A1822" s="1" t="s">
        <v>85</v>
      </c>
      <c r="B1822" s="37">
        <v>3</v>
      </c>
      <c r="C1822" s="37">
        <v>1</v>
      </c>
      <c r="D1822" s="37">
        <v>0</v>
      </c>
      <c r="E1822" s="37">
        <v>0</v>
      </c>
      <c r="F1822" s="37">
        <v>0</v>
      </c>
      <c r="G1822" s="37">
        <v>1</v>
      </c>
      <c r="H1822" s="37">
        <v>1</v>
      </c>
      <c r="I1822" s="37">
        <v>0</v>
      </c>
      <c r="J1822" s="37">
        <v>0</v>
      </c>
      <c r="K1822" s="37">
        <v>0</v>
      </c>
      <c r="L1822" s="37">
        <v>0</v>
      </c>
      <c r="M1822" s="37">
        <v>0</v>
      </c>
    </row>
    <row r="1823" spans="1:13" hidden="1" outlineLevel="1">
      <c r="A1823" s="1" t="s">
        <v>86</v>
      </c>
      <c r="B1823" s="37">
        <v>10</v>
      </c>
      <c r="C1823" s="37">
        <v>1</v>
      </c>
      <c r="D1823" s="37">
        <v>0</v>
      </c>
      <c r="E1823" s="37">
        <v>0</v>
      </c>
      <c r="F1823" s="37">
        <v>5</v>
      </c>
      <c r="G1823" s="37">
        <v>3</v>
      </c>
      <c r="H1823" s="37">
        <v>1</v>
      </c>
      <c r="I1823" s="37">
        <v>0</v>
      </c>
      <c r="J1823" s="37">
        <v>0</v>
      </c>
      <c r="K1823" s="37">
        <v>0</v>
      </c>
      <c r="L1823" s="37">
        <v>0</v>
      </c>
      <c r="M1823" s="37">
        <v>0</v>
      </c>
    </row>
    <row r="1824" spans="1:13" hidden="1" outlineLevel="1">
      <c r="A1824" s="1" t="s">
        <v>243</v>
      </c>
      <c r="B1824" s="37">
        <v>2</v>
      </c>
      <c r="C1824" s="37">
        <v>0</v>
      </c>
      <c r="D1824" s="37">
        <v>0</v>
      </c>
      <c r="E1824" s="37">
        <v>1</v>
      </c>
      <c r="F1824" s="37">
        <v>1</v>
      </c>
      <c r="G1824" s="37">
        <v>0</v>
      </c>
      <c r="H1824" s="37">
        <v>0</v>
      </c>
      <c r="I1824" s="37">
        <v>0</v>
      </c>
      <c r="J1824" s="37">
        <v>0</v>
      </c>
      <c r="K1824" s="37">
        <v>0</v>
      </c>
      <c r="L1824" s="37">
        <v>0</v>
      </c>
      <c r="M1824" s="37">
        <v>0</v>
      </c>
    </row>
    <row r="1825" spans="1:13" hidden="1" outlineLevel="1">
      <c r="A1825" s="1" t="s">
        <v>904</v>
      </c>
      <c r="B1825" s="37">
        <v>141</v>
      </c>
      <c r="C1825" s="37">
        <v>18</v>
      </c>
      <c r="D1825" s="37">
        <v>20</v>
      </c>
      <c r="E1825" s="37">
        <v>19</v>
      </c>
      <c r="F1825" s="37">
        <v>22</v>
      </c>
      <c r="G1825" s="37">
        <v>30</v>
      </c>
      <c r="H1825" s="37">
        <v>5</v>
      </c>
      <c r="I1825" s="37">
        <v>20</v>
      </c>
      <c r="J1825" s="37">
        <v>7</v>
      </c>
      <c r="K1825" s="37">
        <v>0</v>
      </c>
      <c r="L1825" s="37">
        <v>0</v>
      </c>
      <c r="M1825" s="37">
        <v>0</v>
      </c>
    </row>
    <row r="1826" spans="1:13" hidden="1" outlineLevel="1">
      <c r="A1826" s="1" t="s">
        <v>540</v>
      </c>
      <c r="B1826" s="37">
        <v>16</v>
      </c>
      <c r="C1826" s="37">
        <v>0</v>
      </c>
      <c r="D1826" s="37">
        <v>0</v>
      </c>
      <c r="E1826" s="37">
        <v>2</v>
      </c>
      <c r="F1826" s="37">
        <v>7</v>
      </c>
      <c r="G1826" s="37">
        <v>6</v>
      </c>
      <c r="H1826" s="37">
        <v>1</v>
      </c>
      <c r="I1826" s="37">
        <v>0</v>
      </c>
      <c r="J1826" s="37">
        <v>0</v>
      </c>
      <c r="K1826" s="37">
        <v>0</v>
      </c>
      <c r="L1826" s="37">
        <v>0</v>
      </c>
      <c r="M1826" s="37">
        <v>0</v>
      </c>
    </row>
    <row r="1827" spans="1:13" hidden="1" outlineLevel="1">
      <c r="A1827" s="1" t="s">
        <v>423</v>
      </c>
      <c r="B1827" s="37">
        <v>14</v>
      </c>
      <c r="C1827" s="37">
        <v>3</v>
      </c>
      <c r="D1827" s="37">
        <v>3</v>
      </c>
      <c r="E1827" s="37">
        <v>3</v>
      </c>
      <c r="F1827" s="37">
        <v>4</v>
      </c>
      <c r="G1827" s="37">
        <v>0</v>
      </c>
      <c r="H1827" s="37">
        <v>1</v>
      </c>
      <c r="I1827" s="37">
        <v>0</v>
      </c>
      <c r="J1827" s="37">
        <v>0</v>
      </c>
      <c r="K1827" s="37">
        <v>0</v>
      </c>
      <c r="L1827" s="37">
        <v>0</v>
      </c>
      <c r="M1827" s="37">
        <v>0</v>
      </c>
    </row>
    <row r="1828" spans="1:13" hidden="1" outlineLevel="1">
      <c r="A1828" s="1" t="s">
        <v>90</v>
      </c>
      <c r="B1828" s="37">
        <v>1</v>
      </c>
      <c r="C1828" s="37">
        <v>0</v>
      </c>
      <c r="D1828" s="37">
        <v>0</v>
      </c>
      <c r="E1828" s="37">
        <v>1</v>
      </c>
      <c r="F1828" s="37">
        <v>0</v>
      </c>
      <c r="G1828" s="37">
        <v>0</v>
      </c>
      <c r="H1828" s="37">
        <v>0</v>
      </c>
      <c r="I1828" s="37">
        <v>0</v>
      </c>
      <c r="J1828" s="37">
        <v>0</v>
      </c>
      <c r="K1828" s="37">
        <v>0</v>
      </c>
      <c r="L1828" s="37">
        <v>0</v>
      </c>
      <c r="M1828" s="37">
        <v>0</v>
      </c>
    </row>
    <row r="1829" spans="1:13" hidden="1" outlineLevel="1">
      <c r="A1829" s="1" t="s">
        <v>441</v>
      </c>
      <c r="B1829" s="37">
        <v>3</v>
      </c>
      <c r="C1829" s="37">
        <v>0</v>
      </c>
      <c r="D1829" s="37">
        <v>1</v>
      </c>
      <c r="E1829" s="37">
        <v>0</v>
      </c>
      <c r="F1829" s="37">
        <v>1</v>
      </c>
      <c r="G1829" s="37">
        <v>1</v>
      </c>
      <c r="H1829" s="37">
        <v>0</v>
      </c>
      <c r="I1829" s="37">
        <v>0</v>
      </c>
      <c r="J1829" s="37">
        <v>0</v>
      </c>
      <c r="K1829" s="37">
        <v>0</v>
      </c>
      <c r="L1829" s="37">
        <v>0</v>
      </c>
      <c r="M1829" s="37">
        <v>0</v>
      </c>
    </row>
    <row r="1830" spans="1:13" hidden="1" outlineLevel="1">
      <c r="A1830" s="1" t="s">
        <v>427</v>
      </c>
      <c r="B1830" s="37">
        <v>2</v>
      </c>
      <c r="C1830" s="37">
        <v>0</v>
      </c>
      <c r="D1830" s="37">
        <v>1</v>
      </c>
      <c r="E1830" s="37">
        <v>0</v>
      </c>
      <c r="F1830" s="37">
        <v>0</v>
      </c>
      <c r="G1830" s="37">
        <v>1</v>
      </c>
      <c r="H1830" s="37">
        <v>0</v>
      </c>
      <c r="I1830" s="37">
        <v>0</v>
      </c>
      <c r="J1830" s="37">
        <v>0</v>
      </c>
      <c r="K1830" s="37">
        <v>0</v>
      </c>
      <c r="L1830" s="37">
        <v>0</v>
      </c>
      <c r="M1830" s="37">
        <v>0</v>
      </c>
    </row>
    <row r="1831" spans="1:13" hidden="1" outlineLevel="1">
      <c r="A1831" s="1" t="s">
        <v>91</v>
      </c>
      <c r="B1831" s="37">
        <v>76</v>
      </c>
      <c r="C1831" s="37">
        <v>3</v>
      </c>
      <c r="D1831" s="37">
        <v>5</v>
      </c>
      <c r="E1831" s="37">
        <v>4</v>
      </c>
      <c r="F1831" s="37">
        <v>8</v>
      </c>
      <c r="G1831" s="37">
        <v>8</v>
      </c>
      <c r="H1831" s="37">
        <v>22</v>
      </c>
      <c r="I1831" s="37">
        <v>14</v>
      </c>
      <c r="J1831" s="37">
        <v>11</v>
      </c>
      <c r="K1831" s="37">
        <v>0</v>
      </c>
      <c r="L1831" s="37">
        <v>1</v>
      </c>
      <c r="M1831" s="37">
        <v>0</v>
      </c>
    </row>
    <row r="1832" spans="1:13" hidden="1" outlineLevel="1">
      <c r="A1832" s="1" t="s">
        <v>92</v>
      </c>
      <c r="B1832" s="37">
        <v>6</v>
      </c>
      <c r="C1832" s="37">
        <v>1</v>
      </c>
      <c r="D1832" s="37">
        <v>0</v>
      </c>
      <c r="E1832" s="37">
        <v>0</v>
      </c>
      <c r="F1832" s="37">
        <v>4</v>
      </c>
      <c r="G1832" s="37">
        <v>0</v>
      </c>
      <c r="H1832" s="37">
        <v>1</v>
      </c>
      <c r="I1832" s="37">
        <v>0</v>
      </c>
      <c r="J1832" s="37">
        <v>0</v>
      </c>
      <c r="K1832" s="37">
        <v>0</v>
      </c>
      <c r="L1832" s="37">
        <v>0</v>
      </c>
      <c r="M1832" s="37">
        <v>0</v>
      </c>
    </row>
    <row r="1833" spans="1:13" hidden="1" outlineLevel="1">
      <c r="A1833" s="1" t="s">
        <v>93</v>
      </c>
      <c r="B1833" s="37">
        <v>8</v>
      </c>
      <c r="C1833" s="37">
        <v>0</v>
      </c>
      <c r="D1833" s="37">
        <v>1</v>
      </c>
      <c r="E1833" s="37">
        <v>0</v>
      </c>
      <c r="F1833" s="37">
        <v>0</v>
      </c>
      <c r="G1833" s="37">
        <v>3</v>
      </c>
      <c r="H1833" s="37">
        <v>2</v>
      </c>
      <c r="I1833" s="37">
        <v>0</v>
      </c>
      <c r="J1833" s="37">
        <v>1</v>
      </c>
      <c r="K1833" s="37">
        <v>1</v>
      </c>
      <c r="L1833" s="37">
        <v>0</v>
      </c>
      <c r="M1833" s="37">
        <v>0</v>
      </c>
    </row>
    <row r="1834" spans="1:13" hidden="1" outlineLevel="1">
      <c r="A1834" s="1" t="s">
        <v>94</v>
      </c>
      <c r="B1834" s="37">
        <v>2324</v>
      </c>
      <c r="C1834" s="37">
        <v>126</v>
      </c>
      <c r="D1834" s="37">
        <v>124</v>
      </c>
      <c r="E1834" s="37">
        <v>150</v>
      </c>
      <c r="F1834" s="37">
        <v>264</v>
      </c>
      <c r="G1834" s="37">
        <v>457</v>
      </c>
      <c r="H1834" s="37">
        <v>635</v>
      </c>
      <c r="I1834" s="37">
        <v>289</v>
      </c>
      <c r="J1834" s="37">
        <v>215</v>
      </c>
      <c r="K1834" s="37">
        <v>61</v>
      </c>
      <c r="L1834" s="37">
        <v>3</v>
      </c>
      <c r="M1834" s="37">
        <v>0</v>
      </c>
    </row>
    <row r="1835" spans="1:13" hidden="1" outlineLevel="1">
      <c r="A1835" s="1" t="s">
        <v>95</v>
      </c>
      <c r="B1835" s="37">
        <v>3</v>
      </c>
      <c r="C1835" s="37">
        <v>0</v>
      </c>
      <c r="D1835" s="37">
        <v>0</v>
      </c>
      <c r="E1835" s="37">
        <v>0</v>
      </c>
      <c r="F1835" s="37">
        <v>0</v>
      </c>
      <c r="G1835" s="37">
        <v>1</v>
      </c>
      <c r="H1835" s="37">
        <v>1</v>
      </c>
      <c r="I1835" s="37">
        <v>0</v>
      </c>
      <c r="J1835" s="37">
        <v>0</v>
      </c>
      <c r="K1835" s="37">
        <v>1</v>
      </c>
      <c r="L1835" s="37">
        <v>0</v>
      </c>
      <c r="M1835" s="37">
        <v>0</v>
      </c>
    </row>
    <row r="1836" spans="1:13" hidden="1" outlineLevel="1">
      <c r="A1836" s="1" t="s">
        <v>96</v>
      </c>
      <c r="B1836" s="37">
        <v>1</v>
      </c>
      <c r="C1836" s="37">
        <v>0</v>
      </c>
      <c r="D1836" s="37">
        <v>0</v>
      </c>
      <c r="E1836" s="37">
        <v>0</v>
      </c>
      <c r="F1836" s="37">
        <v>0</v>
      </c>
      <c r="G1836" s="37">
        <v>0</v>
      </c>
      <c r="H1836" s="37">
        <v>1</v>
      </c>
      <c r="I1836" s="37">
        <v>0</v>
      </c>
      <c r="J1836" s="37">
        <v>0</v>
      </c>
      <c r="K1836" s="37">
        <v>0</v>
      </c>
      <c r="L1836" s="37">
        <v>0</v>
      </c>
      <c r="M1836" s="37">
        <v>0</v>
      </c>
    </row>
    <row r="1837" spans="1:13" hidden="1" outlineLevel="1">
      <c r="A1837" s="1" t="s">
        <v>97</v>
      </c>
      <c r="B1837" s="37">
        <v>1</v>
      </c>
      <c r="C1837" s="37">
        <v>0</v>
      </c>
      <c r="D1837" s="37">
        <v>0</v>
      </c>
      <c r="E1837" s="37">
        <v>0</v>
      </c>
      <c r="F1837" s="37">
        <v>0</v>
      </c>
      <c r="G1837" s="37">
        <v>0</v>
      </c>
      <c r="H1837" s="37">
        <v>1</v>
      </c>
      <c r="I1837" s="37">
        <v>0</v>
      </c>
      <c r="J1837" s="37">
        <v>0</v>
      </c>
      <c r="K1837" s="37">
        <v>0</v>
      </c>
      <c r="L1837" s="37">
        <v>0</v>
      </c>
      <c r="M1837" s="37">
        <v>0</v>
      </c>
    </row>
    <row r="1838" spans="1:13" hidden="1" outlineLevel="1">
      <c r="A1838" s="1" t="s">
        <v>98</v>
      </c>
      <c r="B1838" s="37">
        <v>7</v>
      </c>
      <c r="C1838" s="37">
        <v>0</v>
      </c>
      <c r="D1838" s="37">
        <v>0</v>
      </c>
      <c r="E1838" s="37">
        <v>1</v>
      </c>
      <c r="F1838" s="37">
        <v>2</v>
      </c>
      <c r="G1838" s="37">
        <v>2</v>
      </c>
      <c r="H1838" s="37">
        <v>2</v>
      </c>
      <c r="I1838" s="37">
        <v>0</v>
      </c>
      <c r="J1838" s="37">
        <v>0</v>
      </c>
      <c r="K1838" s="37">
        <v>0</v>
      </c>
      <c r="L1838" s="37">
        <v>0</v>
      </c>
      <c r="M1838" s="37">
        <v>0</v>
      </c>
    </row>
    <row r="1839" spans="1:13" hidden="1" outlineLevel="1">
      <c r="A1839" s="1" t="s">
        <v>99</v>
      </c>
      <c r="B1839" s="37">
        <v>25</v>
      </c>
      <c r="C1839" s="37">
        <v>0</v>
      </c>
      <c r="D1839" s="37">
        <v>4</v>
      </c>
      <c r="E1839" s="37">
        <v>6</v>
      </c>
      <c r="F1839" s="37">
        <v>6</v>
      </c>
      <c r="G1839" s="37">
        <v>7</v>
      </c>
      <c r="H1839" s="37">
        <v>2</v>
      </c>
      <c r="I1839" s="37">
        <v>0</v>
      </c>
      <c r="J1839" s="37">
        <v>0</v>
      </c>
      <c r="K1839" s="37">
        <v>0</v>
      </c>
      <c r="L1839" s="37">
        <v>0</v>
      </c>
      <c r="M1839" s="37">
        <v>0</v>
      </c>
    </row>
    <row r="1840" spans="1:13" hidden="1" outlineLevel="1">
      <c r="A1840" s="1" t="s">
        <v>100</v>
      </c>
      <c r="B1840" s="37">
        <v>45</v>
      </c>
      <c r="C1840" s="37">
        <v>4</v>
      </c>
      <c r="D1840" s="37">
        <v>3</v>
      </c>
      <c r="E1840" s="37">
        <v>2</v>
      </c>
      <c r="F1840" s="37">
        <v>7</v>
      </c>
      <c r="G1840" s="37">
        <v>17</v>
      </c>
      <c r="H1840" s="37">
        <v>7</v>
      </c>
      <c r="I1840" s="37">
        <v>2</v>
      </c>
      <c r="J1840" s="37">
        <v>3</v>
      </c>
      <c r="K1840" s="37">
        <v>0</v>
      </c>
      <c r="L1840" s="37">
        <v>0</v>
      </c>
      <c r="M1840" s="37">
        <v>0</v>
      </c>
    </row>
    <row r="1841" spans="1:13" hidden="1" outlineLevel="1">
      <c r="A1841" s="1" t="s">
        <v>101</v>
      </c>
      <c r="B1841" s="37">
        <v>700</v>
      </c>
      <c r="C1841" s="37">
        <v>78</v>
      </c>
      <c r="D1841" s="37">
        <v>111</v>
      </c>
      <c r="E1841" s="37">
        <v>101</v>
      </c>
      <c r="F1841" s="37">
        <v>96</v>
      </c>
      <c r="G1841" s="37">
        <v>142</v>
      </c>
      <c r="H1841" s="37">
        <v>144</v>
      </c>
      <c r="I1841" s="37">
        <v>27</v>
      </c>
      <c r="J1841" s="37">
        <v>1</v>
      </c>
      <c r="K1841" s="37">
        <v>0</v>
      </c>
      <c r="L1841" s="37">
        <v>0</v>
      </c>
      <c r="M1841" s="37">
        <v>0</v>
      </c>
    </row>
    <row r="1842" spans="1:13" hidden="1" outlineLevel="1">
      <c r="A1842" s="1" t="s">
        <v>227</v>
      </c>
      <c r="B1842" s="37">
        <v>20</v>
      </c>
      <c r="C1842" s="37">
        <v>1</v>
      </c>
      <c r="D1842" s="37">
        <v>1</v>
      </c>
      <c r="E1842" s="37">
        <v>2</v>
      </c>
      <c r="F1842" s="37">
        <v>6</v>
      </c>
      <c r="G1842" s="37">
        <v>7</v>
      </c>
      <c r="H1842" s="37">
        <v>3</v>
      </c>
      <c r="I1842" s="37">
        <v>0</v>
      </c>
      <c r="J1842" s="37">
        <v>0</v>
      </c>
      <c r="K1842" s="37">
        <v>0</v>
      </c>
      <c r="L1842" s="37">
        <v>0</v>
      </c>
      <c r="M1842" s="37">
        <v>0</v>
      </c>
    </row>
    <row r="1843" spans="1:13" hidden="1" outlineLevel="1">
      <c r="A1843" s="1" t="s">
        <v>103</v>
      </c>
      <c r="B1843" s="37">
        <v>56</v>
      </c>
      <c r="C1843" s="37">
        <v>9</v>
      </c>
      <c r="D1843" s="37">
        <v>1</v>
      </c>
      <c r="E1843" s="37">
        <v>8</v>
      </c>
      <c r="F1843" s="37">
        <v>16</v>
      </c>
      <c r="G1843" s="37">
        <v>7</v>
      </c>
      <c r="H1843" s="37">
        <v>9</v>
      </c>
      <c r="I1843" s="37">
        <v>1</v>
      </c>
      <c r="J1843" s="37">
        <v>5</v>
      </c>
      <c r="K1843" s="37">
        <v>0</v>
      </c>
      <c r="L1843" s="37">
        <v>0</v>
      </c>
      <c r="M1843" s="37">
        <v>0</v>
      </c>
    </row>
    <row r="1844" spans="1:13" hidden="1" outlineLevel="1">
      <c r="A1844" s="1" t="s">
        <v>104</v>
      </c>
      <c r="B1844" s="37">
        <v>21</v>
      </c>
      <c r="C1844" s="37">
        <v>2</v>
      </c>
      <c r="D1844" s="37">
        <v>1</v>
      </c>
      <c r="E1844" s="37">
        <v>2</v>
      </c>
      <c r="F1844" s="37">
        <v>2</v>
      </c>
      <c r="G1844" s="37">
        <v>5</v>
      </c>
      <c r="H1844" s="37">
        <v>2</v>
      </c>
      <c r="I1844" s="37">
        <v>5</v>
      </c>
      <c r="J1844" s="37">
        <v>2</v>
      </c>
      <c r="K1844" s="37">
        <v>0</v>
      </c>
      <c r="L1844" s="37">
        <v>0</v>
      </c>
      <c r="M1844" s="37">
        <v>0</v>
      </c>
    </row>
    <row r="1845" spans="1:13" hidden="1" outlineLevel="1">
      <c r="A1845" s="1" t="s">
        <v>105</v>
      </c>
      <c r="B1845" s="37">
        <v>3758</v>
      </c>
      <c r="C1845" s="37">
        <v>137</v>
      </c>
      <c r="D1845" s="37">
        <v>123</v>
      </c>
      <c r="E1845" s="37">
        <v>222</v>
      </c>
      <c r="F1845" s="37">
        <v>508</v>
      </c>
      <c r="G1845" s="37">
        <v>585</v>
      </c>
      <c r="H1845" s="37">
        <v>825</v>
      </c>
      <c r="I1845" s="37">
        <v>699</v>
      </c>
      <c r="J1845" s="37">
        <v>483</v>
      </c>
      <c r="K1845" s="37">
        <v>149</v>
      </c>
      <c r="L1845" s="37">
        <v>27</v>
      </c>
      <c r="M1845" s="37">
        <v>0</v>
      </c>
    </row>
    <row r="1846" spans="1:13" hidden="1" outlineLevel="1">
      <c r="A1846" s="1" t="s">
        <v>247</v>
      </c>
      <c r="B1846" s="37">
        <v>4</v>
      </c>
      <c r="C1846" s="37">
        <v>2</v>
      </c>
      <c r="D1846" s="37">
        <v>0</v>
      </c>
      <c r="E1846" s="37">
        <v>0</v>
      </c>
      <c r="F1846" s="37">
        <v>0</v>
      </c>
      <c r="G1846" s="37">
        <v>2</v>
      </c>
      <c r="H1846" s="37">
        <v>0</v>
      </c>
      <c r="I1846" s="37">
        <v>0</v>
      </c>
      <c r="J1846" s="37">
        <v>0</v>
      </c>
      <c r="K1846" s="37">
        <v>0</v>
      </c>
      <c r="L1846" s="37">
        <v>0</v>
      </c>
      <c r="M1846" s="37">
        <v>0</v>
      </c>
    </row>
    <row r="1847" spans="1:13" hidden="1" outlineLevel="1">
      <c r="A1847" s="1" t="s">
        <v>541</v>
      </c>
      <c r="B1847" s="37">
        <v>219</v>
      </c>
      <c r="C1847" s="37">
        <v>29</v>
      </c>
      <c r="D1847" s="37">
        <v>25</v>
      </c>
      <c r="E1847" s="37">
        <v>23</v>
      </c>
      <c r="F1847" s="37">
        <v>47</v>
      </c>
      <c r="G1847" s="37">
        <v>28</v>
      </c>
      <c r="H1847" s="37">
        <v>25</v>
      </c>
      <c r="I1847" s="37">
        <v>34</v>
      </c>
      <c r="J1847" s="37">
        <v>7</v>
      </c>
      <c r="K1847" s="37">
        <v>1</v>
      </c>
      <c r="L1847" s="37">
        <v>0</v>
      </c>
      <c r="M1847" s="37">
        <v>0</v>
      </c>
    </row>
    <row r="1848" spans="1:13" hidden="1" outlineLevel="1">
      <c r="A1848" s="1" t="s">
        <v>913</v>
      </c>
      <c r="B1848" s="37">
        <v>1</v>
      </c>
      <c r="C1848" s="37">
        <v>0</v>
      </c>
      <c r="D1848" s="37">
        <v>0</v>
      </c>
      <c r="E1848" s="37">
        <v>1</v>
      </c>
      <c r="F1848" s="37">
        <v>0</v>
      </c>
      <c r="G1848" s="37">
        <v>0</v>
      </c>
      <c r="H1848" s="37">
        <v>0</v>
      </c>
      <c r="I1848" s="37">
        <v>0</v>
      </c>
      <c r="J1848" s="37">
        <v>0</v>
      </c>
      <c r="K1848" s="37">
        <v>0</v>
      </c>
      <c r="L1848" s="37">
        <v>0</v>
      </c>
      <c r="M1848" s="37">
        <v>0</v>
      </c>
    </row>
    <row r="1849" spans="1:13" hidden="1" outlineLevel="1">
      <c r="A1849" s="1" t="s">
        <v>530</v>
      </c>
      <c r="B1849" s="37">
        <v>4</v>
      </c>
      <c r="C1849" s="37">
        <v>0</v>
      </c>
      <c r="D1849" s="37">
        <v>1</v>
      </c>
      <c r="E1849" s="37">
        <v>0</v>
      </c>
      <c r="F1849" s="37">
        <v>1</v>
      </c>
      <c r="G1849" s="37">
        <v>2</v>
      </c>
      <c r="H1849" s="37">
        <v>0</v>
      </c>
      <c r="I1849" s="37">
        <v>0</v>
      </c>
      <c r="J1849" s="37">
        <v>0</v>
      </c>
      <c r="K1849" s="37">
        <v>0</v>
      </c>
      <c r="L1849" s="37">
        <v>0</v>
      </c>
      <c r="M1849" s="37">
        <v>0</v>
      </c>
    </row>
    <row r="1850" spans="1:13" hidden="1" outlineLevel="1">
      <c r="A1850" s="1" t="s">
        <v>226</v>
      </c>
      <c r="B1850" s="37">
        <v>2</v>
      </c>
      <c r="C1850" s="37">
        <v>0</v>
      </c>
      <c r="D1850" s="37">
        <v>0</v>
      </c>
      <c r="E1850" s="37">
        <v>0</v>
      </c>
      <c r="F1850" s="37">
        <v>1</v>
      </c>
      <c r="G1850" s="37">
        <v>0</v>
      </c>
      <c r="H1850" s="37">
        <v>1</v>
      </c>
      <c r="I1850" s="37">
        <v>0</v>
      </c>
      <c r="J1850" s="37">
        <v>0</v>
      </c>
      <c r="K1850" s="37">
        <v>0</v>
      </c>
      <c r="L1850" s="37">
        <v>0</v>
      </c>
      <c r="M1850" s="37">
        <v>0</v>
      </c>
    </row>
    <row r="1851" spans="1:13" hidden="1" outlineLevel="1">
      <c r="A1851" s="1" t="s">
        <v>542</v>
      </c>
      <c r="B1851" s="37">
        <v>47</v>
      </c>
      <c r="C1851" s="37">
        <v>5</v>
      </c>
      <c r="D1851" s="37">
        <v>2</v>
      </c>
      <c r="E1851" s="37">
        <v>6</v>
      </c>
      <c r="F1851" s="37">
        <v>13</v>
      </c>
      <c r="G1851" s="37">
        <v>15</v>
      </c>
      <c r="H1851" s="37">
        <v>3</v>
      </c>
      <c r="I1851" s="37">
        <v>1</v>
      </c>
      <c r="J1851" s="37">
        <v>2</v>
      </c>
      <c r="K1851" s="37">
        <v>0</v>
      </c>
      <c r="L1851" s="37">
        <v>0</v>
      </c>
      <c r="M1851" s="37">
        <v>0</v>
      </c>
    </row>
    <row r="1852" spans="1:13" hidden="1" outlineLevel="1">
      <c r="A1852" s="1" t="s">
        <v>108</v>
      </c>
      <c r="B1852" s="37">
        <v>51</v>
      </c>
      <c r="C1852" s="37">
        <v>2</v>
      </c>
      <c r="D1852" s="37">
        <v>1</v>
      </c>
      <c r="E1852" s="37">
        <v>7</v>
      </c>
      <c r="F1852" s="37">
        <v>5</v>
      </c>
      <c r="G1852" s="37">
        <v>13</v>
      </c>
      <c r="H1852" s="37">
        <v>6</v>
      </c>
      <c r="I1852" s="37">
        <v>11</v>
      </c>
      <c r="J1852" s="37">
        <v>6</v>
      </c>
      <c r="K1852" s="37">
        <v>0</v>
      </c>
      <c r="L1852" s="37">
        <v>0</v>
      </c>
      <c r="M1852" s="37">
        <v>0</v>
      </c>
    </row>
    <row r="1853" spans="1:13" hidden="1" outlineLevel="1">
      <c r="A1853" s="1" t="s">
        <v>109</v>
      </c>
      <c r="B1853" s="37">
        <v>49</v>
      </c>
      <c r="C1853" s="37">
        <v>21</v>
      </c>
      <c r="D1853" s="37">
        <v>7</v>
      </c>
      <c r="E1853" s="37">
        <v>11</v>
      </c>
      <c r="F1853" s="37">
        <v>8</v>
      </c>
      <c r="G1853" s="37">
        <v>1</v>
      </c>
      <c r="H1853" s="37">
        <v>0</v>
      </c>
      <c r="I1853" s="37">
        <v>1</v>
      </c>
      <c r="J1853" s="37">
        <v>0</v>
      </c>
      <c r="K1853" s="37">
        <v>0</v>
      </c>
      <c r="L1853" s="37">
        <v>0</v>
      </c>
      <c r="M1853" s="37">
        <v>0</v>
      </c>
    </row>
    <row r="1854" spans="1:13" hidden="1" outlineLevel="1">
      <c r="A1854" s="1" t="s">
        <v>110</v>
      </c>
      <c r="B1854" s="37">
        <v>379</v>
      </c>
      <c r="C1854" s="37">
        <v>41</v>
      </c>
      <c r="D1854" s="37">
        <v>45</v>
      </c>
      <c r="E1854" s="37">
        <v>37</v>
      </c>
      <c r="F1854" s="37">
        <v>53</v>
      </c>
      <c r="G1854" s="37">
        <v>101</v>
      </c>
      <c r="H1854" s="37">
        <v>74</v>
      </c>
      <c r="I1854" s="37">
        <v>23</v>
      </c>
      <c r="J1854" s="37">
        <v>3</v>
      </c>
      <c r="K1854" s="37">
        <v>1</v>
      </c>
      <c r="L1854" s="37">
        <v>1</v>
      </c>
      <c r="M1854" s="37">
        <v>0</v>
      </c>
    </row>
    <row r="1855" spans="1:13" hidden="1" outlineLevel="1">
      <c r="A1855" s="1" t="s">
        <v>111</v>
      </c>
      <c r="B1855" s="37">
        <v>4</v>
      </c>
      <c r="C1855" s="37">
        <v>0</v>
      </c>
      <c r="D1855" s="37">
        <v>0</v>
      </c>
      <c r="E1855" s="37">
        <v>2</v>
      </c>
      <c r="F1855" s="37">
        <v>0</v>
      </c>
      <c r="G1855" s="37">
        <v>1</v>
      </c>
      <c r="H1855" s="37">
        <v>1</v>
      </c>
      <c r="I1855" s="37">
        <v>0</v>
      </c>
      <c r="J1855" s="37">
        <v>0</v>
      </c>
      <c r="K1855" s="37">
        <v>0</v>
      </c>
      <c r="L1855" s="37">
        <v>0</v>
      </c>
      <c r="M1855" s="37">
        <v>0</v>
      </c>
    </row>
    <row r="1856" spans="1:13" hidden="1" outlineLevel="1">
      <c r="A1856" s="1" t="s">
        <v>839</v>
      </c>
      <c r="B1856" s="37">
        <v>7</v>
      </c>
      <c r="C1856" s="37">
        <v>2</v>
      </c>
      <c r="D1856" s="37">
        <v>0</v>
      </c>
      <c r="E1856" s="37">
        <v>2</v>
      </c>
      <c r="F1856" s="37">
        <v>0</v>
      </c>
      <c r="G1856" s="37">
        <v>2</v>
      </c>
      <c r="H1856" s="37">
        <v>0</v>
      </c>
      <c r="I1856" s="37">
        <v>0</v>
      </c>
      <c r="J1856" s="37">
        <v>0</v>
      </c>
      <c r="K1856" s="37">
        <v>1</v>
      </c>
      <c r="L1856" s="37">
        <v>0</v>
      </c>
      <c r="M1856" s="37">
        <v>0</v>
      </c>
    </row>
    <row r="1857" spans="1:13" hidden="1" outlineLevel="1">
      <c r="A1857" s="1" t="s">
        <v>543</v>
      </c>
      <c r="B1857" s="37">
        <v>1</v>
      </c>
      <c r="C1857" s="37">
        <v>0</v>
      </c>
      <c r="D1857" s="37">
        <v>0</v>
      </c>
      <c r="E1857" s="37">
        <v>0</v>
      </c>
      <c r="F1857" s="37">
        <v>0</v>
      </c>
      <c r="G1857" s="37">
        <v>0</v>
      </c>
      <c r="H1857" s="37">
        <v>0</v>
      </c>
      <c r="I1857" s="37">
        <v>1</v>
      </c>
      <c r="J1857" s="37">
        <v>0</v>
      </c>
      <c r="K1857" s="37">
        <v>0</v>
      </c>
      <c r="L1857" s="37">
        <v>0</v>
      </c>
      <c r="M1857" s="37">
        <v>0</v>
      </c>
    </row>
    <row r="1858" spans="1:13" hidden="1" outlineLevel="1">
      <c r="A1858" s="1" t="s">
        <v>113</v>
      </c>
      <c r="B1858" s="37">
        <v>6</v>
      </c>
      <c r="C1858" s="37">
        <v>0</v>
      </c>
      <c r="D1858" s="37">
        <v>1</v>
      </c>
      <c r="E1858" s="37">
        <v>0</v>
      </c>
      <c r="F1858" s="37">
        <v>2</v>
      </c>
      <c r="G1858" s="37">
        <v>1</v>
      </c>
      <c r="H1858" s="37">
        <v>1</v>
      </c>
      <c r="I1858" s="37">
        <v>1</v>
      </c>
      <c r="J1858" s="37">
        <v>0</v>
      </c>
      <c r="K1858" s="37">
        <v>0</v>
      </c>
      <c r="L1858" s="37">
        <v>0</v>
      </c>
      <c r="M1858" s="37">
        <v>0</v>
      </c>
    </row>
    <row r="1859" spans="1:13" hidden="1" outlineLevel="1">
      <c r="A1859" s="1" t="s">
        <v>903</v>
      </c>
      <c r="B1859" s="37">
        <v>1</v>
      </c>
      <c r="C1859" s="37">
        <v>0</v>
      </c>
      <c r="D1859" s="37">
        <v>0</v>
      </c>
      <c r="E1859" s="37">
        <v>0</v>
      </c>
      <c r="F1859" s="37">
        <v>1</v>
      </c>
      <c r="G1859" s="37">
        <v>0</v>
      </c>
      <c r="H1859" s="37">
        <v>0</v>
      </c>
      <c r="I1859" s="37">
        <v>0</v>
      </c>
      <c r="J1859" s="37">
        <v>0</v>
      </c>
      <c r="K1859" s="37">
        <v>0</v>
      </c>
      <c r="L1859" s="37">
        <v>0</v>
      </c>
      <c r="M1859" s="37">
        <v>0</v>
      </c>
    </row>
    <row r="1860" spans="1:13" hidden="1" outlineLevel="1">
      <c r="A1860" s="1" t="s">
        <v>114</v>
      </c>
      <c r="B1860" s="37">
        <v>36</v>
      </c>
      <c r="C1860" s="37">
        <v>11</v>
      </c>
      <c r="D1860" s="37">
        <v>5</v>
      </c>
      <c r="E1860" s="37">
        <v>4</v>
      </c>
      <c r="F1860" s="37">
        <v>10</v>
      </c>
      <c r="G1860" s="37">
        <v>4</v>
      </c>
      <c r="H1860" s="37">
        <v>2</v>
      </c>
      <c r="I1860" s="37">
        <v>0</v>
      </c>
      <c r="J1860" s="37">
        <v>0</v>
      </c>
      <c r="K1860" s="37">
        <v>0</v>
      </c>
      <c r="L1860" s="37">
        <v>0</v>
      </c>
      <c r="M1860" s="37">
        <v>0</v>
      </c>
    </row>
    <row r="1861" spans="1:13" hidden="1" outlineLevel="1">
      <c r="A1861" s="1" t="s">
        <v>237</v>
      </c>
      <c r="B1861" s="37">
        <v>3</v>
      </c>
      <c r="C1861" s="37">
        <v>0</v>
      </c>
      <c r="D1861" s="37">
        <v>0</v>
      </c>
      <c r="E1861" s="37">
        <v>0</v>
      </c>
      <c r="F1861" s="37">
        <v>2</v>
      </c>
      <c r="G1861" s="37">
        <v>1</v>
      </c>
      <c r="H1861" s="37">
        <v>0</v>
      </c>
      <c r="I1861" s="37">
        <v>0</v>
      </c>
      <c r="J1861" s="37">
        <v>0</v>
      </c>
      <c r="K1861" s="37">
        <v>0</v>
      </c>
      <c r="L1861" s="37">
        <v>0</v>
      </c>
      <c r="M1861" s="37">
        <v>0</v>
      </c>
    </row>
    <row r="1862" spans="1:13" hidden="1" outlineLevel="1">
      <c r="A1862" s="1" t="s">
        <v>115</v>
      </c>
      <c r="B1862" s="37">
        <v>55</v>
      </c>
      <c r="C1862" s="37">
        <v>4</v>
      </c>
      <c r="D1862" s="37">
        <v>4</v>
      </c>
      <c r="E1862" s="37">
        <v>4</v>
      </c>
      <c r="F1862" s="37">
        <v>15</v>
      </c>
      <c r="G1862" s="37">
        <v>17</v>
      </c>
      <c r="H1862" s="37">
        <v>11</v>
      </c>
      <c r="I1862" s="37">
        <v>0</v>
      </c>
      <c r="J1862" s="37">
        <v>0</v>
      </c>
      <c r="K1862" s="37">
        <v>0</v>
      </c>
      <c r="L1862" s="37">
        <v>0</v>
      </c>
      <c r="M1862" s="37">
        <v>0</v>
      </c>
    </row>
    <row r="1863" spans="1:13" hidden="1" outlineLevel="1">
      <c r="A1863" s="1" t="s">
        <v>544</v>
      </c>
      <c r="B1863" s="37">
        <v>24</v>
      </c>
      <c r="C1863" s="37">
        <v>0</v>
      </c>
      <c r="D1863" s="37">
        <v>5</v>
      </c>
      <c r="E1863" s="37">
        <v>2</v>
      </c>
      <c r="F1863" s="37">
        <v>4</v>
      </c>
      <c r="G1863" s="37">
        <v>6</v>
      </c>
      <c r="H1863" s="37">
        <v>4</v>
      </c>
      <c r="I1863" s="37">
        <v>2</v>
      </c>
      <c r="J1863" s="37">
        <v>1</v>
      </c>
      <c r="K1863" s="37">
        <v>0</v>
      </c>
      <c r="L1863" s="37">
        <v>0</v>
      </c>
      <c r="M1863" s="37">
        <v>0</v>
      </c>
    </row>
    <row r="1864" spans="1:13" hidden="1" outlineLevel="1">
      <c r="A1864" s="1" t="s">
        <v>117</v>
      </c>
      <c r="B1864" s="37">
        <v>13</v>
      </c>
      <c r="C1864" s="37">
        <v>1</v>
      </c>
      <c r="D1864" s="37">
        <v>0</v>
      </c>
      <c r="E1864" s="37">
        <v>2</v>
      </c>
      <c r="F1864" s="37">
        <v>4</v>
      </c>
      <c r="G1864" s="37">
        <v>6</v>
      </c>
      <c r="H1864" s="37">
        <v>0</v>
      </c>
      <c r="I1864" s="37">
        <v>0</v>
      </c>
      <c r="J1864" s="37">
        <v>0</v>
      </c>
      <c r="K1864" s="37">
        <v>0</v>
      </c>
      <c r="L1864" s="37">
        <v>0</v>
      </c>
      <c r="M1864" s="37">
        <v>0</v>
      </c>
    </row>
    <row r="1865" spans="1:13" hidden="1" outlineLevel="1">
      <c r="A1865" s="1" t="s">
        <v>118</v>
      </c>
      <c r="B1865" s="37">
        <v>546</v>
      </c>
      <c r="C1865" s="37">
        <v>23</v>
      </c>
      <c r="D1865" s="37">
        <v>62</v>
      </c>
      <c r="E1865" s="37">
        <v>72</v>
      </c>
      <c r="F1865" s="37">
        <v>86</v>
      </c>
      <c r="G1865" s="37">
        <v>142</v>
      </c>
      <c r="H1865" s="37">
        <v>69</v>
      </c>
      <c r="I1865" s="37">
        <v>63</v>
      </c>
      <c r="J1865" s="37">
        <v>27</v>
      </c>
      <c r="K1865" s="37">
        <v>2</v>
      </c>
      <c r="L1865" s="37">
        <v>0</v>
      </c>
      <c r="M1865" s="37">
        <v>0</v>
      </c>
    </row>
    <row r="1866" spans="1:13" hidden="1" outlineLevel="1">
      <c r="A1866" s="1" t="s">
        <v>119</v>
      </c>
      <c r="B1866" s="37">
        <v>56</v>
      </c>
      <c r="C1866" s="37">
        <v>3</v>
      </c>
      <c r="D1866" s="37">
        <v>6</v>
      </c>
      <c r="E1866" s="37">
        <v>15</v>
      </c>
      <c r="F1866" s="37">
        <v>9</v>
      </c>
      <c r="G1866" s="37">
        <v>19</v>
      </c>
      <c r="H1866" s="37">
        <v>4</v>
      </c>
      <c r="I1866" s="37">
        <v>0</v>
      </c>
      <c r="J1866" s="37">
        <v>0</v>
      </c>
      <c r="K1866" s="37">
        <v>0</v>
      </c>
      <c r="L1866" s="37">
        <v>0</v>
      </c>
      <c r="M1866" s="37">
        <v>0</v>
      </c>
    </row>
    <row r="1867" spans="1:13" hidden="1" outlineLevel="1">
      <c r="A1867" s="1" t="s">
        <v>120</v>
      </c>
      <c r="B1867" s="37">
        <v>70</v>
      </c>
      <c r="C1867" s="37">
        <v>7</v>
      </c>
      <c r="D1867" s="37">
        <v>7</v>
      </c>
      <c r="E1867" s="37">
        <v>6</v>
      </c>
      <c r="F1867" s="37">
        <v>21</v>
      </c>
      <c r="G1867" s="37">
        <v>18</v>
      </c>
      <c r="H1867" s="37">
        <v>5</v>
      </c>
      <c r="I1867" s="37">
        <v>4</v>
      </c>
      <c r="J1867" s="37">
        <v>2</v>
      </c>
      <c r="K1867" s="37">
        <v>0</v>
      </c>
      <c r="L1867" s="37">
        <v>0</v>
      </c>
      <c r="M1867" s="37">
        <v>0</v>
      </c>
    </row>
    <row r="1868" spans="1:13" hidden="1" outlineLevel="1">
      <c r="A1868" s="1" t="s">
        <v>121</v>
      </c>
      <c r="B1868" s="37">
        <v>68</v>
      </c>
      <c r="C1868" s="37">
        <v>14</v>
      </c>
      <c r="D1868" s="37">
        <v>0</v>
      </c>
      <c r="E1868" s="37">
        <v>7</v>
      </c>
      <c r="F1868" s="37">
        <v>19</v>
      </c>
      <c r="G1868" s="37">
        <v>10</v>
      </c>
      <c r="H1868" s="37">
        <v>6</v>
      </c>
      <c r="I1868" s="37">
        <v>9</v>
      </c>
      <c r="J1868" s="37">
        <v>2</v>
      </c>
      <c r="K1868" s="37">
        <v>1</v>
      </c>
      <c r="L1868" s="37">
        <v>0</v>
      </c>
      <c r="M1868" s="37">
        <v>0</v>
      </c>
    </row>
    <row r="1869" spans="1:13" hidden="1" outlineLevel="1">
      <c r="A1869" s="1" t="s">
        <v>596</v>
      </c>
      <c r="B1869" s="37">
        <v>2</v>
      </c>
      <c r="C1869" s="37">
        <v>0</v>
      </c>
      <c r="D1869" s="37">
        <v>0</v>
      </c>
      <c r="E1869" s="37">
        <v>1</v>
      </c>
      <c r="F1869" s="37">
        <v>1</v>
      </c>
      <c r="G1869" s="37">
        <v>0</v>
      </c>
      <c r="H1869" s="37">
        <v>0</v>
      </c>
      <c r="I1869" s="37">
        <v>0</v>
      </c>
      <c r="J1869" s="37">
        <v>0</v>
      </c>
      <c r="K1869" s="37">
        <v>0</v>
      </c>
      <c r="L1869" s="37">
        <v>0</v>
      </c>
      <c r="M1869" s="37">
        <v>0</v>
      </c>
    </row>
    <row r="1870" spans="1:13" hidden="1" outlineLevel="1">
      <c r="A1870" s="1" t="s">
        <v>429</v>
      </c>
      <c r="B1870" s="37">
        <v>4</v>
      </c>
      <c r="C1870" s="37">
        <v>0</v>
      </c>
      <c r="D1870" s="37">
        <v>1</v>
      </c>
      <c r="E1870" s="37">
        <v>0</v>
      </c>
      <c r="F1870" s="37">
        <v>1</v>
      </c>
      <c r="G1870" s="37">
        <v>2</v>
      </c>
      <c r="H1870" s="37">
        <v>0</v>
      </c>
      <c r="I1870" s="37">
        <v>0</v>
      </c>
      <c r="J1870" s="37">
        <v>0</v>
      </c>
      <c r="K1870" s="37">
        <v>0</v>
      </c>
      <c r="L1870" s="37">
        <v>0</v>
      </c>
      <c r="M1870" s="37">
        <v>0</v>
      </c>
    </row>
    <row r="1871" spans="1:13" hidden="1" outlineLevel="1">
      <c r="A1871" s="1" t="s">
        <v>1168</v>
      </c>
      <c r="B1871" s="37">
        <v>1</v>
      </c>
      <c r="C1871" s="37">
        <v>0</v>
      </c>
      <c r="D1871" s="37">
        <v>0</v>
      </c>
      <c r="E1871" s="37">
        <v>0</v>
      </c>
      <c r="F1871" s="37">
        <v>0</v>
      </c>
      <c r="G1871" s="37">
        <v>1</v>
      </c>
      <c r="H1871" s="37">
        <v>0</v>
      </c>
      <c r="I1871" s="37">
        <v>0</v>
      </c>
      <c r="J1871" s="37">
        <v>0</v>
      </c>
      <c r="K1871" s="37">
        <v>0</v>
      </c>
      <c r="L1871" s="37">
        <v>0</v>
      </c>
      <c r="M1871" s="37">
        <v>0</v>
      </c>
    </row>
    <row r="1872" spans="1:13" hidden="1" outlineLevel="1">
      <c r="A1872" s="1" t="s">
        <v>122</v>
      </c>
      <c r="B1872" s="37">
        <v>5</v>
      </c>
      <c r="C1872" s="37">
        <v>1</v>
      </c>
      <c r="D1872" s="37">
        <v>0</v>
      </c>
      <c r="E1872" s="37">
        <v>1</v>
      </c>
      <c r="F1872" s="37">
        <v>2</v>
      </c>
      <c r="G1872" s="37">
        <v>1</v>
      </c>
      <c r="H1872" s="37">
        <v>0</v>
      </c>
      <c r="I1872" s="37">
        <v>0</v>
      </c>
      <c r="J1872" s="37">
        <v>0</v>
      </c>
      <c r="K1872" s="37">
        <v>0</v>
      </c>
      <c r="L1872" s="37">
        <v>0</v>
      </c>
      <c r="M1872" s="37">
        <v>0</v>
      </c>
    </row>
    <row r="1873" spans="1:13" collapsed="1">
      <c r="A1873" s="1" t="s">
        <v>1135</v>
      </c>
      <c r="B1873" s="37">
        <v>39308</v>
      </c>
      <c r="C1873" s="37">
        <v>3774</v>
      </c>
      <c r="D1873" s="37">
        <v>3922</v>
      </c>
      <c r="E1873" s="37">
        <v>4410</v>
      </c>
      <c r="F1873" s="37">
        <v>5095</v>
      </c>
      <c r="G1873" s="37">
        <v>5350</v>
      </c>
      <c r="H1873" s="37">
        <v>6403</v>
      </c>
      <c r="I1873" s="37">
        <v>5075</v>
      </c>
      <c r="J1873" s="37">
        <v>3569</v>
      </c>
      <c r="K1873" s="37">
        <v>1481</v>
      </c>
      <c r="L1873" s="37">
        <v>225</v>
      </c>
      <c r="M1873" s="37">
        <v>4</v>
      </c>
    </row>
    <row r="1874" spans="1:13" hidden="1" outlineLevel="1">
      <c r="A1874" s="1" t="s">
        <v>33</v>
      </c>
      <c r="B1874" s="37">
        <v>8</v>
      </c>
      <c r="C1874" s="37">
        <v>2</v>
      </c>
      <c r="D1874" s="37">
        <v>0</v>
      </c>
      <c r="E1874" s="37">
        <v>4</v>
      </c>
      <c r="F1874" s="37">
        <v>1</v>
      </c>
      <c r="G1874" s="37">
        <v>1</v>
      </c>
      <c r="H1874" s="37">
        <v>0</v>
      </c>
      <c r="I1874" s="37">
        <v>0</v>
      </c>
      <c r="J1874" s="37">
        <v>0</v>
      </c>
      <c r="K1874" s="37">
        <v>0</v>
      </c>
      <c r="L1874" s="37">
        <v>0</v>
      </c>
      <c r="M1874" s="37">
        <v>0</v>
      </c>
    </row>
    <row r="1875" spans="1:13" hidden="1" outlineLevel="1">
      <c r="A1875" s="1" t="s">
        <v>34</v>
      </c>
      <c r="B1875" s="37">
        <v>15</v>
      </c>
      <c r="C1875" s="37">
        <v>3</v>
      </c>
      <c r="D1875" s="37">
        <v>1</v>
      </c>
      <c r="E1875" s="37">
        <v>2</v>
      </c>
      <c r="F1875" s="37">
        <v>5</v>
      </c>
      <c r="G1875" s="37">
        <v>4</v>
      </c>
      <c r="H1875" s="37">
        <v>0</v>
      </c>
      <c r="I1875" s="37">
        <v>0</v>
      </c>
      <c r="J1875" s="37">
        <v>0</v>
      </c>
      <c r="K1875" s="37">
        <v>0</v>
      </c>
      <c r="L1875" s="37">
        <v>0</v>
      </c>
      <c r="M1875" s="37">
        <v>0</v>
      </c>
    </row>
    <row r="1876" spans="1:13" hidden="1" outlineLevel="1">
      <c r="A1876" s="1" t="s">
        <v>838</v>
      </c>
      <c r="B1876" s="37">
        <v>2</v>
      </c>
      <c r="C1876" s="37">
        <v>0</v>
      </c>
      <c r="D1876" s="37">
        <v>0</v>
      </c>
      <c r="E1876" s="37">
        <v>1</v>
      </c>
      <c r="F1876" s="37">
        <v>0</v>
      </c>
      <c r="G1876" s="37">
        <v>1</v>
      </c>
      <c r="H1876" s="37">
        <v>0</v>
      </c>
      <c r="I1876" s="37">
        <v>0</v>
      </c>
      <c r="J1876" s="37">
        <v>0</v>
      </c>
      <c r="K1876" s="37">
        <v>0</v>
      </c>
      <c r="L1876" s="37">
        <v>0</v>
      </c>
      <c r="M1876" s="37">
        <v>0</v>
      </c>
    </row>
    <row r="1877" spans="1:13" hidden="1" outlineLevel="1">
      <c r="A1877" s="1" t="s">
        <v>35</v>
      </c>
      <c r="B1877" s="37">
        <v>5</v>
      </c>
      <c r="C1877" s="37">
        <v>0</v>
      </c>
      <c r="D1877" s="37">
        <v>0</v>
      </c>
      <c r="E1877" s="37">
        <v>0</v>
      </c>
      <c r="F1877" s="37">
        <v>3</v>
      </c>
      <c r="G1877" s="37">
        <v>1</v>
      </c>
      <c r="H1877" s="37">
        <v>1</v>
      </c>
      <c r="I1877" s="37">
        <v>0</v>
      </c>
      <c r="J1877" s="37">
        <v>0</v>
      </c>
      <c r="K1877" s="37">
        <v>0</v>
      </c>
      <c r="L1877" s="37">
        <v>0</v>
      </c>
      <c r="M1877" s="37">
        <v>0</v>
      </c>
    </row>
    <row r="1878" spans="1:13" hidden="1" outlineLevel="1">
      <c r="A1878" s="1" t="s">
        <v>725</v>
      </c>
      <c r="B1878" s="37">
        <v>1</v>
      </c>
      <c r="C1878" s="37">
        <v>0</v>
      </c>
      <c r="D1878" s="37">
        <v>0</v>
      </c>
      <c r="E1878" s="37">
        <v>0</v>
      </c>
      <c r="F1878" s="37">
        <v>0</v>
      </c>
      <c r="G1878" s="37">
        <v>0</v>
      </c>
      <c r="H1878" s="37">
        <v>1</v>
      </c>
      <c r="I1878" s="37">
        <v>0</v>
      </c>
      <c r="J1878" s="37">
        <v>0</v>
      </c>
      <c r="K1878" s="37">
        <v>0</v>
      </c>
      <c r="L1878" s="37">
        <v>0</v>
      </c>
      <c r="M1878" s="37">
        <v>0</v>
      </c>
    </row>
    <row r="1879" spans="1:13" hidden="1" outlineLevel="1">
      <c r="A1879" s="1" t="s">
        <v>36</v>
      </c>
      <c r="B1879" s="37">
        <v>4</v>
      </c>
      <c r="C1879" s="37">
        <v>0</v>
      </c>
      <c r="D1879" s="37">
        <v>0</v>
      </c>
      <c r="E1879" s="37">
        <v>0</v>
      </c>
      <c r="F1879" s="37">
        <v>0</v>
      </c>
      <c r="G1879" s="37">
        <v>3</v>
      </c>
      <c r="H1879" s="37">
        <v>0</v>
      </c>
      <c r="I1879" s="37">
        <v>0</v>
      </c>
      <c r="J1879" s="37">
        <v>1</v>
      </c>
      <c r="K1879" s="37">
        <v>0</v>
      </c>
      <c r="L1879" s="37">
        <v>0</v>
      </c>
      <c r="M1879" s="37">
        <v>0</v>
      </c>
    </row>
    <row r="1880" spans="1:13" hidden="1" outlineLevel="1">
      <c r="A1880" s="1" t="s">
        <v>37</v>
      </c>
      <c r="B1880" s="37">
        <v>9</v>
      </c>
      <c r="C1880" s="37">
        <v>2</v>
      </c>
      <c r="D1880" s="37">
        <v>0</v>
      </c>
      <c r="E1880" s="37">
        <v>1</v>
      </c>
      <c r="F1880" s="37">
        <v>2</v>
      </c>
      <c r="G1880" s="37">
        <v>1</v>
      </c>
      <c r="H1880" s="37">
        <v>2</v>
      </c>
      <c r="I1880" s="37">
        <v>1</v>
      </c>
      <c r="J1880" s="37">
        <v>0</v>
      </c>
      <c r="K1880" s="37">
        <v>0</v>
      </c>
      <c r="L1880" s="37">
        <v>0</v>
      </c>
      <c r="M1880" s="37">
        <v>0</v>
      </c>
    </row>
    <row r="1881" spans="1:13" hidden="1" outlineLevel="1">
      <c r="A1881" s="1" t="s">
        <v>868</v>
      </c>
      <c r="B1881" s="37">
        <v>2</v>
      </c>
      <c r="C1881" s="37">
        <v>0</v>
      </c>
      <c r="D1881" s="37">
        <v>0</v>
      </c>
      <c r="E1881" s="37">
        <v>0</v>
      </c>
      <c r="F1881" s="37">
        <v>2</v>
      </c>
      <c r="G1881" s="37">
        <v>0</v>
      </c>
      <c r="H1881" s="37">
        <v>0</v>
      </c>
      <c r="I1881" s="37">
        <v>0</v>
      </c>
      <c r="J1881" s="37">
        <v>0</v>
      </c>
      <c r="K1881" s="37">
        <v>0</v>
      </c>
      <c r="L1881" s="37">
        <v>0</v>
      </c>
      <c r="M1881" s="37">
        <v>0</v>
      </c>
    </row>
    <row r="1882" spans="1:13" hidden="1" outlineLevel="1">
      <c r="A1882" s="1" t="s">
        <v>38</v>
      </c>
      <c r="B1882" s="37">
        <v>1</v>
      </c>
      <c r="C1882" s="37">
        <v>0</v>
      </c>
      <c r="D1882" s="37">
        <v>0</v>
      </c>
      <c r="E1882" s="37">
        <v>0</v>
      </c>
      <c r="F1882" s="37">
        <v>1</v>
      </c>
      <c r="G1882" s="37">
        <v>0</v>
      </c>
      <c r="H1882" s="37">
        <v>0</v>
      </c>
      <c r="I1882" s="37">
        <v>0</v>
      </c>
      <c r="J1882" s="37">
        <v>0</v>
      </c>
      <c r="K1882" s="37">
        <v>0</v>
      </c>
      <c r="L1882" s="37">
        <v>0</v>
      </c>
      <c r="M1882" s="37">
        <v>0</v>
      </c>
    </row>
    <row r="1883" spans="1:13" hidden="1" outlineLevel="1">
      <c r="A1883" s="1" t="s">
        <v>39</v>
      </c>
      <c r="B1883" s="37">
        <v>7</v>
      </c>
      <c r="C1883" s="37">
        <v>0</v>
      </c>
      <c r="D1883" s="37">
        <v>0</v>
      </c>
      <c r="E1883" s="37">
        <v>0</v>
      </c>
      <c r="F1883" s="37">
        <v>1</v>
      </c>
      <c r="G1883" s="37">
        <v>3</v>
      </c>
      <c r="H1883" s="37">
        <v>3</v>
      </c>
      <c r="I1883" s="37">
        <v>0</v>
      </c>
      <c r="J1883" s="37">
        <v>0</v>
      </c>
      <c r="K1883" s="37">
        <v>0</v>
      </c>
      <c r="L1883" s="37">
        <v>0</v>
      </c>
      <c r="M1883" s="37">
        <v>0</v>
      </c>
    </row>
    <row r="1884" spans="1:13" hidden="1" outlineLevel="1">
      <c r="A1884" s="1" t="s">
        <v>40</v>
      </c>
      <c r="B1884" s="37">
        <v>1</v>
      </c>
      <c r="C1884" s="37">
        <v>0</v>
      </c>
      <c r="D1884" s="37">
        <v>0</v>
      </c>
      <c r="E1884" s="37">
        <v>0</v>
      </c>
      <c r="F1884" s="37">
        <v>0</v>
      </c>
      <c r="G1884" s="37">
        <v>0</v>
      </c>
      <c r="H1884" s="37">
        <v>1</v>
      </c>
      <c r="I1884" s="37">
        <v>0</v>
      </c>
      <c r="J1884" s="37">
        <v>0</v>
      </c>
      <c r="K1884" s="37">
        <v>0</v>
      </c>
      <c r="L1884" s="37">
        <v>0</v>
      </c>
      <c r="M1884" s="37">
        <v>0</v>
      </c>
    </row>
    <row r="1885" spans="1:13" hidden="1" outlineLevel="1">
      <c r="A1885" s="1" t="s">
        <v>533</v>
      </c>
      <c r="B1885" s="37">
        <v>2</v>
      </c>
      <c r="C1885" s="37">
        <v>0</v>
      </c>
      <c r="D1885" s="37">
        <v>0</v>
      </c>
      <c r="E1885" s="37">
        <v>0</v>
      </c>
      <c r="F1885" s="37">
        <v>2</v>
      </c>
      <c r="G1885" s="37">
        <v>0</v>
      </c>
      <c r="H1885" s="37">
        <v>0</v>
      </c>
      <c r="I1885" s="37">
        <v>0</v>
      </c>
      <c r="J1885" s="37">
        <v>0</v>
      </c>
      <c r="K1885" s="37">
        <v>0</v>
      </c>
      <c r="L1885" s="37">
        <v>0</v>
      </c>
      <c r="M1885" s="37">
        <v>0</v>
      </c>
    </row>
    <row r="1886" spans="1:13" hidden="1" outlineLevel="1">
      <c r="A1886" s="1" t="s">
        <v>534</v>
      </c>
      <c r="B1886" s="37">
        <v>3</v>
      </c>
      <c r="C1886" s="37">
        <v>0</v>
      </c>
      <c r="D1886" s="37">
        <v>0</v>
      </c>
      <c r="E1886" s="37">
        <v>0</v>
      </c>
      <c r="F1886" s="37">
        <v>2</v>
      </c>
      <c r="G1886" s="37">
        <v>0</v>
      </c>
      <c r="H1886" s="37">
        <v>1</v>
      </c>
      <c r="I1886" s="37">
        <v>0</v>
      </c>
      <c r="J1886" s="37">
        <v>0</v>
      </c>
      <c r="K1886" s="37">
        <v>0</v>
      </c>
      <c r="L1886" s="37">
        <v>0</v>
      </c>
      <c r="M1886" s="37">
        <v>0</v>
      </c>
    </row>
    <row r="1887" spans="1:13" hidden="1" outlineLevel="1">
      <c r="A1887" s="1" t="s">
        <v>43</v>
      </c>
      <c r="B1887" s="37">
        <v>25</v>
      </c>
      <c r="C1887" s="37">
        <v>0</v>
      </c>
      <c r="D1887" s="37">
        <v>0</v>
      </c>
      <c r="E1887" s="37">
        <v>3</v>
      </c>
      <c r="F1887" s="37">
        <v>8</v>
      </c>
      <c r="G1887" s="37">
        <v>4</v>
      </c>
      <c r="H1887" s="37">
        <v>4</v>
      </c>
      <c r="I1887" s="37">
        <v>3</v>
      </c>
      <c r="J1887" s="37">
        <v>2</v>
      </c>
      <c r="K1887" s="37">
        <v>1</v>
      </c>
      <c r="L1887" s="37">
        <v>0</v>
      </c>
      <c r="M1887" s="37">
        <v>0</v>
      </c>
    </row>
    <row r="1888" spans="1:13" hidden="1" outlineLevel="1">
      <c r="A1888" s="1" t="s">
        <v>45</v>
      </c>
      <c r="B1888" s="37">
        <v>253</v>
      </c>
      <c r="C1888" s="37">
        <v>19</v>
      </c>
      <c r="D1888" s="37">
        <v>15</v>
      </c>
      <c r="E1888" s="37">
        <v>23</v>
      </c>
      <c r="F1888" s="37">
        <v>41</v>
      </c>
      <c r="G1888" s="37">
        <v>36</v>
      </c>
      <c r="H1888" s="37">
        <v>48</v>
      </c>
      <c r="I1888" s="37">
        <v>58</v>
      </c>
      <c r="J1888" s="37">
        <v>12</v>
      </c>
      <c r="K1888" s="37">
        <v>1</v>
      </c>
      <c r="L1888" s="37">
        <v>0</v>
      </c>
      <c r="M1888" s="37">
        <v>0</v>
      </c>
    </row>
    <row r="1889" spans="1:13" hidden="1" outlineLevel="1">
      <c r="A1889" s="1" t="s">
        <v>46</v>
      </c>
      <c r="B1889" s="37">
        <v>100</v>
      </c>
      <c r="C1889" s="37">
        <v>3</v>
      </c>
      <c r="D1889" s="37">
        <v>7</v>
      </c>
      <c r="E1889" s="37">
        <v>18</v>
      </c>
      <c r="F1889" s="37">
        <v>29</v>
      </c>
      <c r="G1889" s="37">
        <v>27</v>
      </c>
      <c r="H1889" s="37">
        <v>11</v>
      </c>
      <c r="I1889" s="37">
        <v>4</v>
      </c>
      <c r="J1889" s="37">
        <v>0</v>
      </c>
      <c r="K1889" s="37">
        <v>1</v>
      </c>
      <c r="L1889" s="37">
        <v>0</v>
      </c>
      <c r="M1889" s="37">
        <v>0</v>
      </c>
    </row>
    <row r="1890" spans="1:13" hidden="1" outlineLevel="1">
      <c r="A1890" s="1" t="s">
        <v>47</v>
      </c>
      <c r="B1890" s="37">
        <v>8</v>
      </c>
      <c r="C1890" s="37">
        <v>0</v>
      </c>
      <c r="D1890" s="37">
        <v>0</v>
      </c>
      <c r="E1890" s="37">
        <v>2</v>
      </c>
      <c r="F1890" s="37">
        <v>1</v>
      </c>
      <c r="G1890" s="37">
        <v>1</v>
      </c>
      <c r="H1890" s="37">
        <v>2</v>
      </c>
      <c r="I1890" s="37">
        <v>2</v>
      </c>
      <c r="J1890" s="37">
        <v>0</v>
      </c>
      <c r="K1890" s="37">
        <v>0</v>
      </c>
      <c r="L1890" s="37">
        <v>0</v>
      </c>
      <c r="M1890" s="37">
        <v>0</v>
      </c>
    </row>
    <row r="1891" spans="1:13" hidden="1" outlineLevel="1">
      <c r="A1891" s="1" t="s">
        <v>433</v>
      </c>
      <c r="B1891" s="37">
        <v>1</v>
      </c>
      <c r="C1891" s="37">
        <v>0</v>
      </c>
      <c r="D1891" s="37">
        <v>0</v>
      </c>
      <c r="E1891" s="37">
        <v>0</v>
      </c>
      <c r="F1891" s="37">
        <v>1</v>
      </c>
      <c r="G1891" s="37">
        <v>0</v>
      </c>
      <c r="H1891" s="37">
        <v>0</v>
      </c>
      <c r="I1891" s="37">
        <v>0</v>
      </c>
      <c r="J1891" s="37">
        <v>0</v>
      </c>
      <c r="K1891" s="37">
        <v>0</v>
      </c>
      <c r="L1891" s="37">
        <v>0</v>
      </c>
      <c r="M1891" s="37">
        <v>0</v>
      </c>
    </row>
    <row r="1892" spans="1:13" hidden="1" outlineLevel="1">
      <c r="A1892" s="1" t="s">
        <v>912</v>
      </c>
      <c r="B1892" s="37">
        <v>1</v>
      </c>
      <c r="C1892" s="37">
        <v>0</v>
      </c>
      <c r="D1892" s="37">
        <v>0</v>
      </c>
      <c r="E1892" s="37">
        <v>0</v>
      </c>
      <c r="F1892" s="37">
        <v>1</v>
      </c>
      <c r="G1892" s="37">
        <v>0</v>
      </c>
      <c r="H1892" s="37">
        <v>0</v>
      </c>
      <c r="I1892" s="37">
        <v>0</v>
      </c>
      <c r="J1892" s="37">
        <v>0</v>
      </c>
      <c r="K1892" s="37">
        <v>0</v>
      </c>
      <c r="L1892" s="37">
        <v>0</v>
      </c>
      <c r="M1892" s="37">
        <v>0</v>
      </c>
    </row>
    <row r="1893" spans="1:13" hidden="1" outlineLevel="1">
      <c r="A1893" s="1" t="s">
        <v>48</v>
      </c>
      <c r="B1893" s="37">
        <v>9</v>
      </c>
      <c r="C1893" s="37">
        <v>2</v>
      </c>
      <c r="D1893" s="37">
        <v>0</v>
      </c>
      <c r="E1893" s="37">
        <v>0</v>
      </c>
      <c r="F1893" s="37">
        <v>6</v>
      </c>
      <c r="G1893" s="37">
        <v>1</v>
      </c>
      <c r="H1893" s="37">
        <v>0</v>
      </c>
      <c r="I1893" s="37">
        <v>0</v>
      </c>
      <c r="J1893" s="37">
        <v>0</v>
      </c>
      <c r="K1893" s="37">
        <v>0</v>
      </c>
      <c r="L1893" s="37">
        <v>0</v>
      </c>
      <c r="M1893" s="37">
        <v>0</v>
      </c>
    </row>
    <row r="1894" spans="1:13" hidden="1" outlineLevel="1">
      <c r="A1894" s="1" t="s">
        <v>439</v>
      </c>
      <c r="B1894" s="37">
        <v>106</v>
      </c>
      <c r="C1894" s="37">
        <v>17</v>
      </c>
      <c r="D1894" s="37">
        <v>3</v>
      </c>
      <c r="E1894" s="37">
        <v>9</v>
      </c>
      <c r="F1894" s="37">
        <v>44</v>
      </c>
      <c r="G1894" s="37">
        <v>18</v>
      </c>
      <c r="H1894" s="37">
        <v>9</v>
      </c>
      <c r="I1894" s="37">
        <v>6</v>
      </c>
      <c r="J1894" s="37">
        <v>0</v>
      </c>
      <c r="K1894" s="37">
        <v>0</v>
      </c>
      <c r="L1894" s="37">
        <v>0</v>
      </c>
      <c r="M1894" s="37">
        <v>0</v>
      </c>
    </row>
    <row r="1895" spans="1:13" hidden="1" outlineLevel="1">
      <c r="A1895" s="1" t="s">
        <v>50</v>
      </c>
      <c r="B1895" s="37">
        <v>2</v>
      </c>
      <c r="C1895" s="37">
        <v>0</v>
      </c>
      <c r="D1895" s="37">
        <v>0</v>
      </c>
      <c r="E1895" s="37">
        <v>0</v>
      </c>
      <c r="F1895" s="37">
        <v>1</v>
      </c>
      <c r="G1895" s="37">
        <v>0</v>
      </c>
      <c r="H1895" s="37">
        <v>0</v>
      </c>
      <c r="I1895" s="37">
        <v>1</v>
      </c>
      <c r="J1895" s="37">
        <v>0</v>
      </c>
      <c r="K1895" s="37">
        <v>0</v>
      </c>
      <c r="L1895" s="37">
        <v>0</v>
      </c>
      <c r="M1895" s="37">
        <v>0</v>
      </c>
    </row>
    <row r="1896" spans="1:13" hidden="1" outlineLevel="1">
      <c r="A1896" s="1" t="s">
        <v>51</v>
      </c>
      <c r="B1896" s="37">
        <v>24</v>
      </c>
      <c r="C1896" s="37">
        <v>2</v>
      </c>
      <c r="D1896" s="37">
        <v>5</v>
      </c>
      <c r="E1896" s="37">
        <v>1</v>
      </c>
      <c r="F1896" s="37">
        <v>3</v>
      </c>
      <c r="G1896" s="37">
        <v>3</v>
      </c>
      <c r="H1896" s="37">
        <v>6</v>
      </c>
      <c r="I1896" s="37">
        <v>2</v>
      </c>
      <c r="J1896" s="37">
        <v>1</v>
      </c>
      <c r="K1896" s="37">
        <v>1</v>
      </c>
      <c r="L1896" s="37">
        <v>0</v>
      </c>
      <c r="M1896" s="37">
        <v>0</v>
      </c>
    </row>
    <row r="1897" spans="1:13" hidden="1" outlineLevel="1">
      <c r="A1897" s="1" t="s">
        <v>52</v>
      </c>
      <c r="B1897" s="37">
        <v>1771</v>
      </c>
      <c r="C1897" s="37">
        <v>124</v>
      </c>
      <c r="D1897" s="37">
        <v>134</v>
      </c>
      <c r="E1897" s="37">
        <v>139</v>
      </c>
      <c r="F1897" s="37">
        <v>214</v>
      </c>
      <c r="G1897" s="37">
        <v>306</v>
      </c>
      <c r="H1897" s="37">
        <v>411</v>
      </c>
      <c r="I1897" s="37">
        <v>254</v>
      </c>
      <c r="J1897" s="37">
        <v>96</v>
      </c>
      <c r="K1897" s="37">
        <v>83</v>
      </c>
      <c r="L1897" s="37">
        <v>10</v>
      </c>
      <c r="M1897" s="37">
        <v>0</v>
      </c>
    </row>
    <row r="1898" spans="1:13" hidden="1" outlineLevel="1">
      <c r="A1898" s="1" t="s">
        <v>53</v>
      </c>
      <c r="B1898" s="37">
        <v>62</v>
      </c>
      <c r="C1898" s="37">
        <v>7</v>
      </c>
      <c r="D1898" s="37">
        <v>4</v>
      </c>
      <c r="E1898" s="37">
        <v>13</v>
      </c>
      <c r="F1898" s="37">
        <v>19</v>
      </c>
      <c r="G1898" s="37">
        <v>11</v>
      </c>
      <c r="H1898" s="37">
        <v>6</v>
      </c>
      <c r="I1898" s="37">
        <v>2</v>
      </c>
      <c r="J1898" s="37">
        <v>0</v>
      </c>
      <c r="K1898" s="37">
        <v>0</v>
      </c>
      <c r="L1898" s="37">
        <v>0</v>
      </c>
      <c r="M1898" s="37">
        <v>0</v>
      </c>
    </row>
    <row r="1899" spans="1:13" hidden="1" outlineLevel="1">
      <c r="A1899" s="1" t="s">
        <v>54</v>
      </c>
      <c r="B1899" s="37">
        <v>2</v>
      </c>
      <c r="C1899" s="37">
        <v>0</v>
      </c>
      <c r="D1899" s="37">
        <v>0</v>
      </c>
      <c r="E1899" s="37">
        <v>0</v>
      </c>
      <c r="F1899" s="37">
        <v>0</v>
      </c>
      <c r="G1899" s="37">
        <v>2</v>
      </c>
      <c r="H1899" s="37">
        <v>0</v>
      </c>
      <c r="I1899" s="37">
        <v>0</v>
      </c>
      <c r="J1899" s="37">
        <v>0</v>
      </c>
      <c r="K1899" s="37">
        <v>0</v>
      </c>
      <c r="L1899" s="37">
        <v>0</v>
      </c>
      <c r="M1899" s="37">
        <v>0</v>
      </c>
    </row>
    <row r="1900" spans="1:13" hidden="1" outlineLevel="1">
      <c r="A1900" s="1" t="s">
        <v>726</v>
      </c>
      <c r="B1900" s="37">
        <v>32</v>
      </c>
      <c r="C1900" s="37">
        <v>9</v>
      </c>
      <c r="D1900" s="37">
        <v>4</v>
      </c>
      <c r="E1900" s="37">
        <v>7</v>
      </c>
      <c r="F1900" s="37">
        <v>6</v>
      </c>
      <c r="G1900" s="37">
        <v>6</v>
      </c>
      <c r="H1900" s="37">
        <v>0</v>
      </c>
      <c r="I1900" s="37">
        <v>0</v>
      </c>
      <c r="J1900" s="37">
        <v>0</v>
      </c>
      <c r="K1900" s="37">
        <v>0</v>
      </c>
      <c r="L1900" s="37">
        <v>0</v>
      </c>
      <c r="M1900" s="37">
        <v>0</v>
      </c>
    </row>
    <row r="1901" spans="1:13" hidden="1" outlineLevel="1">
      <c r="A1901" s="1" t="s">
        <v>56</v>
      </c>
      <c r="B1901" s="37">
        <v>3</v>
      </c>
      <c r="C1901" s="37">
        <v>0</v>
      </c>
      <c r="D1901" s="37">
        <v>0</v>
      </c>
      <c r="E1901" s="37">
        <v>0</v>
      </c>
      <c r="F1901" s="37">
        <v>1</v>
      </c>
      <c r="G1901" s="37">
        <v>1</v>
      </c>
      <c r="H1901" s="37">
        <v>1</v>
      </c>
      <c r="I1901" s="37">
        <v>0</v>
      </c>
      <c r="J1901" s="37">
        <v>0</v>
      </c>
      <c r="K1901" s="37">
        <v>0</v>
      </c>
      <c r="L1901" s="37">
        <v>0</v>
      </c>
      <c r="M1901" s="37">
        <v>0</v>
      </c>
    </row>
    <row r="1902" spans="1:13" hidden="1" outlineLevel="1">
      <c r="A1902" s="1" t="s">
        <v>1137</v>
      </c>
      <c r="B1902" s="37">
        <v>1</v>
      </c>
      <c r="C1902" s="37">
        <v>0</v>
      </c>
      <c r="D1902" s="37">
        <v>0</v>
      </c>
      <c r="E1902" s="37">
        <v>0</v>
      </c>
      <c r="F1902" s="37">
        <v>1</v>
      </c>
      <c r="G1902" s="37">
        <v>0</v>
      </c>
      <c r="H1902" s="37">
        <v>0</v>
      </c>
      <c r="I1902" s="37">
        <v>0</v>
      </c>
      <c r="J1902" s="37">
        <v>0</v>
      </c>
      <c r="K1902" s="37">
        <v>0</v>
      </c>
      <c r="L1902" s="37">
        <v>0</v>
      </c>
      <c r="M1902" s="37">
        <v>0</v>
      </c>
    </row>
    <row r="1903" spans="1:13" hidden="1" outlineLevel="1">
      <c r="A1903" s="1" t="s">
        <v>57</v>
      </c>
      <c r="B1903" s="37">
        <v>7</v>
      </c>
      <c r="C1903" s="37">
        <v>0</v>
      </c>
      <c r="D1903" s="37">
        <v>0</v>
      </c>
      <c r="E1903" s="37">
        <v>0</v>
      </c>
      <c r="F1903" s="37">
        <v>1</v>
      </c>
      <c r="G1903" s="37">
        <v>2</v>
      </c>
      <c r="H1903" s="37">
        <v>1</v>
      </c>
      <c r="I1903" s="37">
        <v>2</v>
      </c>
      <c r="J1903" s="37">
        <v>0</v>
      </c>
      <c r="K1903" s="37">
        <v>1</v>
      </c>
      <c r="L1903" s="37">
        <v>0</v>
      </c>
      <c r="M1903" s="37">
        <v>0</v>
      </c>
    </row>
    <row r="1904" spans="1:13" hidden="1" outlineLevel="1">
      <c r="A1904" s="1" t="s">
        <v>58</v>
      </c>
      <c r="B1904" s="37">
        <v>95</v>
      </c>
      <c r="C1904" s="37">
        <v>6</v>
      </c>
      <c r="D1904" s="37">
        <v>14</v>
      </c>
      <c r="E1904" s="37">
        <v>9</v>
      </c>
      <c r="F1904" s="37">
        <v>5</v>
      </c>
      <c r="G1904" s="37">
        <v>23</v>
      </c>
      <c r="H1904" s="37">
        <v>15</v>
      </c>
      <c r="I1904" s="37">
        <v>14</v>
      </c>
      <c r="J1904" s="37">
        <v>8</v>
      </c>
      <c r="K1904" s="37">
        <v>0</v>
      </c>
      <c r="L1904" s="37">
        <v>1</v>
      </c>
      <c r="M1904" s="37">
        <v>0</v>
      </c>
    </row>
    <row r="1905" spans="1:13" hidden="1" outlineLevel="1">
      <c r="A1905" s="1" t="s">
        <v>595</v>
      </c>
      <c r="B1905" s="37">
        <v>2</v>
      </c>
      <c r="C1905" s="37">
        <v>0</v>
      </c>
      <c r="D1905" s="37">
        <v>0</v>
      </c>
      <c r="E1905" s="37">
        <v>0</v>
      </c>
      <c r="F1905" s="37">
        <v>1</v>
      </c>
      <c r="G1905" s="37">
        <v>0</v>
      </c>
      <c r="H1905" s="37">
        <v>0</v>
      </c>
      <c r="I1905" s="37">
        <v>1</v>
      </c>
      <c r="J1905" s="37">
        <v>0</v>
      </c>
      <c r="K1905" s="37">
        <v>0</v>
      </c>
      <c r="L1905" s="37">
        <v>0</v>
      </c>
      <c r="M1905" s="37">
        <v>0</v>
      </c>
    </row>
    <row r="1906" spans="1:13" hidden="1" outlineLevel="1">
      <c r="A1906" s="1" t="s">
        <v>224</v>
      </c>
      <c r="B1906" s="37">
        <v>3</v>
      </c>
      <c r="C1906" s="37">
        <v>0</v>
      </c>
      <c r="D1906" s="37">
        <v>2</v>
      </c>
      <c r="E1906" s="37">
        <v>0</v>
      </c>
      <c r="F1906" s="37">
        <v>1</v>
      </c>
      <c r="G1906" s="37">
        <v>0</v>
      </c>
      <c r="H1906" s="37">
        <v>0</v>
      </c>
      <c r="I1906" s="37">
        <v>0</v>
      </c>
      <c r="J1906" s="37">
        <v>0</v>
      </c>
      <c r="K1906" s="37">
        <v>0</v>
      </c>
      <c r="L1906" s="37">
        <v>0</v>
      </c>
      <c r="M1906" s="37">
        <v>0</v>
      </c>
    </row>
    <row r="1907" spans="1:13" hidden="1" outlineLevel="1">
      <c r="A1907" s="1" t="s">
        <v>59</v>
      </c>
      <c r="B1907" s="37">
        <v>51</v>
      </c>
      <c r="C1907" s="37">
        <v>5</v>
      </c>
      <c r="D1907" s="37">
        <v>1</v>
      </c>
      <c r="E1907" s="37">
        <v>4</v>
      </c>
      <c r="F1907" s="37">
        <v>5</v>
      </c>
      <c r="G1907" s="37">
        <v>7</v>
      </c>
      <c r="H1907" s="37">
        <v>5</v>
      </c>
      <c r="I1907" s="37">
        <v>8</v>
      </c>
      <c r="J1907" s="37">
        <v>15</v>
      </c>
      <c r="K1907" s="37">
        <v>1</v>
      </c>
      <c r="L1907" s="37">
        <v>0</v>
      </c>
      <c r="M1907" s="37">
        <v>0</v>
      </c>
    </row>
    <row r="1908" spans="1:13" hidden="1" outlineLevel="1">
      <c r="A1908" s="1" t="s">
        <v>61</v>
      </c>
      <c r="B1908" s="37">
        <v>1</v>
      </c>
      <c r="C1908" s="37">
        <v>0</v>
      </c>
      <c r="D1908" s="37">
        <v>0</v>
      </c>
      <c r="E1908" s="37">
        <v>0</v>
      </c>
      <c r="F1908" s="37">
        <v>0</v>
      </c>
      <c r="G1908" s="37">
        <v>1</v>
      </c>
      <c r="H1908" s="37">
        <v>0</v>
      </c>
      <c r="I1908" s="37">
        <v>0</v>
      </c>
      <c r="J1908" s="37">
        <v>0</v>
      </c>
      <c r="K1908" s="37">
        <v>0</v>
      </c>
      <c r="L1908" s="37">
        <v>0</v>
      </c>
      <c r="M1908" s="37">
        <v>0</v>
      </c>
    </row>
    <row r="1909" spans="1:13" hidden="1" outlineLevel="1">
      <c r="A1909" s="1" t="s">
        <v>426</v>
      </c>
      <c r="B1909" s="37">
        <v>2</v>
      </c>
      <c r="C1909" s="37">
        <v>0</v>
      </c>
      <c r="D1909" s="37">
        <v>1</v>
      </c>
      <c r="E1909" s="37">
        <v>0</v>
      </c>
      <c r="F1909" s="37">
        <v>0</v>
      </c>
      <c r="G1909" s="37">
        <v>1</v>
      </c>
      <c r="H1909" s="37">
        <v>0</v>
      </c>
      <c r="I1909" s="37">
        <v>0</v>
      </c>
      <c r="J1909" s="37">
        <v>0</v>
      </c>
      <c r="K1909" s="37">
        <v>0</v>
      </c>
      <c r="L1909" s="37">
        <v>0</v>
      </c>
      <c r="M1909" s="37">
        <v>0</v>
      </c>
    </row>
    <row r="1910" spans="1:13" hidden="1" outlineLevel="1">
      <c r="A1910" s="1" t="s">
        <v>63</v>
      </c>
      <c r="B1910" s="37">
        <v>34</v>
      </c>
      <c r="C1910" s="37">
        <v>9</v>
      </c>
      <c r="D1910" s="37">
        <v>1</v>
      </c>
      <c r="E1910" s="37">
        <v>2</v>
      </c>
      <c r="F1910" s="37">
        <v>17</v>
      </c>
      <c r="G1910" s="37">
        <v>3</v>
      </c>
      <c r="H1910" s="37">
        <v>1</v>
      </c>
      <c r="I1910" s="37">
        <v>1</v>
      </c>
      <c r="J1910" s="37">
        <v>0</v>
      </c>
      <c r="K1910" s="37">
        <v>0</v>
      </c>
      <c r="L1910" s="37">
        <v>0</v>
      </c>
      <c r="M1910" s="37">
        <v>0</v>
      </c>
    </row>
    <row r="1911" spans="1:13" hidden="1" outlineLevel="1">
      <c r="A1911" s="1" t="s">
        <v>64</v>
      </c>
      <c r="B1911" s="37">
        <v>7</v>
      </c>
      <c r="C1911" s="37">
        <v>0</v>
      </c>
      <c r="D1911" s="37">
        <v>0</v>
      </c>
      <c r="E1911" s="37">
        <v>0</v>
      </c>
      <c r="F1911" s="37">
        <v>2</v>
      </c>
      <c r="G1911" s="37">
        <v>3</v>
      </c>
      <c r="H1911" s="37">
        <v>2</v>
      </c>
      <c r="I1911" s="37">
        <v>0</v>
      </c>
      <c r="J1911" s="37">
        <v>0</v>
      </c>
      <c r="K1911" s="37">
        <v>0</v>
      </c>
      <c r="L1911" s="37">
        <v>0</v>
      </c>
      <c r="M1911" s="37">
        <v>0</v>
      </c>
    </row>
    <row r="1912" spans="1:13" hidden="1" outlineLevel="1">
      <c r="A1912" s="1" t="s">
        <v>65</v>
      </c>
      <c r="B1912" s="37">
        <v>13</v>
      </c>
      <c r="C1912" s="37">
        <v>2</v>
      </c>
      <c r="D1912" s="37">
        <v>3</v>
      </c>
      <c r="E1912" s="37">
        <v>1</v>
      </c>
      <c r="F1912" s="37">
        <v>5</v>
      </c>
      <c r="G1912" s="37">
        <v>1</v>
      </c>
      <c r="H1912" s="37">
        <v>1</v>
      </c>
      <c r="I1912" s="37">
        <v>0</v>
      </c>
      <c r="J1912" s="37">
        <v>0</v>
      </c>
      <c r="K1912" s="37">
        <v>0</v>
      </c>
      <c r="L1912" s="37">
        <v>0</v>
      </c>
      <c r="M1912" s="37">
        <v>0</v>
      </c>
    </row>
    <row r="1913" spans="1:13" hidden="1" outlineLevel="1">
      <c r="A1913" s="1" t="s">
        <v>66</v>
      </c>
      <c r="B1913" s="37">
        <v>12</v>
      </c>
      <c r="C1913" s="37">
        <v>1</v>
      </c>
      <c r="D1913" s="37">
        <v>1</v>
      </c>
      <c r="E1913" s="37">
        <v>3</v>
      </c>
      <c r="F1913" s="37">
        <v>3</v>
      </c>
      <c r="G1913" s="37">
        <v>3</v>
      </c>
      <c r="H1913" s="37">
        <v>1</v>
      </c>
      <c r="I1913" s="37">
        <v>0</v>
      </c>
      <c r="J1913" s="37">
        <v>0</v>
      </c>
      <c r="K1913" s="37">
        <v>0</v>
      </c>
      <c r="L1913" s="37">
        <v>0</v>
      </c>
      <c r="M1913" s="37">
        <v>0</v>
      </c>
    </row>
    <row r="1914" spans="1:13" hidden="1" outlineLevel="1">
      <c r="A1914" s="1" t="s">
        <v>67</v>
      </c>
      <c r="B1914" s="37">
        <v>18</v>
      </c>
      <c r="C1914" s="37">
        <v>0</v>
      </c>
      <c r="D1914" s="37">
        <v>0</v>
      </c>
      <c r="E1914" s="37">
        <v>2</v>
      </c>
      <c r="F1914" s="37">
        <v>1</v>
      </c>
      <c r="G1914" s="37">
        <v>7</v>
      </c>
      <c r="H1914" s="37">
        <v>5</v>
      </c>
      <c r="I1914" s="37">
        <v>2</v>
      </c>
      <c r="J1914" s="37">
        <v>0</v>
      </c>
      <c r="K1914" s="37">
        <v>1</v>
      </c>
      <c r="L1914" s="37">
        <v>0</v>
      </c>
      <c r="M1914" s="37">
        <v>0</v>
      </c>
    </row>
    <row r="1915" spans="1:13" hidden="1" outlineLevel="1">
      <c r="A1915" s="1" t="s">
        <v>68</v>
      </c>
      <c r="B1915" s="37">
        <v>3</v>
      </c>
      <c r="C1915" s="37">
        <v>0</v>
      </c>
      <c r="D1915" s="37">
        <v>0</v>
      </c>
      <c r="E1915" s="37">
        <v>0</v>
      </c>
      <c r="F1915" s="37">
        <v>2</v>
      </c>
      <c r="G1915" s="37">
        <v>0</v>
      </c>
      <c r="H1915" s="37">
        <v>0</v>
      </c>
      <c r="I1915" s="37">
        <v>1</v>
      </c>
      <c r="J1915" s="37">
        <v>0</v>
      </c>
      <c r="K1915" s="37">
        <v>0</v>
      </c>
      <c r="L1915" s="37">
        <v>0</v>
      </c>
      <c r="M1915" s="37">
        <v>0</v>
      </c>
    </row>
    <row r="1916" spans="1:13" hidden="1" outlineLevel="1">
      <c r="A1916" s="1" t="s">
        <v>69</v>
      </c>
      <c r="B1916" s="37">
        <v>3</v>
      </c>
      <c r="C1916" s="37">
        <v>0</v>
      </c>
      <c r="D1916" s="37">
        <v>0</v>
      </c>
      <c r="E1916" s="37">
        <v>0</v>
      </c>
      <c r="F1916" s="37">
        <v>2</v>
      </c>
      <c r="G1916" s="37">
        <v>1</v>
      </c>
      <c r="H1916" s="37">
        <v>0</v>
      </c>
      <c r="I1916" s="37">
        <v>0</v>
      </c>
      <c r="J1916" s="37">
        <v>0</v>
      </c>
      <c r="K1916" s="37">
        <v>0</v>
      </c>
      <c r="L1916" s="37">
        <v>0</v>
      </c>
      <c r="M1916" s="37">
        <v>0</v>
      </c>
    </row>
    <row r="1917" spans="1:13" hidden="1" outlineLevel="1">
      <c r="A1917" s="1" t="s">
        <v>70</v>
      </c>
      <c r="B1917" s="37">
        <v>1205</v>
      </c>
      <c r="C1917" s="37">
        <v>88</v>
      </c>
      <c r="D1917" s="37">
        <v>105</v>
      </c>
      <c r="E1917" s="37">
        <v>110</v>
      </c>
      <c r="F1917" s="37">
        <v>175</v>
      </c>
      <c r="G1917" s="37">
        <v>222</v>
      </c>
      <c r="H1917" s="37">
        <v>235</v>
      </c>
      <c r="I1917" s="37">
        <v>147</v>
      </c>
      <c r="J1917" s="37">
        <v>104</v>
      </c>
      <c r="K1917" s="37">
        <v>18</v>
      </c>
      <c r="L1917" s="37">
        <v>1</v>
      </c>
      <c r="M1917" s="37">
        <v>0</v>
      </c>
    </row>
    <row r="1918" spans="1:13" hidden="1" outlineLevel="1">
      <c r="A1918" s="1" t="s">
        <v>71</v>
      </c>
      <c r="B1918" s="37">
        <v>14</v>
      </c>
      <c r="C1918" s="37">
        <v>0</v>
      </c>
      <c r="D1918" s="37">
        <v>0</v>
      </c>
      <c r="E1918" s="37">
        <v>0</v>
      </c>
      <c r="F1918" s="37">
        <v>4</v>
      </c>
      <c r="G1918" s="37">
        <v>4</v>
      </c>
      <c r="H1918" s="37">
        <v>5</v>
      </c>
      <c r="I1918" s="37">
        <v>1</v>
      </c>
      <c r="J1918" s="37">
        <v>0</v>
      </c>
      <c r="K1918" s="37">
        <v>0</v>
      </c>
      <c r="L1918" s="37">
        <v>0</v>
      </c>
      <c r="M1918" s="37">
        <v>0</v>
      </c>
    </row>
    <row r="1919" spans="1:13" hidden="1" outlineLevel="1">
      <c r="A1919" s="1" t="s">
        <v>72</v>
      </c>
      <c r="B1919" s="37">
        <v>9</v>
      </c>
      <c r="C1919" s="37">
        <v>4</v>
      </c>
      <c r="D1919" s="37">
        <v>0</v>
      </c>
      <c r="E1919" s="37">
        <v>1</v>
      </c>
      <c r="F1919" s="37">
        <v>2</v>
      </c>
      <c r="G1919" s="37">
        <v>2</v>
      </c>
      <c r="H1919" s="37">
        <v>0</v>
      </c>
      <c r="I1919" s="37">
        <v>0</v>
      </c>
      <c r="J1919" s="37">
        <v>0</v>
      </c>
      <c r="K1919" s="37">
        <v>0</v>
      </c>
      <c r="L1919" s="37">
        <v>0</v>
      </c>
      <c r="M1919" s="37">
        <v>0</v>
      </c>
    </row>
    <row r="1920" spans="1:13" hidden="1" outlineLevel="1">
      <c r="A1920" s="1" t="s">
        <v>242</v>
      </c>
      <c r="B1920" s="37">
        <v>1</v>
      </c>
      <c r="C1920" s="37">
        <v>0</v>
      </c>
      <c r="D1920" s="37">
        <v>0</v>
      </c>
      <c r="E1920" s="37">
        <v>0</v>
      </c>
      <c r="F1920" s="37">
        <v>1</v>
      </c>
      <c r="G1920" s="37">
        <v>0</v>
      </c>
      <c r="H1920" s="37">
        <v>0</v>
      </c>
      <c r="I1920" s="37">
        <v>0</v>
      </c>
      <c r="J1920" s="37">
        <v>0</v>
      </c>
      <c r="K1920" s="37">
        <v>0</v>
      </c>
      <c r="L1920" s="37">
        <v>0</v>
      </c>
      <c r="M1920" s="37">
        <v>0</v>
      </c>
    </row>
    <row r="1921" spans="1:13" hidden="1" outlineLevel="1">
      <c r="A1921" s="1" t="s">
        <v>74</v>
      </c>
      <c r="B1921" s="37">
        <v>9</v>
      </c>
      <c r="C1921" s="37">
        <v>1</v>
      </c>
      <c r="D1921" s="37">
        <v>0</v>
      </c>
      <c r="E1921" s="37">
        <v>0</v>
      </c>
      <c r="F1921" s="37">
        <v>3</v>
      </c>
      <c r="G1921" s="37">
        <v>1</v>
      </c>
      <c r="H1921" s="37">
        <v>2</v>
      </c>
      <c r="I1921" s="37">
        <v>0</v>
      </c>
      <c r="J1921" s="37">
        <v>2</v>
      </c>
      <c r="K1921" s="37">
        <v>0</v>
      </c>
      <c r="L1921" s="37">
        <v>0</v>
      </c>
      <c r="M1921" s="37">
        <v>0</v>
      </c>
    </row>
    <row r="1922" spans="1:13" hidden="1" outlineLevel="1">
      <c r="A1922" s="1" t="s">
        <v>75</v>
      </c>
      <c r="B1922" s="37">
        <v>1</v>
      </c>
      <c r="C1922" s="37">
        <v>0</v>
      </c>
      <c r="D1922" s="37">
        <v>0</v>
      </c>
      <c r="E1922" s="37">
        <v>0</v>
      </c>
      <c r="F1922" s="37">
        <v>0</v>
      </c>
      <c r="G1922" s="37">
        <v>0</v>
      </c>
      <c r="H1922" s="37">
        <v>0</v>
      </c>
      <c r="I1922" s="37">
        <v>1</v>
      </c>
      <c r="J1922" s="37">
        <v>0</v>
      </c>
      <c r="K1922" s="37">
        <v>0</v>
      </c>
      <c r="L1922" s="37">
        <v>0</v>
      </c>
      <c r="M1922" s="37">
        <v>0</v>
      </c>
    </row>
    <row r="1923" spans="1:13" hidden="1" outlineLevel="1">
      <c r="A1923" s="1" t="s">
        <v>76</v>
      </c>
      <c r="B1923" s="37">
        <v>3</v>
      </c>
      <c r="C1923" s="37">
        <v>0</v>
      </c>
      <c r="D1923" s="37">
        <v>0</v>
      </c>
      <c r="E1923" s="37">
        <v>1</v>
      </c>
      <c r="F1923" s="37">
        <v>0</v>
      </c>
      <c r="G1923" s="37">
        <v>2</v>
      </c>
      <c r="H1923" s="37">
        <v>0</v>
      </c>
      <c r="I1923" s="37">
        <v>0</v>
      </c>
      <c r="J1923" s="37">
        <v>0</v>
      </c>
      <c r="K1923" s="37">
        <v>0</v>
      </c>
      <c r="L1923" s="37">
        <v>0</v>
      </c>
      <c r="M1923" s="37">
        <v>0</v>
      </c>
    </row>
    <row r="1924" spans="1:13" hidden="1" outlineLevel="1">
      <c r="A1924" s="1" t="s">
        <v>536</v>
      </c>
      <c r="B1924" s="37">
        <v>1</v>
      </c>
      <c r="C1924" s="37">
        <v>0</v>
      </c>
      <c r="D1924" s="37">
        <v>0</v>
      </c>
      <c r="E1924" s="37">
        <v>1</v>
      </c>
      <c r="F1924" s="37">
        <v>0</v>
      </c>
      <c r="G1924" s="37">
        <v>0</v>
      </c>
      <c r="H1924" s="37">
        <v>0</v>
      </c>
      <c r="I1924" s="37">
        <v>0</v>
      </c>
      <c r="J1924" s="37">
        <v>0</v>
      </c>
      <c r="K1924" s="37">
        <v>0</v>
      </c>
      <c r="L1924" s="37">
        <v>0</v>
      </c>
      <c r="M1924" s="37">
        <v>0</v>
      </c>
    </row>
    <row r="1925" spans="1:13" hidden="1" outlineLevel="1">
      <c r="A1925" s="1" t="s">
        <v>78</v>
      </c>
      <c r="B1925" s="37">
        <v>19</v>
      </c>
      <c r="C1925" s="37">
        <v>0</v>
      </c>
      <c r="D1925" s="37">
        <v>1</v>
      </c>
      <c r="E1925" s="37">
        <v>6</v>
      </c>
      <c r="F1925" s="37">
        <v>7</v>
      </c>
      <c r="G1925" s="37">
        <v>3</v>
      </c>
      <c r="H1925" s="37">
        <v>2</v>
      </c>
      <c r="I1925" s="37">
        <v>0</v>
      </c>
      <c r="J1925" s="37">
        <v>0</v>
      </c>
      <c r="K1925" s="37">
        <v>0</v>
      </c>
      <c r="L1925" s="37">
        <v>0</v>
      </c>
      <c r="M1925" s="37">
        <v>0</v>
      </c>
    </row>
    <row r="1926" spans="1:13" hidden="1" outlineLevel="1">
      <c r="A1926" s="1" t="s">
        <v>1182</v>
      </c>
      <c r="B1926" s="37">
        <v>8</v>
      </c>
      <c r="C1926" s="37">
        <v>0</v>
      </c>
      <c r="D1926" s="37">
        <v>4</v>
      </c>
      <c r="E1926" s="37">
        <v>0</v>
      </c>
      <c r="F1926" s="37">
        <v>0</v>
      </c>
      <c r="G1926" s="37">
        <v>2</v>
      </c>
      <c r="H1926" s="37">
        <v>1</v>
      </c>
      <c r="I1926" s="37">
        <v>1</v>
      </c>
      <c r="J1926" s="37">
        <v>0</v>
      </c>
      <c r="K1926" s="37">
        <v>0</v>
      </c>
      <c r="L1926" s="37">
        <v>0</v>
      </c>
      <c r="M1926" s="37">
        <v>0</v>
      </c>
    </row>
    <row r="1927" spans="1:13" hidden="1" outlineLevel="1">
      <c r="A1927" s="1" t="s">
        <v>537</v>
      </c>
      <c r="B1927" s="37">
        <v>1</v>
      </c>
      <c r="C1927" s="37">
        <v>0</v>
      </c>
      <c r="D1927" s="37">
        <v>0</v>
      </c>
      <c r="E1927" s="37">
        <v>0</v>
      </c>
      <c r="F1927" s="37">
        <v>0</v>
      </c>
      <c r="G1927" s="37">
        <v>1</v>
      </c>
      <c r="H1927" s="37">
        <v>0</v>
      </c>
      <c r="I1927" s="37">
        <v>0</v>
      </c>
      <c r="J1927" s="37">
        <v>0</v>
      </c>
      <c r="K1927" s="37">
        <v>0</v>
      </c>
      <c r="L1927" s="37">
        <v>0</v>
      </c>
      <c r="M1927" s="37">
        <v>0</v>
      </c>
    </row>
    <row r="1928" spans="1:13" hidden="1" outlineLevel="1">
      <c r="A1928" s="1" t="s">
        <v>538</v>
      </c>
      <c r="B1928" s="37">
        <v>446</v>
      </c>
      <c r="C1928" s="37">
        <v>93</v>
      </c>
      <c r="D1928" s="37">
        <v>47</v>
      </c>
      <c r="E1928" s="37">
        <v>40</v>
      </c>
      <c r="F1928" s="37">
        <v>123</v>
      </c>
      <c r="G1928" s="37">
        <v>47</v>
      </c>
      <c r="H1928" s="37">
        <v>27</v>
      </c>
      <c r="I1928" s="37">
        <v>54</v>
      </c>
      <c r="J1928" s="37">
        <v>15</v>
      </c>
      <c r="K1928" s="37">
        <v>0</v>
      </c>
      <c r="L1928" s="37">
        <v>0</v>
      </c>
      <c r="M1928" s="37">
        <v>0</v>
      </c>
    </row>
    <row r="1929" spans="1:13" hidden="1" outlineLevel="1">
      <c r="A1929" s="1" t="s">
        <v>80</v>
      </c>
      <c r="B1929" s="37">
        <v>130</v>
      </c>
      <c r="C1929" s="37">
        <v>12</v>
      </c>
      <c r="D1929" s="37">
        <v>12</v>
      </c>
      <c r="E1929" s="37">
        <v>13</v>
      </c>
      <c r="F1929" s="37">
        <v>22</v>
      </c>
      <c r="G1929" s="37">
        <v>27</v>
      </c>
      <c r="H1929" s="37">
        <v>13</v>
      </c>
      <c r="I1929" s="37">
        <v>22</v>
      </c>
      <c r="J1929" s="37">
        <v>9</v>
      </c>
      <c r="K1929" s="37">
        <v>0</v>
      </c>
      <c r="L1929" s="37">
        <v>0</v>
      </c>
      <c r="M1929" s="37">
        <v>0</v>
      </c>
    </row>
    <row r="1930" spans="1:13" hidden="1" outlineLevel="1">
      <c r="A1930" s="1" t="s">
        <v>81</v>
      </c>
      <c r="B1930" s="37">
        <v>5</v>
      </c>
      <c r="C1930" s="37">
        <v>1</v>
      </c>
      <c r="D1930" s="37">
        <v>0</v>
      </c>
      <c r="E1930" s="37">
        <v>1</v>
      </c>
      <c r="F1930" s="37">
        <v>2</v>
      </c>
      <c r="G1930" s="37">
        <v>0</v>
      </c>
      <c r="H1930" s="37">
        <v>1</v>
      </c>
      <c r="I1930" s="37">
        <v>0</v>
      </c>
      <c r="J1930" s="37">
        <v>0</v>
      </c>
      <c r="K1930" s="37">
        <v>0</v>
      </c>
      <c r="L1930" s="37">
        <v>0</v>
      </c>
      <c r="M1930" s="37">
        <v>0</v>
      </c>
    </row>
    <row r="1931" spans="1:13" hidden="1" outlineLevel="1">
      <c r="A1931" s="1" t="s">
        <v>225</v>
      </c>
      <c r="B1931" s="37">
        <v>4</v>
      </c>
      <c r="C1931" s="37">
        <v>0</v>
      </c>
      <c r="D1931" s="37">
        <v>1</v>
      </c>
      <c r="E1931" s="37">
        <v>0</v>
      </c>
      <c r="F1931" s="37">
        <v>1</v>
      </c>
      <c r="G1931" s="37">
        <v>2</v>
      </c>
      <c r="H1931" s="37">
        <v>0</v>
      </c>
      <c r="I1931" s="37">
        <v>0</v>
      </c>
      <c r="J1931" s="37">
        <v>0</v>
      </c>
      <c r="K1931" s="37">
        <v>0</v>
      </c>
      <c r="L1931" s="37">
        <v>0</v>
      </c>
      <c r="M1931" s="37">
        <v>0</v>
      </c>
    </row>
    <row r="1932" spans="1:13" hidden="1" outlineLevel="1">
      <c r="A1932" s="1" t="s">
        <v>82</v>
      </c>
      <c r="B1932" s="37">
        <v>5</v>
      </c>
      <c r="C1932" s="37">
        <v>0</v>
      </c>
      <c r="D1932" s="37">
        <v>0</v>
      </c>
      <c r="E1932" s="37">
        <v>1</v>
      </c>
      <c r="F1932" s="37">
        <v>2</v>
      </c>
      <c r="G1932" s="37">
        <v>1</v>
      </c>
      <c r="H1932" s="37">
        <v>1</v>
      </c>
      <c r="I1932" s="37">
        <v>0</v>
      </c>
      <c r="J1932" s="37">
        <v>0</v>
      </c>
      <c r="K1932" s="37">
        <v>0</v>
      </c>
      <c r="L1932" s="37">
        <v>0</v>
      </c>
      <c r="M1932" s="37">
        <v>0</v>
      </c>
    </row>
    <row r="1933" spans="1:13" hidden="1" outlineLevel="1">
      <c r="A1933" s="1" t="s">
        <v>235</v>
      </c>
      <c r="B1933" s="37">
        <v>3</v>
      </c>
      <c r="C1933" s="37">
        <v>0</v>
      </c>
      <c r="D1933" s="37">
        <v>0</v>
      </c>
      <c r="E1933" s="37">
        <v>0</v>
      </c>
      <c r="F1933" s="37">
        <v>3</v>
      </c>
      <c r="G1933" s="37">
        <v>0</v>
      </c>
      <c r="H1933" s="37">
        <v>0</v>
      </c>
      <c r="I1933" s="37">
        <v>0</v>
      </c>
      <c r="J1933" s="37">
        <v>0</v>
      </c>
      <c r="K1933" s="37">
        <v>0</v>
      </c>
      <c r="L1933" s="37">
        <v>0</v>
      </c>
      <c r="M1933" s="37">
        <v>0</v>
      </c>
    </row>
    <row r="1934" spans="1:13" hidden="1" outlineLevel="1">
      <c r="A1934" s="1" t="s">
        <v>83</v>
      </c>
      <c r="B1934" s="37">
        <v>25781</v>
      </c>
      <c r="C1934" s="37">
        <v>2816</v>
      </c>
      <c r="D1934" s="37">
        <v>2985</v>
      </c>
      <c r="E1934" s="37">
        <v>3268</v>
      </c>
      <c r="F1934" s="37">
        <v>3044</v>
      </c>
      <c r="G1934" s="37">
        <v>2950</v>
      </c>
      <c r="H1934" s="37">
        <v>3670</v>
      </c>
      <c r="I1934" s="37">
        <v>3255</v>
      </c>
      <c r="J1934" s="37">
        <v>2481</v>
      </c>
      <c r="K1934" s="37">
        <v>1133</v>
      </c>
      <c r="L1934" s="37">
        <v>175</v>
      </c>
      <c r="M1934" s="37">
        <v>4</v>
      </c>
    </row>
    <row r="1935" spans="1:13" hidden="1" outlineLevel="1">
      <c r="A1935" s="1" t="s">
        <v>189</v>
      </c>
      <c r="B1935" s="37">
        <v>3</v>
      </c>
      <c r="C1935" s="37">
        <v>0</v>
      </c>
      <c r="D1935" s="37">
        <v>0</v>
      </c>
      <c r="E1935" s="37">
        <v>1</v>
      </c>
      <c r="F1935" s="37">
        <v>1</v>
      </c>
      <c r="G1935" s="37">
        <v>1</v>
      </c>
      <c r="H1935" s="37">
        <v>0</v>
      </c>
      <c r="I1935" s="37">
        <v>0</v>
      </c>
      <c r="J1935" s="37">
        <v>0</v>
      </c>
      <c r="K1935" s="37">
        <v>0</v>
      </c>
      <c r="L1935" s="37">
        <v>0</v>
      </c>
      <c r="M1935" s="37">
        <v>0</v>
      </c>
    </row>
    <row r="1936" spans="1:13" hidden="1" outlineLevel="1">
      <c r="A1936" s="1" t="s">
        <v>84</v>
      </c>
      <c r="B1936" s="37">
        <v>7</v>
      </c>
      <c r="C1936" s="37">
        <v>1</v>
      </c>
      <c r="D1936" s="37">
        <v>0</v>
      </c>
      <c r="E1936" s="37">
        <v>0</v>
      </c>
      <c r="F1936" s="37">
        <v>0</v>
      </c>
      <c r="G1936" s="37">
        <v>1</v>
      </c>
      <c r="H1936" s="37">
        <v>3</v>
      </c>
      <c r="I1936" s="37">
        <v>1</v>
      </c>
      <c r="J1936" s="37">
        <v>1</v>
      </c>
      <c r="K1936" s="37">
        <v>0</v>
      </c>
      <c r="L1936" s="37">
        <v>0</v>
      </c>
      <c r="M1936" s="37">
        <v>0</v>
      </c>
    </row>
    <row r="1937" spans="1:13" hidden="1" outlineLevel="1">
      <c r="A1937" s="1" t="s">
        <v>809</v>
      </c>
      <c r="B1937" s="37">
        <v>3</v>
      </c>
      <c r="C1937" s="37">
        <v>0</v>
      </c>
      <c r="D1937" s="37">
        <v>0</v>
      </c>
      <c r="E1937" s="37">
        <v>1</v>
      </c>
      <c r="F1937" s="37">
        <v>2</v>
      </c>
      <c r="G1937" s="37">
        <v>0</v>
      </c>
      <c r="H1937" s="37">
        <v>0</v>
      </c>
      <c r="I1937" s="37">
        <v>0</v>
      </c>
      <c r="J1937" s="37">
        <v>0</v>
      </c>
      <c r="K1937" s="37">
        <v>0</v>
      </c>
      <c r="L1937" s="37">
        <v>0</v>
      </c>
      <c r="M1937" s="37">
        <v>0</v>
      </c>
    </row>
    <row r="1938" spans="1:13" hidden="1" outlineLevel="1">
      <c r="A1938" s="1" t="s">
        <v>440</v>
      </c>
      <c r="B1938" s="37">
        <v>5</v>
      </c>
      <c r="C1938" s="37">
        <v>0</v>
      </c>
      <c r="D1938" s="37">
        <v>2</v>
      </c>
      <c r="E1938" s="37">
        <v>2</v>
      </c>
      <c r="F1938" s="37">
        <v>1</v>
      </c>
      <c r="G1938" s="37">
        <v>0</v>
      </c>
      <c r="H1938" s="37">
        <v>0</v>
      </c>
      <c r="I1938" s="37">
        <v>0</v>
      </c>
      <c r="J1938" s="37">
        <v>0</v>
      </c>
      <c r="K1938" s="37">
        <v>0</v>
      </c>
      <c r="L1938" s="37">
        <v>0</v>
      </c>
      <c r="M1938" s="37">
        <v>0</v>
      </c>
    </row>
    <row r="1939" spans="1:13" hidden="1" outlineLevel="1">
      <c r="A1939" s="1" t="s">
        <v>539</v>
      </c>
      <c r="B1939" s="37">
        <v>2</v>
      </c>
      <c r="C1939" s="37">
        <v>0</v>
      </c>
      <c r="D1939" s="37">
        <v>0</v>
      </c>
      <c r="E1939" s="37">
        <v>0</v>
      </c>
      <c r="F1939" s="37">
        <v>2</v>
      </c>
      <c r="G1939" s="37">
        <v>0</v>
      </c>
      <c r="H1939" s="37">
        <v>0</v>
      </c>
      <c r="I1939" s="37">
        <v>0</v>
      </c>
      <c r="J1939" s="37">
        <v>0</v>
      </c>
      <c r="K1939" s="37">
        <v>0</v>
      </c>
      <c r="L1939" s="37">
        <v>0</v>
      </c>
      <c r="M1939" s="37">
        <v>0</v>
      </c>
    </row>
    <row r="1940" spans="1:13" hidden="1" outlineLevel="1">
      <c r="A1940" s="1" t="s">
        <v>85</v>
      </c>
      <c r="B1940" s="37">
        <v>3</v>
      </c>
      <c r="C1940" s="37">
        <v>1</v>
      </c>
      <c r="D1940" s="37">
        <v>0</v>
      </c>
      <c r="E1940" s="37">
        <v>0</v>
      </c>
      <c r="F1940" s="37">
        <v>0</v>
      </c>
      <c r="G1940" s="37">
        <v>1</v>
      </c>
      <c r="H1940" s="37">
        <v>1</v>
      </c>
      <c r="I1940" s="37">
        <v>0</v>
      </c>
      <c r="J1940" s="37">
        <v>0</v>
      </c>
      <c r="K1940" s="37">
        <v>0</v>
      </c>
      <c r="L1940" s="37">
        <v>0</v>
      </c>
      <c r="M1940" s="37">
        <v>0</v>
      </c>
    </row>
    <row r="1941" spans="1:13" hidden="1" outlineLevel="1">
      <c r="A1941" s="1" t="s">
        <v>86</v>
      </c>
      <c r="B1941" s="37">
        <v>9</v>
      </c>
      <c r="C1941" s="37">
        <v>1</v>
      </c>
      <c r="D1941" s="37">
        <v>0</v>
      </c>
      <c r="E1941" s="37">
        <v>0</v>
      </c>
      <c r="F1941" s="37">
        <v>3</v>
      </c>
      <c r="G1941" s="37">
        <v>4</v>
      </c>
      <c r="H1941" s="37">
        <v>1</v>
      </c>
      <c r="I1941" s="37">
        <v>0</v>
      </c>
      <c r="J1941" s="37">
        <v>0</v>
      </c>
      <c r="K1941" s="37">
        <v>0</v>
      </c>
      <c r="L1941" s="37">
        <v>0</v>
      </c>
      <c r="M1941" s="37">
        <v>0</v>
      </c>
    </row>
    <row r="1942" spans="1:13" hidden="1" outlineLevel="1">
      <c r="A1942" s="1" t="s">
        <v>243</v>
      </c>
      <c r="B1942" s="37">
        <v>2</v>
      </c>
      <c r="C1942" s="37">
        <v>0</v>
      </c>
      <c r="D1942" s="37">
        <v>0</v>
      </c>
      <c r="E1942" s="37">
        <v>1</v>
      </c>
      <c r="F1942" s="37">
        <v>0</v>
      </c>
      <c r="G1942" s="37">
        <v>1</v>
      </c>
      <c r="H1942" s="37">
        <v>0</v>
      </c>
      <c r="I1942" s="37">
        <v>0</v>
      </c>
      <c r="J1942" s="37">
        <v>0</v>
      </c>
      <c r="K1942" s="37">
        <v>0</v>
      </c>
      <c r="L1942" s="37">
        <v>0</v>
      </c>
      <c r="M1942" s="37">
        <v>0</v>
      </c>
    </row>
    <row r="1943" spans="1:13" hidden="1" outlineLevel="1">
      <c r="A1943" s="1" t="s">
        <v>540</v>
      </c>
      <c r="B1943" s="37">
        <v>19</v>
      </c>
      <c r="C1943" s="37">
        <v>0</v>
      </c>
      <c r="D1943" s="37">
        <v>0</v>
      </c>
      <c r="E1943" s="37">
        <v>3</v>
      </c>
      <c r="F1943" s="37">
        <v>8</v>
      </c>
      <c r="G1943" s="37">
        <v>5</v>
      </c>
      <c r="H1943" s="37">
        <v>2</v>
      </c>
      <c r="I1943" s="37">
        <v>1</v>
      </c>
      <c r="J1943" s="37">
        <v>0</v>
      </c>
      <c r="K1943" s="37">
        <v>0</v>
      </c>
      <c r="L1943" s="37">
        <v>0</v>
      </c>
      <c r="M1943" s="37">
        <v>0</v>
      </c>
    </row>
    <row r="1944" spans="1:13" hidden="1" outlineLevel="1">
      <c r="A1944" s="1" t="s">
        <v>423</v>
      </c>
      <c r="B1944" s="37">
        <v>11</v>
      </c>
      <c r="C1944" s="37">
        <v>2</v>
      </c>
      <c r="D1944" s="37">
        <v>3</v>
      </c>
      <c r="E1944" s="37">
        <v>1</v>
      </c>
      <c r="F1944" s="37">
        <v>4</v>
      </c>
      <c r="G1944" s="37">
        <v>0</v>
      </c>
      <c r="H1944" s="37">
        <v>1</v>
      </c>
      <c r="I1944" s="37">
        <v>0</v>
      </c>
      <c r="J1944" s="37">
        <v>0</v>
      </c>
      <c r="K1944" s="37">
        <v>0</v>
      </c>
      <c r="L1944" s="37">
        <v>0</v>
      </c>
      <c r="M1944" s="37">
        <v>0</v>
      </c>
    </row>
    <row r="1945" spans="1:13" hidden="1" outlineLevel="1">
      <c r="A1945" s="1" t="s">
        <v>90</v>
      </c>
      <c r="B1945" s="37">
        <v>1</v>
      </c>
      <c r="C1945" s="37">
        <v>0</v>
      </c>
      <c r="D1945" s="37">
        <v>0</v>
      </c>
      <c r="E1945" s="37">
        <v>1</v>
      </c>
      <c r="F1945" s="37">
        <v>0</v>
      </c>
      <c r="G1945" s="37">
        <v>0</v>
      </c>
      <c r="H1945" s="37">
        <v>0</v>
      </c>
      <c r="I1945" s="37">
        <v>0</v>
      </c>
      <c r="J1945" s="37">
        <v>0</v>
      </c>
      <c r="K1945" s="37">
        <v>0</v>
      </c>
      <c r="L1945" s="37">
        <v>0</v>
      </c>
      <c r="M1945" s="37">
        <v>0</v>
      </c>
    </row>
    <row r="1946" spans="1:13" hidden="1" outlineLevel="1">
      <c r="A1946" s="1" t="s">
        <v>441</v>
      </c>
      <c r="B1946" s="37">
        <v>3</v>
      </c>
      <c r="C1946" s="37">
        <v>0</v>
      </c>
      <c r="D1946" s="37">
        <v>1</v>
      </c>
      <c r="E1946" s="37">
        <v>0</v>
      </c>
      <c r="F1946" s="37">
        <v>1</v>
      </c>
      <c r="G1946" s="37">
        <v>1</v>
      </c>
      <c r="H1946" s="37">
        <v>0</v>
      </c>
      <c r="I1946" s="37">
        <v>0</v>
      </c>
      <c r="J1946" s="37">
        <v>0</v>
      </c>
      <c r="K1946" s="37">
        <v>0</v>
      </c>
      <c r="L1946" s="37">
        <v>0</v>
      </c>
      <c r="M1946" s="37">
        <v>0</v>
      </c>
    </row>
    <row r="1947" spans="1:13" hidden="1" outlineLevel="1">
      <c r="A1947" s="1" t="s">
        <v>427</v>
      </c>
      <c r="B1947" s="37">
        <v>2</v>
      </c>
      <c r="C1947" s="37">
        <v>0</v>
      </c>
      <c r="D1947" s="37">
        <v>1</v>
      </c>
      <c r="E1947" s="37">
        <v>0</v>
      </c>
      <c r="F1947" s="37">
        <v>0</v>
      </c>
      <c r="G1947" s="37">
        <v>0</v>
      </c>
      <c r="H1947" s="37">
        <v>1</v>
      </c>
      <c r="I1947" s="37">
        <v>0</v>
      </c>
      <c r="J1947" s="37">
        <v>0</v>
      </c>
      <c r="K1947" s="37">
        <v>0</v>
      </c>
      <c r="L1947" s="37">
        <v>0</v>
      </c>
      <c r="M1947" s="37">
        <v>0</v>
      </c>
    </row>
    <row r="1948" spans="1:13" hidden="1" outlineLevel="1">
      <c r="A1948" s="1" t="s">
        <v>91</v>
      </c>
      <c r="B1948" s="37">
        <v>77</v>
      </c>
      <c r="C1948" s="37">
        <v>3</v>
      </c>
      <c r="D1948" s="37">
        <v>4</v>
      </c>
      <c r="E1948" s="37">
        <v>4</v>
      </c>
      <c r="F1948" s="37">
        <v>9</v>
      </c>
      <c r="G1948" s="37">
        <v>6</v>
      </c>
      <c r="H1948" s="37">
        <v>22</v>
      </c>
      <c r="I1948" s="37">
        <v>17</v>
      </c>
      <c r="J1948" s="37">
        <v>11</v>
      </c>
      <c r="K1948" s="37">
        <v>0</v>
      </c>
      <c r="L1948" s="37">
        <v>1</v>
      </c>
      <c r="M1948" s="37">
        <v>0</v>
      </c>
    </row>
    <row r="1949" spans="1:13" hidden="1" outlineLevel="1">
      <c r="A1949" s="1" t="s">
        <v>92</v>
      </c>
      <c r="B1949" s="37">
        <v>5</v>
      </c>
      <c r="C1949" s="37">
        <v>1</v>
      </c>
      <c r="D1949" s="37">
        <v>0</v>
      </c>
      <c r="E1949" s="37">
        <v>0</v>
      </c>
      <c r="F1949" s="37">
        <v>3</v>
      </c>
      <c r="G1949" s="37">
        <v>0</v>
      </c>
      <c r="H1949" s="37">
        <v>1</v>
      </c>
      <c r="I1949" s="37">
        <v>0</v>
      </c>
      <c r="J1949" s="37">
        <v>0</v>
      </c>
      <c r="K1949" s="37">
        <v>0</v>
      </c>
      <c r="L1949" s="37">
        <v>0</v>
      </c>
      <c r="M1949" s="37">
        <v>0</v>
      </c>
    </row>
    <row r="1950" spans="1:13" hidden="1" outlineLevel="1">
      <c r="A1950" s="1" t="s">
        <v>904</v>
      </c>
      <c r="B1950" s="37">
        <v>133</v>
      </c>
      <c r="C1950" s="37">
        <v>16</v>
      </c>
      <c r="D1950" s="37">
        <v>19</v>
      </c>
      <c r="E1950" s="37">
        <v>16</v>
      </c>
      <c r="F1950" s="37">
        <v>22</v>
      </c>
      <c r="G1950" s="37">
        <v>30</v>
      </c>
      <c r="H1950" s="37">
        <v>4</v>
      </c>
      <c r="I1950" s="37">
        <v>19</v>
      </c>
      <c r="J1950" s="37">
        <v>7</v>
      </c>
      <c r="K1950" s="37">
        <v>0</v>
      </c>
      <c r="L1950" s="37">
        <v>0</v>
      </c>
      <c r="M1950" s="37">
        <v>0</v>
      </c>
    </row>
    <row r="1951" spans="1:13" hidden="1" outlineLevel="1">
      <c r="A1951" s="1" t="s">
        <v>93</v>
      </c>
      <c r="B1951" s="37">
        <v>7</v>
      </c>
      <c r="C1951" s="37">
        <v>0</v>
      </c>
      <c r="D1951" s="37">
        <v>0</v>
      </c>
      <c r="E1951" s="37">
        <v>0</v>
      </c>
      <c r="F1951" s="37">
        <v>0</v>
      </c>
      <c r="G1951" s="37">
        <v>2</v>
      </c>
      <c r="H1951" s="37">
        <v>3</v>
      </c>
      <c r="I1951" s="37">
        <v>0</v>
      </c>
      <c r="J1951" s="37">
        <v>1</v>
      </c>
      <c r="K1951" s="37">
        <v>1</v>
      </c>
      <c r="L1951" s="37">
        <v>0</v>
      </c>
      <c r="M1951" s="37">
        <v>0</v>
      </c>
    </row>
    <row r="1952" spans="1:13" hidden="1" outlineLevel="1">
      <c r="A1952" s="1" t="s">
        <v>94</v>
      </c>
      <c r="B1952" s="37">
        <v>2299</v>
      </c>
      <c r="C1952" s="37">
        <v>121</v>
      </c>
      <c r="D1952" s="37">
        <v>137</v>
      </c>
      <c r="E1952" s="37">
        <v>138</v>
      </c>
      <c r="F1952" s="37">
        <v>268</v>
      </c>
      <c r="G1952" s="37">
        <v>412</v>
      </c>
      <c r="H1952" s="37">
        <v>638</v>
      </c>
      <c r="I1952" s="37">
        <v>301</v>
      </c>
      <c r="J1952" s="37">
        <v>207</v>
      </c>
      <c r="K1952" s="37">
        <v>73</v>
      </c>
      <c r="L1952" s="37">
        <v>4</v>
      </c>
      <c r="M1952" s="37">
        <v>0</v>
      </c>
    </row>
    <row r="1953" spans="1:13" hidden="1" outlineLevel="1">
      <c r="A1953" s="1" t="s">
        <v>95</v>
      </c>
      <c r="B1953" s="37">
        <v>3</v>
      </c>
      <c r="C1953" s="37">
        <v>0</v>
      </c>
      <c r="D1953" s="37">
        <v>0</v>
      </c>
      <c r="E1953" s="37">
        <v>1</v>
      </c>
      <c r="F1953" s="37">
        <v>0</v>
      </c>
      <c r="G1953" s="37">
        <v>1</v>
      </c>
      <c r="H1953" s="37">
        <v>1</v>
      </c>
      <c r="I1953" s="37">
        <v>0</v>
      </c>
      <c r="J1953" s="37">
        <v>0</v>
      </c>
      <c r="K1953" s="37">
        <v>0</v>
      </c>
      <c r="L1953" s="37">
        <v>0</v>
      </c>
      <c r="M1953" s="37">
        <v>0</v>
      </c>
    </row>
    <row r="1954" spans="1:13" hidden="1" outlineLevel="1">
      <c r="A1954" s="1" t="s">
        <v>96</v>
      </c>
      <c r="B1954" s="37">
        <v>1</v>
      </c>
      <c r="C1954" s="37">
        <v>0</v>
      </c>
      <c r="D1954" s="37">
        <v>0</v>
      </c>
      <c r="E1954" s="37">
        <v>0</v>
      </c>
      <c r="F1954" s="37">
        <v>0</v>
      </c>
      <c r="G1954" s="37">
        <v>0</v>
      </c>
      <c r="H1954" s="37">
        <v>1</v>
      </c>
      <c r="I1954" s="37">
        <v>0</v>
      </c>
      <c r="J1954" s="37">
        <v>0</v>
      </c>
      <c r="K1954" s="37">
        <v>0</v>
      </c>
      <c r="L1954" s="37">
        <v>0</v>
      </c>
      <c r="M1954" s="37">
        <v>0</v>
      </c>
    </row>
    <row r="1955" spans="1:13" hidden="1" outlineLevel="1">
      <c r="A1955" s="1" t="s">
        <v>98</v>
      </c>
      <c r="B1955" s="37">
        <v>10</v>
      </c>
      <c r="C1955" s="37">
        <v>0</v>
      </c>
      <c r="D1955" s="37">
        <v>0</v>
      </c>
      <c r="E1955" s="37">
        <v>0</v>
      </c>
      <c r="F1955" s="37">
        <v>3</v>
      </c>
      <c r="G1955" s="37">
        <v>2</v>
      </c>
      <c r="H1955" s="37">
        <v>3</v>
      </c>
      <c r="I1955" s="37">
        <v>0</v>
      </c>
      <c r="J1955" s="37">
        <v>1</v>
      </c>
      <c r="K1955" s="37">
        <v>1</v>
      </c>
      <c r="L1955" s="37">
        <v>0</v>
      </c>
      <c r="M1955" s="37">
        <v>0</v>
      </c>
    </row>
    <row r="1956" spans="1:13" hidden="1" outlineLevel="1">
      <c r="A1956" s="1" t="s">
        <v>99</v>
      </c>
      <c r="B1956" s="37">
        <v>26</v>
      </c>
      <c r="C1956" s="37">
        <v>0</v>
      </c>
      <c r="D1956" s="37">
        <v>3</v>
      </c>
      <c r="E1956" s="37">
        <v>6</v>
      </c>
      <c r="F1956" s="37">
        <v>8</v>
      </c>
      <c r="G1956" s="37">
        <v>7</v>
      </c>
      <c r="H1956" s="37">
        <v>1</v>
      </c>
      <c r="I1956" s="37">
        <v>1</v>
      </c>
      <c r="J1956" s="37">
        <v>0</v>
      </c>
      <c r="K1956" s="37">
        <v>0</v>
      </c>
      <c r="L1956" s="37">
        <v>0</v>
      </c>
      <c r="M1956" s="37">
        <v>0</v>
      </c>
    </row>
    <row r="1957" spans="1:13" hidden="1" outlineLevel="1">
      <c r="A1957" s="1" t="s">
        <v>100</v>
      </c>
      <c r="B1957" s="37">
        <v>50</v>
      </c>
      <c r="C1957" s="37">
        <v>3</v>
      </c>
      <c r="D1957" s="37">
        <v>4</v>
      </c>
      <c r="E1957" s="37">
        <v>3</v>
      </c>
      <c r="F1957" s="37">
        <v>10</v>
      </c>
      <c r="G1957" s="37">
        <v>18</v>
      </c>
      <c r="H1957" s="37">
        <v>5</v>
      </c>
      <c r="I1957" s="37">
        <v>3</v>
      </c>
      <c r="J1957" s="37">
        <v>3</v>
      </c>
      <c r="K1957" s="37">
        <v>0</v>
      </c>
      <c r="L1957" s="37">
        <v>1</v>
      </c>
      <c r="M1957" s="37">
        <v>0</v>
      </c>
    </row>
    <row r="1958" spans="1:13" hidden="1" outlineLevel="1">
      <c r="A1958" s="1" t="s">
        <v>101</v>
      </c>
      <c r="B1958" s="37">
        <v>692</v>
      </c>
      <c r="C1958" s="37">
        <v>75</v>
      </c>
      <c r="D1958" s="37">
        <v>102</v>
      </c>
      <c r="E1958" s="37">
        <v>111</v>
      </c>
      <c r="F1958" s="37">
        <v>89</v>
      </c>
      <c r="G1958" s="37">
        <v>133</v>
      </c>
      <c r="H1958" s="37">
        <v>145</v>
      </c>
      <c r="I1958" s="37">
        <v>34</v>
      </c>
      <c r="J1958" s="37">
        <v>2</v>
      </c>
      <c r="K1958" s="37">
        <v>0</v>
      </c>
      <c r="L1958" s="37">
        <v>1</v>
      </c>
      <c r="M1958" s="37">
        <v>0</v>
      </c>
    </row>
    <row r="1959" spans="1:13" hidden="1" outlineLevel="1">
      <c r="A1959" s="1" t="s">
        <v>227</v>
      </c>
      <c r="B1959" s="37">
        <v>23</v>
      </c>
      <c r="C1959" s="37">
        <v>1</v>
      </c>
      <c r="D1959" s="37">
        <v>1</v>
      </c>
      <c r="E1959" s="37">
        <v>3</v>
      </c>
      <c r="F1959" s="37">
        <v>9</v>
      </c>
      <c r="G1959" s="37">
        <v>6</v>
      </c>
      <c r="H1959" s="37">
        <v>2</v>
      </c>
      <c r="I1959" s="37">
        <v>1</v>
      </c>
      <c r="J1959" s="37">
        <v>0</v>
      </c>
      <c r="K1959" s="37">
        <v>0</v>
      </c>
      <c r="L1959" s="37">
        <v>0</v>
      </c>
      <c r="M1959" s="37">
        <v>0</v>
      </c>
    </row>
    <row r="1960" spans="1:13" hidden="1" outlineLevel="1">
      <c r="A1960" s="1" t="s">
        <v>103</v>
      </c>
      <c r="B1960" s="37">
        <v>54</v>
      </c>
      <c r="C1960" s="37">
        <v>8</v>
      </c>
      <c r="D1960" s="37">
        <v>1</v>
      </c>
      <c r="E1960" s="37">
        <v>7</v>
      </c>
      <c r="F1960" s="37">
        <v>17</v>
      </c>
      <c r="G1960" s="37">
        <v>4</v>
      </c>
      <c r="H1960" s="37">
        <v>10</v>
      </c>
      <c r="I1960" s="37">
        <v>2</v>
      </c>
      <c r="J1960" s="37">
        <v>5</v>
      </c>
      <c r="K1960" s="37">
        <v>0</v>
      </c>
      <c r="L1960" s="37">
        <v>0</v>
      </c>
      <c r="M1960" s="37">
        <v>0</v>
      </c>
    </row>
    <row r="1961" spans="1:13" hidden="1" outlineLevel="1">
      <c r="A1961" s="1" t="s">
        <v>104</v>
      </c>
      <c r="B1961" s="37">
        <v>21</v>
      </c>
      <c r="C1961" s="37">
        <v>2</v>
      </c>
      <c r="D1961" s="37">
        <v>1</v>
      </c>
      <c r="E1961" s="37">
        <v>2</v>
      </c>
      <c r="F1961" s="37">
        <v>2</v>
      </c>
      <c r="G1961" s="37">
        <v>5</v>
      </c>
      <c r="H1961" s="37">
        <v>2</v>
      </c>
      <c r="I1961" s="37">
        <v>5</v>
      </c>
      <c r="J1961" s="37">
        <v>2</v>
      </c>
      <c r="K1961" s="37">
        <v>0</v>
      </c>
      <c r="L1961" s="37">
        <v>0</v>
      </c>
      <c r="M1961" s="37">
        <v>0</v>
      </c>
    </row>
    <row r="1962" spans="1:13" hidden="1" outlineLevel="1">
      <c r="A1962" s="1" t="s">
        <v>105</v>
      </c>
      <c r="B1962" s="37">
        <v>3782</v>
      </c>
      <c r="C1962" s="37">
        <v>140</v>
      </c>
      <c r="D1962" s="37">
        <v>122</v>
      </c>
      <c r="E1962" s="37">
        <v>224</v>
      </c>
      <c r="F1962" s="37">
        <v>501</v>
      </c>
      <c r="G1962" s="37">
        <v>576</v>
      </c>
      <c r="H1962" s="37">
        <v>823</v>
      </c>
      <c r="I1962" s="37">
        <v>688</v>
      </c>
      <c r="J1962" s="37">
        <v>522</v>
      </c>
      <c r="K1962" s="37">
        <v>156</v>
      </c>
      <c r="L1962" s="37">
        <v>30</v>
      </c>
      <c r="M1962" s="37">
        <v>0</v>
      </c>
    </row>
    <row r="1963" spans="1:13" hidden="1" outlineLevel="1">
      <c r="A1963" s="1" t="s">
        <v>247</v>
      </c>
      <c r="B1963" s="37">
        <v>4</v>
      </c>
      <c r="C1963" s="37">
        <v>2</v>
      </c>
      <c r="D1963" s="37">
        <v>0</v>
      </c>
      <c r="E1963" s="37">
        <v>0</v>
      </c>
      <c r="F1963" s="37">
        <v>0</v>
      </c>
      <c r="G1963" s="37">
        <v>2</v>
      </c>
      <c r="H1963" s="37">
        <v>0</v>
      </c>
      <c r="I1963" s="37">
        <v>0</v>
      </c>
      <c r="J1963" s="37">
        <v>0</v>
      </c>
      <c r="K1963" s="37">
        <v>0</v>
      </c>
      <c r="L1963" s="37">
        <v>0</v>
      </c>
      <c r="M1963" s="37">
        <v>0</v>
      </c>
    </row>
    <row r="1964" spans="1:13" hidden="1" outlineLevel="1">
      <c r="A1964" s="1" t="s">
        <v>541</v>
      </c>
      <c r="B1964" s="37">
        <v>199</v>
      </c>
      <c r="C1964" s="37">
        <v>28</v>
      </c>
      <c r="D1964" s="37">
        <v>24</v>
      </c>
      <c r="E1964" s="37">
        <v>18</v>
      </c>
      <c r="F1964" s="37">
        <v>41</v>
      </c>
      <c r="G1964" s="37">
        <v>26</v>
      </c>
      <c r="H1964" s="37">
        <v>21</v>
      </c>
      <c r="I1964" s="37">
        <v>30</v>
      </c>
      <c r="J1964" s="37">
        <v>9</v>
      </c>
      <c r="K1964" s="37">
        <v>2</v>
      </c>
      <c r="L1964" s="37">
        <v>0</v>
      </c>
      <c r="M1964" s="37">
        <v>0</v>
      </c>
    </row>
    <row r="1965" spans="1:13" hidden="1" outlineLevel="1">
      <c r="A1965" s="1" t="s">
        <v>913</v>
      </c>
      <c r="B1965" s="37">
        <v>1</v>
      </c>
      <c r="C1965" s="37">
        <v>0</v>
      </c>
      <c r="D1965" s="37">
        <v>0</v>
      </c>
      <c r="E1965" s="37">
        <v>1</v>
      </c>
      <c r="F1965" s="37">
        <v>0</v>
      </c>
      <c r="G1965" s="37">
        <v>0</v>
      </c>
      <c r="H1965" s="37">
        <v>0</v>
      </c>
      <c r="I1965" s="37">
        <v>0</v>
      </c>
      <c r="J1965" s="37">
        <v>0</v>
      </c>
      <c r="K1965" s="37">
        <v>0</v>
      </c>
      <c r="L1965" s="37">
        <v>0</v>
      </c>
      <c r="M1965" s="37">
        <v>0</v>
      </c>
    </row>
    <row r="1966" spans="1:13" hidden="1" outlineLevel="1">
      <c r="A1966" s="1" t="s">
        <v>530</v>
      </c>
      <c r="B1966" s="37">
        <v>4</v>
      </c>
      <c r="C1966" s="37">
        <v>0</v>
      </c>
      <c r="D1966" s="37">
        <v>1</v>
      </c>
      <c r="E1966" s="37">
        <v>0</v>
      </c>
      <c r="F1966" s="37">
        <v>1</v>
      </c>
      <c r="G1966" s="37">
        <v>2</v>
      </c>
      <c r="H1966" s="37">
        <v>0</v>
      </c>
      <c r="I1966" s="37">
        <v>0</v>
      </c>
      <c r="J1966" s="37">
        <v>0</v>
      </c>
      <c r="K1966" s="37">
        <v>0</v>
      </c>
      <c r="L1966" s="37">
        <v>0</v>
      </c>
      <c r="M1966" s="37">
        <v>0</v>
      </c>
    </row>
    <row r="1967" spans="1:13" hidden="1" outlineLevel="1">
      <c r="A1967" s="1" t="s">
        <v>226</v>
      </c>
      <c r="B1967" s="37">
        <v>6</v>
      </c>
      <c r="C1967" s="37">
        <v>2</v>
      </c>
      <c r="D1967" s="37">
        <v>0</v>
      </c>
      <c r="E1967" s="37">
        <v>0</v>
      </c>
      <c r="F1967" s="37">
        <v>3</v>
      </c>
      <c r="G1967" s="37">
        <v>0</v>
      </c>
      <c r="H1967" s="37">
        <v>1</v>
      </c>
      <c r="I1967" s="37">
        <v>0</v>
      </c>
      <c r="J1967" s="37">
        <v>0</v>
      </c>
      <c r="K1967" s="37">
        <v>0</v>
      </c>
      <c r="L1967" s="37">
        <v>0</v>
      </c>
      <c r="M1967" s="37">
        <v>0</v>
      </c>
    </row>
    <row r="1968" spans="1:13" hidden="1" outlineLevel="1">
      <c r="A1968" s="1" t="s">
        <v>542</v>
      </c>
      <c r="B1968" s="37">
        <v>49</v>
      </c>
      <c r="C1968" s="37">
        <v>5</v>
      </c>
      <c r="D1968" s="37">
        <v>2</v>
      </c>
      <c r="E1968" s="37">
        <v>5</v>
      </c>
      <c r="F1968" s="37">
        <v>15</v>
      </c>
      <c r="G1968" s="37">
        <v>15</v>
      </c>
      <c r="H1968" s="37">
        <v>4</v>
      </c>
      <c r="I1968" s="37">
        <v>1</v>
      </c>
      <c r="J1968" s="37">
        <v>1</v>
      </c>
      <c r="K1968" s="37">
        <v>1</v>
      </c>
      <c r="L1968" s="37">
        <v>0</v>
      </c>
      <c r="M1968" s="37">
        <v>0</v>
      </c>
    </row>
    <row r="1969" spans="1:13" hidden="1" outlineLevel="1">
      <c r="A1969" s="1" t="s">
        <v>108</v>
      </c>
      <c r="B1969" s="37">
        <v>53</v>
      </c>
      <c r="C1969" s="37">
        <v>3</v>
      </c>
      <c r="D1969" s="37">
        <v>1</v>
      </c>
      <c r="E1969" s="37">
        <v>8</v>
      </c>
      <c r="F1969" s="37">
        <v>7</v>
      </c>
      <c r="G1969" s="37">
        <v>11</v>
      </c>
      <c r="H1969" s="37">
        <v>6</v>
      </c>
      <c r="I1969" s="37">
        <v>9</v>
      </c>
      <c r="J1969" s="37">
        <v>8</v>
      </c>
      <c r="K1969" s="37">
        <v>0</v>
      </c>
      <c r="L1969" s="37">
        <v>0</v>
      </c>
      <c r="M1969" s="37">
        <v>0</v>
      </c>
    </row>
    <row r="1970" spans="1:13" hidden="1" outlineLevel="1">
      <c r="A1970" s="1" t="s">
        <v>109</v>
      </c>
      <c r="B1970" s="37">
        <v>53</v>
      </c>
      <c r="C1970" s="37">
        <v>24</v>
      </c>
      <c r="D1970" s="37">
        <v>7</v>
      </c>
      <c r="E1970" s="37">
        <v>11</v>
      </c>
      <c r="F1970" s="37">
        <v>8</v>
      </c>
      <c r="G1970" s="37">
        <v>2</v>
      </c>
      <c r="H1970" s="37">
        <v>0</v>
      </c>
      <c r="I1970" s="37">
        <v>1</v>
      </c>
      <c r="J1970" s="37">
        <v>0</v>
      </c>
      <c r="K1970" s="37">
        <v>0</v>
      </c>
      <c r="L1970" s="37">
        <v>0</v>
      </c>
      <c r="M1970" s="37">
        <v>0</v>
      </c>
    </row>
    <row r="1971" spans="1:13" hidden="1" outlineLevel="1">
      <c r="A1971" s="1" t="s">
        <v>110</v>
      </c>
      <c r="B1971" s="37">
        <v>371</v>
      </c>
      <c r="C1971" s="37">
        <v>37</v>
      </c>
      <c r="D1971" s="37">
        <v>45</v>
      </c>
      <c r="E1971" s="37">
        <v>41</v>
      </c>
      <c r="F1971" s="37">
        <v>46</v>
      </c>
      <c r="G1971" s="37">
        <v>95</v>
      </c>
      <c r="H1971" s="37">
        <v>76</v>
      </c>
      <c r="I1971" s="37">
        <v>25</v>
      </c>
      <c r="J1971" s="37">
        <v>4</v>
      </c>
      <c r="K1971" s="37">
        <v>1</v>
      </c>
      <c r="L1971" s="37">
        <v>1</v>
      </c>
      <c r="M1971" s="37">
        <v>0</v>
      </c>
    </row>
    <row r="1972" spans="1:13" hidden="1" outlineLevel="1">
      <c r="A1972" s="1" t="s">
        <v>111</v>
      </c>
      <c r="B1972" s="37">
        <v>4</v>
      </c>
      <c r="C1972" s="37">
        <v>0</v>
      </c>
      <c r="D1972" s="37">
        <v>0</v>
      </c>
      <c r="E1972" s="37">
        <v>2</v>
      </c>
      <c r="F1972" s="37">
        <v>0</v>
      </c>
      <c r="G1972" s="37">
        <v>1</v>
      </c>
      <c r="H1972" s="37">
        <v>1</v>
      </c>
      <c r="I1972" s="37">
        <v>0</v>
      </c>
      <c r="J1972" s="37">
        <v>0</v>
      </c>
      <c r="K1972" s="37">
        <v>0</v>
      </c>
      <c r="L1972" s="37">
        <v>0</v>
      </c>
      <c r="M1972" s="37">
        <v>0</v>
      </c>
    </row>
    <row r="1973" spans="1:13" hidden="1" outlineLevel="1">
      <c r="A1973" s="1" t="s">
        <v>839</v>
      </c>
      <c r="B1973" s="37">
        <v>7</v>
      </c>
      <c r="C1973" s="37">
        <v>2</v>
      </c>
      <c r="D1973" s="37">
        <v>0</v>
      </c>
      <c r="E1973" s="37">
        <v>2</v>
      </c>
      <c r="F1973" s="37">
        <v>0</v>
      </c>
      <c r="G1973" s="37">
        <v>1</v>
      </c>
      <c r="H1973" s="37">
        <v>1</v>
      </c>
      <c r="I1973" s="37">
        <v>0</v>
      </c>
      <c r="J1973" s="37">
        <v>0</v>
      </c>
      <c r="K1973" s="37">
        <v>1</v>
      </c>
      <c r="L1973" s="37">
        <v>0</v>
      </c>
      <c r="M1973" s="37">
        <v>0</v>
      </c>
    </row>
    <row r="1974" spans="1:13" hidden="1" outlineLevel="1">
      <c r="A1974" s="1" t="s">
        <v>543</v>
      </c>
      <c r="B1974" s="37">
        <v>1</v>
      </c>
      <c r="C1974" s="37">
        <v>0</v>
      </c>
      <c r="D1974" s="37">
        <v>0</v>
      </c>
      <c r="E1974" s="37">
        <v>0</v>
      </c>
      <c r="F1974" s="37">
        <v>0</v>
      </c>
      <c r="G1974" s="37">
        <v>0</v>
      </c>
      <c r="H1974" s="37">
        <v>0</v>
      </c>
      <c r="I1974" s="37">
        <v>1</v>
      </c>
      <c r="J1974" s="37">
        <v>0</v>
      </c>
      <c r="K1974" s="37">
        <v>0</v>
      </c>
      <c r="L1974" s="37">
        <v>0</v>
      </c>
      <c r="M1974" s="37">
        <v>0</v>
      </c>
    </row>
    <row r="1975" spans="1:13" hidden="1" outlineLevel="1">
      <c r="A1975" s="1" t="s">
        <v>113</v>
      </c>
      <c r="B1975" s="37">
        <v>6</v>
      </c>
      <c r="C1975" s="37">
        <v>0</v>
      </c>
      <c r="D1975" s="37">
        <v>1</v>
      </c>
      <c r="E1975" s="37">
        <v>0</v>
      </c>
      <c r="F1975" s="37">
        <v>1</v>
      </c>
      <c r="G1975" s="37">
        <v>2</v>
      </c>
      <c r="H1975" s="37">
        <v>1</v>
      </c>
      <c r="I1975" s="37">
        <v>1</v>
      </c>
      <c r="J1975" s="37">
        <v>0</v>
      </c>
      <c r="K1975" s="37">
        <v>0</v>
      </c>
      <c r="L1975" s="37">
        <v>0</v>
      </c>
      <c r="M1975" s="37">
        <v>0</v>
      </c>
    </row>
    <row r="1976" spans="1:13" hidden="1" outlineLevel="1">
      <c r="A1976" s="1" t="s">
        <v>903</v>
      </c>
      <c r="B1976" s="37">
        <v>1</v>
      </c>
      <c r="C1976" s="37">
        <v>0</v>
      </c>
      <c r="D1976" s="37">
        <v>0</v>
      </c>
      <c r="E1976" s="37">
        <v>0</v>
      </c>
      <c r="F1976" s="37">
        <v>1</v>
      </c>
      <c r="G1976" s="37">
        <v>0</v>
      </c>
      <c r="H1976" s="37">
        <v>0</v>
      </c>
      <c r="I1976" s="37">
        <v>0</v>
      </c>
      <c r="J1976" s="37">
        <v>0</v>
      </c>
      <c r="K1976" s="37">
        <v>0</v>
      </c>
      <c r="L1976" s="37">
        <v>0</v>
      </c>
      <c r="M1976" s="37">
        <v>0</v>
      </c>
    </row>
    <row r="1977" spans="1:13" hidden="1" outlineLevel="1">
      <c r="A1977" s="1" t="s">
        <v>114</v>
      </c>
      <c r="B1977" s="37">
        <v>33</v>
      </c>
      <c r="C1977" s="37">
        <v>9</v>
      </c>
      <c r="D1977" s="37">
        <v>5</v>
      </c>
      <c r="E1977" s="37">
        <v>3</v>
      </c>
      <c r="F1977" s="37">
        <v>9</v>
      </c>
      <c r="G1977" s="37">
        <v>5</v>
      </c>
      <c r="H1977" s="37">
        <v>2</v>
      </c>
      <c r="I1977" s="37">
        <v>0</v>
      </c>
      <c r="J1977" s="37">
        <v>0</v>
      </c>
      <c r="K1977" s="37">
        <v>0</v>
      </c>
      <c r="L1977" s="37">
        <v>0</v>
      </c>
      <c r="M1977" s="37">
        <v>0</v>
      </c>
    </row>
    <row r="1978" spans="1:13" hidden="1" outlineLevel="1">
      <c r="A1978" s="1" t="s">
        <v>237</v>
      </c>
      <c r="B1978" s="37">
        <v>3</v>
      </c>
      <c r="C1978" s="37">
        <v>0</v>
      </c>
      <c r="D1978" s="37">
        <v>0</v>
      </c>
      <c r="E1978" s="37">
        <v>0</v>
      </c>
      <c r="F1978" s="37">
        <v>2</v>
      </c>
      <c r="G1978" s="37">
        <v>1</v>
      </c>
      <c r="H1978" s="37">
        <v>0</v>
      </c>
      <c r="I1978" s="37">
        <v>0</v>
      </c>
      <c r="J1978" s="37">
        <v>0</v>
      </c>
      <c r="K1978" s="37">
        <v>0</v>
      </c>
      <c r="L1978" s="37">
        <v>0</v>
      </c>
      <c r="M1978" s="37">
        <v>0</v>
      </c>
    </row>
    <row r="1979" spans="1:13" hidden="1" outlineLevel="1">
      <c r="A1979" s="1" t="s">
        <v>437</v>
      </c>
      <c r="B1979" s="37">
        <v>1</v>
      </c>
      <c r="C1979" s="37">
        <v>0</v>
      </c>
      <c r="D1979" s="37">
        <v>0</v>
      </c>
      <c r="E1979" s="37">
        <v>1</v>
      </c>
      <c r="F1979" s="37">
        <v>0</v>
      </c>
      <c r="G1979" s="37">
        <v>0</v>
      </c>
      <c r="H1979" s="37">
        <v>0</v>
      </c>
      <c r="I1979" s="37">
        <v>0</v>
      </c>
      <c r="J1979" s="37">
        <v>0</v>
      </c>
      <c r="K1979" s="37">
        <v>0</v>
      </c>
      <c r="L1979" s="37">
        <v>0</v>
      </c>
      <c r="M1979" s="37">
        <v>0</v>
      </c>
    </row>
    <row r="1980" spans="1:13" hidden="1" outlineLevel="1">
      <c r="A1980" s="1" t="s">
        <v>115</v>
      </c>
      <c r="B1980" s="37">
        <v>53</v>
      </c>
      <c r="C1980" s="37">
        <v>3</v>
      </c>
      <c r="D1980" s="37">
        <v>4</v>
      </c>
      <c r="E1980" s="37">
        <v>4</v>
      </c>
      <c r="F1980" s="37">
        <v>12</v>
      </c>
      <c r="G1980" s="37">
        <v>20</v>
      </c>
      <c r="H1980" s="37">
        <v>9</v>
      </c>
      <c r="I1980" s="37">
        <v>1</v>
      </c>
      <c r="J1980" s="37">
        <v>0</v>
      </c>
      <c r="K1980" s="37">
        <v>0</v>
      </c>
      <c r="L1980" s="37">
        <v>0</v>
      </c>
      <c r="M1980" s="37">
        <v>0</v>
      </c>
    </row>
    <row r="1981" spans="1:13" hidden="1" outlineLevel="1">
      <c r="A1981" s="1" t="s">
        <v>544</v>
      </c>
      <c r="B1981" s="37">
        <v>24</v>
      </c>
      <c r="C1981" s="37">
        <v>0</v>
      </c>
      <c r="D1981" s="37">
        <v>5</v>
      </c>
      <c r="E1981" s="37">
        <v>2</v>
      </c>
      <c r="F1981" s="37">
        <v>4</v>
      </c>
      <c r="G1981" s="37">
        <v>6</v>
      </c>
      <c r="H1981" s="37">
        <v>4</v>
      </c>
      <c r="I1981" s="37">
        <v>2</v>
      </c>
      <c r="J1981" s="37">
        <v>1</v>
      </c>
      <c r="K1981" s="37">
        <v>0</v>
      </c>
      <c r="L1981" s="37">
        <v>0</v>
      </c>
      <c r="M1981" s="37">
        <v>0</v>
      </c>
    </row>
    <row r="1982" spans="1:13" hidden="1" outlineLevel="1">
      <c r="A1982" s="1" t="s">
        <v>117</v>
      </c>
      <c r="B1982" s="37">
        <v>14</v>
      </c>
      <c r="C1982" s="37">
        <v>1</v>
      </c>
      <c r="D1982" s="37">
        <v>0</v>
      </c>
      <c r="E1982" s="37">
        <v>2</v>
      </c>
      <c r="F1982" s="37">
        <v>5</v>
      </c>
      <c r="G1982" s="37">
        <v>6</v>
      </c>
      <c r="H1982" s="37">
        <v>0</v>
      </c>
      <c r="I1982" s="37">
        <v>0</v>
      </c>
      <c r="J1982" s="37">
        <v>0</v>
      </c>
      <c r="K1982" s="37">
        <v>0</v>
      </c>
      <c r="L1982" s="37">
        <v>0</v>
      </c>
      <c r="M1982" s="37">
        <v>0</v>
      </c>
    </row>
    <row r="1983" spans="1:13" hidden="1" outlineLevel="1">
      <c r="A1983" s="1" t="s">
        <v>118</v>
      </c>
      <c r="B1983" s="37">
        <v>541</v>
      </c>
      <c r="C1983" s="37">
        <v>23</v>
      </c>
      <c r="D1983" s="37">
        <v>54</v>
      </c>
      <c r="E1983" s="37">
        <v>73</v>
      </c>
      <c r="F1983" s="37">
        <v>79</v>
      </c>
      <c r="G1983" s="37">
        <v>138</v>
      </c>
      <c r="H1983" s="37">
        <v>79</v>
      </c>
      <c r="I1983" s="37">
        <v>64</v>
      </c>
      <c r="J1983" s="37">
        <v>29</v>
      </c>
      <c r="K1983" s="37">
        <v>2</v>
      </c>
      <c r="L1983" s="37">
        <v>0</v>
      </c>
      <c r="M1983" s="37">
        <v>0</v>
      </c>
    </row>
    <row r="1984" spans="1:13" hidden="1" outlineLevel="1">
      <c r="A1984" s="1" t="s">
        <v>119</v>
      </c>
      <c r="B1984" s="37">
        <v>51</v>
      </c>
      <c r="C1984" s="37">
        <v>2</v>
      </c>
      <c r="D1984" s="37">
        <v>7</v>
      </c>
      <c r="E1984" s="37">
        <v>12</v>
      </c>
      <c r="F1984" s="37">
        <v>9</v>
      </c>
      <c r="G1984" s="37">
        <v>14</v>
      </c>
      <c r="H1984" s="37">
        <v>6</v>
      </c>
      <c r="I1984" s="37">
        <v>1</v>
      </c>
      <c r="J1984" s="37">
        <v>0</v>
      </c>
      <c r="K1984" s="37">
        <v>0</v>
      </c>
      <c r="L1984" s="37">
        <v>0</v>
      </c>
      <c r="M1984" s="37">
        <v>0</v>
      </c>
    </row>
    <row r="1985" spans="1:14" hidden="1" outlineLevel="1">
      <c r="A1985" s="1" t="s">
        <v>120</v>
      </c>
      <c r="B1985" s="37">
        <v>69</v>
      </c>
      <c r="C1985" s="37">
        <v>7</v>
      </c>
      <c r="D1985" s="37">
        <v>8</v>
      </c>
      <c r="E1985" s="37">
        <v>3</v>
      </c>
      <c r="F1985" s="37">
        <v>24</v>
      </c>
      <c r="G1985" s="37">
        <v>18</v>
      </c>
      <c r="H1985" s="37">
        <v>4</v>
      </c>
      <c r="I1985" s="37">
        <v>3</v>
      </c>
      <c r="J1985" s="37">
        <v>2</v>
      </c>
      <c r="K1985" s="37">
        <v>0</v>
      </c>
      <c r="L1985" s="37">
        <v>0</v>
      </c>
      <c r="M1985" s="37">
        <v>0</v>
      </c>
    </row>
    <row r="1986" spans="1:14" hidden="1" outlineLevel="1">
      <c r="A1986" s="1" t="s">
        <v>121</v>
      </c>
      <c r="B1986" s="37">
        <v>79</v>
      </c>
      <c r="C1986" s="37">
        <v>20</v>
      </c>
      <c r="D1986" s="37">
        <v>0</v>
      </c>
      <c r="E1986" s="37">
        <v>6</v>
      </c>
      <c r="F1986" s="37">
        <v>24</v>
      </c>
      <c r="G1986" s="37">
        <v>8</v>
      </c>
      <c r="H1986" s="37">
        <v>8</v>
      </c>
      <c r="I1986" s="37">
        <v>9</v>
      </c>
      <c r="J1986" s="37">
        <v>2</v>
      </c>
      <c r="K1986" s="37">
        <v>2</v>
      </c>
      <c r="L1986" s="37">
        <v>0</v>
      </c>
      <c r="M1986" s="37">
        <v>0</v>
      </c>
    </row>
    <row r="1987" spans="1:14" hidden="1" outlineLevel="1">
      <c r="A1987" s="1" t="s">
        <v>596</v>
      </c>
      <c r="B1987" s="37">
        <v>2</v>
      </c>
      <c r="C1987" s="37">
        <v>0</v>
      </c>
      <c r="D1987" s="37">
        <v>0</v>
      </c>
      <c r="E1987" s="37">
        <v>1</v>
      </c>
      <c r="F1987" s="37">
        <v>0</v>
      </c>
      <c r="G1987" s="37">
        <v>1</v>
      </c>
      <c r="H1987" s="37">
        <v>0</v>
      </c>
      <c r="I1987" s="37">
        <v>0</v>
      </c>
      <c r="J1987" s="37">
        <v>0</v>
      </c>
      <c r="K1987" s="37">
        <v>0</v>
      </c>
      <c r="L1987" s="37">
        <v>0</v>
      </c>
      <c r="M1987" s="37">
        <v>0</v>
      </c>
    </row>
    <row r="1988" spans="1:14" hidden="1" outlineLevel="1">
      <c r="A1988" s="1" t="s">
        <v>429</v>
      </c>
      <c r="B1988" s="37">
        <v>5</v>
      </c>
      <c r="C1988" s="37">
        <v>0</v>
      </c>
      <c r="D1988" s="37">
        <v>1</v>
      </c>
      <c r="E1988" s="37">
        <v>1</v>
      </c>
      <c r="F1988" s="37">
        <v>1</v>
      </c>
      <c r="G1988" s="37">
        <v>2</v>
      </c>
      <c r="H1988" s="37">
        <v>0</v>
      </c>
      <c r="I1988" s="37">
        <v>0</v>
      </c>
      <c r="J1988" s="37">
        <v>0</v>
      </c>
      <c r="K1988" s="37">
        <v>0</v>
      </c>
      <c r="L1988" s="37">
        <v>0</v>
      </c>
      <c r="M1988" s="37">
        <v>0</v>
      </c>
    </row>
    <row r="1989" spans="1:14" hidden="1" outlineLevel="1">
      <c r="A1989" s="1" t="s">
        <v>1168</v>
      </c>
      <c r="B1989" s="37">
        <v>1</v>
      </c>
      <c r="C1989" s="37">
        <v>0</v>
      </c>
      <c r="D1989" s="37">
        <v>0</v>
      </c>
      <c r="E1989" s="37">
        <v>0</v>
      </c>
      <c r="F1989" s="37">
        <v>0</v>
      </c>
      <c r="G1989" s="37">
        <v>1</v>
      </c>
      <c r="H1989" s="37">
        <v>0</v>
      </c>
      <c r="I1989" s="37">
        <v>0</v>
      </c>
      <c r="J1989" s="37">
        <v>0</v>
      </c>
      <c r="K1989" s="37">
        <v>0</v>
      </c>
      <c r="L1989" s="37">
        <v>0</v>
      </c>
      <c r="M1989" s="37">
        <v>0</v>
      </c>
    </row>
    <row r="1990" spans="1:14" hidden="1" outlineLevel="1">
      <c r="A1990" s="1" t="s">
        <v>1138</v>
      </c>
      <c r="B1990" s="37">
        <v>59</v>
      </c>
      <c r="C1990" s="37">
        <v>2</v>
      </c>
      <c r="D1990" s="37">
        <v>5</v>
      </c>
      <c r="E1990" s="37">
        <v>3</v>
      </c>
      <c r="F1990" s="37">
        <v>8</v>
      </c>
      <c r="G1990" s="37">
        <v>10</v>
      </c>
      <c r="H1990" s="37">
        <v>15</v>
      </c>
      <c r="I1990" s="37">
        <v>11</v>
      </c>
      <c r="J1990" s="37">
        <v>5</v>
      </c>
      <c r="K1990" s="37">
        <v>0</v>
      </c>
      <c r="L1990" s="37">
        <v>0</v>
      </c>
      <c r="M1990" s="37">
        <v>0</v>
      </c>
    </row>
    <row r="1991" spans="1:14" hidden="1" outlineLevel="1">
      <c r="A1991" s="1" t="s">
        <v>122</v>
      </c>
      <c r="B1991" s="37">
        <v>5</v>
      </c>
      <c r="C1991" s="37">
        <v>1</v>
      </c>
      <c r="D1991" s="37">
        <v>0</v>
      </c>
      <c r="E1991" s="37">
        <v>0</v>
      </c>
      <c r="F1991" s="37">
        <v>3</v>
      </c>
      <c r="G1991" s="37">
        <v>1</v>
      </c>
      <c r="H1991" s="37">
        <v>0</v>
      </c>
      <c r="I1991" s="37">
        <v>0</v>
      </c>
      <c r="J1991" s="37">
        <v>0</v>
      </c>
      <c r="K1991" s="37">
        <v>0</v>
      </c>
      <c r="L1991" s="37">
        <v>0</v>
      </c>
      <c r="M1991" s="37">
        <v>0</v>
      </c>
    </row>
    <row r="1992" spans="1:14" collapsed="1">
      <c r="A1992" s="1" t="s">
        <v>1171</v>
      </c>
      <c r="B1992" s="37">
        <v>39677</v>
      </c>
      <c r="C1992" s="37">
        <v>3787</v>
      </c>
      <c r="D1992" s="37">
        <v>3911</v>
      </c>
      <c r="E1992" s="37">
        <v>4413</v>
      </c>
      <c r="F1992" s="37">
        <v>5124</v>
      </c>
      <c r="G1992" s="37">
        <v>5380</v>
      </c>
      <c r="H1992" s="37">
        <v>6364</v>
      </c>
      <c r="I1992" s="37">
        <v>5230</v>
      </c>
      <c r="J1992" s="37">
        <v>3637</v>
      </c>
      <c r="K1992" s="37">
        <v>1583</v>
      </c>
      <c r="L1992" s="37">
        <v>244</v>
      </c>
      <c r="M1992" s="37">
        <v>4</v>
      </c>
      <c r="N1992" s="38"/>
    </row>
    <row r="1993" spans="1:14" hidden="1" outlineLevel="1">
      <c r="A1993" s="1" t="s">
        <v>33</v>
      </c>
      <c r="B1993" s="37">
        <v>10</v>
      </c>
      <c r="C1993" s="37">
        <v>2</v>
      </c>
      <c r="D1993" s="37">
        <v>1</v>
      </c>
      <c r="E1993" s="37">
        <v>4</v>
      </c>
      <c r="F1993" s="37">
        <v>2</v>
      </c>
      <c r="G1993" s="37">
        <v>1</v>
      </c>
      <c r="H1993" s="37">
        <v>0</v>
      </c>
      <c r="I1993" s="37">
        <v>0</v>
      </c>
      <c r="J1993" s="37">
        <v>0</v>
      </c>
      <c r="K1993" s="37">
        <v>0</v>
      </c>
      <c r="L1993" s="37">
        <v>0</v>
      </c>
      <c r="M1993" s="37">
        <v>0</v>
      </c>
      <c r="N1993" s="38"/>
    </row>
    <row r="1994" spans="1:14" hidden="1" outlineLevel="1">
      <c r="A1994" s="1" t="s">
        <v>34</v>
      </c>
      <c r="B1994" s="37">
        <v>12</v>
      </c>
      <c r="C1994" s="37">
        <v>1</v>
      </c>
      <c r="D1994" s="37">
        <v>2</v>
      </c>
      <c r="E1994" s="37">
        <v>0</v>
      </c>
      <c r="F1994" s="37">
        <v>6</v>
      </c>
      <c r="G1994" s="37">
        <v>3</v>
      </c>
      <c r="H1994" s="37">
        <v>0</v>
      </c>
      <c r="I1994" s="37">
        <v>0</v>
      </c>
      <c r="J1994" s="37">
        <v>0</v>
      </c>
      <c r="K1994" s="37">
        <v>0</v>
      </c>
      <c r="L1994" s="37">
        <v>0</v>
      </c>
      <c r="M1994" s="37">
        <v>0</v>
      </c>
      <c r="N1994" s="38"/>
    </row>
    <row r="1995" spans="1:14" hidden="1" outlineLevel="1">
      <c r="A1995" s="1" t="s">
        <v>838</v>
      </c>
      <c r="B1995" s="37">
        <v>2</v>
      </c>
      <c r="C1995" s="37">
        <v>0</v>
      </c>
      <c r="D1995" s="37">
        <v>0</v>
      </c>
      <c r="E1995" s="37">
        <v>1</v>
      </c>
      <c r="F1995" s="37">
        <v>0</v>
      </c>
      <c r="G1995" s="37">
        <v>1</v>
      </c>
      <c r="H1995" s="37">
        <v>0</v>
      </c>
      <c r="I1995" s="37">
        <v>0</v>
      </c>
      <c r="J1995" s="37">
        <v>0</v>
      </c>
      <c r="K1995" s="37">
        <v>0</v>
      </c>
      <c r="L1995" s="37">
        <v>0</v>
      </c>
      <c r="M1995" s="37">
        <v>0</v>
      </c>
      <c r="N1995" s="38"/>
    </row>
    <row r="1996" spans="1:14" hidden="1" outlineLevel="1">
      <c r="A1996" s="1" t="s">
        <v>35</v>
      </c>
      <c r="B1996" s="37">
        <v>6</v>
      </c>
      <c r="C1996" s="37">
        <v>0</v>
      </c>
      <c r="D1996" s="37">
        <v>0</v>
      </c>
      <c r="E1996" s="37">
        <v>1</v>
      </c>
      <c r="F1996" s="37">
        <v>3</v>
      </c>
      <c r="G1996" s="37">
        <v>0</v>
      </c>
      <c r="H1996" s="37">
        <v>2</v>
      </c>
      <c r="I1996" s="37">
        <v>0</v>
      </c>
      <c r="J1996" s="37">
        <v>0</v>
      </c>
      <c r="K1996" s="37">
        <v>0</v>
      </c>
      <c r="L1996" s="37">
        <v>0</v>
      </c>
      <c r="M1996" s="37">
        <v>0</v>
      </c>
      <c r="N1996" s="38"/>
    </row>
    <row r="1997" spans="1:14" hidden="1" outlineLevel="1">
      <c r="A1997" s="1" t="s">
        <v>725</v>
      </c>
      <c r="B1997" s="37">
        <v>1</v>
      </c>
      <c r="C1997" s="37">
        <v>0</v>
      </c>
      <c r="D1997" s="37">
        <v>0</v>
      </c>
      <c r="E1997" s="37">
        <v>0</v>
      </c>
      <c r="F1997" s="37">
        <v>0</v>
      </c>
      <c r="G1997" s="37">
        <v>0</v>
      </c>
      <c r="H1997" s="37">
        <v>1</v>
      </c>
      <c r="I1997" s="37">
        <v>0</v>
      </c>
      <c r="J1997" s="37">
        <v>0</v>
      </c>
      <c r="K1997" s="37">
        <v>0</v>
      </c>
      <c r="L1997" s="37">
        <v>0</v>
      </c>
      <c r="M1997" s="37">
        <v>0</v>
      </c>
      <c r="N1997" s="38"/>
    </row>
    <row r="1998" spans="1:14" hidden="1" outlineLevel="1">
      <c r="A1998" s="1" t="s">
        <v>36</v>
      </c>
      <c r="B1998" s="37">
        <v>4</v>
      </c>
      <c r="C1998" s="37">
        <v>0</v>
      </c>
      <c r="D1998" s="37">
        <v>0</v>
      </c>
      <c r="E1998" s="37">
        <v>0</v>
      </c>
      <c r="F1998" s="37">
        <v>0</v>
      </c>
      <c r="G1998" s="37">
        <v>3</v>
      </c>
      <c r="H1998" s="37">
        <v>0</v>
      </c>
      <c r="I1998" s="37">
        <v>0</v>
      </c>
      <c r="J1998" s="37">
        <v>1</v>
      </c>
      <c r="K1998" s="37">
        <v>0</v>
      </c>
      <c r="L1998" s="37">
        <v>0</v>
      </c>
      <c r="M1998" s="37">
        <v>0</v>
      </c>
      <c r="N1998" s="38"/>
    </row>
    <row r="1999" spans="1:14" hidden="1" outlineLevel="1">
      <c r="A1999" s="1" t="s">
        <v>37</v>
      </c>
      <c r="B1999" s="37">
        <v>9</v>
      </c>
      <c r="C1999" s="37">
        <v>2</v>
      </c>
      <c r="D1999" s="37">
        <v>0</v>
      </c>
      <c r="E1999" s="37">
        <v>1</v>
      </c>
      <c r="F1999" s="37">
        <v>2</v>
      </c>
      <c r="G1999" s="37">
        <v>0</v>
      </c>
      <c r="H1999" s="37">
        <v>2</v>
      </c>
      <c r="I1999" s="37">
        <v>2</v>
      </c>
      <c r="J1999" s="37">
        <v>0</v>
      </c>
      <c r="K1999" s="37">
        <v>0</v>
      </c>
      <c r="L1999" s="37">
        <v>0</v>
      </c>
      <c r="M1999" s="37">
        <v>0</v>
      </c>
      <c r="N1999" s="38"/>
    </row>
    <row r="2000" spans="1:14" hidden="1" outlineLevel="1">
      <c r="A2000" s="1" t="s">
        <v>868</v>
      </c>
      <c r="B2000" s="37">
        <v>2</v>
      </c>
      <c r="C2000" s="37">
        <v>0</v>
      </c>
      <c r="D2000" s="37">
        <v>0</v>
      </c>
      <c r="E2000" s="37">
        <v>0</v>
      </c>
      <c r="F2000" s="37">
        <v>2</v>
      </c>
      <c r="G2000" s="37">
        <v>0</v>
      </c>
      <c r="H2000" s="37">
        <v>0</v>
      </c>
      <c r="I2000" s="37">
        <v>0</v>
      </c>
      <c r="J2000" s="37">
        <v>0</v>
      </c>
      <c r="K2000" s="37">
        <v>0</v>
      </c>
      <c r="L2000" s="37">
        <v>0</v>
      </c>
      <c r="M2000" s="37">
        <v>0</v>
      </c>
      <c r="N2000" s="38"/>
    </row>
    <row r="2001" spans="1:14" hidden="1" outlineLevel="1">
      <c r="A2001" s="1" t="s">
        <v>39</v>
      </c>
      <c r="B2001" s="37">
        <v>11</v>
      </c>
      <c r="C2001" s="37">
        <v>1</v>
      </c>
      <c r="D2001" s="37">
        <v>0</v>
      </c>
      <c r="E2001" s="37">
        <v>0</v>
      </c>
      <c r="F2001" s="37">
        <v>3</v>
      </c>
      <c r="G2001" s="37">
        <v>3</v>
      </c>
      <c r="H2001" s="37">
        <v>4</v>
      </c>
      <c r="I2001" s="37">
        <v>0</v>
      </c>
      <c r="J2001" s="37">
        <v>0</v>
      </c>
      <c r="K2001" s="37">
        <v>0</v>
      </c>
      <c r="L2001" s="37">
        <v>0</v>
      </c>
      <c r="M2001" s="37">
        <v>0</v>
      </c>
      <c r="N2001" s="38"/>
    </row>
    <row r="2002" spans="1:14" hidden="1" outlineLevel="1">
      <c r="A2002" s="1" t="s">
        <v>40</v>
      </c>
      <c r="B2002" s="37">
        <v>1</v>
      </c>
      <c r="C2002" s="37">
        <v>0</v>
      </c>
      <c r="D2002" s="37">
        <v>0</v>
      </c>
      <c r="E2002" s="37">
        <v>0</v>
      </c>
      <c r="F2002" s="37">
        <v>0</v>
      </c>
      <c r="G2002" s="37">
        <v>0</v>
      </c>
      <c r="H2002" s="37">
        <v>1</v>
      </c>
      <c r="I2002" s="37">
        <v>0</v>
      </c>
      <c r="J2002" s="37">
        <v>0</v>
      </c>
      <c r="K2002" s="37">
        <v>0</v>
      </c>
      <c r="L2002" s="37">
        <v>0</v>
      </c>
      <c r="M2002" s="37">
        <v>0</v>
      </c>
      <c r="N2002" s="38"/>
    </row>
    <row r="2003" spans="1:14" hidden="1" outlineLevel="1">
      <c r="A2003" s="1" t="s">
        <v>533</v>
      </c>
      <c r="B2003" s="37">
        <v>2</v>
      </c>
      <c r="C2003" s="37">
        <v>0</v>
      </c>
      <c r="D2003" s="37">
        <v>0</v>
      </c>
      <c r="E2003" s="37">
        <v>0</v>
      </c>
      <c r="F2003" s="37">
        <v>2</v>
      </c>
      <c r="G2003" s="37">
        <v>0</v>
      </c>
      <c r="H2003" s="37">
        <v>0</v>
      </c>
      <c r="I2003" s="37">
        <v>0</v>
      </c>
      <c r="J2003" s="37">
        <v>0</v>
      </c>
      <c r="K2003" s="37">
        <v>0</v>
      </c>
      <c r="L2003" s="37">
        <v>0</v>
      </c>
      <c r="M2003" s="37">
        <v>0</v>
      </c>
      <c r="N2003" s="38"/>
    </row>
    <row r="2004" spans="1:14" hidden="1" outlineLevel="1">
      <c r="A2004" s="1" t="s">
        <v>534</v>
      </c>
      <c r="B2004" s="37">
        <v>4</v>
      </c>
      <c r="C2004" s="37">
        <v>0</v>
      </c>
      <c r="D2004" s="37">
        <v>0</v>
      </c>
      <c r="E2004" s="37">
        <v>0</v>
      </c>
      <c r="F2004" s="37">
        <v>3</v>
      </c>
      <c r="G2004" s="37">
        <v>0</v>
      </c>
      <c r="H2004" s="37">
        <v>1</v>
      </c>
      <c r="I2004" s="37">
        <v>0</v>
      </c>
      <c r="J2004" s="37">
        <v>0</v>
      </c>
      <c r="K2004" s="37">
        <v>0</v>
      </c>
      <c r="L2004" s="37">
        <v>0</v>
      </c>
      <c r="M2004" s="37">
        <v>0</v>
      </c>
      <c r="N2004" s="38"/>
    </row>
    <row r="2005" spans="1:14" hidden="1" outlineLevel="1">
      <c r="A2005" s="1" t="s">
        <v>43</v>
      </c>
      <c r="B2005" s="37">
        <v>25</v>
      </c>
      <c r="C2005" s="37">
        <v>0</v>
      </c>
      <c r="D2005" s="37">
        <v>0</v>
      </c>
      <c r="E2005" s="37">
        <v>2</v>
      </c>
      <c r="F2005" s="37">
        <v>7</v>
      </c>
      <c r="G2005" s="37">
        <v>4</v>
      </c>
      <c r="H2005" s="37">
        <v>5</v>
      </c>
      <c r="I2005" s="37">
        <v>3</v>
      </c>
      <c r="J2005" s="37">
        <v>3</v>
      </c>
      <c r="K2005" s="37">
        <v>1</v>
      </c>
      <c r="L2005" s="37">
        <v>0</v>
      </c>
      <c r="M2005" s="37">
        <v>0</v>
      </c>
      <c r="N2005" s="38"/>
    </row>
    <row r="2006" spans="1:14" hidden="1" outlineLevel="1">
      <c r="A2006" s="1" t="s">
        <v>45</v>
      </c>
      <c r="B2006" s="37">
        <v>242</v>
      </c>
      <c r="C2006" s="37">
        <v>15</v>
      </c>
      <c r="D2006" s="37">
        <v>18</v>
      </c>
      <c r="E2006" s="37">
        <v>17</v>
      </c>
      <c r="F2006" s="37">
        <v>37</v>
      </c>
      <c r="G2006" s="37">
        <v>38</v>
      </c>
      <c r="H2006" s="37">
        <v>42</v>
      </c>
      <c r="I2006" s="37">
        <v>60</v>
      </c>
      <c r="J2006" s="37">
        <v>14</v>
      </c>
      <c r="K2006" s="37">
        <v>1</v>
      </c>
      <c r="L2006" s="37">
        <v>0</v>
      </c>
      <c r="M2006" s="37">
        <v>0</v>
      </c>
      <c r="N2006" s="38"/>
    </row>
    <row r="2007" spans="1:14" hidden="1" outlineLevel="1">
      <c r="A2007" s="1" t="s">
        <v>46</v>
      </c>
      <c r="B2007" s="37">
        <v>110</v>
      </c>
      <c r="C2007" s="37">
        <v>5</v>
      </c>
      <c r="D2007" s="37">
        <v>6</v>
      </c>
      <c r="E2007" s="37">
        <v>21</v>
      </c>
      <c r="F2007" s="37">
        <v>30</v>
      </c>
      <c r="G2007" s="37">
        <v>29</v>
      </c>
      <c r="H2007" s="37">
        <v>13</v>
      </c>
      <c r="I2007" s="37">
        <v>5</v>
      </c>
      <c r="J2007" s="37">
        <v>0</v>
      </c>
      <c r="K2007" s="37">
        <v>1</v>
      </c>
      <c r="L2007" s="37">
        <v>0</v>
      </c>
      <c r="M2007" s="37">
        <v>0</v>
      </c>
      <c r="N2007" s="38"/>
    </row>
    <row r="2008" spans="1:14" hidden="1" outlineLevel="1">
      <c r="A2008" s="1" t="s">
        <v>47</v>
      </c>
      <c r="B2008" s="37">
        <v>8</v>
      </c>
      <c r="C2008" s="37">
        <v>0</v>
      </c>
      <c r="D2008" s="37">
        <v>0</v>
      </c>
      <c r="E2008" s="37">
        <v>2</v>
      </c>
      <c r="F2008" s="37">
        <v>1</v>
      </c>
      <c r="G2008" s="37">
        <v>1</v>
      </c>
      <c r="H2008" s="37">
        <v>2</v>
      </c>
      <c r="I2008" s="37">
        <v>2</v>
      </c>
      <c r="J2008" s="37">
        <v>0</v>
      </c>
      <c r="K2008" s="37">
        <v>0</v>
      </c>
      <c r="L2008" s="37">
        <v>0</v>
      </c>
      <c r="M2008" s="37">
        <v>0</v>
      </c>
      <c r="N2008" s="38"/>
    </row>
    <row r="2009" spans="1:14" hidden="1" outlineLevel="1">
      <c r="A2009" s="1" t="s">
        <v>433</v>
      </c>
      <c r="B2009" s="37">
        <v>1</v>
      </c>
      <c r="C2009" s="37">
        <v>0</v>
      </c>
      <c r="D2009" s="37">
        <v>0</v>
      </c>
      <c r="E2009" s="37">
        <v>0</v>
      </c>
      <c r="F2009" s="37">
        <v>1</v>
      </c>
      <c r="G2009" s="37">
        <v>0</v>
      </c>
      <c r="H2009" s="37">
        <v>0</v>
      </c>
      <c r="I2009" s="37">
        <v>0</v>
      </c>
      <c r="J2009" s="37">
        <v>0</v>
      </c>
      <c r="K2009" s="37">
        <v>0</v>
      </c>
      <c r="L2009" s="37">
        <v>0</v>
      </c>
      <c r="M2009" s="37">
        <v>0</v>
      </c>
      <c r="N2009" s="38"/>
    </row>
    <row r="2010" spans="1:14" hidden="1" outlineLevel="1">
      <c r="A2010" s="1" t="s">
        <v>912</v>
      </c>
      <c r="B2010" s="37">
        <v>1</v>
      </c>
      <c r="C2010" s="37">
        <v>0</v>
      </c>
      <c r="D2010" s="37">
        <v>0</v>
      </c>
      <c r="E2010" s="37">
        <v>0</v>
      </c>
      <c r="F2010" s="37">
        <v>1</v>
      </c>
      <c r="G2010" s="37">
        <v>0</v>
      </c>
      <c r="H2010" s="37">
        <v>0</v>
      </c>
      <c r="I2010" s="37">
        <v>0</v>
      </c>
      <c r="J2010" s="37">
        <v>0</v>
      </c>
      <c r="K2010" s="37">
        <v>0</v>
      </c>
      <c r="L2010" s="37">
        <v>0</v>
      </c>
      <c r="M2010" s="37">
        <v>0</v>
      </c>
      <c r="N2010" s="38"/>
    </row>
    <row r="2011" spans="1:14" hidden="1" outlineLevel="1">
      <c r="A2011" s="1" t="s">
        <v>48</v>
      </c>
      <c r="B2011" s="37">
        <v>9</v>
      </c>
      <c r="C2011" s="37">
        <v>2</v>
      </c>
      <c r="D2011" s="37">
        <v>0</v>
      </c>
      <c r="E2011" s="37">
        <v>0</v>
      </c>
      <c r="F2011" s="37">
        <v>4</v>
      </c>
      <c r="G2011" s="37">
        <v>3</v>
      </c>
      <c r="H2011" s="37">
        <v>0</v>
      </c>
      <c r="I2011" s="37">
        <v>0</v>
      </c>
      <c r="J2011" s="37">
        <v>0</v>
      </c>
      <c r="K2011" s="37">
        <v>0</v>
      </c>
      <c r="L2011" s="37">
        <v>0</v>
      </c>
      <c r="M2011" s="37">
        <v>0</v>
      </c>
      <c r="N2011" s="38"/>
    </row>
    <row r="2012" spans="1:14" hidden="1" outlineLevel="1">
      <c r="A2012" s="1" t="s">
        <v>439</v>
      </c>
      <c r="B2012" s="37">
        <v>104</v>
      </c>
      <c r="C2012" s="37">
        <v>17</v>
      </c>
      <c r="D2012" s="37">
        <v>4</v>
      </c>
      <c r="E2012" s="37">
        <v>9</v>
      </c>
      <c r="F2012" s="37">
        <v>38</v>
      </c>
      <c r="G2012" s="37">
        <v>22</v>
      </c>
      <c r="H2012" s="37">
        <v>7</v>
      </c>
      <c r="I2012" s="37">
        <v>7</v>
      </c>
      <c r="J2012" s="37">
        <v>0</v>
      </c>
      <c r="K2012" s="37">
        <v>0</v>
      </c>
      <c r="L2012" s="37">
        <v>0</v>
      </c>
      <c r="M2012" s="37">
        <v>0</v>
      </c>
      <c r="N2012" s="38"/>
    </row>
    <row r="2013" spans="1:14" hidden="1" outlineLevel="1">
      <c r="A2013" s="1" t="s">
        <v>50</v>
      </c>
      <c r="B2013" s="37">
        <v>2</v>
      </c>
      <c r="C2013" s="37">
        <v>0</v>
      </c>
      <c r="D2013" s="37">
        <v>0</v>
      </c>
      <c r="E2013" s="37">
        <v>0</v>
      </c>
      <c r="F2013" s="37">
        <v>1</v>
      </c>
      <c r="G2013" s="37">
        <v>0</v>
      </c>
      <c r="H2013" s="37">
        <v>0</v>
      </c>
      <c r="I2013" s="37">
        <v>1</v>
      </c>
      <c r="J2013" s="37">
        <v>0</v>
      </c>
      <c r="K2013" s="37">
        <v>0</v>
      </c>
      <c r="L2013" s="37">
        <v>0</v>
      </c>
      <c r="M2013" s="37">
        <v>0</v>
      </c>
      <c r="N2013" s="38"/>
    </row>
    <row r="2014" spans="1:14" hidden="1" outlineLevel="1">
      <c r="A2014" s="1" t="s">
        <v>52</v>
      </c>
      <c r="B2014" s="37">
        <v>1824</v>
      </c>
      <c r="C2014" s="37">
        <v>125</v>
      </c>
      <c r="D2014" s="37">
        <v>145</v>
      </c>
      <c r="E2014" s="37">
        <v>137</v>
      </c>
      <c r="F2014" s="37">
        <v>228</v>
      </c>
      <c r="G2014" s="37">
        <v>318</v>
      </c>
      <c r="H2014" s="37">
        <v>418</v>
      </c>
      <c r="I2014" s="37">
        <v>262</v>
      </c>
      <c r="J2014" s="37">
        <v>99</v>
      </c>
      <c r="K2014" s="37">
        <v>81</v>
      </c>
      <c r="L2014" s="37">
        <v>10</v>
      </c>
      <c r="M2014" s="37">
        <v>1</v>
      </c>
      <c r="N2014" s="38"/>
    </row>
    <row r="2015" spans="1:14" hidden="1" outlineLevel="1">
      <c r="A2015" s="1" t="s">
        <v>53</v>
      </c>
      <c r="B2015" s="37">
        <v>70</v>
      </c>
      <c r="C2015" s="37">
        <v>6</v>
      </c>
      <c r="D2015" s="37">
        <v>10</v>
      </c>
      <c r="E2015" s="37">
        <v>12</v>
      </c>
      <c r="F2015" s="37">
        <v>20</v>
      </c>
      <c r="G2015" s="37">
        <v>12</v>
      </c>
      <c r="H2015" s="37">
        <v>8</v>
      </c>
      <c r="I2015" s="37">
        <v>2</v>
      </c>
      <c r="J2015" s="37">
        <v>0</v>
      </c>
      <c r="K2015" s="37">
        <v>0</v>
      </c>
      <c r="L2015" s="37">
        <v>0</v>
      </c>
      <c r="M2015" s="37">
        <v>0</v>
      </c>
      <c r="N2015" s="38"/>
    </row>
    <row r="2016" spans="1:14" hidden="1" outlineLevel="1">
      <c r="A2016" s="1" t="s">
        <v>51</v>
      </c>
      <c r="B2016" s="37">
        <v>23</v>
      </c>
      <c r="C2016" s="37">
        <v>2</v>
      </c>
      <c r="D2016" s="37">
        <v>5</v>
      </c>
      <c r="E2016" s="37">
        <v>0</v>
      </c>
      <c r="F2016" s="37">
        <v>2</v>
      </c>
      <c r="G2016" s="37">
        <v>3</v>
      </c>
      <c r="H2016" s="37">
        <v>7</v>
      </c>
      <c r="I2016" s="37">
        <v>2</v>
      </c>
      <c r="J2016" s="37">
        <v>1</v>
      </c>
      <c r="K2016" s="37">
        <v>1</v>
      </c>
      <c r="L2016" s="37">
        <v>0</v>
      </c>
      <c r="M2016" s="37">
        <v>0</v>
      </c>
      <c r="N2016" s="38"/>
    </row>
    <row r="2017" spans="1:14" hidden="1" outlineLevel="1">
      <c r="A2017" s="1" t="s">
        <v>54</v>
      </c>
      <c r="B2017" s="37">
        <v>2</v>
      </c>
      <c r="C2017" s="37">
        <v>0</v>
      </c>
      <c r="D2017" s="37">
        <v>0</v>
      </c>
      <c r="E2017" s="37">
        <v>0</v>
      </c>
      <c r="F2017" s="37">
        <v>0</v>
      </c>
      <c r="G2017" s="37">
        <v>2</v>
      </c>
      <c r="H2017" s="37">
        <v>0</v>
      </c>
      <c r="I2017" s="37">
        <v>0</v>
      </c>
      <c r="J2017" s="37">
        <v>0</v>
      </c>
      <c r="K2017" s="37">
        <v>0</v>
      </c>
      <c r="L2017" s="37">
        <v>0</v>
      </c>
      <c r="M2017" s="37">
        <v>0</v>
      </c>
      <c r="N2017" s="38"/>
    </row>
    <row r="2018" spans="1:14" hidden="1" outlineLevel="1">
      <c r="A2018" s="1" t="s">
        <v>726</v>
      </c>
      <c r="B2018" s="37">
        <v>32</v>
      </c>
      <c r="C2018" s="37">
        <v>9</v>
      </c>
      <c r="D2018" s="37">
        <v>4</v>
      </c>
      <c r="E2018" s="37">
        <v>7</v>
      </c>
      <c r="F2018" s="37">
        <v>6</v>
      </c>
      <c r="G2018" s="37">
        <v>6</v>
      </c>
      <c r="H2018" s="37">
        <v>0</v>
      </c>
      <c r="I2018" s="37">
        <v>0</v>
      </c>
      <c r="J2018" s="37">
        <v>0</v>
      </c>
      <c r="K2018" s="37">
        <v>0</v>
      </c>
      <c r="L2018" s="37">
        <v>0</v>
      </c>
      <c r="M2018" s="37">
        <v>0</v>
      </c>
      <c r="N2018" s="38"/>
    </row>
    <row r="2019" spans="1:14" hidden="1" outlineLevel="1">
      <c r="A2019" s="1" t="s">
        <v>56</v>
      </c>
      <c r="B2019" s="37">
        <v>3</v>
      </c>
      <c r="C2019" s="37">
        <v>0</v>
      </c>
      <c r="D2019" s="37">
        <v>0</v>
      </c>
      <c r="E2019" s="37">
        <v>0</v>
      </c>
      <c r="F2019" s="37">
        <v>0</v>
      </c>
      <c r="G2019" s="37">
        <v>2</v>
      </c>
      <c r="H2019" s="37">
        <v>0</v>
      </c>
      <c r="I2019" s="37">
        <v>1</v>
      </c>
      <c r="J2019" s="37">
        <v>0</v>
      </c>
      <c r="K2019" s="37">
        <v>0</v>
      </c>
      <c r="L2019" s="37">
        <v>0</v>
      </c>
      <c r="M2019" s="37">
        <v>0</v>
      </c>
      <c r="N2019" s="38"/>
    </row>
    <row r="2020" spans="1:14" hidden="1" outlineLevel="1">
      <c r="A2020" s="1" t="s">
        <v>1137</v>
      </c>
      <c r="B2020" s="37">
        <v>1</v>
      </c>
      <c r="C2020" s="37">
        <v>0</v>
      </c>
      <c r="D2020" s="37">
        <v>0</v>
      </c>
      <c r="E2020" s="37">
        <v>0</v>
      </c>
      <c r="F2020" s="37">
        <v>1</v>
      </c>
      <c r="G2020" s="37">
        <v>0</v>
      </c>
      <c r="H2020" s="37">
        <v>0</v>
      </c>
      <c r="I2020" s="37">
        <v>0</v>
      </c>
      <c r="J2020" s="37">
        <v>0</v>
      </c>
      <c r="K2020" s="37">
        <v>0</v>
      </c>
      <c r="L2020" s="37">
        <v>0</v>
      </c>
      <c r="M2020" s="37">
        <v>0</v>
      </c>
      <c r="N2020" s="38"/>
    </row>
    <row r="2021" spans="1:14" hidden="1" outlineLevel="1">
      <c r="A2021" s="1" t="s">
        <v>57</v>
      </c>
      <c r="B2021" s="37">
        <v>5</v>
      </c>
      <c r="C2021" s="37">
        <v>0</v>
      </c>
      <c r="D2021" s="37">
        <v>0</v>
      </c>
      <c r="E2021" s="37">
        <v>0</v>
      </c>
      <c r="F2021" s="37">
        <v>0</v>
      </c>
      <c r="G2021" s="37">
        <v>3</v>
      </c>
      <c r="H2021" s="37">
        <v>1</v>
      </c>
      <c r="I2021" s="37">
        <v>1</v>
      </c>
      <c r="J2021" s="37">
        <v>0</v>
      </c>
      <c r="K2021" s="37">
        <v>0</v>
      </c>
      <c r="L2021" s="37">
        <v>0</v>
      </c>
      <c r="M2021" s="37">
        <v>0</v>
      </c>
      <c r="N2021" s="38"/>
    </row>
    <row r="2022" spans="1:14" hidden="1" outlineLevel="1">
      <c r="A2022" s="1" t="s">
        <v>58</v>
      </c>
      <c r="B2022" s="37">
        <v>92</v>
      </c>
      <c r="C2022" s="37">
        <v>6</v>
      </c>
      <c r="D2022" s="37">
        <v>14</v>
      </c>
      <c r="E2022" s="37">
        <v>7</v>
      </c>
      <c r="F2022" s="37">
        <v>5</v>
      </c>
      <c r="G2022" s="37">
        <v>19</v>
      </c>
      <c r="H2022" s="37">
        <v>17</v>
      </c>
      <c r="I2022" s="37">
        <v>16</v>
      </c>
      <c r="J2022" s="37">
        <v>8</v>
      </c>
      <c r="K2022" s="37">
        <v>0</v>
      </c>
      <c r="L2022" s="37">
        <v>0</v>
      </c>
      <c r="M2022" s="37">
        <v>0</v>
      </c>
      <c r="N2022" s="38"/>
    </row>
    <row r="2023" spans="1:14" hidden="1" outlineLevel="1">
      <c r="A2023" s="1" t="s">
        <v>229</v>
      </c>
      <c r="B2023" s="37">
        <v>1</v>
      </c>
      <c r="C2023" s="37">
        <v>0</v>
      </c>
      <c r="D2023" s="37">
        <v>0</v>
      </c>
      <c r="E2023" s="37">
        <v>1</v>
      </c>
      <c r="F2023" s="37">
        <v>0</v>
      </c>
      <c r="G2023" s="37">
        <v>0</v>
      </c>
      <c r="H2023" s="37">
        <v>0</v>
      </c>
      <c r="I2023" s="37">
        <v>0</v>
      </c>
      <c r="J2023" s="37">
        <v>0</v>
      </c>
      <c r="K2023" s="37">
        <v>0</v>
      </c>
      <c r="L2023" s="37">
        <v>0</v>
      </c>
      <c r="M2023" s="37">
        <v>0</v>
      </c>
      <c r="N2023" s="38"/>
    </row>
    <row r="2024" spans="1:14" hidden="1" outlineLevel="1">
      <c r="A2024" s="1" t="s">
        <v>595</v>
      </c>
      <c r="B2024" s="37">
        <v>2</v>
      </c>
      <c r="C2024" s="37">
        <v>0</v>
      </c>
      <c r="D2024" s="37">
        <v>0</v>
      </c>
      <c r="E2024" s="37">
        <v>0</v>
      </c>
      <c r="F2024" s="37">
        <v>1</v>
      </c>
      <c r="G2024" s="37">
        <v>0</v>
      </c>
      <c r="H2024" s="37">
        <v>0</v>
      </c>
      <c r="I2024" s="37">
        <v>1</v>
      </c>
      <c r="J2024" s="37">
        <v>0</v>
      </c>
      <c r="K2024" s="37">
        <v>0</v>
      </c>
      <c r="L2024" s="37">
        <v>0</v>
      </c>
      <c r="M2024" s="37">
        <v>0</v>
      </c>
      <c r="N2024" s="38"/>
    </row>
    <row r="2025" spans="1:14" hidden="1" outlineLevel="1">
      <c r="A2025" s="1" t="s">
        <v>224</v>
      </c>
      <c r="B2025" s="37">
        <v>3</v>
      </c>
      <c r="C2025" s="37">
        <v>0</v>
      </c>
      <c r="D2025" s="37">
        <v>2</v>
      </c>
      <c r="E2025" s="37">
        <v>0</v>
      </c>
      <c r="F2025" s="37">
        <v>1</v>
      </c>
      <c r="G2025" s="37">
        <v>0</v>
      </c>
      <c r="H2025" s="37">
        <v>0</v>
      </c>
      <c r="I2025" s="37">
        <v>0</v>
      </c>
      <c r="J2025" s="37">
        <v>0</v>
      </c>
      <c r="K2025" s="37">
        <v>0</v>
      </c>
      <c r="L2025" s="37">
        <v>0</v>
      </c>
      <c r="M2025" s="37">
        <v>0</v>
      </c>
      <c r="N2025" s="38"/>
    </row>
    <row r="2026" spans="1:14" hidden="1" outlineLevel="1">
      <c r="A2026" s="1" t="s">
        <v>59</v>
      </c>
      <c r="B2026" s="37">
        <v>50</v>
      </c>
      <c r="C2026" s="37">
        <v>4</v>
      </c>
      <c r="D2026" s="37">
        <v>2</v>
      </c>
      <c r="E2026" s="37">
        <v>4</v>
      </c>
      <c r="F2026" s="37">
        <v>4</v>
      </c>
      <c r="G2026" s="37">
        <v>9</v>
      </c>
      <c r="H2026" s="37">
        <v>4</v>
      </c>
      <c r="I2026" s="37">
        <v>7</v>
      </c>
      <c r="J2026" s="37">
        <v>14</v>
      </c>
      <c r="K2026" s="37">
        <v>2</v>
      </c>
      <c r="L2026" s="37">
        <v>0</v>
      </c>
      <c r="M2026" s="37">
        <v>0</v>
      </c>
      <c r="N2026" s="38"/>
    </row>
    <row r="2027" spans="1:14" hidden="1" outlineLevel="1">
      <c r="A2027" s="1" t="s">
        <v>61</v>
      </c>
      <c r="B2027" s="37">
        <v>1</v>
      </c>
      <c r="C2027" s="37">
        <v>0</v>
      </c>
      <c r="D2027" s="37">
        <v>0</v>
      </c>
      <c r="E2027" s="37">
        <v>0</v>
      </c>
      <c r="F2027" s="37">
        <v>0</v>
      </c>
      <c r="G2027" s="37">
        <v>1</v>
      </c>
      <c r="H2027" s="37">
        <v>0</v>
      </c>
      <c r="I2027" s="37">
        <v>0</v>
      </c>
      <c r="J2027" s="37">
        <v>0</v>
      </c>
      <c r="K2027" s="37">
        <v>0</v>
      </c>
      <c r="L2027" s="37">
        <v>0</v>
      </c>
      <c r="M2027" s="37">
        <v>0</v>
      </c>
      <c r="N2027" s="38"/>
    </row>
    <row r="2028" spans="1:14" hidden="1" outlineLevel="1">
      <c r="A2028" s="1" t="s">
        <v>426</v>
      </c>
      <c r="B2028" s="37">
        <v>2</v>
      </c>
      <c r="C2028" s="37">
        <v>0</v>
      </c>
      <c r="D2028" s="37">
        <v>1</v>
      </c>
      <c r="E2028" s="37">
        <v>0</v>
      </c>
      <c r="F2028" s="37">
        <v>0</v>
      </c>
      <c r="G2028" s="37">
        <v>1</v>
      </c>
      <c r="H2028" s="37">
        <v>0</v>
      </c>
      <c r="I2028" s="37">
        <v>0</v>
      </c>
      <c r="J2028" s="37">
        <v>0</v>
      </c>
      <c r="K2028" s="37">
        <v>0</v>
      </c>
      <c r="L2028" s="37">
        <v>0</v>
      </c>
      <c r="M2028" s="37">
        <v>0</v>
      </c>
      <c r="N2028" s="38"/>
    </row>
    <row r="2029" spans="1:14" hidden="1" outlineLevel="1">
      <c r="A2029" s="1" t="s">
        <v>63</v>
      </c>
      <c r="B2029" s="37">
        <v>38</v>
      </c>
      <c r="C2029" s="37">
        <v>8</v>
      </c>
      <c r="D2029" s="37">
        <v>1</v>
      </c>
      <c r="E2029" s="37">
        <v>4</v>
      </c>
      <c r="F2029" s="37">
        <v>18</v>
      </c>
      <c r="G2029" s="37">
        <v>4</v>
      </c>
      <c r="H2029" s="37">
        <v>2</v>
      </c>
      <c r="I2029" s="37">
        <v>1</v>
      </c>
      <c r="J2029" s="37">
        <v>0</v>
      </c>
      <c r="K2029" s="37">
        <v>0</v>
      </c>
      <c r="L2029" s="37">
        <v>0</v>
      </c>
      <c r="M2029" s="37">
        <v>0</v>
      </c>
      <c r="N2029" s="38"/>
    </row>
    <row r="2030" spans="1:14" hidden="1" outlineLevel="1">
      <c r="A2030" s="1" t="s">
        <v>64</v>
      </c>
      <c r="B2030" s="37">
        <v>7</v>
      </c>
      <c r="C2030" s="37">
        <v>0</v>
      </c>
      <c r="D2030" s="37">
        <v>0</v>
      </c>
      <c r="E2030" s="37">
        <v>0</v>
      </c>
      <c r="F2030" s="37">
        <v>2</v>
      </c>
      <c r="G2030" s="37">
        <v>3</v>
      </c>
      <c r="H2030" s="37">
        <v>2</v>
      </c>
      <c r="I2030" s="37">
        <v>0</v>
      </c>
      <c r="J2030" s="37">
        <v>0</v>
      </c>
      <c r="K2030" s="37">
        <v>0</v>
      </c>
      <c r="L2030" s="37">
        <v>0</v>
      </c>
      <c r="M2030" s="37">
        <v>0</v>
      </c>
      <c r="N2030" s="38"/>
    </row>
    <row r="2031" spans="1:14" hidden="1" outlineLevel="1">
      <c r="A2031" s="1" t="s">
        <v>65</v>
      </c>
      <c r="B2031" s="37">
        <v>13</v>
      </c>
      <c r="C2031" s="37">
        <v>2</v>
      </c>
      <c r="D2031" s="37">
        <v>3</v>
      </c>
      <c r="E2031" s="37">
        <v>1</v>
      </c>
      <c r="F2031" s="37">
        <v>5</v>
      </c>
      <c r="G2031" s="37">
        <v>0</v>
      </c>
      <c r="H2031" s="37">
        <v>2</v>
      </c>
      <c r="I2031" s="37">
        <v>0</v>
      </c>
      <c r="J2031" s="37">
        <v>0</v>
      </c>
      <c r="K2031" s="37">
        <v>0</v>
      </c>
      <c r="L2031" s="37">
        <v>0</v>
      </c>
      <c r="M2031" s="37">
        <v>0</v>
      </c>
      <c r="N2031" s="38"/>
    </row>
    <row r="2032" spans="1:14" hidden="1" outlineLevel="1">
      <c r="A2032" s="1" t="s">
        <v>66</v>
      </c>
      <c r="B2032" s="37">
        <v>12</v>
      </c>
      <c r="C2032" s="37">
        <v>0</v>
      </c>
      <c r="D2032" s="37">
        <v>3</v>
      </c>
      <c r="E2032" s="37">
        <v>1</v>
      </c>
      <c r="F2032" s="37">
        <v>4</v>
      </c>
      <c r="G2032" s="37">
        <v>3</v>
      </c>
      <c r="H2032" s="37">
        <v>1</v>
      </c>
      <c r="I2032" s="37">
        <v>0</v>
      </c>
      <c r="J2032" s="37">
        <v>0</v>
      </c>
      <c r="K2032" s="37">
        <v>0</v>
      </c>
      <c r="L2032" s="37">
        <v>0</v>
      </c>
      <c r="M2032" s="37">
        <v>0</v>
      </c>
      <c r="N2032" s="38"/>
    </row>
    <row r="2033" spans="1:14" hidden="1" outlineLevel="1">
      <c r="A2033" s="1" t="s">
        <v>67</v>
      </c>
      <c r="B2033" s="37">
        <v>19</v>
      </c>
      <c r="C2033" s="37">
        <v>0</v>
      </c>
      <c r="D2033" s="37">
        <v>0</v>
      </c>
      <c r="E2033" s="37">
        <v>3</v>
      </c>
      <c r="F2033" s="37">
        <v>2</v>
      </c>
      <c r="G2033" s="37">
        <v>6</v>
      </c>
      <c r="H2033" s="37">
        <v>6</v>
      </c>
      <c r="I2033" s="37">
        <v>1</v>
      </c>
      <c r="J2033" s="37">
        <v>0</v>
      </c>
      <c r="K2033" s="37">
        <v>1</v>
      </c>
      <c r="L2033" s="37">
        <v>0</v>
      </c>
      <c r="M2033" s="37">
        <v>0</v>
      </c>
      <c r="N2033" s="38"/>
    </row>
    <row r="2034" spans="1:14" hidden="1" outlineLevel="1">
      <c r="A2034" s="1" t="s">
        <v>68</v>
      </c>
      <c r="B2034" s="37">
        <v>4</v>
      </c>
      <c r="C2034" s="37">
        <v>0</v>
      </c>
      <c r="D2034" s="37">
        <v>0</v>
      </c>
      <c r="E2034" s="37">
        <v>0</v>
      </c>
      <c r="F2034" s="37">
        <v>2</v>
      </c>
      <c r="G2034" s="37">
        <v>0</v>
      </c>
      <c r="H2034" s="37">
        <v>0</v>
      </c>
      <c r="I2034" s="37">
        <v>2</v>
      </c>
      <c r="J2034" s="37">
        <v>0</v>
      </c>
      <c r="K2034" s="37">
        <v>0</v>
      </c>
      <c r="L2034" s="37">
        <v>0</v>
      </c>
      <c r="M2034" s="37">
        <v>0</v>
      </c>
      <c r="N2034" s="38"/>
    </row>
    <row r="2035" spans="1:14" hidden="1" outlineLevel="1">
      <c r="A2035" s="1" t="s">
        <v>69</v>
      </c>
      <c r="B2035" s="37">
        <v>4</v>
      </c>
      <c r="C2035" s="37">
        <v>0</v>
      </c>
      <c r="D2035" s="37">
        <v>0</v>
      </c>
      <c r="E2035" s="37">
        <v>0</v>
      </c>
      <c r="F2035" s="37">
        <v>3</v>
      </c>
      <c r="G2035" s="37">
        <v>1</v>
      </c>
      <c r="H2035" s="37">
        <v>0</v>
      </c>
      <c r="I2035" s="37">
        <v>0</v>
      </c>
      <c r="J2035" s="37">
        <v>0</v>
      </c>
      <c r="K2035" s="37">
        <v>0</v>
      </c>
      <c r="L2035" s="37">
        <v>0</v>
      </c>
      <c r="M2035" s="37">
        <v>0</v>
      </c>
      <c r="N2035" s="38"/>
    </row>
    <row r="2036" spans="1:14" hidden="1" outlineLevel="1">
      <c r="A2036" s="1" t="s">
        <v>70</v>
      </c>
      <c r="B2036" s="37">
        <v>1219</v>
      </c>
      <c r="C2036" s="37">
        <v>97</v>
      </c>
      <c r="D2036" s="37">
        <v>97</v>
      </c>
      <c r="E2036" s="37">
        <v>109</v>
      </c>
      <c r="F2036" s="37">
        <v>171</v>
      </c>
      <c r="G2036" s="37">
        <v>228</v>
      </c>
      <c r="H2036" s="37">
        <v>228</v>
      </c>
      <c r="I2036" s="37">
        <v>160</v>
      </c>
      <c r="J2036" s="37">
        <v>104</v>
      </c>
      <c r="K2036" s="37">
        <v>23</v>
      </c>
      <c r="L2036" s="37">
        <v>2</v>
      </c>
      <c r="M2036" s="37">
        <v>0</v>
      </c>
      <c r="N2036" s="38"/>
    </row>
    <row r="2037" spans="1:14" hidden="1" outlineLevel="1">
      <c r="A2037" s="1" t="s">
        <v>71</v>
      </c>
      <c r="B2037" s="37">
        <v>14</v>
      </c>
      <c r="C2037" s="37">
        <v>0</v>
      </c>
      <c r="D2037" s="37">
        <v>0</v>
      </c>
      <c r="E2037" s="37">
        <v>0</v>
      </c>
      <c r="F2037" s="37">
        <v>3</v>
      </c>
      <c r="G2037" s="37">
        <v>5</v>
      </c>
      <c r="H2037" s="37">
        <v>5</v>
      </c>
      <c r="I2037" s="37">
        <v>1</v>
      </c>
      <c r="J2037" s="37">
        <v>0</v>
      </c>
      <c r="K2037" s="37">
        <v>0</v>
      </c>
      <c r="L2037" s="37">
        <v>0</v>
      </c>
      <c r="M2037" s="37">
        <v>0</v>
      </c>
      <c r="N2037" s="38"/>
    </row>
    <row r="2038" spans="1:14" hidden="1" outlineLevel="1">
      <c r="A2038" s="1" t="s">
        <v>72</v>
      </c>
      <c r="B2038" s="37">
        <v>5</v>
      </c>
      <c r="C2038" s="37">
        <v>2</v>
      </c>
      <c r="D2038" s="37">
        <v>0</v>
      </c>
      <c r="E2038" s="37">
        <v>1</v>
      </c>
      <c r="F2038" s="37">
        <v>1</v>
      </c>
      <c r="G2038" s="37">
        <v>1</v>
      </c>
      <c r="H2038" s="37">
        <v>0</v>
      </c>
      <c r="I2038" s="37">
        <v>0</v>
      </c>
      <c r="J2038" s="37">
        <v>0</v>
      </c>
      <c r="K2038" s="37">
        <v>0</v>
      </c>
      <c r="L2038" s="37">
        <v>0</v>
      </c>
      <c r="M2038" s="37">
        <v>0</v>
      </c>
      <c r="N2038" s="38"/>
    </row>
    <row r="2039" spans="1:14" hidden="1" outlineLevel="1">
      <c r="A2039" s="1" t="s">
        <v>242</v>
      </c>
      <c r="B2039" s="37">
        <v>1</v>
      </c>
      <c r="C2039" s="37">
        <v>0</v>
      </c>
      <c r="D2039" s="37">
        <v>0</v>
      </c>
      <c r="E2039" s="37">
        <v>0</v>
      </c>
      <c r="F2039" s="37">
        <v>0</v>
      </c>
      <c r="G2039" s="37">
        <v>1</v>
      </c>
      <c r="H2039" s="37">
        <v>0</v>
      </c>
      <c r="I2039" s="37">
        <v>0</v>
      </c>
      <c r="J2039" s="37">
        <v>0</v>
      </c>
      <c r="K2039" s="37">
        <v>0</v>
      </c>
      <c r="L2039" s="37">
        <v>0</v>
      </c>
      <c r="M2039" s="37">
        <v>0</v>
      </c>
      <c r="N2039" s="38"/>
    </row>
    <row r="2040" spans="1:14" hidden="1" outlineLevel="1">
      <c r="A2040" s="1" t="s">
        <v>74</v>
      </c>
      <c r="B2040" s="37">
        <v>10</v>
      </c>
      <c r="C2040" s="37">
        <v>1</v>
      </c>
      <c r="D2040" s="37">
        <v>0</v>
      </c>
      <c r="E2040" s="37">
        <v>1</v>
      </c>
      <c r="F2040" s="37">
        <v>3</v>
      </c>
      <c r="G2040" s="37">
        <v>1</v>
      </c>
      <c r="H2040" s="37">
        <v>2</v>
      </c>
      <c r="I2040" s="37">
        <v>0</v>
      </c>
      <c r="J2040" s="37">
        <v>2</v>
      </c>
      <c r="K2040" s="37">
        <v>0</v>
      </c>
      <c r="L2040" s="37">
        <v>0</v>
      </c>
      <c r="M2040" s="37">
        <v>0</v>
      </c>
      <c r="N2040" s="38"/>
    </row>
    <row r="2041" spans="1:14" hidden="1" outlineLevel="1">
      <c r="A2041" s="1" t="s">
        <v>75</v>
      </c>
      <c r="B2041" s="37">
        <v>2</v>
      </c>
      <c r="C2041" s="37">
        <v>0</v>
      </c>
      <c r="D2041" s="37">
        <v>0</v>
      </c>
      <c r="E2041" s="37">
        <v>0</v>
      </c>
      <c r="F2041" s="37">
        <v>0</v>
      </c>
      <c r="G2041" s="37">
        <v>0</v>
      </c>
      <c r="H2041" s="37">
        <v>0</v>
      </c>
      <c r="I2041" s="37">
        <v>2</v>
      </c>
      <c r="J2041" s="37">
        <v>0</v>
      </c>
      <c r="K2041" s="37">
        <v>0</v>
      </c>
      <c r="L2041" s="37">
        <v>0</v>
      </c>
      <c r="M2041" s="37">
        <v>0</v>
      </c>
      <c r="N2041" s="38"/>
    </row>
    <row r="2042" spans="1:14" hidden="1" outlineLevel="1">
      <c r="A2042" s="1" t="s">
        <v>76</v>
      </c>
      <c r="B2042" s="37">
        <v>3</v>
      </c>
      <c r="C2042" s="37">
        <v>0</v>
      </c>
      <c r="D2042" s="37">
        <v>0</v>
      </c>
      <c r="E2042" s="37">
        <v>1</v>
      </c>
      <c r="F2042" s="37">
        <v>0</v>
      </c>
      <c r="G2042" s="37">
        <v>2</v>
      </c>
      <c r="H2042" s="37">
        <v>0</v>
      </c>
      <c r="I2042" s="37">
        <v>0</v>
      </c>
      <c r="J2042" s="37">
        <v>0</v>
      </c>
      <c r="K2042" s="37">
        <v>0</v>
      </c>
      <c r="L2042" s="37">
        <v>0</v>
      </c>
      <c r="M2042" s="37">
        <v>0</v>
      </c>
      <c r="N2042" s="38"/>
    </row>
    <row r="2043" spans="1:14" hidden="1" outlineLevel="1">
      <c r="A2043" s="1" t="s">
        <v>536</v>
      </c>
      <c r="B2043" s="37">
        <v>1</v>
      </c>
      <c r="C2043" s="37">
        <v>0</v>
      </c>
      <c r="D2043" s="37">
        <v>0</v>
      </c>
      <c r="E2043" s="37">
        <v>1</v>
      </c>
      <c r="F2043" s="37">
        <v>0</v>
      </c>
      <c r="G2043" s="37">
        <v>0</v>
      </c>
      <c r="H2043" s="37">
        <v>0</v>
      </c>
      <c r="I2043" s="37">
        <v>0</v>
      </c>
      <c r="J2043" s="37">
        <v>0</v>
      </c>
      <c r="K2043" s="37">
        <v>0</v>
      </c>
      <c r="L2043" s="37">
        <v>0</v>
      </c>
      <c r="M2043" s="37">
        <v>0</v>
      </c>
      <c r="N2043" s="38"/>
    </row>
    <row r="2044" spans="1:14" hidden="1" outlineLevel="1">
      <c r="A2044" s="1" t="s">
        <v>78</v>
      </c>
      <c r="B2044" s="37">
        <v>18</v>
      </c>
      <c r="C2044" s="37">
        <v>0</v>
      </c>
      <c r="D2044" s="37">
        <v>1</v>
      </c>
      <c r="E2044" s="37">
        <v>6</v>
      </c>
      <c r="F2044" s="37">
        <v>6</v>
      </c>
      <c r="G2044" s="37">
        <v>3</v>
      </c>
      <c r="H2044" s="37">
        <v>2</v>
      </c>
      <c r="I2044" s="37">
        <v>0</v>
      </c>
      <c r="J2044" s="37">
        <v>0</v>
      </c>
      <c r="K2044" s="37">
        <v>0</v>
      </c>
      <c r="L2044" s="37">
        <v>0</v>
      </c>
      <c r="M2044" s="37">
        <v>0</v>
      </c>
      <c r="N2044" s="38"/>
    </row>
    <row r="2045" spans="1:14" hidden="1" outlineLevel="1">
      <c r="A2045" s="1" t="s">
        <v>1182</v>
      </c>
      <c r="B2045" s="37">
        <v>8</v>
      </c>
      <c r="C2045" s="37">
        <v>0</v>
      </c>
      <c r="D2045" s="37">
        <v>3</v>
      </c>
      <c r="E2045" s="37">
        <v>1</v>
      </c>
      <c r="F2045" s="37">
        <v>0</v>
      </c>
      <c r="G2045" s="37">
        <v>2</v>
      </c>
      <c r="H2045" s="37">
        <v>1</v>
      </c>
      <c r="I2045" s="37">
        <v>1</v>
      </c>
      <c r="J2045" s="37">
        <v>0</v>
      </c>
      <c r="K2045" s="37">
        <v>0</v>
      </c>
      <c r="L2045" s="37">
        <v>0</v>
      </c>
      <c r="M2045" s="37">
        <v>0</v>
      </c>
      <c r="N2045" s="38"/>
    </row>
    <row r="2046" spans="1:14" hidden="1" outlineLevel="1">
      <c r="A2046" s="1" t="s">
        <v>537</v>
      </c>
      <c r="B2046" s="37">
        <v>2</v>
      </c>
      <c r="C2046" s="37">
        <v>0</v>
      </c>
      <c r="D2046" s="37">
        <v>0</v>
      </c>
      <c r="E2046" s="37">
        <v>0</v>
      </c>
      <c r="F2046" s="37">
        <v>1</v>
      </c>
      <c r="G2046" s="37">
        <v>0</v>
      </c>
      <c r="H2046" s="37">
        <v>1</v>
      </c>
      <c r="I2046" s="37">
        <v>0</v>
      </c>
      <c r="J2046" s="37">
        <v>0</v>
      </c>
      <c r="K2046" s="37">
        <v>0</v>
      </c>
      <c r="L2046" s="37">
        <v>0</v>
      </c>
      <c r="M2046" s="37">
        <v>0</v>
      </c>
      <c r="N2046" s="38"/>
    </row>
    <row r="2047" spans="1:14" hidden="1" outlineLevel="1">
      <c r="A2047" s="1" t="s">
        <v>538</v>
      </c>
      <c r="B2047" s="37">
        <v>433</v>
      </c>
      <c r="C2047" s="37">
        <v>80</v>
      </c>
      <c r="D2047" s="37">
        <v>51</v>
      </c>
      <c r="E2047" s="37">
        <v>29</v>
      </c>
      <c r="F2047" s="37">
        <v>126</v>
      </c>
      <c r="G2047" s="37">
        <v>50</v>
      </c>
      <c r="H2047" s="37">
        <v>25</v>
      </c>
      <c r="I2047" s="37">
        <v>55</v>
      </c>
      <c r="J2047" s="37">
        <v>17</v>
      </c>
      <c r="K2047" s="37">
        <v>0</v>
      </c>
      <c r="L2047" s="37">
        <v>0</v>
      </c>
      <c r="M2047" s="37">
        <v>0</v>
      </c>
      <c r="N2047" s="38"/>
    </row>
    <row r="2048" spans="1:14" hidden="1" outlineLevel="1">
      <c r="A2048" s="1" t="s">
        <v>80</v>
      </c>
      <c r="B2048" s="37">
        <v>127</v>
      </c>
      <c r="C2048" s="37">
        <v>11</v>
      </c>
      <c r="D2048" s="37">
        <v>10</v>
      </c>
      <c r="E2048" s="37">
        <v>15</v>
      </c>
      <c r="F2048" s="37">
        <v>21</v>
      </c>
      <c r="G2048" s="37">
        <v>26</v>
      </c>
      <c r="H2048" s="37">
        <v>10</v>
      </c>
      <c r="I2048" s="37">
        <v>24</v>
      </c>
      <c r="J2048" s="37">
        <v>10</v>
      </c>
      <c r="K2048" s="37">
        <v>0</v>
      </c>
      <c r="L2048" s="37">
        <v>0</v>
      </c>
      <c r="M2048" s="37">
        <v>0</v>
      </c>
      <c r="N2048" s="38"/>
    </row>
    <row r="2049" spans="1:14" hidden="1" outlineLevel="1">
      <c r="A2049" s="1" t="s">
        <v>81</v>
      </c>
      <c r="B2049" s="37">
        <v>5</v>
      </c>
      <c r="C2049" s="37">
        <v>0</v>
      </c>
      <c r="D2049" s="37">
        <v>1</v>
      </c>
      <c r="E2049" s="37">
        <v>1</v>
      </c>
      <c r="F2049" s="37">
        <v>2</v>
      </c>
      <c r="G2049" s="37">
        <v>0</v>
      </c>
      <c r="H2049" s="37">
        <v>1</v>
      </c>
      <c r="I2049" s="37">
        <v>0</v>
      </c>
      <c r="J2049" s="37">
        <v>0</v>
      </c>
      <c r="K2049" s="37">
        <v>0</v>
      </c>
      <c r="L2049" s="37">
        <v>0</v>
      </c>
      <c r="M2049" s="37">
        <v>0</v>
      </c>
      <c r="N2049" s="38"/>
    </row>
    <row r="2050" spans="1:14" hidden="1" outlineLevel="1">
      <c r="A2050" s="1" t="s">
        <v>225</v>
      </c>
      <c r="B2050" s="37">
        <v>4</v>
      </c>
      <c r="C2050" s="37">
        <v>0</v>
      </c>
      <c r="D2050" s="37">
        <v>0</v>
      </c>
      <c r="E2050" s="37">
        <v>1</v>
      </c>
      <c r="F2050" s="37">
        <v>1</v>
      </c>
      <c r="G2050" s="37">
        <v>2</v>
      </c>
      <c r="H2050" s="37">
        <v>0</v>
      </c>
      <c r="I2050" s="37">
        <v>0</v>
      </c>
      <c r="J2050" s="37">
        <v>0</v>
      </c>
      <c r="K2050" s="37">
        <v>0</v>
      </c>
      <c r="L2050" s="37">
        <v>0</v>
      </c>
      <c r="M2050" s="37">
        <v>0</v>
      </c>
      <c r="N2050" s="38"/>
    </row>
    <row r="2051" spans="1:14" hidden="1" outlineLevel="1">
      <c r="A2051" s="1" t="s">
        <v>82</v>
      </c>
      <c r="B2051" s="37">
        <v>5</v>
      </c>
      <c r="C2051" s="37">
        <v>0</v>
      </c>
      <c r="D2051" s="37">
        <v>0</v>
      </c>
      <c r="E2051" s="37">
        <v>0</v>
      </c>
      <c r="F2051" s="37">
        <v>2</v>
      </c>
      <c r="G2051" s="37">
        <v>2</v>
      </c>
      <c r="H2051" s="37">
        <v>1</v>
      </c>
      <c r="I2051" s="37">
        <v>0</v>
      </c>
      <c r="J2051" s="37">
        <v>0</v>
      </c>
      <c r="K2051" s="37">
        <v>0</v>
      </c>
      <c r="L2051" s="37">
        <v>0</v>
      </c>
      <c r="M2051" s="37">
        <v>0</v>
      </c>
      <c r="N2051" s="38"/>
    </row>
    <row r="2052" spans="1:14" hidden="1" outlineLevel="1">
      <c r="A2052" s="1" t="s">
        <v>235</v>
      </c>
      <c r="B2052" s="37">
        <v>4</v>
      </c>
      <c r="C2052" s="37">
        <v>0</v>
      </c>
      <c r="D2052" s="37">
        <v>0</v>
      </c>
      <c r="E2052" s="37">
        <v>1</v>
      </c>
      <c r="F2052" s="37">
        <v>3</v>
      </c>
      <c r="G2052" s="37">
        <v>0</v>
      </c>
      <c r="H2052" s="37">
        <v>0</v>
      </c>
      <c r="I2052" s="37">
        <v>0</v>
      </c>
      <c r="J2052" s="37">
        <v>0</v>
      </c>
      <c r="K2052" s="37">
        <v>0</v>
      </c>
      <c r="L2052" s="37">
        <v>0</v>
      </c>
      <c r="M2052" s="37">
        <v>0</v>
      </c>
      <c r="N2052" s="38"/>
    </row>
    <row r="2053" spans="1:14" hidden="1" outlineLevel="1">
      <c r="A2053" s="1" t="s">
        <v>83</v>
      </c>
      <c r="B2053" s="37">
        <v>26043</v>
      </c>
      <c r="C2053" s="37">
        <v>2846</v>
      </c>
      <c r="D2053" s="37">
        <v>2968</v>
      </c>
      <c r="E2053" s="37">
        <v>3319</v>
      </c>
      <c r="F2053" s="37">
        <v>3064</v>
      </c>
      <c r="G2053" s="37">
        <v>2978</v>
      </c>
      <c r="H2053" s="37">
        <v>3629</v>
      </c>
      <c r="I2053" s="37">
        <v>3310</v>
      </c>
      <c r="J2053" s="37">
        <v>2530</v>
      </c>
      <c r="K2053" s="37">
        <v>1200</v>
      </c>
      <c r="L2053" s="37">
        <v>196</v>
      </c>
      <c r="M2053" s="37">
        <v>3</v>
      </c>
      <c r="N2053" s="38"/>
    </row>
    <row r="2054" spans="1:14" hidden="1" outlineLevel="1">
      <c r="A2054" s="1" t="s">
        <v>189</v>
      </c>
      <c r="B2054" s="37">
        <v>5</v>
      </c>
      <c r="C2054" s="37">
        <v>0</v>
      </c>
      <c r="D2054" s="37">
        <v>0</v>
      </c>
      <c r="E2054" s="37">
        <v>2</v>
      </c>
      <c r="F2054" s="37">
        <v>1</v>
      </c>
      <c r="G2054" s="37">
        <v>0</v>
      </c>
      <c r="H2054" s="37">
        <v>1</v>
      </c>
      <c r="I2054" s="37">
        <v>0</v>
      </c>
      <c r="J2054" s="37">
        <v>1</v>
      </c>
      <c r="K2054" s="37">
        <v>0</v>
      </c>
      <c r="L2054" s="37">
        <v>0</v>
      </c>
      <c r="M2054" s="37">
        <v>0</v>
      </c>
      <c r="N2054" s="38"/>
    </row>
    <row r="2055" spans="1:14" hidden="1" outlineLevel="1">
      <c r="A2055" s="1" t="s">
        <v>84</v>
      </c>
      <c r="B2055" s="37">
        <v>12</v>
      </c>
      <c r="C2055" s="37">
        <v>1</v>
      </c>
      <c r="D2055" s="37">
        <v>3</v>
      </c>
      <c r="E2055" s="37">
        <v>0</v>
      </c>
      <c r="F2055" s="37">
        <v>0</v>
      </c>
      <c r="G2055" s="37">
        <v>2</v>
      </c>
      <c r="H2055" s="37">
        <v>4</v>
      </c>
      <c r="I2055" s="37">
        <v>1</v>
      </c>
      <c r="J2055" s="37">
        <v>0</v>
      </c>
      <c r="K2055" s="37">
        <v>1</v>
      </c>
      <c r="L2055" s="37">
        <v>0</v>
      </c>
      <c r="M2055" s="37">
        <v>0</v>
      </c>
      <c r="N2055" s="38"/>
    </row>
    <row r="2056" spans="1:14" hidden="1" outlineLevel="1">
      <c r="A2056" s="1" t="s">
        <v>809</v>
      </c>
      <c r="B2056" s="37">
        <v>3</v>
      </c>
      <c r="C2056" s="37">
        <v>0</v>
      </c>
      <c r="D2056" s="37">
        <v>0</v>
      </c>
      <c r="E2056" s="37">
        <v>1</v>
      </c>
      <c r="F2056" s="37">
        <v>2</v>
      </c>
      <c r="G2056" s="37">
        <v>0</v>
      </c>
      <c r="H2056" s="37">
        <v>0</v>
      </c>
      <c r="I2056" s="37">
        <v>0</v>
      </c>
      <c r="J2056" s="37">
        <v>0</v>
      </c>
      <c r="K2056" s="37">
        <v>0</v>
      </c>
      <c r="L2056" s="37">
        <v>0</v>
      </c>
      <c r="M2056" s="37">
        <v>0</v>
      </c>
      <c r="N2056" s="38"/>
    </row>
    <row r="2057" spans="1:14" hidden="1" outlineLevel="1">
      <c r="A2057" s="1" t="s">
        <v>440</v>
      </c>
      <c r="B2057" s="37">
        <v>5</v>
      </c>
      <c r="C2057" s="37">
        <v>0</v>
      </c>
      <c r="D2057" s="37">
        <v>2</v>
      </c>
      <c r="E2057" s="37">
        <v>1</v>
      </c>
      <c r="F2057" s="37">
        <v>1</v>
      </c>
      <c r="G2057" s="37">
        <v>1</v>
      </c>
      <c r="H2057" s="37">
        <v>0</v>
      </c>
      <c r="I2057" s="37">
        <v>0</v>
      </c>
      <c r="J2057" s="37">
        <v>0</v>
      </c>
      <c r="K2057" s="37">
        <v>0</v>
      </c>
      <c r="L2057" s="37">
        <v>0</v>
      </c>
      <c r="M2057" s="37">
        <v>0</v>
      </c>
      <c r="N2057" s="38"/>
    </row>
    <row r="2058" spans="1:14" hidden="1" outlineLevel="1">
      <c r="A2058" s="1" t="s">
        <v>539</v>
      </c>
      <c r="B2058" s="37">
        <v>3</v>
      </c>
      <c r="C2058" s="37">
        <v>0</v>
      </c>
      <c r="D2058" s="37">
        <v>0</v>
      </c>
      <c r="E2058" s="37">
        <v>0</v>
      </c>
      <c r="F2058" s="37">
        <v>3</v>
      </c>
      <c r="G2058" s="37">
        <v>0</v>
      </c>
      <c r="H2058" s="37">
        <v>0</v>
      </c>
      <c r="I2058" s="37">
        <v>0</v>
      </c>
      <c r="J2058" s="37">
        <v>0</v>
      </c>
      <c r="K2058" s="37">
        <v>0</v>
      </c>
      <c r="L2058" s="37">
        <v>0</v>
      </c>
      <c r="M2058" s="37">
        <v>0</v>
      </c>
      <c r="N2058" s="38"/>
    </row>
    <row r="2059" spans="1:14" hidden="1" outlineLevel="1">
      <c r="A2059" s="1" t="s">
        <v>85</v>
      </c>
      <c r="B2059" s="37">
        <v>3</v>
      </c>
      <c r="C2059" s="37">
        <v>1</v>
      </c>
      <c r="D2059" s="37">
        <v>0</v>
      </c>
      <c r="E2059" s="37">
        <v>0</v>
      </c>
      <c r="F2059" s="37">
        <v>0</v>
      </c>
      <c r="G2059" s="37">
        <v>1</v>
      </c>
      <c r="H2059" s="37">
        <v>1</v>
      </c>
      <c r="I2059" s="37">
        <v>0</v>
      </c>
      <c r="J2059" s="37">
        <v>0</v>
      </c>
      <c r="K2059" s="37">
        <v>0</v>
      </c>
      <c r="L2059" s="37">
        <v>0</v>
      </c>
      <c r="M2059" s="37">
        <v>0</v>
      </c>
      <c r="N2059" s="38"/>
    </row>
    <row r="2060" spans="1:14" hidden="1" outlineLevel="1">
      <c r="A2060" s="1" t="s">
        <v>86</v>
      </c>
      <c r="B2060" s="37">
        <v>10</v>
      </c>
      <c r="C2060" s="37">
        <v>2</v>
      </c>
      <c r="D2060" s="37">
        <v>0</v>
      </c>
      <c r="E2060" s="37">
        <v>0</v>
      </c>
      <c r="F2060" s="37">
        <v>1</v>
      </c>
      <c r="G2060" s="37">
        <v>6</v>
      </c>
      <c r="H2060" s="37">
        <v>1</v>
      </c>
      <c r="I2060" s="37">
        <v>0</v>
      </c>
      <c r="J2060" s="37">
        <v>0</v>
      </c>
      <c r="K2060" s="37">
        <v>0</v>
      </c>
      <c r="L2060" s="37">
        <v>0</v>
      </c>
      <c r="M2060" s="37">
        <v>0</v>
      </c>
      <c r="N2060" s="38"/>
    </row>
    <row r="2061" spans="1:14" hidden="1" outlineLevel="1">
      <c r="A2061" s="1" t="s">
        <v>243</v>
      </c>
      <c r="B2061" s="37">
        <v>2</v>
      </c>
      <c r="C2061" s="37">
        <v>0</v>
      </c>
      <c r="D2061" s="37">
        <v>0</v>
      </c>
      <c r="E2061" s="37">
        <v>1</v>
      </c>
      <c r="F2061" s="37">
        <v>0</v>
      </c>
      <c r="G2061" s="37">
        <v>1</v>
      </c>
      <c r="H2061" s="37">
        <v>0</v>
      </c>
      <c r="I2061" s="37">
        <v>0</v>
      </c>
      <c r="J2061" s="37">
        <v>0</v>
      </c>
      <c r="K2061" s="37">
        <v>0</v>
      </c>
      <c r="L2061" s="37">
        <v>0</v>
      </c>
      <c r="M2061" s="37">
        <v>0</v>
      </c>
      <c r="N2061" s="38"/>
    </row>
    <row r="2062" spans="1:14" hidden="1" outlineLevel="1">
      <c r="A2062" s="1" t="s">
        <v>540</v>
      </c>
      <c r="B2062" s="37">
        <v>23</v>
      </c>
      <c r="C2062" s="37">
        <v>2</v>
      </c>
      <c r="D2062" s="37">
        <v>0</v>
      </c>
      <c r="E2062" s="37">
        <v>1</v>
      </c>
      <c r="F2062" s="37">
        <v>11</v>
      </c>
      <c r="G2062" s="37">
        <v>4</v>
      </c>
      <c r="H2062" s="37">
        <v>4</v>
      </c>
      <c r="I2062" s="37">
        <v>1</v>
      </c>
      <c r="J2062" s="37">
        <v>0</v>
      </c>
      <c r="K2062" s="37">
        <v>0</v>
      </c>
      <c r="L2062" s="37">
        <v>0</v>
      </c>
      <c r="M2062" s="37">
        <v>0</v>
      </c>
      <c r="N2062" s="38"/>
    </row>
    <row r="2063" spans="1:14" hidden="1" outlineLevel="1">
      <c r="A2063" s="1" t="s">
        <v>423</v>
      </c>
      <c r="B2063" s="37">
        <v>11</v>
      </c>
      <c r="C2063" s="37">
        <v>2</v>
      </c>
      <c r="D2063" s="37">
        <v>2</v>
      </c>
      <c r="E2063" s="37">
        <v>2</v>
      </c>
      <c r="F2063" s="37">
        <v>4</v>
      </c>
      <c r="G2063" s="37">
        <v>0</v>
      </c>
      <c r="H2063" s="37">
        <v>1</v>
      </c>
      <c r="I2063" s="37">
        <v>0</v>
      </c>
      <c r="J2063" s="37">
        <v>0</v>
      </c>
      <c r="K2063" s="37">
        <v>0</v>
      </c>
      <c r="L2063" s="37">
        <v>0</v>
      </c>
      <c r="M2063" s="37">
        <v>0</v>
      </c>
      <c r="N2063" s="38"/>
    </row>
    <row r="2064" spans="1:14" hidden="1" outlineLevel="1">
      <c r="A2064" s="1" t="s">
        <v>90</v>
      </c>
      <c r="B2064" s="37">
        <v>1</v>
      </c>
      <c r="C2064" s="37">
        <v>0</v>
      </c>
      <c r="D2064" s="37">
        <v>0</v>
      </c>
      <c r="E2064" s="37">
        <v>0</v>
      </c>
      <c r="F2064" s="37">
        <v>1</v>
      </c>
      <c r="G2064" s="37">
        <v>0</v>
      </c>
      <c r="H2064" s="37">
        <v>0</v>
      </c>
      <c r="I2064" s="37">
        <v>0</v>
      </c>
      <c r="J2064" s="37">
        <v>0</v>
      </c>
      <c r="K2064" s="37">
        <v>0</v>
      </c>
      <c r="L2064" s="37">
        <v>0</v>
      </c>
      <c r="M2064" s="37">
        <v>0</v>
      </c>
      <c r="N2064" s="38"/>
    </row>
    <row r="2065" spans="1:14" hidden="1" outlineLevel="1">
      <c r="A2065" s="1" t="s">
        <v>441</v>
      </c>
      <c r="B2065" s="37">
        <v>4</v>
      </c>
      <c r="C2065" s="37">
        <v>0</v>
      </c>
      <c r="D2065" s="37">
        <v>1</v>
      </c>
      <c r="E2065" s="37">
        <v>0</v>
      </c>
      <c r="F2065" s="37">
        <v>2</v>
      </c>
      <c r="G2065" s="37">
        <v>1</v>
      </c>
      <c r="H2065" s="37">
        <v>0</v>
      </c>
      <c r="I2065" s="37">
        <v>0</v>
      </c>
      <c r="J2065" s="37">
        <v>0</v>
      </c>
      <c r="K2065" s="37">
        <v>0</v>
      </c>
      <c r="L2065" s="37">
        <v>0</v>
      </c>
      <c r="M2065" s="37">
        <v>0</v>
      </c>
      <c r="N2065" s="38"/>
    </row>
    <row r="2066" spans="1:14" hidden="1" outlineLevel="1">
      <c r="A2066" s="1" t="s">
        <v>427</v>
      </c>
      <c r="B2066" s="37">
        <v>2</v>
      </c>
      <c r="C2066" s="37">
        <v>0</v>
      </c>
      <c r="D2066" s="37">
        <v>0</v>
      </c>
      <c r="E2066" s="37">
        <v>1</v>
      </c>
      <c r="F2066" s="37">
        <v>0</v>
      </c>
      <c r="G2066" s="37">
        <v>0</v>
      </c>
      <c r="H2066" s="37">
        <v>1</v>
      </c>
      <c r="I2066" s="37">
        <v>0</v>
      </c>
      <c r="J2066" s="37">
        <v>0</v>
      </c>
      <c r="K2066" s="37">
        <v>0</v>
      </c>
      <c r="L2066" s="37">
        <v>0</v>
      </c>
      <c r="M2066" s="37">
        <v>0</v>
      </c>
      <c r="N2066" s="38"/>
    </row>
    <row r="2067" spans="1:14" hidden="1" outlineLevel="1">
      <c r="A2067" s="1" t="s">
        <v>91</v>
      </c>
      <c r="B2067" s="37">
        <v>78</v>
      </c>
      <c r="C2067" s="37">
        <v>3</v>
      </c>
      <c r="D2067" s="37">
        <v>4</v>
      </c>
      <c r="E2067" s="37">
        <v>4</v>
      </c>
      <c r="F2067" s="37">
        <v>7</v>
      </c>
      <c r="G2067" s="37">
        <v>6</v>
      </c>
      <c r="H2067" s="37">
        <v>22</v>
      </c>
      <c r="I2067" s="37">
        <v>19</v>
      </c>
      <c r="J2067" s="37">
        <v>12</v>
      </c>
      <c r="K2067" s="37">
        <v>0</v>
      </c>
      <c r="L2067" s="37">
        <v>1</v>
      </c>
      <c r="M2067" s="37">
        <v>0</v>
      </c>
      <c r="N2067" s="38"/>
    </row>
    <row r="2068" spans="1:14" hidden="1" outlineLevel="1">
      <c r="A2068" s="1" t="s">
        <v>92</v>
      </c>
      <c r="B2068" s="37">
        <v>5</v>
      </c>
      <c r="C2068" s="37">
        <v>1</v>
      </c>
      <c r="D2068" s="37">
        <v>0</v>
      </c>
      <c r="E2068" s="37">
        <v>0</v>
      </c>
      <c r="F2068" s="37">
        <v>3</v>
      </c>
      <c r="G2068" s="37">
        <v>0</v>
      </c>
      <c r="H2068" s="37">
        <v>1</v>
      </c>
      <c r="I2068" s="37">
        <v>0</v>
      </c>
      <c r="J2068" s="37">
        <v>0</v>
      </c>
      <c r="K2068" s="37">
        <v>0</v>
      </c>
      <c r="L2068" s="37">
        <v>0</v>
      </c>
      <c r="M2068" s="37">
        <v>0</v>
      </c>
      <c r="N2068" s="38"/>
    </row>
    <row r="2069" spans="1:14" hidden="1" outlineLevel="1">
      <c r="A2069" s="1" t="s">
        <v>904</v>
      </c>
      <c r="B2069" s="37">
        <v>132</v>
      </c>
      <c r="C2069" s="37">
        <v>14</v>
      </c>
      <c r="D2069" s="37">
        <v>19</v>
      </c>
      <c r="E2069" s="37">
        <v>15</v>
      </c>
      <c r="F2069" s="37">
        <v>21</v>
      </c>
      <c r="G2069" s="37">
        <v>28</v>
      </c>
      <c r="H2069" s="37">
        <v>8</v>
      </c>
      <c r="I2069" s="37">
        <v>19</v>
      </c>
      <c r="J2069" s="37">
        <v>7</v>
      </c>
      <c r="K2069" s="37">
        <v>1</v>
      </c>
      <c r="L2069" s="37">
        <v>0</v>
      </c>
      <c r="M2069" s="37">
        <v>0</v>
      </c>
      <c r="N2069" s="38"/>
    </row>
    <row r="2070" spans="1:14" hidden="1" outlineLevel="1">
      <c r="A2070" s="1" t="s">
        <v>93</v>
      </c>
      <c r="B2070" s="37">
        <v>7</v>
      </c>
      <c r="C2070" s="37">
        <v>0</v>
      </c>
      <c r="D2070" s="37">
        <v>0</v>
      </c>
      <c r="E2070" s="37">
        <v>0</v>
      </c>
      <c r="F2070" s="37">
        <v>0</v>
      </c>
      <c r="G2070" s="37">
        <v>2</v>
      </c>
      <c r="H2070" s="37">
        <v>3</v>
      </c>
      <c r="I2070" s="37">
        <v>0</v>
      </c>
      <c r="J2070" s="37">
        <v>1</v>
      </c>
      <c r="K2070" s="37">
        <v>1</v>
      </c>
      <c r="L2070" s="37">
        <v>0</v>
      </c>
      <c r="M2070" s="37">
        <v>0</v>
      </c>
      <c r="N2070" s="38"/>
    </row>
    <row r="2071" spans="1:14" hidden="1" outlineLevel="1">
      <c r="A2071" s="1" t="s">
        <v>94</v>
      </c>
      <c r="B2071" s="37">
        <v>2333</v>
      </c>
      <c r="C2071" s="37">
        <v>136</v>
      </c>
      <c r="D2071" s="37">
        <v>130</v>
      </c>
      <c r="E2071" s="37">
        <v>144</v>
      </c>
      <c r="F2071" s="37">
        <v>263</v>
      </c>
      <c r="G2071" s="37">
        <v>404</v>
      </c>
      <c r="H2071" s="37">
        <v>630</v>
      </c>
      <c r="I2071" s="37">
        <v>334</v>
      </c>
      <c r="J2071" s="37">
        <v>199</v>
      </c>
      <c r="K2071" s="37">
        <v>88</v>
      </c>
      <c r="L2071" s="37">
        <v>5</v>
      </c>
      <c r="M2071" s="37">
        <v>0</v>
      </c>
      <c r="N2071" s="38"/>
    </row>
    <row r="2072" spans="1:14" hidden="1" outlineLevel="1">
      <c r="A2072" s="1" t="s">
        <v>95</v>
      </c>
      <c r="B2072" s="37">
        <v>3</v>
      </c>
      <c r="C2072" s="37">
        <v>0</v>
      </c>
      <c r="D2072" s="37">
        <v>0</v>
      </c>
      <c r="E2072" s="37">
        <v>0</v>
      </c>
      <c r="F2072" s="37">
        <v>1</v>
      </c>
      <c r="G2072" s="37">
        <v>1</v>
      </c>
      <c r="H2072" s="37">
        <v>1</v>
      </c>
      <c r="I2072" s="37">
        <v>0</v>
      </c>
      <c r="J2072" s="37">
        <v>0</v>
      </c>
      <c r="K2072" s="37">
        <v>0</v>
      </c>
      <c r="L2072" s="37">
        <v>0</v>
      </c>
      <c r="M2072" s="37">
        <v>0</v>
      </c>
      <c r="N2072" s="38"/>
    </row>
    <row r="2073" spans="1:14" hidden="1" outlineLevel="1">
      <c r="A2073" s="1" t="s">
        <v>96</v>
      </c>
      <c r="B2073" s="37">
        <v>1</v>
      </c>
      <c r="C2073" s="37">
        <v>0</v>
      </c>
      <c r="D2073" s="37">
        <v>0</v>
      </c>
      <c r="E2073" s="37">
        <v>0</v>
      </c>
      <c r="F2073" s="37">
        <v>0</v>
      </c>
      <c r="G2073" s="37">
        <v>0</v>
      </c>
      <c r="H2073" s="37">
        <v>1</v>
      </c>
      <c r="I2073" s="37">
        <v>0</v>
      </c>
      <c r="J2073" s="37">
        <v>0</v>
      </c>
      <c r="K2073" s="37">
        <v>0</v>
      </c>
      <c r="L2073" s="37">
        <v>0</v>
      </c>
      <c r="M2073" s="37">
        <v>0</v>
      </c>
      <c r="N2073" s="38"/>
    </row>
    <row r="2074" spans="1:14" hidden="1" outlineLevel="1">
      <c r="A2074" s="1" t="s">
        <v>98</v>
      </c>
      <c r="B2074" s="37">
        <v>9</v>
      </c>
      <c r="C2074" s="37">
        <v>0</v>
      </c>
      <c r="D2074" s="37">
        <v>0</v>
      </c>
      <c r="E2074" s="37">
        <v>0</v>
      </c>
      <c r="F2074" s="37">
        <v>2</v>
      </c>
      <c r="G2074" s="37">
        <v>2</v>
      </c>
      <c r="H2074" s="37">
        <v>3</v>
      </c>
      <c r="I2074" s="37">
        <v>0</v>
      </c>
      <c r="J2074" s="37">
        <v>0</v>
      </c>
      <c r="K2074" s="37">
        <v>2</v>
      </c>
      <c r="L2074" s="37">
        <v>0</v>
      </c>
      <c r="M2074" s="37">
        <v>0</v>
      </c>
      <c r="N2074" s="38"/>
    </row>
    <row r="2075" spans="1:14" hidden="1" outlineLevel="1">
      <c r="A2075" s="1" t="s">
        <v>99</v>
      </c>
      <c r="B2075" s="37">
        <v>31</v>
      </c>
      <c r="C2075" s="37">
        <v>0</v>
      </c>
      <c r="D2075" s="37">
        <v>3</v>
      </c>
      <c r="E2075" s="37">
        <v>8</v>
      </c>
      <c r="F2075" s="37">
        <v>8</v>
      </c>
      <c r="G2075" s="37">
        <v>10</v>
      </c>
      <c r="H2075" s="37">
        <v>1</v>
      </c>
      <c r="I2075" s="37">
        <v>1</v>
      </c>
      <c r="J2075" s="37">
        <v>0</v>
      </c>
      <c r="K2075" s="37">
        <v>0</v>
      </c>
      <c r="L2075" s="37">
        <v>0</v>
      </c>
      <c r="M2075" s="37">
        <v>0</v>
      </c>
      <c r="N2075" s="38"/>
    </row>
    <row r="2076" spans="1:14" hidden="1" outlineLevel="1">
      <c r="A2076" s="1" t="s">
        <v>100</v>
      </c>
      <c r="B2076" s="37">
        <v>47</v>
      </c>
      <c r="C2076" s="37">
        <v>3</v>
      </c>
      <c r="D2076" s="37">
        <v>3</v>
      </c>
      <c r="E2076" s="37">
        <v>1</v>
      </c>
      <c r="F2076" s="37">
        <v>11</v>
      </c>
      <c r="G2076" s="37">
        <v>16</v>
      </c>
      <c r="H2076" s="37">
        <v>8</v>
      </c>
      <c r="I2076" s="37">
        <v>3</v>
      </c>
      <c r="J2076" s="37">
        <v>2</v>
      </c>
      <c r="K2076" s="37">
        <v>0</v>
      </c>
      <c r="L2076" s="37">
        <v>0</v>
      </c>
      <c r="M2076" s="37">
        <v>0</v>
      </c>
      <c r="N2076" s="38"/>
    </row>
    <row r="2077" spans="1:14" hidden="1" outlineLevel="1">
      <c r="A2077" s="1" t="s">
        <v>101</v>
      </c>
      <c r="B2077" s="37">
        <v>686</v>
      </c>
      <c r="C2077" s="37">
        <v>69</v>
      </c>
      <c r="D2077" s="37">
        <v>99</v>
      </c>
      <c r="E2077" s="37">
        <v>106</v>
      </c>
      <c r="F2077" s="37">
        <v>91</v>
      </c>
      <c r="G2077" s="37">
        <v>126</v>
      </c>
      <c r="H2077" s="37">
        <v>150</v>
      </c>
      <c r="I2077" s="37">
        <v>42</v>
      </c>
      <c r="J2077" s="37">
        <v>2</v>
      </c>
      <c r="K2077" s="37">
        <v>0</v>
      </c>
      <c r="L2077" s="37">
        <v>1</v>
      </c>
      <c r="M2077" s="37">
        <v>0</v>
      </c>
      <c r="N2077" s="38"/>
    </row>
    <row r="2078" spans="1:14" hidden="1" outlineLevel="1">
      <c r="A2078" s="1" t="s">
        <v>227</v>
      </c>
      <c r="B2078" s="37">
        <v>24</v>
      </c>
      <c r="C2078" s="37">
        <v>1</v>
      </c>
      <c r="D2078" s="37">
        <v>1</v>
      </c>
      <c r="E2078" s="37">
        <v>3</v>
      </c>
      <c r="F2078" s="37">
        <v>10</v>
      </c>
      <c r="G2078" s="37">
        <v>5</v>
      </c>
      <c r="H2078" s="37">
        <v>3</v>
      </c>
      <c r="I2078" s="37">
        <v>1</v>
      </c>
      <c r="J2078" s="37">
        <v>0</v>
      </c>
      <c r="K2078" s="37">
        <v>0</v>
      </c>
      <c r="L2078" s="37">
        <v>0</v>
      </c>
      <c r="M2078" s="37">
        <v>0</v>
      </c>
      <c r="N2078" s="38"/>
    </row>
    <row r="2079" spans="1:14" hidden="1" outlineLevel="1">
      <c r="A2079" s="1" t="s">
        <v>103</v>
      </c>
      <c r="B2079" s="37">
        <v>65</v>
      </c>
      <c r="C2079" s="37">
        <v>8</v>
      </c>
      <c r="D2079" s="37">
        <v>1</v>
      </c>
      <c r="E2079" s="37">
        <v>11</v>
      </c>
      <c r="F2079" s="37">
        <v>20</v>
      </c>
      <c r="G2079" s="37">
        <v>7</v>
      </c>
      <c r="H2079" s="37">
        <v>8</v>
      </c>
      <c r="I2079" s="37">
        <v>4</v>
      </c>
      <c r="J2079" s="37">
        <v>5</v>
      </c>
      <c r="K2079" s="37">
        <v>1</v>
      </c>
      <c r="L2079" s="37">
        <v>0</v>
      </c>
      <c r="M2079" s="37">
        <v>0</v>
      </c>
      <c r="N2079" s="38"/>
    </row>
    <row r="2080" spans="1:14" hidden="1" outlineLevel="1">
      <c r="A2080" s="1" t="s">
        <v>104</v>
      </c>
      <c r="B2080" s="37">
        <v>18</v>
      </c>
      <c r="C2080" s="37">
        <v>0</v>
      </c>
      <c r="D2080" s="37">
        <v>0</v>
      </c>
      <c r="E2080" s="37">
        <v>1</v>
      </c>
      <c r="F2080" s="37">
        <v>4</v>
      </c>
      <c r="G2080" s="37">
        <v>5</v>
      </c>
      <c r="H2080" s="37">
        <v>2</v>
      </c>
      <c r="I2080" s="37">
        <v>4</v>
      </c>
      <c r="J2080" s="37">
        <v>2</v>
      </c>
      <c r="K2080" s="37">
        <v>0</v>
      </c>
      <c r="L2080" s="37">
        <v>0</v>
      </c>
      <c r="M2080" s="37">
        <v>0</v>
      </c>
      <c r="N2080" s="38"/>
    </row>
    <row r="2081" spans="1:14" hidden="1" outlineLevel="1">
      <c r="A2081" s="1" t="s">
        <v>105</v>
      </c>
      <c r="B2081" s="37">
        <v>3799</v>
      </c>
      <c r="C2081" s="37">
        <v>147</v>
      </c>
      <c r="D2081" s="37">
        <v>125</v>
      </c>
      <c r="E2081" s="37">
        <v>203</v>
      </c>
      <c r="F2081" s="37">
        <v>508</v>
      </c>
      <c r="G2081" s="37">
        <v>560</v>
      </c>
      <c r="H2081" s="37">
        <v>810</v>
      </c>
      <c r="I2081" s="37">
        <v>716</v>
      </c>
      <c r="J2081" s="37">
        <v>535</v>
      </c>
      <c r="K2081" s="37">
        <v>168</v>
      </c>
      <c r="L2081" s="37">
        <v>27</v>
      </c>
      <c r="M2081" s="37">
        <v>0</v>
      </c>
      <c r="N2081" s="38"/>
    </row>
    <row r="2082" spans="1:14" hidden="1" outlineLevel="1">
      <c r="A2082" s="1" t="s">
        <v>247</v>
      </c>
      <c r="B2082" s="37">
        <v>4</v>
      </c>
      <c r="C2082" s="37">
        <v>2</v>
      </c>
      <c r="D2082" s="37">
        <v>0</v>
      </c>
      <c r="E2082" s="37">
        <v>0</v>
      </c>
      <c r="F2082" s="37">
        <v>0</v>
      </c>
      <c r="G2082" s="37">
        <v>2</v>
      </c>
      <c r="H2082" s="37">
        <v>0</v>
      </c>
      <c r="I2082" s="37">
        <v>0</v>
      </c>
      <c r="J2082" s="37">
        <v>0</v>
      </c>
      <c r="K2082" s="37">
        <v>0</v>
      </c>
      <c r="L2082" s="37">
        <v>0</v>
      </c>
      <c r="M2082" s="37">
        <v>0</v>
      </c>
      <c r="N2082" s="38"/>
    </row>
    <row r="2083" spans="1:14" hidden="1" outlineLevel="1">
      <c r="A2083" s="1" t="s">
        <v>541</v>
      </c>
      <c r="B2083" s="37">
        <v>193</v>
      </c>
      <c r="C2083" s="37">
        <v>22</v>
      </c>
      <c r="D2083" s="37">
        <v>27</v>
      </c>
      <c r="E2083" s="37">
        <v>17</v>
      </c>
      <c r="F2083" s="37">
        <v>37</v>
      </c>
      <c r="G2083" s="37">
        <v>26</v>
      </c>
      <c r="H2083" s="37">
        <v>23</v>
      </c>
      <c r="I2083" s="37">
        <v>29</v>
      </c>
      <c r="J2083" s="37">
        <v>10</v>
      </c>
      <c r="K2083" s="37">
        <v>1</v>
      </c>
      <c r="L2083" s="37">
        <v>1</v>
      </c>
      <c r="M2083" s="37">
        <v>0</v>
      </c>
      <c r="N2083" s="38"/>
    </row>
    <row r="2084" spans="1:14" hidden="1" outlineLevel="1">
      <c r="A2084" s="1" t="s">
        <v>913</v>
      </c>
      <c r="B2084" s="37">
        <v>2</v>
      </c>
      <c r="C2084" s="37">
        <v>0</v>
      </c>
      <c r="D2084" s="37">
        <v>0</v>
      </c>
      <c r="E2084" s="37">
        <v>0</v>
      </c>
      <c r="F2084" s="37">
        <v>2</v>
      </c>
      <c r="G2084" s="37">
        <v>0</v>
      </c>
      <c r="H2084" s="37">
        <v>0</v>
      </c>
      <c r="I2084" s="37">
        <v>0</v>
      </c>
      <c r="J2084" s="37">
        <v>0</v>
      </c>
      <c r="K2084" s="37">
        <v>0</v>
      </c>
      <c r="L2084" s="37">
        <v>0</v>
      </c>
      <c r="M2084" s="37">
        <v>0</v>
      </c>
      <c r="N2084" s="38"/>
    </row>
    <row r="2085" spans="1:14" hidden="1" outlineLevel="1">
      <c r="A2085" s="1" t="s">
        <v>530</v>
      </c>
      <c r="B2085" s="37">
        <v>4</v>
      </c>
      <c r="C2085" s="37">
        <v>0</v>
      </c>
      <c r="D2085" s="37">
        <v>1</v>
      </c>
      <c r="E2085" s="37">
        <v>0</v>
      </c>
      <c r="F2085" s="37">
        <v>0</v>
      </c>
      <c r="G2085" s="37">
        <v>3</v>
      </c>
      <c r="H2085" s="37">
        <v>0</v>
      </c>
      <c r="I2085" s="37">
        <v>0</v>
      </c>
      <c r="J2085" s="37">
        <v>0</v>
      </c>
      <c r="K2085" s="37">
        <v>0</v>
      </c>
      <c r="L2085" s="37">
        <v>0</v>
      </c>
      <c r="M2085" s="37">
        <v>0</v>
      </c>
      <c r="N2085" s="38"/>
    </row>
    <row r="2086" spans="1:14" hidden="1" outlineLevel="1">
      <c r="A2086" s="1" t="s">
        <v>226</v>
      </c>
      <c r="B2086" s="37">
        <v>6</v>
      </c>
      <c r="C2086" s="37">
        <v>2</v>
      </c>
      <c r="D2086" s="37">
        <v>0</v>
      </c>
      <c r="E2086" s="37">
        <v>0</v>
      </c>
      <c r="F2086" s="37">
        <v>3</v>
      </c>
      <c r="G2086" s="37">
        <v>0</v>
      </c>
      <c r="H2086" s="37">
        <v>1</v>
      </c>
      <c r="I2086" s="37">
        <v>0</v>
      </c>
      <c r="J2086" s="37">
        <v>0</v>
      </c>
      <c r="K2086" s="37">
        <v>0</v>
      </c>
      <c r="L2086" s="37">
        <v>0</v>
      </c>
      <c r="M2086" s="37">
        <v>0</v>
      </c>
      <c r="N2086" s="38"/>
    </row>
    <row r="2087" spans="1:14" hidden="1" outlineLevel="1">
      <c r="A2087" s="1" t="s">
        <v>542</v>
      </c>
      <c r="B2087" s="37">
        <v>53</v>
      </c>
      <c r="C2087" s="37">
        <v>6</v>
      </c>
      <c r="D2087" s="37">
        <v>2</v>
      </c>
      <c r="E2087" s="37">
        <v>5</v>
      </c>
      <c r="F2087" s="37">
        <v>15</v>
      </c>
      <c r="G2087" s="37">
        <v>16</v>
      </c>
      <c r="H2087" s="37">
        <v>6</v>
      </c>
      <c r="I2087" s="37">
        <v>1</v>
      </c>
      <c r="J2087" s="37">
        <v>1</v>
      </c>
      <c r="K2087" s="37">
        <v>1</v>
      </c>
      <c r="L2087" s="37">
        <v>0</v>
      </c>
      <c r="M2087" s="37">
        <v>0</v>
      </c>
      <c r="N2087" s="38"/>
    </row>
    <row r="2088" spans="1:14" hidden="1" outlineLevel="1">
      <c r="A2088" s="1" t="s">
        <v>108</v>
      </c>
      <c r="B2088" s="37">
        <v>54</v>
      </c>
      <c r="C2088" s="37">
        <v>4</v>
      </c>
      <c r="D2088" s="37">
        <v>1</v>
      </c>
      <c r="E2088" s="37">
        <v>8</v>
      </c>
      <c r="F2088" s="37">
        <v>7</v>
      </c>
      <c r="G2088" s="37">
        <v>10</v>
      </c>
      <c r="H2088" s="37">
        <v>7</v>
      </c>
      <c r="I2088" s="37">
        <v>9</v>
      </c>
      <c r="J2088" s="37">
        <v>8</v>
      </c>
      <c r="K2088" s="37">
        <v>0</v>
      </c>
      <c r="L2088" s="37">
        <v>0</v>
      </c>
      <c r="M2088" s="37">
        <v>0</v>
      </c>
      <c r="N2088" s="38"/>
    </row>
    <row r="2089" spans="1:14" hidden="1" outlineLevel="1">
      <c r="A2089" s="1" t="s">
        <v>109</v>
      </c>
      <c r="B2089" s="37">
        <v>53</v>
      </c>
      <c r="C2089" s="37">
        <v>23</v>
      </c>
      <c r="D2089" s="37">
        <v>8</v>
      </c>
      <c r="E2089" s="37">
        <v>7</v>
      </c>
      <c r="F2089" s="37">
        <v>12</v>
      </c>
      <c r="G2089" s="37">
        <v>2</v>
      </c>
      <c r="H2089" s="37">
        <v>0</v>
      </c>
      <c r="I2089" s="37">
        <v>1</v>
      </c>
      <c r="J2089" s="37">
        <v>0</v>
      </c>
      <c r="K2089" s="37">
        <v>0</v>
      </c>
      <c r="L2089" s="37">
        <v>0</v>
      </c>
      <c r="M2089" s="37">
        <v>0</v>
      </c>
      <c r="N2089" s="38"/>
    </row>
    <row r="2090" spans="1:14" hidden="1" outlineLevel="1">
      <c r="A2090" s="1" t="s">
        <v>110</v>
      </c>
      <c r="B2090" s="37">
        <v>351</v>
      </c>
      <c r="C2090" s="37">
        <v>34</v>
      </c>
      <c r="D2090" s="37">
        <v>40</v>
      </c>
      <c r="E2090" s="37">
        <v>40</v>
      </c>
      <c r="F2090" s="37">
        <v>47</v>
      </c>
      <c r="G2090" s="37">
        <v>86</v>
      </c>
      <c r="H2090" s="37">
        <v>71</v>
      </c>
      <c r="I2090" s="37">
        <v>28</v>
      </c>
      <c r="J2090" s="37">
        <v>3</v>
      </c>
      <c r="K2090" s="37">
        <v>1</v>
      </c>
      <c r="L2090" s="37">
        <v>1</v>
      </c>
      <c r="M2090" s="37">
        <v>0</v>
      </c>
      <c r="N2090" s="38"/>
    </row>
    <row r="2091" spans="1:14" hidden="1" outlineLevel="1">
      <c r="A2091" s="1" t="s">
        <v>111</v>
      </c>
      <c r="B2091" s="37">
        <v>4</v>
      </c>
      <c r="C2091" s="37">
        <v>0</v>
      </c>
      <c r="D2091" s="37">
        <v>0</v>
      </c>
      <c r="E2091" s="37">
        <v>2</v>
      </c>
      <c r="F2091" s="37">
        <v>0</v>
      </c>
      <c r="G2091" s="37">
        <v>0</v>
      </c>
      <c r="H2091" s="37">
        <v>2</v>
      </c>
      <c r="I2091" s="37">
        <v>0</v>
      </c>
      <c r="J2091" s="37">
        <v>0</v>
      </c>
      <c r="K2091" s="37">
        <v>0</v>
      </c>
      <c r="L2091" s="37">
        <v>0</v>
      </c>
      <c r="M2091" s="37">
        <v>0</v>
      </c>
      <c r="N2091" s="38"/>
    </row>
    <row r="2092" spans="1:14" hidden="1" outlineLevel="1">
      <c r="A2092" s="1" t="s">
        <v>839</v>
      </c>
      <c r="B2092" s="37">
        <v>5</v>
      </c>
      <c r="C2092" s="37">
        <v>2</v>
      </c>
      <c r="D2092" s="37">
        <v>0</v>
      </c>
      <c r="E2092" s="37">
        <v>0</v>
      </c>
      <c r="F2092" s="37">
        <v>1</v>
      </c>
      <c r="G2092" s="37">
        <v>1</v>
      </c>
      <c r="H2092" s="37">
        <v>0</v>
      </c>
      <c r="I2092" s="37">
        <v>0</v>
      </c>
      <c r="J2092" s="37">
        <v>0</v>
      </c>
      <c r="K2092" s="37">
        <v>1</v>
      </c>
      <c r="L2092" s="37">
        <v>0</v>
      </c>
      <c r="M2092" s="37">
        <v>0</v>
      </c>
      <c r="N2092" s="38"/>
    </row>
    <row r="2093" spans="1:14" hidden="1" outlineLevel="1">
      <c r="A2093" s="1" t="s">
        <v>903</v>
      </c>
      <c r="B2093" s="37">
        <v>1</v>
      </c>
      <c r="C2093" s="37">
        <v>0</v>
      </c>
      <c r="D2093" s="37">
        <v>0</v>
      </c>
      <c r="E2093" s="37">
        <v>0</v>
      </c>
      <c r="F2093" s="37">
        <v>1</v>
      </c>
      <c r="G2093" s="37">
        <v>0</v>
      </c>
      <c r="H2093" s="37">
        <v>0</v>
      </c>
      <c r="I2093" s="37">
        <v>0</v>
      </c>
      <c r="J2093" s="37">
        <v>0</v>
      </c>
      <c r="K2093" s="37">
        <v>0</v>
      </c>
      <c r="L2093" s="37">
        <v>0</v>
      </c>
      <c r="M2093" s="37">
        <v>0</v>
      </c>
      <c r="N2093" s="38"/>
    </row>
    <row r="2094" spans="1:14" hidden="1" outlineLevel="1">
      <c r="A2094" s="1" t="s">
        <v>114</v>
      </c>
      <c r="B2094" s="37">
        <v>35</v>
      </c>
      <c r="C2094" s="37">
        <v>8</v>
      </c>
      <c r="D2094" s="37">
        <v>7</v>
      </c>
      <c r="E2094" s="37">
        <v>3</v>
      </c>
      <c r="F2094" s="37">
        <v>8</v>
      </c>
      <c r="G2094" s="37">
        <v>7</v>
      </c>
      <c r="H2094" s="37">
        <v>2</v>
      </c>
      <c r="I2094" s="37">
        <v>0</v>
      </c>
      <c r="J2094" s="37">
        <v>0</v>
      </c>
      <c r="K2094" s="37">
        <v>0</v>
      </c>
      <c r="L2094" s="37">
        <v>0</v>
      </c>
      <c r="M2094" s="37">
        <v>0</v>
      </c>
      <c r="N2094" s="38"/>
    </row>
    <row r="2095" spans="1:14" hidden="1" outlineLevel="1">
      <c r="A2095" s="1" t="s">
        <v>113</v>
      </c>
      <c r="B2095" s="37">
        <v>9</v>
      </c>
      <c r="C2095" s="37">
        <v>1</v>
      </c>
      <c r="D2095" s="37">
        <v>1</v>
      </c>
      <c r="E2095" s="37">
        <v>0</v>
      </c>
      <c r="F2095" s="37">
        <v>3</v>
      </c>
      <c r="G2095" s="37">
        <v>2</v>
      </c>
      <c r="H2095" s="37">
        <v>1</v>
      </c>
      <c r="I2095" s="37">
        <v>1</v>
      </c>
      <c r="J2095" s="37">
        <v>0</v>
      </c>
      <c r="K2095" s="37">
        <v>0</v>
      </c>
      <c r="L2095" s="37">
        <v>0</v>
      </c>
      <c r="M2095" s="37">
        <v>0</v>
      </c>
      <c r="N2095" s="38"/>
    </row>
    <row r="2096" spans="1:14" hidden="1" outlineLevel="1">
      <c r="A2096" s="1" t="s">
        <v>237</v>
      </c>
      <c r="B2096" s="37">
        <v>4</v>
      </c>
      <c r="C2096" s="37">
        <v>0</v>
      </c>
      <c r="D2096" s="37">
        <v>0</v>
      </c>
      <c r="E2096" s="37">
        <v>1</v>
      </c>
      <c r="F2096" s="37">
        <v>1</v>
      </c>
      <c r="G2096" s="37">
        <v>2</v>
      </c>
      <c r="H2096" s="37">
        <v>0</v>
      </c>
      <c r="I2096" s="37">
        <v>0</v>
      </c>
      <c r="J2096" s="37">
        <v>0</v>
      </c>
      <c r="K2096" s="37">
        <v>0</v>
      </c>
      <c r="L2096" s="37">
        <v>0</v>
      </c>
      <c r="M2096" s="37">
        <v>0</v>
      </c>
      <c r="N2096" s="38"/>
    </row>
    <row r="2097" spans="1:14" hidden="1" outlineLevel="1">
      <c r="A2097" s="1" t="s">
        <v>437</v>
      </c>
      <c r="B2097" s="37">
        <v>1</v>
      </c>
      <c r="C2097" s="37">
        <v>0</v>
      </c>
      <c r="D2097" s="37">
        <v>0</v>
      </c>
      <c r="E2097" s="37">
        <v>0</v>
      </c>
      <c r="F2097" s="37">
        <v>1</v>
      </c>
      <c r="G2097" s="37">
        <v>0</v>
      </c>
      <c r="H2097" s="37">
        <v>0</v>
      </c>
      <c r="I2097" s="37">
        <v>0</v>
      </c>
      <c r="J2097" s="37">
        <v>0</v>
      </c>
      <c r="K2097" s="37">
        <v>0</v>
      </c>
      <c r="L2097" s="37">
        <v>0</v>
      </c>
      <c r="M2097" s="37">
        <v>0</v>
      </c>
      <c r="N2097" s="38"/>
    </row>
    <row r="2098" spans="1:14" hidden="1" outlineLevel="1">
      <c r="A2098" s="1" t="s">
        <v>115</v>
      </c>
      <c r="B2098" s="37">
        <v>55</v>
      </c>
      <c r="C2098" s="37">
        <v>4</v>
      </c>
      <c r="D2098" s="37">
        <v>4</v>
      </c>
      <c r="E2098" s="37">
        <v>4</v>
      </c>
      <c r="F2098" s="37">
        <v>9</v>
      </c>
      <c r="G2098" s="37">
        <v>22</v>
      </c>
      <c r="H2098" s="37">
        <v>10</v>
      </c>
      <c r="I2098" s="37">
        <v>2</v>
      </c>
      <c r="J2098" s="37">
        <v>0</v>
      </c>
      <c r="K2098" s="37">
        <v>0</v>
      </c>
      <c r="L2098" s="37">
        <v>0</v>
      </c>
      <c r="M2098" s="37">
        <v>0</v>
      </c>
      <c r="N2098" s="38"/>
    </row>
    <row r="2099" spans="1:14" hidden="1" outlineLevel="1">
      <c r="A2099" s="1" t="s">
        <v>544</v>
      </c>
      <c r="B2099" s="37">
        <v>26</v>
      </c>
      <c r="C2099" s="37">
        <v>1</v>
      </c>
      <c r="D2099" s="37">
        <v>5</v>
      </c>
      <c r="E2099" s="37">
        <v>1</v>
      </c>
      <c r="F2099" s="37">
        <v>5</v>
      </c>
      <c r="G2099" s="37">
        <v>7</v>
      </c>
      <c r="H2099" s="37">
        <v>4</v>
      </c>
      <c r="I2099" s="37">
        <v>2</v>
      </c>
      <c r="J2099" s="37">
        <v>1</v>
      </c>
      <c r="K2099" s="37">
        <v>0</v>
      </c>
      <c r="L2099" s="37">
        <v>0</v>
      </c>
      <c r="M2099" s="37">
        <v>0</v>
      </c>
      <c r="N2099" s="38"/>
    </row>
    <row r="2100" spans="1:14" hidden="1" outlineLevel="1">
      <c r="A2100" s="1" t="s">
        <v>117</v>
      </c>
      <c r="B2100" s="37">
        <v>14</v>
      </c>
      <c r="C2100" s="37">
        <v>2</v>
      </c>
      <c r="D2100" s="37">
        <v>0</v>
      </c>
      <c r="E2100" s="37">
        <v>0</v>
      </c>
      <c r="F2100" s="37">
        <v>7</v>
      </c>
      <c r="G2100" s="37">
        <v>5</v>
      </c>
      <c r="H2100" s="37">
        <v>0</v>
      </c>
      <c r="I2100" s="37">
        <v>0</v>
      </c>
      <c r="J2100" s="37">
        <v>0</v>
      </c>
      <c r="K2100" s="37">
        <v>0</v>
      </c>
      <c r="L2100" s="37">
        <v>0</v>
      </c>
      <c r="M2100" s="37">
        <v>0</v>
      </c>
      <c r="N2100" s="38"/>
    </row>
    <row r="2101" spans="1:14" hidden="1" outlineLevel="1">
      <c r="A2101" s="1" t="s">
        <v>118</v>
      </c>
      <c r="B2101" s="37">
        <v>515</v>
      </c>
      <c r="C2101" s="37">
        <v>15</v>
      </c>
      <c r="D2101" s="37">
        <v>45</v>
      </c>
      <c r="E2101" s="37">
        <v>70</v>
      </c>
      <c r="F2101" s="37">
        <v>69</v>
      </c>
      <c r="G2101" s="37">
        <v>132</v>
      </c>
      <c r="H2101" s="37">
        <v>88</v>
      </c>
      <c r="I2101" s="37">
        <v>60</v>
      </c>
      <c r="J2101" s="37">
        <v>32</v>
      </c>
      <c r="K2101" s="37">
        <v>4</v>
      </c>
      <c r="L2101" s="37">
        <v>0</v>
      </c>
      <c r="M2101" s="37">
        <v>0</v>
      </c>
      <c r="N2101" s="38"/>
    </row>
    <row r="2102" spans="1:14" hidden="1" outlineLevel="1">
      <c r="A2102" s="1" t="s">
        <v>121</v>
      </c>
      <c r="B2102" s="37">
        <v>82</v>
      </c>
      <c r="C2102" s="37">
        <v>15</v>
      </c>
      <c r="D2102" s="37">
        <v>2</v>
      </c>
      <c r="E2102" s="37">
        <v>5</v>
      </c>
      <c r="F2102" s="37">
        <v>24</v>
      </c>
      <c r="G2102" s="37">
        <v>13</v>
      </c>
      <c r="H2102" s="37">
        <v>9</v>
      </c>
      <c r="I2102" s="37">
        <v>7</v>
      </c>
      <c r="J2102" s="37">
        <v>5</v>
      </c>
      <c r="K2102" s="37">
        <v>2</v>
      </c>
      <c r="L2102" s="37">
        <v>0</v>
      </c>
      <c r="M2102" s="37">
        <v>0</v>
      </c>
      <c r="N2102" s="38"/>
    </row>
    <row r="2103" spans="1:14" hidden="1" outlineLevel="1">
      <c r="A2103" s="1" t="s">
        <v>119</v>
      </c>
      <c r="B2103" s="37">
        <v>61</v>
      </c>
      <c r="C2103" s="37">
        <v>3</v>
      </c>
      <c r="D2103" s="37">
        <v>6</v>
      </c>
      <c r="E2103" s="37">
        <v>19</v>
      </c>
      <c r="F2103" s="37">
        <v>9</v>
      </c>
      <c r="G2103" s="37">
        <v>17</v>
      </c>
      <c r="H2103" s="37">
        <v>6</v>
      </c>
      <c r="I2103" s="37">
        <v>1</v>
      </c>
      <c r="J2103" s="37">
        <v>0</v>
      </c>
      <c r="K2103" s="37">
        <v>0</v>
      </c>
      <c r="L2103" s="37">
        <v>0</v>
      </c>
      <c r="M2103" s="37">
        <v>0</v>
      </c>
      <c r="N2103" s="38"/>
    </row>
    <row r="2104" spans="1:14" hidden="1" outlineLevel="1">
      <c r="A2104" s="1" t="s">
        <v>120</v>
      </c>
      <c r="B2104" s="37">
        <v>71</v>
      </c>
      <c r="C2104" s="37">
        <v>6</v>
      </c>
      <c r="D2104" s="37">
        <v>8</v>
      </c>
      <c r="E2104" s="37">
        <v>3</v>
      </c>
      <c r="F2104" s="37">
        <v>23</v>
      </c>
      <c r="G2104" s="37">
        <v>21</v>
      </c>
      <c r="H2104" s="37">
        <v>4</v>
      </c>
      <c r="I2104" s="37">
        <v>4</v>
      </c>
      <c r="J2104" s="37">
        <v>2</v>
      </c>
      <c r="K2104" s="37">
        <v>0</v>
      </c>
      <c r="L2104" s="37">
        <v>0</v>
      </c>
      <c r="M2104" s="37">
        <v>0</v>
      </c>
      <c r="N2104" s="38"/>
    </row>
    <row r="2105" spans="1:14" hidden="1" outlineLevel="1">
      <c r="A2105" s="1" t="s">
        <v>596</v>
      </c>
      <c r="B2105" s="37">
        <v>4</v>
      </c>
      <c r="C2105" s="37">
        <v>0</v>
      </c>
      <c r="D2105" s="37">
        <v>0</v>
      </c>
      <c r="E2105" s="37">
        <v>1</v>
      </c>
      <c r="F2105" s="37">
        <v>0</v>
      </c>
      <c r="G2105" s="37">
        <v>1</v>
      </c>
      <c r="H2105" s="37">
        <v>0</v>
      </c>
      <c r="I2105" s="37">
        <v>0</v>
      </c>
      <c r="J2105" s="37">
        <v>2</v>
      </c>
      <c r="K2105" s="37">
        <v>0</v>
      </c>
      <c r="L2105" s="37">
        <v>0</v>
      </c>
      <c r="M2105" s="37">
        <v>0</v>
      </c>
      <c r="N2105" s="38"/>
    </row>
    <row r="2106" spans="1:14" hidden="1" outlineLevel="1">
      <c r="A2106" s="1" t="s">
        <v>429</v>
      </c>
      <c r="B2106" s="37">
        <v>5</v>
      </c>
      <c r="C2106" s="37">
        <v>0</v>
      </c>
      <c r="D2106" s="37">
        <v>1</v>
      </c>
      <c r="E2106" s="37">
        <v>1</v>
      </c>
      <c r="F2106" s="37">
        <v>1</v>
      </c>
      <c r="G2106" s="37">
        <v>2</v>
      </c>
      <c r="H2106" s="37">
        <v>0</v>
      </c>
      <c r="I2106" s="37">
        <v>0</v>
      </c>
      <c r="J2106" s="37">
        <v>0</v>
      </c>
      <c r="K2106" s="37">
        <v>0</v>
      </c>
      <c r="L2106" s="37">
        <v>0</v>
      </c>
      <c r="M2106" s="37">
        <v>0</v>
      </c>
      <c r="N2106" s="38"/>
    </row>
    <row r="2107" spans="1:14" hidden="1" outlineLevel="1">
      <c r="A2107" s="1" t="s">
        <v>1168</v>
      </c>
      <c r="B2107" s="37">
        <v>1</v>
      </c>
      <c r="C2107" s="37">
        <v>0</v>
      </c>
      <c r="D2107" s="37">
        <v>0</v>
      </c>
      <c r="E2107" s="37">
        <v>0</v>
      </c>
      <c r="F2107" s="37">
        <v>0</v>
      </c>
      <c r="G2107" s="37">
        <v>1</v>
      </c>
      <c r="H2107" s="37">
        <v>0</v>
      </c>
      <c r="I2107" s="37">
        <v>0</v>
      </c>
      <c r="J2107" s="37">
        <v>0</v>
      </c>
      <c r="K2107" s="37">
        <v>0</v>
      </c>
      <c r="L2107" s="37">
        <v>0</v>
      </c>
      <c r="M2107" s="37">
        <v>0</v>
      </c>
      <c r="N2107" s="38"/>
    </row>
    <row r="2108" spans="1:14" hidden="1" outlineLevel="1">
      <c r="A2108" s="1" t="s">
        <v>1138</v>
      </c>
      <c r="B2108" s="37">
        <v>56</v>
      </c>
      <c r="C2108" s="37">
        <v>2</v>
      </c>
      <c r="D2108" s="37">
        <v>5</v>
      </c>
      <c r="E2108" s="37">
        <v>0</v>
      </c>
      <c r="F2108" s="37">
        <v>10</v>
      </c>
      <c r="G2108" s="37">
        <v>11</v>
      </c>
      <c r="H2108" s="37">
        <v>13</v>
      </c>
      <c r="I2108" s="37">
        <v>11</v>
      </c>
      <c r="J2108" s="37">
        <v>4</v>
      </c>
      <c r="K2108" s="37">
        <v>0</v>
      </c>
      <c r="L2108" s="37">
        <v>0</v>
      </c>
      <c r="M2108" s="37">
        <v>0</v>
      </c>
      <c r="N2108" s="38"/>
    </row>
    <row r="2109" spans="1:14" hidden="1" outlineLevel="1">
      <c r="A2109" s="1" t="s">
        <v>122</v>
      </c>
      <c r="B2109" s="37">
        <v>8</v>
      </c>
      <c r="C2109" s="37">
        <v>1</v>
      </c>
      <c r="D2109" s="37">
        <v>3</v>
      </c>
      <c r="E2109" s="37">
        <v>0</v>
      </c>
      <c r="F2109" s="37">
        <v>3</v>
      </c>
      <c r="G2109" s="37">
        <v>1</v>
      </c>
      <c r="H2109" s="37">
        <v>0</v>
      </c>
      <c r="I2109" s="37">
        <v>0</v>
      </c>
      <c r="J2109" s="37">
        <v>0</v>
      </c>
      <c r="K2109" s="37">
        <v>0</v>
      </c>
      <c r="L2109" s="37">
        <v>0</v>
      </c>
      <c r="M2109" s="37">
        <v>0</v>
      </c>
      <c r="N2109" s="38"/>
    </row>
    <row r="2110" spans="1:14" collapsed="1">
      <c r="A2110" s="1" t="s">
        <v>1183</v>
      </c>
      <c r="B2110" s="37">
        <v>40015</v>
      </c>
      <c r="C2110" s="37">
        <v>3787</v>
      </c>
      <c r="D2110" s="37">
        <v>3941</v>
      </c>
      <c r="E2110" s="37">
        <v>4285</v>
      </c>
      <c r="F2110" s="37">
        <v>5230</v>
      </c>
      <c r="G2110" s="37">
        <v>5337</v>
      </c>
      <c r="H2110" s="37">
        <v>6345</v>
      </c>
      <c r="I2110" s="37">
        <v>5411</v>
      </c>
      <c r="J2110" s="37">
        <v>3701</v>
      </c>
      <c r="K2110" s="37">
        <v>1710</v>
      </c>
      <c r="L2110" s="37">
        <v>262</v>
      </c>
      <c r="M2110" s="37">
        <v>6</v>
      </c>
      <c r="N2110" s="38"/>
    </row>
    <row r="2111" spans="1:14" hidden="1" outlineLevel="1">
      <c r="A2111" s="1" t="s">
        <v>33</v>
      </c>
      <c r="B2111" s="37">
        <v>10</v>
      </c>
      <c r="C2111" s="37">
        <v>2</v>
      </c>
      <c r="D2111" s="37">
        <v>1</v>
      </c>
      <c r="E2111" s="37">
        <v>2</v>
      </c>
      <c r="F2111" s="37">
        <v>4</v>
      </c>
      <c r="G2111" s="37">
        <v>1</v>
      </c>
      <c r="H2111" s="37">
        <v>0</v>
      </c>
      <c r="I2111" s="37">
        <v>0</v>
      </c>
      <c r="J2111" s="37">
        <v>0</v>
      </c>
      <c r="K2111" s="37">
        <v>0</v>
      </c>
      <c r="L2111" s="37">
        <v>0</v>
      </c>
      <c r="M2111" s="37">
        <v>0</v>
      </c>
      <c r="N2111" s="38"/>
    </row>
    <row r="2112" spans="1:14" hidden="1" outlineLevel="1">
      <c r="A2112" s="1" t="s">
        <v>838</v>
      </c>
      <c r="B2112" s="37">
        <v>3</v>
      </c>
      <c r="C2112" s="37">
        <v>0</v>
      </c>
      <c r="D2112" s="37">
        <v>0</v>
      </c>
      <c r="E2112" s="37">
        <v>2</v>
      </c>
      <c r="F2112" s="37">
        <v>0</v>
      </c>
      <c r="G2112" s="37">
        <v>1</v>
      </c>
      <c r="H2112" s="37">
        <v>0</v>
      </c>
      <c r="I2112" s="37">
        <v>0</v>
      </c>
      <c r="J2112" s="37">
        <v>0</v>
      </c>
      <c r="K2112" s="37">
        <v>0</v>
      </c>
      <c r="L2112" s="37">
        <v>0</v>
      </c>
      <c r="M2112" s="37">
        <v>0</v>
      </c>
      <c r="N2112" s="38"/>
    </row>
    <row r="2113" spans="1:14" hidden="1" outlineLevel="1">
      <c r="A2113" s="1" t="s">
        <v>35</v>
      </c>
      <c r="B2113" s="37">
        <v>5</v>
      </c>
      <c r="C2113" s="37">
        <v>0</v>
      </c>
      <c r="D2113" s="37">
        <v>0</v>
      </c>
      <c r="E2113" s="37">
        <v>1</v>
      </c>
      <c r="F2113" s="37">
        <v>2</v>
      </c>
      <c r="G2113" s="37">
        <v>0</v>
      </c>
      <c r="H2113" s="37">
        <v>2</v>
      </c>
      <c r="I2113" s="37">
        <v>0</v>
      </c>
      <c r="J2113" s="37">
        <v>0</v>
      </c>
      <c r="K2113" s="37">
        <v>0</v>
      </c>
      <c r="L2113" s="37">
        <v>0</v>
      </c>
      <c r="M2113" s="37">
        <v>0</v>
      </c>
      <c r="N2113" s="38"/>
    </row>
    <row r="2114" spans="1:14" hidden="1" outlineLevel="1">
      <c r="A2114" s="1" t="s">
        <v>725</v>
      </c>
      <c r="B2114" s="37">
        <v>1</v>
      </c>
      <c r="C2114" s="37">
        <v>0</v>
      </c>
      <c r="D2114" s="37">
        <v>0</v>
      </c>
      <c r="E2114" s="37">
        <v>0</v>
      </c>
      <c r="F2114" s="37">
        <v>0</v>
      </c>
      <c r="G2114" s="37">
        <v>0</v>
      </c>
      <c r="H2114" s="37">
        <v>1</v>
      </c>
      <c r="I2114" s="37">
        <v>0</v>
      </c>
      <c r="J2114" s="37">
        <v>0</v>
      </c>
      <c r="K2114" s="37">
        <v>0</v>
      </c>
      <c r="L2114" s="37">
        <v>0</v>
      </c>
      <c r="M2114" s="37">
        <v>0</v>
      </c>
      <c r="N2114" s="38"/>
    </row>
    <row r="2115" spans="1:14" hidden="1" outlineLevel="1">
      <c r="A2115" s="1" t="s">
        <v>36</v>
      </c>
      <c r="B2115" s="37">
        <v>4</v>
      </c>
      <c r="C2115" s="37">
        <v>0</v>
      </c>
      <c r="D2115" s="37">
        <v>0</v>
      </c>
      <c r="E2115" s="37">
        <v>0</v>
      </c>
      <c r="F2115" s="37">
        <v>0</v>
      </c>
      <c r="G2115" s="37">
        <v>2</v>
      </c>
      <c r="H2115" s="37">
        <v>1</v>
      </c>
      <c r="I2115" s="37">
        <v>0</v>
      </c>
      <c r="J2115" s="37">
        <v>1</v>
      </c>
      <c r="K2115" s="37">
        <v>0</v>
      </c>
      <c r="L2115" s="37">
        <v>0</v>
      </c>
      <c r="M2115" s="37">
        <v>0</v>
      </c>
      <c r="N2115" s="38"/>
    </row>
    <row r="2116" spans="1:14" hidden="1" outlineLevel="1">
      <c r="A2116" s="1" t="s">
        <v>37</v>
      </c>
      <c r="B2116" s="37">
        <v>9</v>
      </c>
      <c r="C2116" s="37">
        <v>1</v>
      </c>
      <c r="D2116" s="37">
        <v>1</v>
      </c>
      <c r="E2116" s="37">
        <v>1</v>
      </c>
      <c r="F2116" s="37">
        <v>2</v>
      </c>
      <c r="G2116" s="37">
        <v>0</v>
      </c>
      <c r="H2116" s="37">
        <v>2</v>
      </c>
      <c r="I2116" s="37">
        <v>2</v>
      </c>
      <c r="J2116" s="37">
        <v>0</v>
      </c>
      <c r="K2116" s="37">
        <v>0</v>
      </c>
      <c r="L2116" s="37">
        <v>0</v>
      </c>
      <c r="M2116" s="37">
        <v>0</v>
      </c>
      <c r="N2116" s="38"/>
    </row>
    <row r="2117" spans="1:14" hidden="1" outlineLevel="1">
      <c r="A2117" s="1" t="s">
        <v>868</v>
      </c>
      <c r="B2117" s="37">
        <v>2</v>
      </c>
      <c r="C2117" s="37">
        <v>0</v>
      </c>
      <c r="D2117" s="37">
        <v>0</v>
      </c>
      <c r="E2117" s="37">
        <v>0</v>
      </c>
      <c r="F2117" s="37">
        <v>2</v>
      </c>
      <c r="G2117" s="37">
        <v>0</v>
      </c>
      <c r="H2117" s="37">
        <v>0</v>
      </c>
      <c r="I2117" s="37">
        <v>0</v>
      </c>
      <c r="J2117" s="37">
        <v>0</v>
      </c>
      <c r="K2117" s="37">
        <v>0</v>
      </c>
      <c r="L2117" s="37">
        <v>0</v>
      </c>
      <c r="M2117" s="37">
        <v>0</v>
      </c>
      <c r="N2117" s="38"/>
    </row>
    <row r="2118" spans="1:14" hidden="1" outlineLevel="1">
      <c r="A2118" s="1" t="s">
        <v>39</v>
      </c>
      <c r="B2118" s="37">
        <v>13</v>
      </c>
      <c r="C2118" s="37">
        <v>1</v>
      </c>
      <c r="D2118" s="37">
        <v>0</v>
      </c>
      <c r="E2118" s="37">
        <v>0</v>
      </c>
      <c r="F2118" s="37">
        <v>5</v>
      </c>
      <c r="G2118" s="37">
        <v>3</v>
      </c>
      <c r="H2118" s="37">
        <v>4</v>
      </c>
      <c r="I2118" s="37">
        <v>0</v>
      </c>
      <c r="J2118" s="37">
        <v>0</v>
      </c>
      <c r="K2118" s="37">
        <v>0</v>
      </c>
      <c r="L2118" s="37">
        <v>0</v>
      </c>
      <c r="M2118" s="37">
        <v>0</v>
      </c>
      <c r="N2118" s="38"/>
    </row>
    <row r="2119" spans="1:14" hidden="1" outlineLevel="1">
      <c r="A2119" s="1" t="s">
        <v>40</v>
      </c>
      <c r="B2119" s="37">
        <v>1</v>
      </c>
      <c r="C2119" s="37">
        <v>0</v>
      </c>
      <c r="D2119" s="37">
        <v>0</v>
      </c>
      <c r="E2119" s="37">
        <v>0</v>
      </c>
      <c r="F2119" s="37">
        <v>0</v>
      </c>
      <c r="G2119" s="37">
        <v>0</v>
      </c>
      <c r="H2119" s="37">
        <v>1</v>
      </c>
      <c r="I2119" s="37">
        <v>0</v>
      </c>
      <c r="J2119" s="37">
        <v>0</v>
      </c>
      <c r="K2119" s="37">
        <v>0</v>
      </c>
      <c r="L2119" s="37">
        <v>0</v>
      </c>
      <c r="M2119" s="37">
        <v>0</v>
      </c>
      <c r="N2119" s="38"/>
    </row>
    <row r="2120" spans="1:14" hidden="1" outlineLevel="1">
      <c r="A2120" s="1" t="s">
        <v>533</v>
      </c>
      <c r="B2120" s="37">
        <v>2</v>
      </c>
      <c r="C2120" s="37">
        <v>0</v>
      </c>
      <c r="D2120" s="37">
        <v>0</v>
      </c>
      <c r="E2120" s="37">
        <v>0</v>
      </c>
      <c r="F2120" s="37">
        <v>1</v>
      </c>
      <c r="G2120" s="37">
        <v>1</v>
      </c>
      <c r="H2120" s="37">
        <v>0</v>
      </c>
      <c r="I2120" s="37">
        <v>0</v>
      </c>
      <c r="J2120" s="37">
        <v>0</v>
      </c>
      <c r="K2120" s="37">
        <v>0</v>
      </c>
      <c r="L2120" s="37">
        <v>0</v>
      </c>
      <c r="M2120" s="37">
        <v>0</v>
      </c>
      <c r="N2120" s="38"/>
    </row>
    <row r="2121" spans="1:14" hidden="1" outlineLevel="1">
      <c r="A2121" s="1" t="s">
        <v>534</v>
      </c>
      <c r="B2121" s="37">
        <v>3</v>
      </c>
      <c r="C2121" s="37">
        <v>0</v>
      </c>
      <c r="D2121" s="37">
        <v>0</v>
      </c>
      <c r="E2121" s="37">
        <v>0</v>
      </c>
      <c r="F2121" s="37">
        <v>2</v>
      </c>
      <c r="G2121" s="37">
        <v>0</v>
      </c>
      <c r="H2121" s="37">
        <v>1</v>
      </c>
      <c r="I2121" s="37">
        <v>0</v>
      </c>
      <c r="J2121" s="37">
        <v>0</v>
      </c>
      <c r="K2121" s="37">
        <v>0</v>
      </c>
      <c r="L2121" s="37">
        <v>0</v>
      </c>
      <c r="M2121" s="37">
        <v>0</v>
      </c>
      <c r="N2121" s="38"/>
    </row>
    <row r="2122" spans="1:14" hidden="1" outlineLevel="1">
      <c r="A2122" s="1" t="s">
        <v>43</v>
      </c>
      <c r="B2122" s="37">
        <v>25</v>
      </c>
      <c r="C2122" s="37">
        <v>0</v>
      </c>
      <c r="D2122" s="37">
        <v>0</v>
      </c>
      <c r="E2122" s="37">
        <v>2</v>
      </c>
      <c r="F2122" s="37">
        <v>5</v>
      </c>
      <c r="G2122" s="37">
        <v>4</v>
      </c>
      <c r="H2122" s="37">
        <v>6</v>
      </c>
      <c r="I2122" s="37">
        <v>4</v>
      </c>
      <c r="J2122" s="37">
        <v>3</v>
      </c>
      <c r="K2122" s="37">
        <v>1</v>
      </c>
      <c r="L2122" s="37">
        <v>0</v>
      </c>
      <c r="M2122" s="37">
        <v>0</v>
      </c>
      <c r="N2122" s="38"/>
    </row>
    <row r="2123" spans="1:14" hidden="1" outlineLevel="1">
      <c r="A2123" s="1" t="s">
        <v>45</v>
      </c>
      <c r="B2123" s="37">
        <v>228</v>
      </c>
      <c r="C2123" s="37">
        <v>15</v>
      </c>
      <c r="D2123" s="37">
        <v>13</v>
      </c>
      <c r="E2123" s="37">
        <v>18</v>
      </c>
      <c r="F2123" s="37">
        <v>34</v>
      </c>
      <c r="G2123" s="37">
        <v>34</v>
      </c>
      <c r="H2123" s="37">
        <v>39</v>
      </c>
      <c r="I2123" s="37">
        <v>57</v>
      </c>
      <c r="J2123" s="37">
        <v>16</v>
      </c>
      <c r="K2123" s="37">
        <v>2</v>
      </c>
      <c r="L2123" s="37">
        <v>0</v>
      </c>
      <c r="M2123" s="37">
        <v>0</v>
      </c>
      <c r="N2123" s="38"/>
    </row>
    <row r="2124" spans="1:14" hidden="1" outlineLevel="1">
      <c r="A2124" s="1" t="s">
        <v>46</v>
      </c>
      <c r="B2124" s="37">
        <v>118</v>
      </c>
      <c r="C2124" s="37">
        <v>4</v>
      </c>
      <c r="D2124" s="37">
        <v>6</v>
      </c>
      <c r="E2124" s="37">
        <v>26</v>
      </c>
      <c r="F2124" s="37">
        <v>29</v>
      </c>
      <c r="G2124" s="37">
        <v>32</v>
      </c>
      <c r="H2124" s="37">
        <v>16</v>
      </c>
      <c r="I2124" s="37">
        <v>4</v>
      </c>
      <c r="J2124" s="37">
        <v>0</v>
      </c>
      <c r="K2124" s="37">
        <v>1</v>
      </c>
      <c r="L2124" s="37">
        <v>0</v>
      </c>
      <c r="M2124" s="37">
        <v>0</v>
      </c>
      <c r="N2124" s="38"/>
    </row>
    <row r="2125" spans="1:14" hidden="1" outlineLevel="1">
      <c r="A2125" s="1" t="s">
        <v>47</v>
      </c>
      <c r="B2125" s="37">
        <v>12</v>
      </c>
      <c r="C2125" s="37">
        <v>0</v>
      </c>
      <c r="D2125" s="37">
        <v>1</v>
      </c>
      <c r="E2125" s="37">
        <v>2</v>
      </c>
      <c r="F2125" s="37">
        <v>2</v>
      </c>
      <c r="G2125" s="37">
        <v>2</v>
      </c>
      <c r="H2125" s="37">
        <v>3</v>
      </c>
      <c r="I2125" s="37">
        <v>2</v>
      </c>
      <c r="J2125" s="37">
        <v>0</v>
      </c>
      <c r="K2125" s="37">
        <v>0</v>
      </c>
      <c r="L2125" s="37">
        <v>0</v>
      </c>
      <c r="M2125" s="37">
        <v>0</v>
      </c>
      <c r="N2125" s="38"/>
    </row>
    <row r="2126" spans="1:14" hidden="1" outlineLevel="1">
      <c r="A2126" s="1" t="s">
        <v>433</v>
      </c>
      <c r="B2126" s="37">
        <v>2</v>
      </c>
      <c r="C2126" s="37">
        <v>0</v>
      </c>
      <c r="D2126" s="37">
        <v>0</v>
      </c>
      <c r="E2126" s="37">
        <v>0</v>
      </c>
      <c r="F2126" s="37">
        <v>2</v>
      </c>
      <c r="G2126" s="37">
        <v>0</v>
      </c>
      <c r="H2126" s="37">
        <v>0</v>
      </c>
      <c r="I2126" s="37">
        <v>0</v>
      </c>
      <c r="J2126" s="37">
        <v>0</v>
      </c>
      <c r="K2126" s="37">
        <v>0</v>
      </c>
      <c r="L2126" s="37">
        <v>0</v>
      </c>
      <c r="M2126" s="37">
        <v>0</v>
      </c>
      <c r="N2126" s="38"/>
    </row>
    <row r="2127" spans="1:14" hidden="1" outlineLevel="1">
      <c r="A2127" s="1" t="s">
        <v>48</v>
      </c>
      <c r="B2127" s="37">
        <v>5</v>
      </c>
      <c r="C2127" s="37">
        <v>0</v>
      </c>
      <c r="D2127" s="37">
        <v>0</v>
      </c>
      <c r="E2127" s="37">
        <v>0</v>
      </c>
      <c r="F2127" s="37">
        <v>2</v>
      </c>
      <c r="G2127" s="37">
        <v>3</v>
      </c>
      <c r="H2127" s="37">
        <v>0</v>
      </c>
      <c r="I2127" s="37">
        <v>0</v>
      </c>
      <c r="J2127" s="37">
        <v>0</v>
      </c>
      <c r="K2127" s="37">
        <v>0</v>
      </c>
      <c r="L2127" s="37">
        <v>0</v>
      </c>
      <c r="M2127" s="37">
        <v>0</v>
      </c>
      <c r="N2127" s="38"/>
    </row>
    <row r="2128" spans="1:14" hidden="1" outlineLevel="1">
      <c r="A2128" s="1" t="s">
        <v>439</v>
      </c>
      <c r="B2128" s="37">
        <v>107</v>
      </c>
      <c r="C2128" s="37">
        <v>17</v>
      </c>
      <c r="D2128" s="37">
        <v>4</v>
      </c>
      <c r="E2128" s="37">
        <v>7</v>
      </c>
      <c r="F2128" s="37">
        <v>38</v>
      </c>
      <c r="G2128" s="37">
        <v>27</v>
      </c>
      <c r="H2128" s="37">
        <v>7</v>
      </c>
      <c r="I2128" s="37">
        <v>7</v>
      </c>
      <c r="J2128" s="37">
        <v>0</v>
      </c>
      <c r="K2128" s="37">
        <v>0</v>
      </c>
      <c r="L2128" s="37">
        <v>0</v>
      </c>
      <c r="M2128" s="37">
        <v>0</v>
      </c>
      <c r="N2128" s="38"/>
    </row>
    <row r="2129" spans="1:14" hidden="1" outlineLevel="1">
      <c r="A2129" s="1" t="s">
        <v>50</v>
      </c>
      <c r="B2129" s="37">
        <v>2</v>
      </c>
      <c r="C2129" s="37">
        <v>0</v>
      </c>
      <c r="D2129" s="37">
        <v>0</v>
      </c>
      <c r="E2129" s="37">
        <v>0</v>
      </c>
      <c r="F2129" s="37">
        <v>1</v>
      </c>
      <c r="G2129" s="37">
        <v>0</v>
      </c>
      <c r="H2129" s="37">
        <v>0</v>
      </c>
      <c r="I2129" s="37">
        <v>1</v>
      </c>
      <c r="J2129" s="37">
        <v>0</v>
      </c>
      <c r="K2129" s="37">
        <v>0</v>
      </c>
      <c r="L2129" s="37">
        <v>0</v>
      </c>
      <c r="M2129" s="37">
        <v>0</v>
      </c>
      <c r="N2129" s="38"/>
    </row>
    <row r="2130" spans="1:14" hidden="1" outlineLevel="1">
      <c r="A2130" s="1" t="s">
        <v>52</v>
      </c>
      <c r="B2130" s="37">
        <v>1869</v>
      </c>
      <c r="C2130" s="37">
        <v>131</v>
      </c>
      <c r="D2130" s="37">
        <v>146</v>
      </c>
      <c r="E2130" s="37">
        <v>128</v>
      </c>
      <c r="F2130" s="37">
        <v>235</v>
      </c>
      <c r="G2130" s="37">
        <v>340</v>
      </c>
      <c r="H2130" s="37">
        <v>408</v>
      </c>
      <c r="I2130" s="37">
        <v>283</v>
      </c>
      <c r="J2130" s="37">
        <v>102</v>
      </c>
      <c r="K2130" s="37">
        <v>84</v>
      </c>
      <c r="L2130" s="37">
        <v>11</v>
      </c>
      <c r="M2130" s="37">
        <v>1</v>
      </c>
      <c r="N2130" s="38"/>
    </row>
    <row r="2131" spans="1:14" hidden="1" outlineLevel="1">
      <c r="A2131" s="1" t="s">
        <v>53</v>
      </c>
      <c r="B2131" s="37">
        <v>72</v>
      </c>
      <c r="C2131" s="37">
        <v>6</v>
      </c>
      <c r="D2131" s="37">
        <v>11</v>
      </c>
      <c r="E2131" s="37">
        <v>11</v>
      </c>
      <c r="F2131" s="37">
        <v>20</v>
      </c>
      <c r="G2131" s="37">
        <v>14</v>
      </c>
      <c r="H2131" s="37">
        <v>7</v>
      </c>
      <c r="I2131" s="37">
        <v>3</v>
      </c>
      <c r="J2131" s="37">
        <v>0</v>
      </c>
      <c r="K2131" s="37">
        <v>0</v>
      </c>
      <c r="L2131" s="37">
        <v>0</v>
      </c>
      <c r="M2131" s="37">
        <v>0</v>
      </c>
      <c r="N2131" s="38"/>
    </row>
    <row r="2132" spans="1:14" hidden="1" outlineLevel="1">
      <c r="A2132" s="1" t="s">
        <v>51</v>
      </c>
      <c r="B2132" s="37">
        <v>21</v>
      </c>
      <c r="C2132" s="37">
        <v>2</v>
      </c>
      <c r="D2132" s="37">
        <v>3</v>
      </c>
      <c r="E2132" s="37">
        <v>0</v>
      </c>
      <c r="F2132" s="37">
        <v>2</v>
      </c>
      <c r="G2132" s="37">
        <v>3</v>
      </c>
      <c r="H2132" s="37">
        <v>7</v>
      </c>
      <c r="I2132" s="37">
        <v>2</v>
      </c>
      <c r="J2132" s="37">
        <v>1</v>
      </c>
      <c r="K2132" s="37">
        <v>1</v>
      </c>
      <c r="L2132" s="37">
        <v>0</v>
      </c>
      <c r="M2132" s="37">
        <v>0</v>
      </c>
      <c r="N2132" s="38"/>
    </row>
    <row r="2133" spans="1:14" hidden="1" outlineLevel="1">
      <c r="A2133" s="1" t="s">
        <v>54</v>
      </c>
      <c r="B2133" s="37">
        <v>2</v>
      </c>
      <c r="C2133" s="37">
        <v>0</v>
      </c>
      <c r="D2133" s="37">
        <v>0</v>
      </c>
      <c r="E2133" s="37">
        <v>0</v>
      </c>
      <c r="F2133" s="37">
        <v>0</v>
      </c>
      <c r="G2133" s="37">
        <v>2</v>
      </c>
      <c r="H2133" s="37">
        <v>0</v>
      </c>
      <c r="I2133" s="37">
        <v>0</v>
      </c>
      <c r="J2133" s="37">
        <v>0</v>
      </c>
      <c r="K2133" s="37">
        <v>0</v>
      </c>
      <c r="L2133" s="37">
        <v>0</v>
      </c>
      <c r="M2133" s="37">
        <v>0</v>
      </c>
      <c r="N2133" s="38"/>
    </row>
    <row r="2134" spans="1:14" hidden="1" outlineLevel="1">
      <c r="A2134" s="1" t="s">
        <v>726</v>
      </c>
      <c r="B2134" s="37">
        <v>33</v>
      </c>
      <c r="C2134" s="37">
        <v>10</v>
      </c>
      <c r="D2134" s="37">
        <v>4</v>
      </c>
      <c r="E2134" s="37">
        <v>6</v>
      </c>
      <c r="F2134" s="37">
        <v>6</v>
      </c>
      <c r="G2134" s="37">
        <v>7</v>
      </c>
      <c r="H2134" s="37">
        <v>0</v>
      </c>
      <c r="I2134" s="37">
        <v>0</v>
      </c>
      <c r="J2134" s="37">
        <v>0</v>
      </c>
      <c r="K2134" s="37">
        <v>0</v>
      </c>
      <c r="L2134" s="37">
        <v>0</v>
      </c>
      <c r="M2134" s="37">
        <v>0</v>
      </c>
      <c r="N2134" s="38"/>
    </row>
    <row r="2135" spans="1:14" hidden="1" outlineLevel="1">
      <c r="A2135" s="1" t="s">
        <v>56</v>
      </c>
      <c r="B2135" s="37">
        <v>3</v>
      </c>
      <c r="C2135" s="37">
        <v>0</v>
      </c>
      <c r="D2135" s="37">
        <v>0</v>
      </c>
      <c r="E2135" s="37">
        <v>0</v>
      </c>
      <c r="F2135" s="37">
        <v>0</v>
      </c>
      <c r="G2135" s="37">
        <v>2</v>
      </c>
      <c r="H2135" s="37">
        <v>0</v>
      </c>
      <c r="I2135" s="37">
        <v>1</v>
      </c>
      <c r="J2135" s="37">
        <v>0</v>
      </c>
      <c r="K2135" s="37">
        <v>0</v>
      </c>
      <c r="L2135" s="37">
        <v>0</v>
      </c>
      <c r="M2135" s="37">
        <v>0</v>
      </c>
      <c r="N2135" s="38"/>
    </row>
    <row r="2136" spans="1:14" hidden="1" outlineLevel="1">
      <c r="A2136" s="1" t="s">
        <v>1137</v>
      </c>
      <c r="B2136" s="37">
        <v>1</v>
      </c>
      <c r="C2136" s="37">
        <v>0</v>
      </c>
      <c r="D2136" s="37">
        <v>0</v>
      </c>
      <c r="E2136" s="37">
        <v>0</v>
      </c>
      <c r="F2136" s="37">
        <v>1</v>
      </c>
      <c r="G2136" s="37">
        <v>0</v>
      </c>
      <c r="H2136" s="37">
        <v>0</v>
      </c>
      <c r="I2136" s="37">
        <v>0</v>
      </c>
      <c r="J2136" s="37">
        <v>0</v>
      </c>
      <c r="K2136" s="37">
        <v>0</v>
      </c>
      <c r="L2136" s="37">
        <v>0</v>
      </c>
      <c r="M2136" s="37">
        <v>0</v>
      </c>
      <c r="N2136" s="38"/>
    </row>
    <row r="2137" spans="1:14" hidden="1" outlineLevel="1">
      <c r="A2137" s="1" t="s">
        <v>57</v>
      </c>
      <c r="B2137" s="37">
        <v>5</v>
      </c>
      <c r="C2137" s="37">
        <v>0</v>
      </c>
      <c r="D2137" s="37">
        <v>0</v>
      </c>
      <c r="E2137" s="37">
        <v>0</v>
      </c>
      <c r="F2137" s="37">
        <v>0</v>
      </c>
      <c r="G2137" s="37">
        <v>3</v>
      </c>
      <c r="H2137" s="37">
        <v>1</v>
      </c>
      <c r="I2137" s="37">
        <v>1</v>
      </c>
      <c r="J2137" s="37">
        <v>0</v>
      </c>
      <c r="K2137" s="37">
        <v>0</v>
      </c>
      <c r="L2137" s="37">
        <v>0</v>
      </c>
      <c r="M2137" s="37">
        <v>0</v>
      </c>
      <c r="N2137" s="38"/>
    </row>
    <row r="2138" spans="1:14" hidden="1" outlineLevel="1">
      <c r="A2138" s="1" t="s">
        <v>58</v>
      </c>
      <c r="B2138" s="37">
        <v>92</v>
      </c>
      <c r="C2138" s="37">
        <v>7</v>
      </c>
      <c r="D2138" s="37">
        <v>11</v>
      </c>
      <c r="E2138" s="37">
        <v>7</v>
      </c>
      <c r="F2138" s="37">
        <v>7</v>
      </c>
      <c r="G2138" s="37">
        <v>17</v>
      </c>
      <c r="H2138" s="37">
        <v>20</v>
      </c>
      <c r="I2138" s="37">
        <v>13</v>
      </c>
      <c r="J2138" s="37">
        <v>9</v>
      </c>
      <c r="K2138" s="37">
        <v>1</v>
      </c>
      <c r="L2138" s="37">
        <v>0</v>
      </c>
      <c r="M2138" s="37">
        <v>0</v>
      </c>
      <c r="N2138" s="38"/>
    </row>
    <row r="2139" spans="1:14" hidden="1" outlineLevel="1">
      <c r="A2139" s="1" t="s">
        <v>229</v>
      </c>
      <c r="B2139" s="37">
        <v>2</v>
      </c>
      <c r="C2139" s="37">
        <v>0</v>
      </c>
      <c r="D2139" s="37">
        <v>1</v>
      </c>
      <c r="E2139" s="37">
        <v>0</v>
      </c>
      <c r="F2139" s="37">
        <v>1</v>
      </c>
      <c r="G2139" s="37">
        <v>0</v>
      </c>
      <c r="H2139" s="37">
        <v>0</v>
      </c>
      <c r="I2139" s="37">
        <v>0</v>
      </c>
      <c r="J2139" s="37">
        <v>0</v>
      </c>
      <c r="K2139" s="37">
        <v>0</v>
      </c>
      <c r="L2139" s="37">
        <v>0</v>
      </c>
      <c r="M2139" s="37">
        <v>0</v>
      </c>
      <c r="N2139" s="38"/>
    </row>
    <row r="2140" spans="1:14" hidden="1" outlineLevel="1">
      <c r="A2140" s="1" t="s">
        <v>595</v>
      </c>
      <c r="B2140" s="37">
        <v>2</v>
      </c>
      <c r="C2140" s="37">
        <v>0</v>
      </c>
      <c r="D2140" s="37">
        <v>0</v>
      </c>
      <c r="E2140" s="37">
        <v>0</v>
      </c>
      <c r="F2140" s="37">
        <v>1</v>
      </c>
      <c r="G2140" s="37">
        <v>0</v>
      </c>
      <c r="H2140" s="37">
        <v>0</v>
      </c>
      <c r="I2140" s="37">
        <v>1</v>
      </c>
      <c r="J2140" s="37">
        <v>0</v>
      </c>
      <c r="K2140" s="37">
        <v>0</v>
      </c>
      <c r="L2140" s="37">
        <v>0</v>
      </c>
      <c r="M2140" s="37">
        <v>0</v>
      </c>
      <c r="N2140" s="38"/>
    </row>
    <row r="2141" spans="1:14" hidden="1" outlineLevel="1">
      <c r="A2141" s="1" t="s">
        <v>224</v>
      </c>
      <c r="B2141" s="37">
        <v>4</v>
      </c>
      <c r="C2141" s="37">
        <v>0</v>
      </c>
      <c r="D2141" s="37">
        <v>2</v>
      </c>
      <c r="E2141" s="37">
        <v>1</v>
      </c>
      <c r="F2141" s="37">
        <v>1</v>
      </c>
      <c r="G2141" s="37">
        <v>0</v>
      </c>
      <c r="H2141" s="37">
        <v>0</v>
      </c>
      <c r="I2141" s="37">
        <v>0</v>
      </c>
      <c r="J2141" s="37">
        <v>0</v>
      </c>
      <c r="K2141" s="37">
        <v>0</v>
      </c>
      <c r="L2141" s="37">
        <v>0</v>
      </c>
      <c r="M2141" s="37">
        <v>0</v>
      </c>
      <c r="N2141" s="38"/>
    </row>
    <row r="2142" spans="1:14" hidden="1" outlineLevel="1">
      <c r="A2142" s="1" t="s">
        <v>59</v>
      </c>
      <c r="B2142" s="37">
        <v>50</v>
      </c>
      <c r="C2142" s="37">
        <v>4</v>
      </c>
      <c r="D2142" s="37">
        <v>4</v>
      </c>
      <c r="E2142" s="37">
        <v>1</v>
      </c>
      <c r="F2142" s="37">
        <v>5</v>
      </c>
      <c r="G2142" s="37">
        <v>8</v>
      </c>
      <c r="H2142" s="37">
        <v>4</v>
      </c>
      <c r="I2142" s="37">
        <v>6</v>
      </c>
      <c r="J2142" s="37">
        <v>15</v>
      </c>
      <c r="K2142" s="37">
        <v>3</v>
      </c>
      <c r="L2142" s="37">
        <v>0</v>
      </c>
      <c r="M2142" s="37">
        <v>0</v>
      </c>
      <c r="N2142" s="38"/>
    </row>
    <row r="2143" spans="1:14" hidden="1" outlineLevel="1">
      <c r="A2143" s="1" t="s">
        <v>61</v>
      </c>
      <c r="B2143" s="37">
        <v>1</v>
      </c>
      <c r="C2143" s="37">
        <v>0</v>
      </c>
      <c r="D2143" s="37">
        <v>0</v>
      </c>
      <c r="E2143" s="37">
        <v>0</v>
      </c>
      <c r="F2143" s="37">
        <v>0</v>
      </c>
      <c r="G2143" s="37">
        <v>1</v>
      </c>
      <c r="H2143" s="37">
        <v>0</v>
      </c>
      <c r="I2143" s="37">
        <v>0</v>
      </c>
      <c r="J2143" s="37">
        <v>0</v>
      </c>
      <c r="K2143" s="37">
        <v>0</v>
      </c>
      <c r="L2143" s="37">
        <v>0</v>
      </c>
      <c r="M2143" s="37">
        <v>0</v>
      </c>
      <c r="N2143" s="38"/>
    </row>
    <row r="2144" spans="1:14" hidden="1" outlineLevel="1">
      <c r="A2144" s="1" t="s">
        <v>426</v>
      </c>
      <c r="B2144" s="37">
        <v>2</v>
      </c>
      <c r="C2144" s="37">
        <v>0</v>
      </c>
      <c r="D2144" s="37">
        <v>1</v>
      </c>
      <c r="E2144" s="37">
        <v>0</v>
      </c>
      <c r="F2144" s="37">
        <v>0</v>
      </c>
      <c r="G2144" s="37">
        <v>1</v>
      </c>
      <c r="H2144" s="37">
        <v>0</v>
      </c>
      <c r="I2144" s="37">
        <v>0</v>
      </c>
      <c r="J2144" s="37">
        <v>0</v>
      </c>
      <c r="K2144" s="37">
        <v>0</v>
      </c>
      <c r="L2144" s="37">
        <v>0</v>
      </c>
      <c r="M2144" s="37">
        <v>0</v>
      </c>
      <c r="N2144" s="38"/>
    </row>
    <row r="2145" spans="1:14" hidden="1" outlineLevel="1">
      <c r="A2145" s="1" t="s">
        <v>63</v>
      </c>
      <c r="B2145" s="37">
        <v>40</v>
      </c>
      <c r="C2145" s="37">
        <v>7</v>
      </c>
      <c r="D2145" s="37">
        <v>1</v>
      </c>
      <c r="E2145" s="37">
        <v>3</v>
      </c>
      <c r="F2145" s="37">
        <v>21</v>
      </c>
      <c r="G2145" s="37">
        <v>5</v>
      </c>
      <c r="H2145" s="37">
        <v>2</v>
      </c>
      <c r="I2145" s="37">
        <v>1</v>
      </c>
      <c r="J2145" s="37">
        <v>0</v>
      </c>
      <c r="K2145" s="37">
        <v>0</v>
      </c>
      <c r="L2145" s="37">
        <v>0</v>
      </c>
      <c r="M2145" s="37">
        <v>0</v>
      </c>
      <c r="N2145" s="38"/>
    </row>
    <row r="2146" spans="1:14" hidden="1" outlineLevel="1">
      <c r="A2146" s="1" t="s">
        <v>64</v>
      </c>
      <c r="B2146" s="37">
        <v>6</v>
      </c>
      <c r="C2146" s="37">
        <v>0</v>
      </c>
      <c r="D2146" s="37">
        <v>0</v>
      </c>
      <c r="E2146" s="37">
        <v>0</v>
      </c>
      <c r="F2146" s="37">
        <v>1</v>
      </c>
      <c r="G2146" s="37">
        <v>3</v>
      </c>
      <c r="H2146" s="37">
        <v>2</v>
      </c>
      <c r="I2146" s="37">
        <v>0</v>
      </c>
      <c r="J2146" s="37">
        <v>0</v>
      </c>
      <c r="K2146" s="37">
        <v>0</v>
      </c>
      <c r="L2146" s="37">
        <v>0</v>
      </c>
      <c r="M2146" s="37">
        <v>0</v>
      </c>
      <c r="N2146" s="38"/>
    </row>
    <row r="2147" spans="1:14" hidden="1" outlineLevel="1">
      <c r="A2147" s="1" t="s">
        <v>65</v>
      </c>
      <c r="B2147" s="37">
        <v>13</v>
      </c>
      <c r="C2147" s="37">
        <v>1</v>
      </c>
      <c r="D2147" s="37">
        <v>3</v>
      </c>
      <c r="E2147" s="37">
        <v>1</v>
      </c>
      <c r="F2147" s="37">
        <v>5</v>
      </c>
      <c r="G2147" s="37">
        <v>1</v>
      </c>
      <c r="H2147" s="37">
        <v>2</v>
      </c>
      <c r="I2147" s="37">
        <v>0</v>
      </c>
      <c r="J2147" s="37">
        <v>0</v>
      </c>
      <c r="K2147" s="37">
        <v>0</v>
      </c>
      <c r="L2147" s="37">
        <v>0</v>
      </c>
      <c r="M2147" s="37">
        <v>0</v>
      </c>
      <c r="N2147" s="38"/>
    </row>
    <row r="2148" spans="1:14" hidden="1" outlineLevel="1">
      <c r="A2148" s="1" t="s">
        <v>66</v>
      </c>
      <c r="B2148" s="37">
        <v>12</v>
      </c>
      <c r="C2148" s="37">
        <v>0</v>
      </c>
      <c r="D2148" s="37">
        <v>3</v>
      </c>
      <c r="E2148" s="37">
        <v>1</v>
      </c>
      <c r="F2148" s="37">
        <v>3</v>
      </c>
      <c r="G2148" s="37">
        <v>4</v>
      </c>
      <c r="H2148" s="37">
        <v>1</v>
      </c>
      <c r="I2148" s="37">
        <v>0</v>
      </c>
      <c r="J2148" s="37">
        <v>0</v>
      </c>
      <c r="K2148" s="37">
        <v>0</v>
      </c>
      <c r="L2148" s="37">
        <v>0</v>
      </c>
      <c r="M2148" s="37">
        <v>0</v>
      </c>
      <c r="N2148" s="38"/>
    </row>
    <row r="2149" spans="1:14" hidden="1" outlineLevel="1">
      <c r="A2149" s="1" t="s">
        <v>67</v>
      </c>
      <c r="B2149" s="37">
        <v>21</v>
      </c>
      <c r="C2149" s="37">
        <v>0</v>
      </c>
      <c r="D2149" s="37">
        <v>0</v>
      </c>
      <c r="E2149" s="37">
        <v>3</v>
      </c>
      <c r="F2149" s="37">
        <v>2</v>
      </c>
      <c r="G2149" s="37">
        <v>6</v>
      </c>
      <c r="H2149" s="37">
        <v>6</v>
      </c>
      <c r="I2149" s="37">
        <v>3</v>
      </c>
      <c r="J2149" s="37">
        <v>0</v>
      </c>
      <c r="K2149" s="37">
        <v>1</v>
      </c>
      <c r="L2149" s="37">
        <v>0</v>
      </c>
      <c r="M2149" s="37">
        <v>0</v>
      </c>
      <c r="N2149" s="38"/>
    </row>
    <row r="2150" spans="1:14" hidden="1" outlineLevel="1">
      <c r="A2150" s="1" t="s">
        <v>68</v>
      </c>
      <c r="B2150" s="37">
        <v>4</v>
      </c>
      <c r="C2150" s="37">
        <v>0</v>
      </c>
      <c r="D2150" s="37">
        <v>0</v>
      </c>
      <c r="E2150" s="37">
        <v>0</v>
      </c>
      <c r="F2150" s="37">
        <v>2</v>
      </c>
      <c r="G2150" s="37">
        <v>0</v>
      </c>
      <c r="H2150" s="37">
        <v>0</v>
      </c>
      <c r="I2150" s="37">
        <v>2</v>
      </c>
      <c r="J2150" s="37">
        <v>0</v>
      </c>
      <c r="K2150" s="37">
        <v>0</v>
      </c>
      <c r="L2150" s="37">
        <v>0</v>
      </c>
      <c r="M2150" s="37">
        <v>0</v>
      </c>
      <c r="N2150" s="38"/>
    </row>
    <row r="2151" spans="1:14" hidden="1" outlineLevel="1">
      <c r="A2151" s="1" t="s">
        <v>69</v>
      </c>
      <c r="B2151" s="37">
        <v>3</v>
      </c>
      <c r="C2151" s="37">
        <v>0</v>
      </c>
      <c r="D2151" s="37">
        <v>0</v>
      </c>
      <c r="E2151" s="37">
        <v>0</v>
      </c>
      <c r="F2151" s="37">
        <v>2</v>
      </c>
      <c r="G2151" s="37">
        <v>1</v>
      </c>
      <c r="H2151" s="37">
        <v>0</v>
      </c>
      <c r="I2151" s="37">
        <v>0</v>
      </c>
      <c r="J2151" s="37">
        <v>0</v>
      </c>
      <c r="K2151" s="37">
        <v>0</v>
      </c>
      <c r="L2151" s="37">
        <v>0</v>
      </c>
      <c r="M2151" s="37">
        <v>0</v>
      </c>
      <c r="N2151" s="38"/>
    </row>
    <row r="2152" spans="1:14" hidden="1" outlineLevel="1">
      <c r="A2152" s="1" t="s">
        <v>70</v>
      </c>
      <c r="B2152" s="37">
        <v>1215</v>
      </c>
      <c r="C2152" s="37">
        <v>92</v>
      </c>
      <c r="D2152" s="37">
        <v>94</v>
      </c>
      <c r="E2152" s="37">
        <v>108</v>
      </c>
      <c r="F2152" s="37">
        <v>167</v>
      </c>
      <c r="G2152" s="37">
        <v>219</v>
      </c>
      <c r="H2152" s="37">
        <v>238</v>
      </c>
      <c r="I2152" s="37">
        <v>163</v>
      </c>
      <c r="J2152" s="37">
        <v>104</v>
      </c>
      <c r="K2152" s="37">
        <v>27</v>
      </c>
      <c r="L2152" s="37">
        <v>3</v>
      </c>
      <c r="M2152" s="37">
        <v>0</v>
      </c>
      <c r="N2152" s="38"/>
    </row>
    <row r="2153" spans="1:14" hidden="1" outlineLevel="1">
      <c r="A2153" s="1" t="s">
        <v>71</v>
      </c>
      <c r="B2153" s="37">
        <v>15</v>
      </c>
      <c r="C2153" s="37">
        <v>0</v>
      </c>
      <c r="D2153" s="37">
        <v>0</v>
      </c>
      <c r="E2153" s="37">
        <v>0</v>
      </c>
      <c r="F2153" s="37">
        <v>2</v>
      </c>
      <c r="G2153" s="37">
        <v>7</v>
      </c>
      <c r="H2153" s="37">
        <v>4</v>
      </c>
      <c r="I2153" s="37">
        <v>2</v>
      </c>
      <c r="J2153" s="37">
        <v>0</v>
      </c>
      <c r="K2153" s="37">
        <v>0</v>
      </c>
      <c r="L2153" s="37">
        <v>0</v>
      </c>
      <c r="M2153" s="37">
        <v>0</v>
      </c>
      <c r="N2153" s="38"/>
    </row>
    <row r="2154" spans="1:14" hidden="1" outlineLevel="1">
      <c r="A2154" s="1" t="s">
        <v>72</v>
      </c>
      <c r="B2154" s="37">
        <v>6</v>
      </c>
      <c r="C2154" s="37">
        <v>3</v>
      </c>
      <c r="D2154" s="37">
        <v>0</v>
      </c>
      <c r="E2154" s="37">
        <v>0</v>
      </c>
      <c r="F2154" s="37">
        <v>2</v>
      </c>
      <c r="G2154" s="37">
        <v>1</v>
      </c>
      <c r="H2154" s="37">
        <v>0</v>
      </c>
      <c r="I2154" s="37">
        <v>0</v>
      </c>
      <c r="J2154" s="37">
        <v>0</v>
      </c>
      <c r="K2154" s="37">
        <v>0</v>
      </c>
      <c r="L2154" s="37">
        <v>0</v>
      </c>
      <c r="M2154" s="37">
        <v>0</v>
      </c>
      <c r="N2154" s="38"/>
    </row>
    <row r="2155" spans="1:14" hidden="1" outlineLevel="1">
      <c r="A2155" s="1" t="s">
        <v>242</v>
      </c>
      <c r="B2155" s="37">
        <v>2</v>
      </c>
      <c r="C2155" s="37">
        <v>0</v>
      </c>
      <c r="D2155" s="37">
        <v>0</v>
      </c>
      <c r="E2155" s="37">
        <v>0</v>
      </c>
      <c r="F2155" s="37">
        <v>1</v>
      </c>
      <c r="G2155" s="37">
        <v>1</v>
      </c>
      <c r="H2155" s="37">
        <v>0</v>
      </c>
      <c r="I2155" s="37">
        <v>0</v>
      </c>
      <c r="J2155" s="37">
        <v>0</v>
      </c>
      <c r="K2155" s="37">
        <v>0</v>
      </c>
      <c r="L2155" s="37">
        <v>0</v>
      </c>
      <c r="M2155" s="37">
        <v>0</v>
      </c>
      <c r="N2155" s="38"/>
    </row>
    <row r="2156" spans="1:14" hidden="1" outlineLevel="1">
      <c r="A2156" s="1" t="s">
        <v>73</v>
      </c>
      <c r="B2156" s="37">
        <v>4</v>
      </c>
      <c r="C2156" s="37">
        <v>0</v>
      </c>
      <c r="D2156" s="37">
        <v>3</v>
      </c>
      <c r="E2156" s="37">
        <v>0</v>
      </c>
      <c r="F2156" s="37">
        <v>0</v>
      </c>
      <c r="G2156" s="37">
        <v>1</v>
      </c>
      <c r="H2156" s="37">
        <v>0</v>
      </c>
      <c r="I2156" s="37">
        <v>0</v>
      </c>
      <c r="J2156" s="37">
        <v>0</v>
      </c>
      <c r="K2156" s="37">
        <v>0</v>
      </c>
      <c r="L2156" s="37">
        <v>0</v>
      </c>
      <c r="M2156" s="37">
        <v>0</v>
      </c>
      <c r="N2156" s="38"/>
    </row>
    <row r="2157" spans="1:14" hidden="1" outlineLevel="1">
      <c r="A2157" s="1" t="s">
        <v>74</v>
      </c>
      <c r="B2157" s="37">
        <v>13</v>
      </c>
      <c r="C2157" s="37">
        <v>1</v>
      </c>
      <c r="D2157" s="37">
        <v>0</v>
      </c>
      <c r="E2157" s="37">
        <v>1</v>
      </c>
      <c r="F2157" s="37">
        <v>5</v>
      </c>
      <c r="G2157" s="37">
        <v>2</v>
      </c>
      <c r="H2157" s="37">
        <v>2</v>
      </c>
      <c r="I2157" s="37">
        <v>0</v>
      </c>
      <c r="J2157" s="37">
        <v>2</v>
      </c>
      <c r="K2157" s="37">
        <v>0</v>
      </c>
      <c r="L2157" s="37">
        <v>0</v>
      </c>
      <c r="M2157" s="37">
        <v>0</v>
      </c>
      <c r="N2157" s="38"/>
    </row>
    <row r="2158" spans="1:14" hidden="1" outlineLevel="1">
      <c r="A2158" s="1" t="s">
        <v>75</v>
      </c>
      <c r="B2158" s="37">
        <v>3</v>
      </c>
      <c r="C2158" s="37">
        <v>0</v>
      </c>
      <c r="D2158" s="37">
        <v>0</v>
      </c>
      <c r="E2158" s="37">
        <v>1</v>
      </c>
      <c r="F2158" s="37">
        <v>0</v>
      </c>
      <c r="G2158" s="37">
        <v>0</v>
      </c>
      <c r="H2158" s="37">
        <v>0</v>
      </c>
      <c r="I2158" s="37">
        <v>2</v>
      </c>
      <c r="J2158" s="37">
        <v>0</v>
      </c>
      <c r="K2158" s="37">
        <v>0</v>
      </c>
      <c r="L2158" s="37">
        <v>0</v>
      </c>
      <c r="M2158" s="37">
        <v>0</v>
      </c>
      <c r="N2158" s="38"/>
    </row>
    <row r="2159" spans="1:14" hidden="1" outlineLevel="1">
      <c r="A2159" s="1" t="s">
        <v>76</v>
      </c>
      <c r="B2159" s="37">
        <v>3</v>
      </c>
      <c r="C2159" s="37">
        <v>0</v>
      </c>
      <c r="D2159" s="37">
        <v>0</v>
      </c>
      <c r="E2159" s="37">
        <v>1</v>
      </c>
      <c r="F2159" s="37">
        <v>0</v>
      </c>
      <c r="G2159" s="37">
        <v>2</v>
      </c>
      <c r="H2159" s="37">
        <v>0</v>
      </c>
      <c r="I2159" s="37">
        <v>0</v>
      </c>
      <c r="J2159" s="37">
        <v>0</v>
      </c>
      <c r="K2159" s="37">
        <v>0</v>
      </c>
      <c r="L2159" s="37">
        <v>0</v>
      </c>
      <c r="M2159" s="37">
        <v>0</v>
      </c>
      <c r="N2159" s="38"/>
    </row>
    <row r="2160" spans="1:14" hidden="1" outlineLevel="1">
      <c r="A2160" s="1" t="s">
        <v>536</v>
      </c>
      <c r="B2160" s="37">
        <v>1</v>
      </c>
      <c r="C2160" s="37">
        <v>0</v>
      </c>
      <c r="D2160" s="37">
        <v>0</v>
      </c>
      <c r="E2160" s="37">
        <v>1</v>
      </c>
      <c r="F2160" s="37">
        <v>0</v>
      </c>
      <c r="G2160" s="37">
        <v>0</v>
      </c>
      <c r="H2160" s="37">
        <v>0</v>
      </c>
      <c r="I2160" s="37">
        <v>0</v>
      </c>
      <c r="J2160" s="37">
        <v>0</v>
      </c>
      <c r="K2160" s="37">
        <v>0</v>
      </c>
      <c r="L2160" s="37">
        <v>0</v>
      </c>
      <c r="M2160" s="37">
        <v>0</v>
      </c>
      <c r="N2160" s="38"/>
    </row>
    <row r="2161" spans="1:14" hidden="1" outlineLevel="1">
      <c r="A2161" s="1" t="s">
        <v>78</v>
      </c>
      <c r="B2161" s="37">
        <v>17</v>
      </c>
      <c r="C2161" s="37">
        <v>0</v>
      </c>
      <c r="D2161" s="37">
        <v>1</v>
      </c>
      <c r="E2161" s="37">
        <v>6</v>
      </c>
      <c r="F2161" s="37">
        <v>2</v>
      </c>
      <c r="G2161" s="37">
        <v>6</v>
      </c>
      <c r="H2161" s="37">
        <v>2</v>
      </c>
      <c r="I2161" s="37">
        <v>0</v>
      </c>
      <c r="J2161" s="37">
        <v>0</v>
      </c>
      <c r="K2161" s="37">
        <v>0</v>
      </c>
      <c r="L2161" s="37">
        <v>0</v>
      </c>
      <c r="M2161" s="37">
        <v>0</v>
      </c>
      <c r="N2161" s="38"/>
    </row>
    <row r="2162" spans="1:14" hidden="1" outlineLevel="1">
      <c r="A2162" s="1" t="s">
        <v>1182</v>
      </c>
      <c r="B2162" s="37">
        <v>8</v>
      </c>
      <c r="C2162" s="37">
        <v>0</v>
      </c>
      <c r="D2162" s="37">
        <v>3</v>
      </c>
      <c r="E2162" s="37">
        <v>1</v>
      </c>
      <c r="F2162" s="37">
        <v>0</v>
      </c>
      <c r="G2162" s="37">
        <v>2</v>
      </c>
      <c r="H2162" s="37">
        <v>1</v>
      </c>
      <c r="I2162" s="37">
        <v>1</v>
      </c>
      <c r="J2162" s="37">
        <v>0</v>
      </c>
      <c r="K2162" s="37">
        <v>0</v>
      </c>
      <c r="L2162" s="37">
        <v>0</v>
      </c>
      <c r="M2162" s="37">
        <v>0</v>
      </c>
      <c r="N2162" s="38"/>
    </row>
    <row r="2163" spans="1:14" hidden="1" outlineLevel="1">
      <c r="A2163" s="1" t="s">
        <v>537</v>
      </c>
      <c r="B2163" s="37">
        <v>2</v>
      </c>
      <c r="C2163" s="37">
        <v>0</v>
      </c>
      <c r="D2163" s="37">
        <v>0</v>
      </c>
      <c r="E2163" s="37">
        <v>0</v>
      </c>
      <c r="F2163" s="37">
        <v>1</v>
      </c>
      <c r="G2163" s="37">
        <v>0</v>
      </c>
      <c r="H2163" s="37">
        <v>1</v>
      </c>
      <c r="I2163" s="37">
        <v>0</v>
      </c>
      <c r="J2163" s="37">
        <v>0</v>
      </c>
      <c r="K2163" s="37">
        <v>0</v>
      </c>
      <c r="L2163" s="37">
        <v>0</v>
      </c>
      <c r="M2163" s="37">
        <v>0</v>
      </c>
      <c r="N2163" s="38"/>
    </row>
    <row r="2164" spans="1:14" hidden="1" outlineLevel="1">
      <c r="A2164" s="1" t="s">
        <v>538</v>
      </c>
      <c r="B2164" s="37">
        <v>425</v>
      </c>
      <c r="C2164" s="37">
        <v>70</v>
      </c>
      <c r="D2164" s="37">
        <v>61</v>
      </c>
      <c r="E2164" s="37">
        <v>26</v>
      </c>
      <c r="F2164" s="37">
        <v>111</v>
      </c>
      <c r="G2164" s="37">
        <v>62</v>
      </c>
      <c r="H2164" s="37">
        <v>23</v>
      </c>
      <c r="I2164" s="37">
        <v>52</v>
      </c>
      <c r="J2164" s="37">
        <v>19</v>
      </c>
      <c r="K2164" s="37">
        <v>1</v>
      </c>
      <c r="L2164" s="37">
        <v>0</v>
      </c>
      <c r="M2164" s="37">
        <v>0</v>
      </c>
      <c r="N2164" s="38"/>
    </row>
    <row r="2165" spans="1:14" hidden="1" outlineLevel="1">
      <c r="A2165" s="1" t="s">
        <v>80</v>
      </c>
      <c r="B2165" s="37">
        <v>131</v>
      </c>
      <c r="C2165" s="37">
        <v>15</v>
      </c>
      <c r="D2165" s="37">
        <v>8</v>
      </c>
      <c r="E2165" s="37">
        <v>13</v>
      </c>
      <c r="F2165" s="37">
        <v>19</v>
      </c>
      <c r="G2165" s="37">
        <v>30</v>
      </c>
      <c r="H2165" s="37">
        <v>13</v>
      </c>
      <c r="I2165" s="37">
        <v>21</v>
      </c>
      <c r="J2165" s="37">
        <v>12</v>
      </c>
      <c r="K2165" s="37">
        <v>0</v>
      </c>
      <c r="L2165" s="37">
        <v>0</v>
      </c>
      <c r="M2165" s="37">
        <v>0</v>
      </c>
      <c r="N2165" s="38"/>
    </row>
    <row r="2166" spans="1:14" hidden="1" outlineLevel="1">
      <c r="A2166" s="1" t="s">
        <v>81</v>
      </c>
      <c r="B2166" s="37">
        <v>5</v>
      </c>
      <c r="C2166" s="37">
        <v>0</v>
      </c>
      <c r="D2166" s="37">
        <v>1</v>
      </c>
      <c r="E2166" s="37">
        <v>1</v>
      </c>
      <c r="F2166" s="37">
        <v>3</v>
      </c>
      <c r="G2166" s="37">
        <v>0</v>
      </c>
      <c r="H2166" s="37">
        <v>0</v>
      </c>
      <c r="I2166" s="37">
        <v>0</v>
      </c>
      <c r="J2166" s="37">
        <v>0</v>
      </c>
      <c r="K2166" s="37">
        <v>0</v>
      </c>
      <c r="L2166" s="37">
        <v>0</v>
      </c>
      <c r="M2166" s="37">
        <v>0</v>
      </c>
      <c r="N2166" s="38"/>
    </row>
    <row r="2167" spans="1:14" hidden="1" outlineLevel="1">
      <c r="A2167" s="1" t="s">
        <v>225</v>
      </c>
      <c r="B2167" s="37">
        <v>4</v>
      </c>
      <c r="C2167" s="37">
        <v>0</v>
      </c>
      <c r="D2167" s="37">
        <v>0</v>
      </c>
      <c r="E2167" s="37">
        <v>1</v>
      </c>
      <c r="F2167" s="37">
        <v>1</v>
      </c>
      <c r="G2167" s="37">
        <v>2</v>
      </c>
      <c r="H2167" s="37">
        <v>0</v>
      </c>
      <c r="I2167" s="37">
        <v>0</v>
      </c>
      <c r="J2167" s="37">
        <v>0</v>
      </c>
      <c r="K2167" s="37">
        <v>0</v>
      </c>
      <c r="L2167" s="37">
        <v>0</v>
      </c>
      <c r="M2167" s="37">
        <v>0</v>
      </c>
      <c r="N2167" s="38"/>
    </row>
    <row r="2168" spans="1:14" hidden="1" outlineLevel="1">
      <c r="A2168" s="1" t="s">
        <v>82</v>
      </c>
      <c r="B2168" s="37">
        <v>5</v>
      </c>
      <c r="C2168" s="37">
        <v>0</v>
      </c>
      <c r="D2168" s="37">
        <v>0</v>
      </c>
      <c r="E2168" s="37">
        <v>0</v>
      </c>
      <c r="F2168" s="37">
        <v>1</v>
      </c>
      <c r="G2168" s="37">
        <v>3</v>
      </c>
      <c r="H2168" s="37">
        <v>1</v>
      </c>
      <c r="I2168" s="37">
        <v>0</v>
      </c>
      <c r="J2168" s="37">
        <v>0</v>
      </c>
      <c r="K2168" s="37">
        <v>0</v>
      </c>
      <c r="L2168" s="37">
        <v>0</v>
      </c>
      <c r="M2168" s="37">
        <v>0</v>
      </c>
      <c r="N2168" s="38"/>
    </row>
    <row r="2169" spans="1:14" hidden="1" outlineLevel="1">
      <c r="A2169" s="1" t="s">
        <v>235</v>
      </c>
      <c r="B2169" s="37">
        <v>4</v>
      </c>
      <c r="C2169" s="37">
        <v>0</v>
      </c>
      <c r="D2169" s="37">
        <v>0</v>
      </c>
      <c r="E2169" s="37">
        <v>1</v>
      </c>
      <c r="F2169" s="37">
        <v>3</v>
      </c>
      <c r="G2169" s="37">
        <v>0</v>
      </c>
      <c r="H2169" s="37">
        <v>0</v>
      </c>
      <c r="I2169" s="37">
        <v>0</v>
      </c>
      <c r="J2169" s="37">
        <v>0</v>
      </c>
      <c r="K2169" s="37">
        <v>0</v>
      </c>
      <c r="L2169" s="37">
        <v>0</v>
      </c>
      <c r="M2169" s="37">
        <v>0</v>
      </c>
      <c r="N2169" s="38"/>
    </row>
    <row r="2170" spans="1:14" hidden="1" outlineLevel="1">
      <c r="A2170" s="1" t="s">
        <v>83</v>
      </c>
      <c r="B2170" s="37">
        <v>26294</v>
      </c>
      <c r="C2170" s="37">
        <v>2867</v>
      </c>
      <c r="D2170" s="37">
        <v>3019</v>
      </c>
      <c r="E2170" s="37">
        <v>3236</v>
      </c>
      <c r="F2170" s="37">
        <v>3166</v>
      </c>
      <c r="G2170" s="37">
        <v>2937</v>
      </c>
      <c r="H2170" s="37">
        <v>3599</v>
      </c>
      <c r="I2170" s="37">
        <v>3407</v>
      </c>
      <c r="J2170" s="37">
        <v>2568</v>
      </c>
      <c r="K2170" s="37">
        <v>1282</v>
      </c>
      <c r="L2170" s="37">
        <v>209</v>
      </c>
      <c r="M2170" s="37">
        <v>4</v>
      </c>
      <c r="N2170" s="38"/>
    </row>
    <row r="2171" spans="1:14" hidden="1" outlineLevel="1">
      <c r="A2171" s="1" t="s">
        <v>189</v>
      </c>
      <c r="B2171" s="37">
        <v>5</v>
      </c>
      <c r="C2171" s="37">
        <v>0</v>
      </c>
      <c r="D2171" s="37">
        <v>0</v>
      </c>
      <c r="E2171" s="37">
        <v>1</v>
      </c>
      <c r="F2171" s="37">
        <v>2</v>
      </c>
      <c r="G2171" s="37">
        <v>0</v>
      </c>
      <c r="H2171" s="37">
        <v>1</v>
      </c>
      <c r="I2171" s="37">
        <v>0</v>
      </c>
      <c r="J2171" s="37">
        <v>1</v>
      </c>
      <c r="K2171" s="37">
        <v>0</v>
      </c>
      <c r="L2171" s="37">
        <v>0</v>
      </c>
      <c r="M2171" s="37">
        <v>0</v>
      </c>
      <c r="N2171" s="38"/>
    </row>
    <row r="2172" spans="1:14" hidden="1" outlineLevel="1">
      <c r="A2172" s="1" t="s">
        <v>84</v>
      </c>
      <c r="B2172" s="37">
        <v>12</v>
      </c>
      <c r="C2172" s="37">
        <v>1</v>
      </c>
      <c r="D2172" s="37">
        <v>2</v>
      </c>
      <c r="E2172" s="37">
        <v>1</v>
      </c>
      <c r="F2172" s="37">
        <v>0</v>
      </c>
      <c r="G2172" s="37">
        <v>2</v>
      </c>
      <c r="H2172" s="37">
        <v>3</v>
      </c>
      <c r="I2172" s="37">
        <v>2</v>
      </c>
      <c r="J2172" s="37">
        <v>0</v>
      </c>
      <c r="K2172" s="37">
        <v>1</v>
      </c>
      <c r="L2172" s="37">
        <v>0</v>
      </c>
      <c r="M2172" s="37">
        <v>0</v>
      </c>
      <c r="N2172" s="38"/>
    </row>
    <row r="2173" spans="1:14" hidden="1" outlineLevel="1">
      <c r="A2173" s="1" t="s">
        <v>809</v>
      </c>
      <c r="B2173" s="37">
        <v>3</v>
      </c>
      <c r="C2173" s="37">
        <v>0</v>
      </c>
      <c r="D2173" s="37">
        <v>0</v>
      </c>
      <c r="E2173" s="37">
        <v>1</v>
      </c>
      <c r="F2173" s="37">
        <v>2</v>
      </c>
      <c r="G2173" s="37">
        <v>0</v>
      </c>
      <c r="H2173" s="37">
        <v>0</v>
      </c>
      <c r="I2173" s="37">
        <v>0</v>
      </c>
      <c r="J2173" s="37">
        <v>0</v>
      </c>
      <c r="K2173" s="37">
        <v>0</v>
      </c>
      <c r="L2173" s="37">
        <v>0</v>
      </c>
      <c r="M2173" s="37">
        <v>0</v>
      </c>
      <c r="N2173" s="38"/>
    </row>
    <row r="2174" spans="1:14" hidden="1" outlineLevel="1">
      <c r="A2174" s="1" t="s">
        <v>440</v>
      </c>
      <c r="B2174" s="37">
        <v>6</v>
      </c>
      <c r="C2174" s="37">
        <v>0</v>
      </c>
      <c r="D2174" s="37">
        <v>2</v>
      </c>
      <c r="E2174" s="37">
        <v>1</v>
      </c>
      <c r="F2174" s="37">
        <v>2</v>
      </c>
      <c r="G2174" s="37">
        <v>1</v>
      </c>
      <c r="H2174" s="37">
        <v>0</v>
      </c>
      <c r="I2174" s="37">
        <v>0</v>
      </c>
      <c r="J2174" s="37">
        <v>0</v>
      </c>
      <c r="K2174" s="37">
        <v>0</v>
      </c>
      <c r="L2174" s="37">
        <v>0</v>
      </c>
      <c r="M2174" s="37">
        <v>0</v>
      </c>
      <c r="N2174" s="38"/>
    </row>
    <row r="2175" spans="1:14" hidden="1" outlineLevel="1">
      <c r="A2175" s="1" t="s">
        <v>539</v>
      </c>
      <c r="B2175" s="37">
        <v>3</v>
      </c>
      <c r="C2175" s="37">
        <v>0</v>
      </c>
      <c r="D2175" s="37">
        <v>0</v>
      </c>
      <c r="E2175" s="37">
        <v>0</v>
      </c>
      <c r="F2175" s="37">
        <v>2</v>
      </c>
      <c r="G2175" s="37">
        <v>1</v>
      </c>
      <c r="H2175" s="37">
        <v>0</v>
      </c>
      <c r="I2175" s="37">
        <v>0</v>
      </c>
      <c r="J2175" s="37">
        <v>0</v>
      </c>
      <c r="K2175" s="37">
        <v>0</v>
      </c>
      <c r="L2175" s="37">
        <v>0</v>
      </c>
      <c r="M2175" s="37">
        <v>0</v>
      </c>
      <c r="N2175" s="38"/>
    </row>
    <row r="2176" spans="1:14" hidden="1" outlineLevel="1">
      <c r="A2176" s="1" t="s">
        <v>1185</v>
      </c>
      <c r="B2176" s="37">
        <v>1</v>
      </c>
      <c r="C2176" s="37">
        <v>0</v>
      </c>
      <c r="D2176" s="37">
        <v>0</v>
      </c>
      <c r="E2176" s="37">
        <v>0</v>
      </c>
      <c r="F2176" s="37">
        <v>1</v>
      </c>
      <c r="G2176" s="37">
        <v>0</v>
      </c>
      <c r="H2176" s="37">
        <v>0</v>
      </c>
      <c r="I2176" s="37">
        <v>0</v>
      </c>
      <c r="J2176" s="37">
        <v>0</v>
      </c>
      <c r="K2176" s="37">
        <v>0</v>
      </c>
      <c r="L2176" s="37">
        <v>0</v>
      </c>
      <c r="M2176" s="37">
        <v>0</v>
      </c>
      <c r="N2176" s="38"/>
    </row>
    <row r="2177" spans="1:14" hidden="1" outlineLevel="1">
      <c r="A2177" s="1" t="s">
        <v>85</v>
      </c>
      <c r="B2177" s="37">
        <v>3</v>
      </c>
      <c r="C2177" s="37">
        <v>1</v>
      </c>
      <c r="D2177" s="37">
        <v>0</v>
      </c>
      <c r="E2177" s="37">
        <v>0</v>
      </c>
      <c r="F2177" s="37">
        <v>0</v>
      </c>
      <c r="G2177" s="37">
        <v>1</v>
      </c>
      <c r="H2177" s="37">
        <v>1</v>
      </c>
      <c r="I2177" s="37">
        <v>0</v>
      </c>
      <c r="J2177" s="37">
        <v>0</v>
      </c>
      <c r="K2177" s="37">
        <v>0</v>
      </c>
      <c r="L2177" s="37">
        <v>0</v>
      </c>
      <c r="M2177" s="37">
        <v>0</v>
      </c>
      <c r="N2177" s="38"/>
    </row>
    <row r="2178" spans="1:14" hidden="1" outlineLevel="1">
      <c r="A2178" s="1" t="s">
        <v>86</v>
      </c>
      <c r="B2178" s="37">
        <v>13</v>
      </c>
      <c r="C2178" s="37">
        <v>2</v>
      </c>
      <c r="D2178" s="37">
        <v>0</v>
      </c>
      <c r="E2178" s="37">
        <v>1</v>
      </c>
      <c r="F2178" s="37">
        <v>2</v>
      </c>
      <c r="G2178" s="37">
        <v>7</v>
      </c>
      <c r="H2178" s="37">
        <v>1</v>
      </c>
      <c r="I2178" s="37">
        <v>0</v>
      </c>
      <c r="J2178" s="37">
        <v>0</v>
      </c>
      <c r="K2178" s="37">
        <v>0</v>
      </c>
      <c r="L2178" s="37">
        <v>0</v>
      </c>
      <c r="M2178" s="37">
        <v>0</v>
      </c>
      <c r="N2178" s="38"/>
    </row>
    <row r="2179" spans="1:14" hidden="1" outlineLevel="1">
      <c r="A2179" s="1" t="s">
        <v>243</v>
      </c>
      <c r="B2179" s="37">
        <v>2</v>
      </c>
      <c r="C2179" s="37">
        <v>0</v>
      </c>
      <c r="D2179" s="37">
        <v>0</v>
      </c>
      <c r="E2179" s="37">
        <v>0</v>
      </c>
      <c r="F2179" s="37">
        <v>1</v>
      </c>
      <c r="G2179" s="37">
        <v>1</v>
      </c>
      <c r="H2179" s="37">
        <v>0</v>
      </c>
      <c r="I2179" s="37">
        <v>0</v>
      </c>
      <c r="J2179" s="37">
        <v>0</v>
      </c>
      <c r="K2179" s="37">
        <v>0</v>
      </c>
      <c r="L2179" s="37">
        <v>0</v>
      </c>
      <c r="M2179" s="37">
        <v>0</v>
      </c>
      <c r="N2179" s="38"/>
    </row>
    <row r="2180" spans="1:14" hidden="1" outlineLevel="1">
      <c r="A2180" s="1" t="s">
        <v>540</v>
      </c>
      <c r="B2180" s="37">
        <v>24</v>
      </c>
      <c r="C2180" s="37">
        <v>2</v>
      </c>
      <c r="D2180" s="37">
        <v>0</v>
      </c>
      <c r="E2180" s="37">
        <v>0</v>
      </c>
      <c r="F2180" s="37">
        <v>13</v>
      </c>
      <c r="G2180" s="37">
        <v>4</v>
      </c>
      <c r="H2180" s="37">
        <v>4</v>
      </c>
      <c r="I2180" s="37">
        <v>1</v>
      </c>
      <c r="J2180" s="37">
        <v>0</v>
      </c>
      <c r="K2180" s="37">
        <v>0</v>
      </c>
      <c r="L2180" s="37">
        <v>0</v>
      </c>
      <c r="M2180" s="37">
        <v>0</v>
      </c>
      <c r="N2180" s="38"/>
    </row>
    <row r="2181" spans="1:14" hidden="1" outlineLevel="1">
      <c r="A2181" s="1" t="s">
        <v>423</v>
      </c>
      <c r="B2181" s="37">
        <v>9</v>
      </c>
      <c r="C2181" s="37">
        <v>2</v>
      </c>
      <c r="D2181" s="37">
        <v>1</v>
      </c>
      <c r="E2181" s="37">
        <v>2</v>
      </c>
      <c r="F2181" s="37">
        <v>3</v>
      </c>
      <c r="G2181" s="37">
        <v>0</v>
      </c>
      <c r="H2181" s="37">
        <v>1</v>
      </c>
      <c r="I2181" s="37">
        <v>0</v>
      </c>
      <c r="J2181" s="37">
        <v>0</v>
      </c>
      <c r="K2181" s="37">
        <v>0</v>
      </c>
      <c r="L2181" s="37">
        <v>0</v>
      </c>
      <c r="M2181" s="37">
        <v>0</v>
      </c>
      <c r="N2181" s="38"/>
    </row>
    <row r="2182" spans="1:14" hidden="1" outlineLevel="1">
      <c r="A2182" s="1" t="s">
        <v>436</v>
      </c>
      <c r="B2182" s="37">
        <v>3</v>
      </c>
      <c r="C2182" s="37">
        <v>0</v>
      </c>
      <c r="D2182" s="37">
        <v>2</v>
      </c>
      <c r="E2182" s="37">
        <v>0</v>
      </c>
      <c r="F2182" s="37">
        <v>0</v>
      </c>
      <c r="G2182" s="37">
        <v>1</v>
      </c>
      <c r="H2182" s="37">
        <v>0</v>
      </c>
      <c r="I2182" s="37">
        <v>0</v>
      </c>
      <c r="J2182" s="37">
        <v>0</v>
      </c>
      <c r="K2182" s="37">
        <v>0</v>
      </c>
      <c r="L2182" s="37">
        <v>0</v>
      </c>
      <c r="M2182" s="37">
        <v>0</v>
      </c>
      <c r="N2182" s="38"/>
    </row>
    <row r="2183" spans="1:14" hidden="1" outlineLevel="1">
      <c r="A2183" s="1" t="s">
        <v>90</v>
      </c>
      <c r="B2183" s="37">
        <v>2</v>
      </c>
      <c r="C2183" s="37">
        <v>0</v>
      </c>
      <c r="D2183" s="37">
        <v>0</v>
      </c>
      <c r="E2183" s="37">
        <v>1</v>
      </c>
      <c r="F2183" s="37">
        <v>1</v>
      </c>
      <c r="G2183" s="37">
        <v>0</v>
      </c>
      <c r="H2183" s="37">
        <v>0</v>
      </c>
      <c r="I2183" s="37">
        <v>0</v>
      </c>
      <c r="J2183" s="37">
        <v>0</v>
      </c>
      <c r="K2183" s="37">
        <v>0</v>
      </c>
      <c r="L2183" s="37">
        <v>0</v>
      </c>
      <c r="M2183" s="37">
        <v>0</v>
      </c>
      <c r="N2183" s="38"/>
    </row>
    <row r="2184" spans="1:14" hidden="1" outlineLevel="1">
      <c r="A2184" s="1" t="s">
        <v>441</v>
      </c>
      <c r="B2184" s="37">
        <v>4</v>
      </c>
      <c r="C2184" s="37">
        <v>0</v>
      </c>
      <c r="D2184" s="37">
        <v>1</v>
      </c>
      <c r="E2184" s="37">
        <v>0</v>
      </c>
      <c r="F2184" s="37">
        <v>2</v>
      </c>
      <c r="G2184" s="37">
        <v>0</v>
      </c>
      <c r="H2184" s="37">
        <v>1</v>
      </c>
      <c r="I2184" s="37">
        <v>0</v>
      </c>
      <c r="J2184" s="37">
        <v>0</v>
      </c>
      <c r="K2184" s="37">
        <v>0</v>
      </c>
      <c r="L2184" s="37">
        <v>0</v>
      </c>
      <c r="M2184" s="37">
        <v>0</v>
      </c>
      <c r="N2184" s="38"/>
    </row>
    <row r="2185" spans="1:14" hidden="1" outlineLevel="1">
      <c r="A2185" s="1" t="s">
        <v>427</v>
      </c>
      <c r="B2185" s="37">
        <v>2</v>
      </c>
      <c r="C2185" s="37">
        <v>0</v>
      </c>
      <c r="D2185" s="37">
        <v>0</v>
      </c>
      <c r="E2185" s="37">
        <v>1</v>
      </c>
      <c r="F2185" s="37">
        <v>0</v>
      </c>
      <c r="G2185" s="37">
        <v>0</v>
      </c>
      <c r="H2185" s="37">
        <v>1</v>
      </c>
      <c r="I2185" s="37">
        <v>0</v>
      </c>
      <c r="J2185" s="37">
        <v>0</v>
      </c>
      <c r="K2185" s="37">
        <v>0</v>
      </c>
      <c r="L2185" s="37">
        <v>0</v>
      </c>
      <c r="M2185" s="37">
        <v>0</v>
      </c>
      <c r="N2185" s="38"/>
    </row>
    <row r="2186" spans="1:14" hidden="1" outlineLevel="1">
      <c r="A2186" s="1" t="s">
        <v>91</v>
      </c>
      <c r="B2186" s="37">
        <v>80</v>
      </c>
      <c r="C2186" s="37">
        <v>2</v>
      </c>
      <c r="D2186" s="37">
        <v>3</v>
      </c>
      <c r="E2186" s="37">
        <v>4</v>
      </c>
      <c r="F2186" s="37">
        <v>8</v>
      </c>
      <c r="G2186" s="37">
        <v>3</v>
      </c>
      <c r="H2186" s="37">
        <v>26</v>
      </c>
      <c r="I2186" s="37">
        <v>21</v>
      </c>
      <c r="J2186" s="37">
        <v>10</v>
      </c>
      <c r="K2186" s="37">
        <v>2</v>
      </c>
      <c r="L2186" s="37">
        <v>1</v>
      </c>
      <c r="M2186" s="37">
        <v>0</v>
      </c>
      <c r="N2186" s="38"/>
    </row>
    <row r="2187" spans="1:14" hidden="1" outlineLevel="1">
      <c r="A2187" s="1" t="s">
        <v>92</v>
      </c>
      <c r="B2187" s="37">
        <v>5</v>
      </c>
      <c r="C2187" s="37">
        <v>1</v>
      </c>
      <c r="D2187" s="37">
        <v>0</v>
      </c>
      <c r="E2187" s="37">
        <v>0</v>
      </c>
      <c r="F2187" s="37">
        <v>3</v>
      </c>
      <c r="G2187" s="37">
        <v>0</v>
      </c>
      <c r="H2187" s="37">
        <v>1</v>
      </c>
      <c r="I2187" s="37">
        <v>0</v>
      </c>
      <c r="J2187" s="37">
        <v>0</v>
      </c>
      <c r="K2187" s="37">
        <v>0</v>
      </c>
      <c r="L2187" s="37">
        <v>0</v>
      </c>
      <c r="M2187" s="37">
        <v>0</v>
      </c>
      <c r="N2187" s="38"/>
    </row>
    <row r="2188" spans="1:14" hidden="1" outlineLevel="1">
      <c r="A2188" s="1" t="s">
        <v>904</v>
      </c>
      <c r="B2188" s="37">
        <v>130</v>
      </c>
      <c r="C2188" s="37">
        <v>14</v>
      </c>
      <c r="D2188" s="37">
        <v>16</v>
      </c>
      <c r="E2188" s="37">
        <v>16</v>
      </c>
      <c r="F2188" s="37">
        <v>18</v>
      </c>
      <c r="G2188" s="37">
        <v>29</v>
      </c>
      <c r="H2188" s="37">
        <v>10</v>
      </c>
      <c r="I2188" s="37">
        <v>16</v>
      </c>
      <c r="J2188" s="37">
        <v>10</v>
      </c>
      <c r="K2188" s="37">
        <v>1</v>
      </c>
      <c r="L2188" s="37">
        <v>0</v>
      </c>
      <c r="M2188" s="37">
        <v>0</v>
      </c>
      <c r="N2188" s="38"/>
    </row>
    <row r="2189" spans="1:14" hidden="1" outlineLevel="1">
      <c r="A2189" s="1" t="s">
        <v>93</v>
      </c>
      <c r="B2189" s="37">
        <v>7</v>
      </c>
      <c r="C2189" s="37">
        <v>0</v>
      </c>
      <c r="D2189" s="37">
        <v>0</v>
      </c>
      <c r="E2189" s="37">
        <v>0</v>
      </c>
      <c r="F2189" s="37">
        <v>0</v>
      </c>
      <c r="G2189" s="37">
        <v>2</v>
      </c>
      <c r="H2189" s="37">
        <v>3</v>
      </c>
      <c r="I2189" s="37">
        <v>0</v>
      </c>
      <c r="J2189" s="37">
        <v>1</v>
      </c>
      <c r="K2189" s="37">
        <v>1</v>
      </c>
      <c r="L2189" s="37">
        <v>0</v>
      </c>
      <c r="M2189" s="37">
        <v>0</v>
      </c>
      <c r="N2189" s="38"/>
    </row>
    <row r="2190" spans="1:14" hidden="1" outlineLevel="1">
      <c r="A2190" s="1" t="s">
        <v>95</v>
      </c>
      <c r="B2190" s="37">
        <v>3</v>
      </c>
      <c r="C2190" s="37">
        <v>0</v>
      </c>
      <c r="D2190" s="37">
        <v>0</v>
      </c>
      <c r="E2190" s="37">
        <v>0</v>
      </c>
      <c r="F2190" s="37">
        <v>1</v>
      </c>
      <c r="G2190" s="37">
        <v>1</v>
      </c>
      <c r="H2190" s="37">
        <v>1</v>
      </c>
      <c r="I2190" s="37">
        <v>0</v>
      </c>
      <c r="J2190" s="37">
        <v>0</v>
      </c>
      <c r="K2190" s="37">
        <v>0</v>
      </c>
      <c r="L2190" s="37">
        <v>0</v>
      </c>
      <c r="M2190" s="37">
        <v>0</v>
      </c>
      <c r="N2190" s="38"/>
    </row>
    <row r="2191" spans="1:14" hidden="1" outlineLevel="1">
      <c r="A2191" s="1" t="s">
        <v>96</v>
      </c>
      <c r="B2191" s="37">
        <v>2</v>
      </c>
      <c r="C2191" s="37">
        <v>0</v>
      </c>
      <c r="D2191" s="37">
        <v>0</v>
      </c>
      <c r="E2191" s="37">
        <v>0</v>
      </c>
      <c r="F2191" s="37">
        <v>1</v>
      </c>
      <c r="G2191" s="37">
        <v>0</v>
      </c>
      <c r="H2191" s="37">
        <v>0</v>
      </c>
      <c r="I2191" s="37">
        <v>1</v>
      </c>
      <c r="J2191" s="37">
        <v>0</v>
      </c>
      <c r="K2191" s="37">
        <v>0</v>
      </c>
      <c r="L2191" s="37">
        <v>0</v>
      </c>
      <c r="M2191" s="37">
        <v>0</v>
      </c>
      <c r="N2191" s="38"/>
    </row>
    <row r="2192" spans="1:14" hidden="1" outlineLevel="1">
      <c r="A2192" s="1" t="s">
        <v>98</v>
      </c>
      <c r="B2192" s="37">
        <v>11</v>
      </c>
      <c r="C2192" s="37">
        <v>0</v>
      </c>
      <c r="D2192" s="37">
        <v>0</v>
      </c>
      <c r="E2192" s="37">
        <v>0</v>
      </c>
      <c r="F2192" s="37">
        <v>3</v>
      </c>
      <c r="G2192" s="37">
        <v>3</v>
      </c>
      <c r="H2192" s="37">
        <v>3</v>
      </c>
      <c r="I2192" s="37">
        <v>0</v>
      </c>
      <c r="J2192" s="37">
        <v>0</v>
      </c>
      <c r="K2192" s="37">
        <v>2</v>
      </c>
      <c r="L2192" s="37">
        <v>0</v>
      </c>
      <c r="M2192" s="37">
        <v>0</v>
      </c>
      <c r="N2192" s="38"/>
    </row>
    <row r="2193" spans="1:14" hidden="1" outlineLevel="1">
      <c r="A2193" s="1" t="s">
        <v>99</v>
      </c>
      <c r="B2193" s="37">
        <v>33</v>
      </c>
      <c r="C2193" s="37">
        <v>0</v>
      </c>
      <c r="D2193" s="37">
        <v>3</v>
      </c>
      <c r="E2193" s="37">
        <v>7</v>
      </c>
      <c r="F2193" s="37">
        <v>10</v>
      </c>
      <c r="G2193" s="37">
        <v>11</v>
      </c>
      <c r="H2193" s="37">
        <v>1</v>
      </c>
      <c r="I2193" s="37">
        <v>1</v>
      </c>
      <c r="J2193" s="37">
        <v>0</v>
      </c>
      <c r="K2193" s="37">
        <v>0</v>
      </c>
      <c r="L2193" s="37">
        <v>0</v>
      </c>
      <c r="M2193" s="37">
        <v>0</v>
      </c>
      <c r="N2193" s="38"/>
    </row>
    <row r="2194" spans="1:14" hidden="1" outlineLevel="1">
      <c r="A2194" s="1" t="s">
        <v>100</v>
      </c>
      <c r="B2194" s="37">
        <v>45</v>
      </c>
      <c r="C2194" s="37">
        <v>2</v>
      </c>
      <c r="D2194" s="37">
        <v>3</v>
      </c>
      <c r="E2194" s="37">
        <v>2</v>
      </c>
      <c r="F2194" s="37">
        <v>11</v>
      </c>
      <c r="G2194" s="37">
        <v>13</v>
      </c>
      <c r="H2194" s="37">
        <v>9</v>
      </c>
      <c r="I2194" s="37">
        <v>3</v>
      </c>
      <c r="J2194" s="37">
        <v>2</v>
      </c>
      <c r="K2194" s="37">
        <v>0</v>
      </c>
      <c r="L2194" s="37">
        <v>0</v>
      </c>
      <c r="M2194" s="37">
        <v>0</v>
      </c>
      <c r="N2194" s="38"/>
    </row>
    <row r="2195" spans="1:14" hidden="1" outlineLevel="1">
      <c r="A2195" s="1" t="s">
        <v>101</v>
      </c>
      <c r="B2195" s="37">
        <v>673</v>
      </c>
      <c r="C2195" s="37">
        <v>72</v>
      </c>
      <c r="D2195" s="37">
        <v>82</v>
      </c>
      <c r="E2195" s="37">
        <v>115</v>
      </c>
      <c r="F2195" s="37">
        <v>91</v>
      </c>
      <c r="G2195" s="37">
        <v>102</v>
      </c>
      <c r="H2195" s="37">
        <v>158</v>
      </c>
      <c r="I2195" s="37">
        <v>51</v>
      </c>
      <c r="J2195" s="37">
        <v>2</v>
      </c>
      <c r="K2195" s="37">
        <v>0</v>
      </c>
      <c r="L2195" s="37">
        <v>0</v>
      </c>
      <c r="M2195" s="37">
        <v>0</v>
      </c>
      <c r="N2195" s="38"/>
    </row>
    <row r="2196" spans="1:14" hidden="1" outlineLevel="1">
      <c r="A2196" s="1" t="s">
        <v>227</v>
      </c>
      <c r="B2196" s="37">
        <v>26</v>
      </c>
      <c r="C2196" s="37">
        <v>2</v>
      </c>
      <c r="D2196" s="37">
        <v>1</v>
      </c>
      <c r="E2196" s="37">
        <v>1</v>
      </c>
      <c r="F2196" s="37">
        <v>13</v>
      </c>
      <c r="G2196" s="37">
        <v>5</v>
      </c>
      <c r="H2196" s="37">
        <v>3</v>
      </c>
      <c r="I2196" s="37">
        <v>1</v>
      </c>
      <c r="J2196" s="37">
        <v>0</v>
      </c>
      <c r="K2196" s="37">
        <v>0</v>
      </c>
      <c r="L2196" s="37">
        <v>0</v>
      </c>
      <c r="M2196" s="37">
        <v>0</v>
      </c>
      <c r="N2196" s="38"/>
    </row>
    <row r="2197" spans="1:14" hidden="1" outlineLevel="1">
      <c r="A2197" s="1" t="s">
        <v>103</v>
      </c>
      <c r="B2197" s="37">
        <v>65</v>
      </c>
      <c r="C2197" s="37">
        <v>7</v>
      </c>
      <c r="D2197" s="37">
        <v>0</v>
      </c>
      <c r="E2197" s="37">
        <v>10</v>
      </c>
      <c r="F2197" s="37">
        <v>20</v>
      </c>
      <c r="G2197" s="37">
        <v>8</v>
      </c>
      <c r="H2197" s="37">
        <v>8</v>
      </c>
      <c r="I2197" s="37">
        <v>6</v>
      </c>
      <c r="J2197" s="37">
        <v>5</v>
      </c>
      <c r="K2197" s="37">
        <v>1</v>
      </c>
      <c r="L2197" s="37">
        <v>0</v>
      </c>
      <c r="M2197" s="37">
        <v>0</v>
      </c>
      <c r="N2197" s="38"/>
    </row>
    <row r="2198" spans="1:14" hidden="1" outlineLevel="1">
      <c r="A2198" s="1" t="s">
        <v>104</v>
      </c>
      <c r="B2198" s="37">
        <v>17</v>
      </c>
      <c r="C2198" s="37">
        <v>0</v>
      </c>
      <c r="D2198" s="37">
        <v>0</v>
      </c>
      <c r="E2198" s="37">
        <v>0</v>
      </c>
      <c r="F2198" s="37">
        <v>4</v>
      </c>
      <c r="G2198" s="37">
        <v>5</v>
      </c>
      <c r="H2198" s="37">
        <v>2</v>
      </c>
      <c r="I2198" s="37">
        <v>4</v>
      </c>
      <c r="J2198" s="37">
        <v>1</v>
      </c>
      <c r="K2198" s="37">
        <v>1</v>
      </c>
      <c r="L2198" s="37">
        <v>0</v>
      </c>
      <c r="M2198" s="37">
        <v>0</v>
      </c>
      <c r="N2198" s="38"/>
    </row>
    <row r="2199" spans="1:14" hidden="1" outlineLevel="1">
      <c r="A2199" s="1" t="s">
        <v>105</v>
      </c>
      <c r="B2199" s="37">
        <v>3834</v>
      </c>
      <c r="C2199" s="37">
        <v>147</v>
      </c>
      <c r="D2199" s="37">
        <v>131</v>
      </c>
      <c r="E2199" s="37">
        <v>188</v>
      </c>
      <c r="F2199" s="37">
        <v>523</v>
      </c>
      <c r="G2199" s="37">
        <v>553</v>
      </c>
      <c r="H2199" s="37">
        <v>794</v>
      </c>
      <c r="I2199" s="37">
        <v>739</v>
      </c>
      <c r="J2199" s="37">
        <v>539</v>
      </c>
      <c r="K2199" s="37">
        <v>190</v>
      </c>
      <c r="L2199" s="37">
        <v>29</v>
      </c>
      <c r="M2199" s="37">
        <v>1</v>
      </c>
      <c r="N2199" s="38"/>
    </row>
    <row r="2200" spans="1:14" hidden="1" outlineLevel="1">
      <c r="A2200" s="1" t="s">
        <v>247</v>
      </c>
      <c r="B2200" s="37">
        <v>4</v>
      </c>
      <c r="C2200" s="37">
        <v>2</v>
      </c>
      <c r="D2200" s="37">
        <v>0</v>
      </c>
      <c r="E2200" s="37">
        <v>0</v>
      </c>
      <c r="F2200" s="37">
        <v>0</v>
      </c>
      <c r="G2200" s="37">
        <v>2</v>
      </c>
      <c r="H2200" s="37">
        <v>0</v>
      </c>
      <c r="I2200" s="37">
        <v>0</v>
      </c>
      <c r="J2200" s="37">
        <v>0</v>
      </c>
      <c r="K2200" s="37">
        <v>0</v>
      </c>
      <c r="L2200" s="37">
        <v>0</v>
      </c>
      <c r="M2200" s="37">
        <v>0</v>
      </c>
      <c r="N2200" s="38"/>
    </row>
    <row r="2201" spans="1:14" hidden="1" outlineLevel="1">
      <c r="A2201" s="1" t="s">
        <v>541</v>
      </c>
      <c r="B2201" s="37">
        <v>185</v>
      </c>
      <c r="C2201" s="37">
        <v>17</v>
      </c>
      <c r="D2201" s="37">
        <v>23</v>
      </c>
      <c r="E2201" s="37">
        <v>12</v>
      </c>
      <c r="F2201" s="37">
        <v>36</v>
      </c>
      <c r="G2201" s="37">
        <v>29</v>
      </c>
      <c r="H2201" s="37">
        <v>21</v>
      </c>
      <c r="I2201" s="37">
        <v>33</v>
      </c>
      <c r="J2201" s="37">
        <v>12</v>
      </c>
      <c r="K2201" s="37">
        <v>1</v>
      </c>
      <c r="L2201" s="37">
        <v>1</v>
      </c>
      <c r="M2201" s="37">
        <v>0</v>
      </c>
      <c r="N2201" s="38"/>
    </row>
    <row r="2202" spans="1:14" hidden="1" outlineLevel="1">
      <c r="A2202" s="1" t="s">
        <v>913</v>
      </c>
      <c r="B2202" s="37">
        <v>2</v>
      </c>
      <c r="C2202" s="37">
        <v>0</v>
      </c>
      <c r="D2202" s="37">
        <v>0</v>
      </c>
      <c r="E2202" s="37">
        <v>0</v>
      </c>
      <c r="F2202" s="37">
        <v>2</v>
      </c>
      <c r="G2202" s="37">
        <v>0</v>
      </c>
      <c r="H2202" s="37">
        <v>0</v>
      </c>
      <c r="I2202" s="37">
        <v>0</v>
      </c>
      <c r="J2202" s="37">
        <v>0</v>
      </c>
      <c r="K2202" s="37">
        <v>0</v>
      </c>
      <c r="L2202" s="37">
        <v>0</v>
      </c>
      <c r="M2202" s="37">
        <v>0</v>
      </c>
      <c r="N2202" s="38"/>
    </row>
    <row r="2203" spans="1:14" hidden="1" outlineLevel="1">
      <c r="A2203" s="1" t="s">
        <v>530</v>
      </c>
      <c r="B2203" s="37">
        <v>4</v>
      </c>
      <c r="C2203" s="37">
        <v>0</v>
      </c>
      <c r="D2203" s="37">
        <v>0</v>
      </c>
      <c r="E2203" s="37">
        <v>1</v>
      </c>
      <c r="F2203" s="37">
        <v>0</v>
      </c>
      <c r="G2203" s="37">
        <v>3</v>
      </c>
      <c r="H2203" s="37">
        <v>0</v>
      </c>
      <c r="I2203" s="37">
        <v>0</v>
      </c>
      <c r="J2203" s="37">
        <v>0</v>
      </c>
      <c r="K2203" s="37">
        <v>0</v>
      </c>
      <c r="L2203" s="37">
        <v>0</v>
      </c>
      <c r="M2203" s="37">
        <v>0</v>
      </c>
      <c r="N2203" s="38"/>
    </row>
    <row r="2204" spans="1:14" hidden="1" outlineLevel="1">
      <c r="A2204" s="1" t="s">
        <v>226</v>
      </c>
      <c r="B2204" s="37">
        <v>6</v>
      </c>
      <c r="C2204" s="37">
        <v>2</v>
      </c>
      <c r="D2204" s="37">
        <v>0</v>
      </c>
      <c r="E2204" s="37">
        <v>0</v>
      </c>
      <c r="F2204" s="37">
        <v>1</v>
      </c>
      <c r="G2204" s="37">
        <v>2</v>
      </c>
      <c r="H2204" s="37">
        <v>1</v>
      </c>
      <c r="I2204" s="37">
        <v>0</v>
      </c>
      <c r="J2204" s="37">
        <v>0</v>
      </c>
      <c r="K2204" s="37">
        <v>0</v>
      </c>
      <c r="L2204" s="37">
        <v>0</v>
      </c>
      <c r="M2204" s="37">
        <v>0</v>
      </c>
      <c r="N2204" s="38"/>
    </row>
    <row r="2205" spans="1:14" hidden="1" outlineLevel="1">
      <c r="A2205" s="1" t="s">
        <v>542</v>
      </c>
      <c r="B2205" s="37">
        <v>55</v>
      </c>
      <c r="C2205" s="37">
        <v>6</v>
      </c>
      <c r="D2205" s="37">
        <v>3</v>
      </c>
      <c r="E2205" s="37">
        <v>3</v>
      </c>
      <c r="F2205" s="37">
        <v>16</v>
      </c>
      <c r="G2205" s="37">
        <v>15</v>
      </c>
      <c r="H2205" s="37">
        <v>9</v>
      </c>
      <c r="I2205" s="37">
        <v>1</v>
      </c>
      <c r="J2205" s="37">
        <v>1</v>
      </c>
      <c r="K2205" s="37">
        <v>1</v>
      </c>
      <c r="L2205" s="37">
        <v>0</v>
      </c>
      <c r="M2205" s="37">
        <v>0</v>
      </c>
      <c r="N2205" s="38"/>
    </row>
    <row r="2206" spans="1:14" hidden="1" outlineLevel="1">
      <c r="A2206" s="1" t="s">
        <v>108</v>
      </c>
      <c r="B2206" s="37">
        <v>57</v>
      </c>
      <c r="C2206" s="37">
        <v>5</v>
      </c>
      <c r="D2206" s="37">
        <v>1</v>
      </c>
      <c r="E2206" s="37">
        <v>7</v>
      </c>
      <c r="F2206" s="37">
        <v>8</v>
      </c>
      <c r="G2206" s="37">
        <v>10</v>
      </c>
      <c r="H2206" s="37">
        <v>9</v>
      </c>
      <c r="I2206" s="37">
        <v>8</v>
      </c>
      <c r="J2206" s="37">
        <v>9</v>
      </c>
      <c r="K2206" s="37">
        <v>0</v>
      </c>
      <c r="L2206" s="37">
        <v>0</v>
      </c>
      <c r="M2206" s="37">
        <v>0</v>
      </c>
      <c r="N2206" s="38"/>
    </row>
    <row r="2207" spans="1:14" hidden="1" outlineLevel="1">
      <c r="A2207" s="1" t="s">
        <v>109</v>
      </c>
      <c r="B2207" s="37">
        <v>44</v>
      </c>
      <c r="C2207" s="37">
        <v>17</v>
      </c>
      <c r="D2207" s="37">
        <v>9</v>
      </c>
      <c r="E2207" s="37">
        <v>6</v>
      </c>
      <c r="F2207" s="37">
        <v>9</v>
      </c>
      <c r="G2207" s="37">
        <v>2</v>
      </c>
      <c r="H2207" s="37">
        <v>0</v>
      </c>
      <c r="I2207" s="37">
        <v>1</v>
      </c>
      <c r="J2207" s="37">
        <v>0</v>
      </c>
      <c r="K2207" s="37">
        <v>0</v>
      </c>
      <c r="L2207" s="37">
        <v>0</v>
      </c>
      <c r="M2207" s="37">
        <v>0</v>
      </c>
      <c r="N2207" s="38"/>
    </row>
    <row r="2208" spans="1:14" hidden="1" outlineLevel="1">
      <c r="A2208" s="1" t="s">
        <v>110</v>
      </c>
      <c r="B2208" s="37">
        <v>345</v>
      </c>
      <c r="C2208" s="37">
        <v>32</v>
      </c>
      <c r="D2208" s="37">
        <v>39</v>
      </c>
      <c r="E2208" s="37">
        <v>37</v>
      </c>
      <c r="F2208" s="37">
        <v>45</v>
      </c>
      <c r="G2208" s="37">
        <v>87</v>
      </c>
      <c r="H2208" s="37">
        <v>72</v>
      </c>
      <c r="I2208" s="37">
        <v>28</v>
      </c>
      <c r="J2208" s="37">
        <v>3</v>
      </c>
      <c r="K2208" s="37">
        <v>1</v>
      </c>
      <c r="L2208" s="37">
        <v>1</v>
      </c>
      <c r="M2208" s="37">
        <v>0</v>
      </c>
      <c r="N2208" s="38"/>
    </row>
    <row r="2209" spans="1:14" hidden="1" outlineLevel="1">
      <c r="A2209" s="1" t="s">
        <v>111</v>
      </c>
      <c r="B2209" s="37">
        <v>4</v>
      </c>
      <c r="C2209" s="37">
        <v>0</v>
      </c>
      <c r="D2209" s="37">
        <v>0</v>
      </c>
      <c r="E2209" s="37">
        <v>1</v>
      </c>
      <c r="F2209" s="37">
        <v>1</v>
      </c>
      <c r="G2209" s="37">
        <v>0</v>
      </c>
      <c r="H2209" s="37">
        <v>2</v>
      </c>
      <c r="I2209" s="37">
        <v>0</v>
      </c>
      <c r="J2209" s="37">
        <v>0</v>
      </c>
      <c r="K2209" s="37">
        <v>0</v>
      </c>
      <c r="L2209" s="37">
        <v>0</v>
      </c>
      <c r="M2209" s="37">
        <v>0</v>
      </c>
      <c r="N2209" s="38"/>
    </row>
    <row r="2210" spans="1:14" hidden="1" outlineLevel="1">
      <c r="A2210" s="1" t="s">
        <v>839</v>
      </c>
      <c r="B2210" s="37">
        <v>5</v>
      </c>
      <c r="C2210" s="37">
        <v>2</v>
      </c>
      <c r="D2210" s="37">
        <v>0</v>
      </c>
      <c r="E2210" s="37">
        <v>0</v>
      </c>
      <c r="F2210" s="37">
        <v>1</v>
      </c>
      <c r="G2210" s="37">
        <v>0</v>
      </c>
      <c r="H2210" s="37">
        <v>1</v>
      </c>
      <c r="I2210" s="37">
        <v>0</v>
      </c>
      <c r="J2210" s="37">
        <v>0</v>
      </c>
      <c r="K2210" s="37">
        <v>1</v>
      </c>
      <c r="L2210" s="37">
        <v>0</v>
      </c>
      <c r="M2210" s="37">
        <v>0</v>
      </c>
      <c r="N2210" s="38"/>
    </row>
    <row r="2211" spans="1:14" hidden="1" outlineLevel="1">
      <c r="A2211" s="1" t="s">
        <v>903</v>
      </c>
      <c r="B2211" s="37">
        <v>1</v>
      </c>
      <c r="C2211" s="37">
        <v>0</v>
      </c>
      <c r="D2211" s="37">
        <v>0</v>
      </c>
      <c r="E2211" s="37">
        <v>0</v>
      </c>
      <c r="F2211" s="37">
        <v>1</v>
      </c>
      <c r="G2211" s="37">
        <v>0</v>
      </c>
      <c r="H2211" s="37">
        <v>0</v>
      </c>
      <c r="I2211" s="37">
        <v>0</v>
      </c>
      <c r="J2211" s="37">
        <v>0</v>
      </c>
      <c r="K2211" s="37">
        <v>0</v>
      </c>
      <c r="L2211" s="37">
        <v>0</v>
      </c>
      <c r="M2211" s="37">
        <v>0</v>
      </c>
      <c r="N2211" s="38"/>
    </row>
    <row r="2212" spans="1:14" hidden="1" outlineLevel="1">
      <c r="A2212" s="1" t="s">
        <v>114</v>
      </c>
      <c r="B2212" s="37">
        <v>35</v>
      </c>
      <c r="C2212" s="37">
        <v>9</v>
      </c>
      <c r="D2212" s="37">
        <v>7</v>
      </c>
      <c r="E2212" s="37">
        <v>3</v>
      </c>
      <c r="F2212" s="37">
        <v>8</v>
      </c>
      <c r="G2212" s="37">
        <v>6</v>
      </c>
      <c r="H2212" s="37">
        <v>2</v>
      </c>
      <c r="I2212" s="37">
        <v>0</v>
      </c>
      <c r="J2212" s="37">
        <v>0</v>
      </c>
      <c r="K2212" s="37">
        <v>0</v>
      </c>
      <c r="L2212" s="37">
        <v>0</v>
      </c>
      <c r="M2212" s="37">
        <v>0</v>
      </c>
      <c r="N2212" s="38"/>
    </row>
    <row r="2213" spans="1:14" hidden="1" outlineLevel="1">
      <c r="A2213" s="1" t="s">
        <v>113</v>
      </c>
      <c r="B2213" s="37">
        <v>10</v>
      </c>
      <c r="C2213" s="37">
        <v>1</v>
      </c>
      <c r="D2213" s="37">
        <v>0</v>
      </c>
      <c r="E2213" s="37">
        <v>1</v>
      </c>
      <c r="F2213" s="37">
        <v>4</v>
      </c>
      <c r="G2213" s="37">
        <v>2</v>
      </c>
      <c r="H2213" s="37">
        <v>0</v>
      </c>
      <c r="I2213" s="37">
        <v>2</v>
      </c>
      <c r="J2213" s="37">
        <v>0</v>
      </c>
      <c r="K2213" s="37">
        <v>0</v>
      </c>
      <c r="L2213" s="37">
        <v>0</v>
      </c>
      <c r="M2213" s="37">
        <v>0</v>
      </c>
      <c r="N2213" s="38"/>
    </row>
    <row r="2214" spans="1:14" hidden="1" outlineLevel="1">
      <c r="A2214" s="1" t="s">
        <v>237</v>
      </c>
      <c r="B2214" s="37">
        <v>4</v>
      </c>
      <c r="C2214" s="37">
        <v>0</v>
      </c>
      <c r="D2214" s="37">
        <v>0</v>
      </c>
      <c r="E2214" s="37">
        <v>1</v>
      </c>
      <c r="F2214" s="37">
        <v>0</v>
      </c>
      <c r="G2214" s="37">
        <v>2</v>
      </c>
      <c r="H2214" s="37">
        <v>1</v>
      </c>
      <c r="I2214" s="37">
        <v>0</v>
      </c>
      <c r="J2214" s="37">
        <v>0</v>
      </c>
      <c r="K2214" s="37">
        <v>0</v>
      </c>
      <c r="L2214" s="37">
        <v>0</v>
      </c>
      <c r="M2214" s="37">
        <v>0</v>
      </c>
      <c r="N2214" s="38"/>
    </row>
    <row r="2215" spans="1:14" hidden="1" outlineLevel="1">
      <c r="A2215" s="1" t="s">
        <v>437</v>
      </c>
      <c r="B2215" s="37">
        <v>3</v>
      </c>
      <c r="C2215" s="37">
        <v>0</v>
      </c>
      <c r="D2215" s="37">
        <v>0</v>
      </c>
      <c r="E2215" s="37">
        <v>0</v>
      </c>
      <c r="F2215" s="37">
        <v>2</v>
      </c>
      <c r="G2215" s="37">
        <v>0</v>
      </c>
      <c r="H2215" s="37">
        <v>1</v>
      </c>
      <c r="I2215" s="37">
        <v>0</v>
      </c>
      <c r="J2215" s="37">
        <v>0</v>
      </c>
      <c r="K2215" s="37">
        <v>0</v>
      </c>
      <c r="L2215" s="37">
        <v>0</v>
      </c>
      <c r="M2215" s="37">
        <v>0</v>
      </c>
      <c r="N2215" s="38"/>
    </row>
    <row r="2216" spans="1:14" hidden="1" outlineLevel="1">
      <c r="A2216" s="1" t="s">
        <v>115</v>
      </c>
      <c r="B2216" s="37">
        <v>52</v>
      </c>
      <c r="C2216" s="37">
        <v>3</v>
      </c>
      <c r="D2216" s="37">
        <v>4</v>
      </c>
      <c r="E2216" s="37">
        <v>4</v>
      </c>
      <c r="F2216" s="37">
        <v>10</v>
      </c>
      <c r="G2216" s="37">
        <v>19</v>
      </c>
      <c r="H2216" s="37">
        <v>9</v>
      </c>
      <c r="I2216" s="37">
        <v>3</v>
      </c>
      <c r="J2216" s="37">
        <v>0</v>
      </c>
      <c r="K2216" s="37">
        <v>0</v>
      </c>
      <c r="L2216" s="37">
        <v>0</v>
      </c>
      <c r="M2216" s="37">
        <v>0</v>
      </c>
      <c r="N2216" s="38"/>
    </row>
    <row r="2217" spans="1:14" hidden="1" outlineLevel="1">
      <c r="A2217" s="1" t="s">
        <v>544</v>
      </c>
      <c r="B2217" s="37">
        <v>26</v>
      </c>
      <c r="C2217" s="37">
        <v>1</v>
      </c>
      <c r="D2217" s="37">
        <v>6</v>
      </c>
      <c r="E2217" s="37">
        <v>1</v>
      </c>
      <c r="F2217" s="37">
        <v>2</v>
      </c>
      <c r="G2217" s="37">
        <v>8</v>
      </c>
      <c r="H2217" s="37">
        <v>5</v>
      </c>
      <c r="I2217" s="37">
        <v>1</v>
      </c>
      <c r="J2217" s="37">
        <v>2</v>
      </c>
      <c r="K2217" s="37">
        <v>0</v>
      </c>
      <c r="L2217" s="37">
        <v>0</v>
      </c>
      <c r="M2217" s="37">
        <v>0</v>
      </c>
      <c r="N2217" s="38"/>
    </row>
    <row r="2218" spans="1:14" hidden="1" outlineLevel="1">
      <c r="A2218" s="1" t="s">
        <v>117</v>
      </c>
      <c r="B2218" s="37">
        <v>14</v>
      </c>
      <c r="C2218" s="37">
        <v>2</v>
      </c>
      <c r="D2218" s="37">
        <v>0</v>
      </c>
      <c r="E2218" s="37">
        <v>0</v>
      </c>
      <c r="F2218" s="37">
        <v>6</v>
      </c>
      <c r="G2218" s="37">
        <v>6</v>
      </c>
      <c r="H2218" s="37">
        <v>0</v>
      </c>
      <c r="I2218" s="37">
        <v>0</v>
      </c>
      <c r="J2218" s="37">
        <v>0</v>
      </c>
      <c r="K2218" s="37">
        <v>0</v>
      </c>
      <c r="L2218" s="37">
        <v>0</v>
      </c>
      <c r="M2218" s="37">
        <v>0</v>
      </c>
      <c r="N2218" s="38"/>
    </row>
    <row r="2219" spans="1:14" hidden="1" outlineLevel="1">
      <c r="A2219" s="1" t="s">
        <v>118</v>
      </c>
      <c r="B2219" s="37">
        <v>504</v>
      </c>
      <c r="C2219" s="37">
        <v>12</v>
      </c>
      <c r="D2219" s="37">
        <v>39</v>
      </c>
      <c r="E2219" s="37">
        <v>65</v>
      </c>
      <c r="F2219" s="37">
        <v>71</v>
      </c>
      <c r="G2219" s="37">
        <v>117</v>
      </c>
      <c r="H2219" s="37">
        <v>105</v>
      </c>
      <c r="I2219" s="37">
        <v>53</v>
      </c>
      <c r="J2219" s="37">
        <v>39</v>
      </c>
      <c r="K2219" s="37">
        <v>3</v>
      </c>
      <c r="L2219" s="37">
        <v>0</v>
      </c>
      <c r="M2219" s="37">
        <v>0</v>
      </c>
      <c r="N2219" s="38"/>
    </row>
    <row r="2220" spans="1:14" hidden="1" outlineLevel="1">
      <c r="A2220" s="1" t="s">
        <v>121</v>
      </c>
      <c r="B2220" s="37">
        <v>89</v>
      </c>
      <c r="C2220" s="37">
        <v>18</v>
      </c>
      <c r="D2220" s="37">
        <v>6</v>
      </c>
      <c r="E2220" s="37">
        <v>6</v>
      </c>
      <c r="F2220" s="37">
        <v>21</v>
      </c>
      <c r="G2220" s="37">
        <v>16</v>
      </c>
      <c r="H2220" s="37">
        <v>9</v>
      </c>
      <c r="I2220" s="37">
        <v>5</v>
      </c>
      <c r="J2220" s="37">
        <v>6</v>
      </c>
      <c r="K2220" s="37">
        <v>2</v>
      </c>
      <c r="L2220" s="37">
        <v>0</v>
      </c>
      <c r="M2220" s="37">
        <v>0</v>
      </c>
      <c r="N2220" s="38"/>
    </row>
    <row r="2221" spans="1:14" hidden="1" outlineLevel="1">
      <c r="A2221" s="1" t="s">
        <v>119</v>
      </c>
      <c r="B2221" s="37">
        <v>51</v>
      </c>
      <c r="C2221" s="37">
        <v>2</v>
      </c>
      <c r="D2221" s="37">
        <v>6</v>
      </c>
      <c r="E2221" s="37">
        <v>7</v>
      </c>
      <c r="F2221" s="37">
        <v>11</v>
      </c>
      <c r="G2221" s="37">
        <v>18</v>
      </c>
      <c r="H2221" s="37">
        <v>4</v>
      </c>
      <c r="I2221" s="37">
        <v>1</v>
      </c>
      <c r="J2221" s="37">
        <v>2</v>
      </c>
      <c r="K2221" s="37">
        <v>0</v>
      </c>
      <c r="L2221" s="37">
        <v>0</v>
      </c>
      <c r="M2221" s="37">
        <v>0</v>
      </c>
      <c r="N2221" s="38"/>
    </row>
    <row r="2222" spans="1:14" hidden="1" outlineLevel="1">
      <c r="A2222" s="1" t="s">
        <v>120</v>
      </c>
      <c r="B2222" s="37">
        <v>83</v>
      </c>
      <c r="C2222" s="37">
        <v>7</v>
      </c>
      <c r="D2222" s="37">
        <v>11</v>
      </c>
      <c r="E2222" s="37">
        <v>5</v>
      </c>
      <c r="F2222" s="37">
        <v>24</v>
      </c>
      <c r="G2222" s="37">
        <v>26</v>
      </c>
      <c r="H2222" s="37">
        <v>4</v>
      </c>
      <c r="I2222" s="37">
        <v>4</v>
      </c>
      <c r="J2222" s="37">
        <v>2</v>
      </c>
      <c r="K2222" s="37">
        <v>0</v>
      </c>
      <c r="L2222" s="37">
        <v>0</v>
      </c>
      <c r="M2222" s="37">
        <v>0</v>
      </c>
      <c r="N2222" s="38"/>
    </row>
    <row r="2223" spans="1:14" hidden="1" outlineLevel="1">
      <c r="A2223" s="1" t="s">
        <v>596</v>
      </c>
      <c r="B2223" s="37">
        <v>3</v>
      </c>
      <c r="C2223" s="37">
        <v>0</v>
      </c>
      <c r="D2223" s="37">
        <v>0</v>
      </c>
      <c r="E2223" s="37">
        <v>1</v>
      </c>
      <c r="F2223" s="37">
        <v>0</v>
      </c>
      <c r="G2223" s="37">
        <v>0</v>
      </c>
      <c r="H2223" s="37">
        <v>0</v>
      </c>
      <c r="I2223" s="37">
        <v>0</v>
      </c>
      <c r="J2223" s="37">
        <v>2</v>
      </c>
      <c r="K2223" s="37">
        <v>0</v>
      </c>
      <c r="L2223" s="37">
        <v>0</v>
      </c>
      <c r="M2223" s="37">
        <v>0</v>
      </c>
      <c r="N2223" s="38"/>
    </row>
    <row r="2224" spans="1:14" hidden="1" outlineLevel="1">
      <c r="A2224" s="1" t="s">
        <v>429</v>
      </c>
      <c r="B2224" s="37">
        <v>5</v>
      </c>
      <c r="C2224" s="37">
        <v>0</v>
      </c>
      <c r="D2224" s="37">
        <v>0</v>
      </c>
      <c r="E2224" s="37">
        <v>2</v>
      </c>
      <c r="F2224" s="37">
        <v>1</v>
      </c>
      <c r="G2224" s="37">
        <v>2</v>
      </c>
      <c r="H2224" s="37">
        <v>0</v>
      </c>
      <c r="I2224" s="37">
        <v>0</v>
      </c>
      <c r="J2224" s="37">
        <v>0</v>
      </c>
      <c r="K2224" s="37">
        <v>0</v>
      </c>
      <c r="L2224" s="37">
        <v>0</v>
      </c>
      <c r="M2224" s="37">
        <v>0</v>
      </c>
      <c r="N2224" s="38"/>
    </row>
    <row r="2225" spans="1:14" hidden="1" outlineLevel="1">
      <c r="A2225" s="1" t="s">
        <v>1168</v>
      </c>
      <c r="B2225" s="37">
        <v>1</v>
      </c>
      <c r="C2225" s="37">
        <v>0</v>
      </c>
      <c r="D2225" s="37">
        <v>0</v>
      </c>
      <c r="E2225" s="37">
        <v>0</v>
      </c>
      <c r="F2225" s="37">
        <v>0</v>
      </c>
      <c r="G2225" s="37">
        <v>0</v>
      </c>
      <c r="H2225" s="37">
        <v>1</v>
      </c>
      <c r="I2225" s="37">
        <v>0</v>
      </c>
      <c r="J2225" s="37">
        <v>0</v>
      </c>
      <c r="K2225" s="37">
        <v>0</v>
      </c>
      <c r="L2225" s="37">
        <v>0</v>
      </c>
      <c r="M2225" s="37">
        <v>0</v>
      </c>
      <c r="N2225" s="38"/>
    </row>
    <row r="2226" spans="1:14" hidden="1" outlineLevel="1">
      <c r="A2226" s="1" t="s">
        <v>1138</v>
      </c>
      <c r="B2226" s="37">
        <v>54</v>
      </c>
      <c r="C2226" s="37">
        <v>2</v>
      </c>
      <c r="D2226" s="37">
        <v>5</v>
      </c>
      <c r="E2226" s="37">
        <v>0</v>
      </c>
      <c r="F2226" s="37">
        <v>9</v>
      </c>
      <c r="G2226" s="37">
        <v>9</v>
      </c>
      <c r="H2226" s="37">
        <v>11</v>
      </c>
      <c r="I2226" s="37">
        <v>13</v>
      </c>
      <c r="J2226" s="37">
        <v>5</v>
      </c>
      <c r="K2226" s="37">
        <v>0</v>
      </c>
      <c r="L2226" s="37">
        <v>0</v>
      </c>
      <c r="M2226" s="37">
        <v>0</v>
      </c>
      <c r="N2226" s="38"/>
    </row>
    <row r="2227" spans="1:14" hidden="1" outlineLevel="1">
      <c r="A2227" s="1" t="s">
        <v>122</v>
      </c>
      <c r="B2227" s="37">
        <v>8</v>
      </c>
      <c r="C2227" s="37">
        <v>1</v>
      </c>
      <c r="D2227" s="37">
        <v>3</v>
      </c>
      <c r="E2227" s="37">
        <v>0</v>
      </c>
      <c r="F2227" s="37">
        <v>3</v>
      </c>
      <c r="G2227" s="37">
        <v>1</v>
      </c>
      <c r="H2227" s="37">
        <v>0</v>
      </c>
      <c r="I2227" s="37">
        <v>0</v>
      </c>
      <c r="J2227" s="37">
        <v>0</v>
      </c>
      <c r="K2227" s="37">
        <v>0</v>
      </c>
      <c r="L2227" s="37">
        <v>0</v>
      </c>
      <c r="M2227" s="37">
        <v>0</v>
      </c>
      <c r="N2227" s="38"/>
    </row>
    <row r="2228" spans="1:14" hidden="1" outlineLevel="1">
      <c r="A2228" s="1" t="s">
        <v>232</v>
      </c>
      <c r="B2228" s="37">
        <v>1</v>
      </c>
      <c r="C2228" s="37">
        <v>0</v>
      </c>
      <c r="D2228" s="37">
        <v>0</v>
      </c>
      <c r="E2228" s="37">
        <v>0</v>
      </c>
      <c r="F2228" s="37">
        <v>0</v>
      </c>
      <c r="G2228" s="37">
        <v>0</v>
      </c>
      <c r="H2228" s="37">
        <v>1</v>
      </c>
      <c r="I2228" s="37">
        <v>0</v>
      </c>
      <c r="J2228" s="37">
        <v>0</v>
      </c>
      <c r="K2228" s="37">
        <v>0</v>
      </c>
      <c r="L2228" s="37">
        <v>0</v>
      </c>
      <c r="M2228" s="37">
        <v>0</v>
      </c>
      <c r="N2228" s="38"/>
    </row>
    <row r="2229" spans="1:14" hidden="1" outlineLevel="1">
      <c r="A2229" s="1" t="s">
        <v>34</v>
      </c>
      <c r="B2229" s="37">
        <v>13</v>
      </c>
      <c r="C2229" s="37">
        <v>1</v>
      </c>
      <c r="D2229" s="37">
        <v>2</v>
      </c>
      <c r="E2229" s="37">
        <v>0</v>
      </c>
      <c r="F2229" s="37">
        <v>7</v>
      </c>
      <c r="G2229" s="37">
        <v>3</v>
      </c>
      <c r="H2229" s="37">
        <v>0</v>
      </c>
      <c r="I2229" s="37">
        <v>0</v>
      </c>
      <c r="J2229" s="37">
        <v>0</v>
      </c>
      <c r="K2229" s="37">
        <v>0</v>
      </c>
      <c r="L2229" s="37">
        <v>0</v>
      </c>
      <c r="M2229" s="37">
        <v>0</v>
      </c>
      <c r="N2229" s="38"/>
    </row>
    <row r="2230" spans="1:14" hidden="1" outlineLevel="1">
      <c r="A2230" s="1" t="s">
        <v>38</v>
      </c>
      <c r="B2230" s="59">
        <v>1</v>
      </c>
      <c r="C2230" s="37">
        <v>0</v>
      </c>
      <c r="D2230" s="37">
        <v>0</v>
      </c>
      <c r="E2230" s="37">
        <v>0</v>
      </c>
      <c r="F2230" s="37">
        <v>1</v>
      </c>
      <c r="G2230" s="37">
        <v>0</v>
      </c>
      <c r="H2230" s="37">
        <v>0</v>
      </c>
      <c r="I2230" s="37">
        <v>0</v>
      </c>
      <c r="J2230" s="37">
        <v>0</v>
      </c>
      <c r="K2230" s="37">
        <v>0</v>
      </c>
      <c r="L2230" s="37">
        <v>0</v>
      </c>
      <c r="M2230" s="37">
        <v>0</v>
      </c>
      <c r="N2230" s="38"/>
    </row>
    <row r="2231" spans="1:14" ht="13.7" hidden="1" customHeight="1" outlineLevel="1">
      <c r="A2231" s="1" t="s">
        <v>94</v>
      </c>
      <c r="B2231" s="37">
        <v>2356</v>
      </c>
      <c r="C2231" s="37">
        <v>134</v>
      </c>
      <c r="D2231" s="37">
        <v>124</v>
      </c>
      <c r="E2231" s="37">
        <v>150</v>
      </c>
      <c r="F2231" s="37">
        <v>263</v>
      </c>
      <c r="G2231" s="37">
        <v>396</v>
      </c>
      <c r="H2231" s="37">
        <v>618</v>
      </c>
      <c r="I2231" s="37">
        <v>371</v>
      </c>
      <c r="J2231" s="37">
        <v>195</v>
      </c>
      <c r="K2231" s="37">
        <v>98</v>
      </c>
      <c r="L2231" s="37">
        <v>7</v>
      </c>
      <c r="M2231" s="37">
        <v>0</v>
      </c>
      <c r="N2231" s="38"/>
    </row>
    <row r="2232" spans="1:14">
      <c r="A2232" s="1" t="s">
        <v>1215</v>
      </c>
      <c r="B2232" s="37">
        <v>40886</v>
      </c>
      <c r="C2232" s="37">
        <v>3824</v>
      </c>
      <c r="D2232" s="37">
        <v>4053</v>
      </c>
      <c r="E2232" s="37">
        <v>4400</v>
      </c>
      <c r="F2232" s="37">
        <v>5289</v>
      </c>
      <c r="G2232" s="37">
        <v>5476</v>
      </c>
      <c r="H2232" s="37">
        <v>6292</v>
      </c>
      <c r="I2232" s="37">
        <v>5642</v>
      </c>
      <c r="J2232" s="37">
        <v>3751</v>
      </c>
      <c r="K2232" s="37">
        <v>1871</v>
      </c>
      <c r="L2232" s="37">
        <v>278</v>
      </c>
      <c r="M2232" s="37">
        <v>10</v>
      </c>
      <c r="N2232" s="38"/>
    </row>
    <row r="2233" spans="1:14" outlineLevel="1">
      <c r="A2233" s="1" t="s">
        <v>33</v>
      </c>
      <c r="B2233" s="37">
        <v>10</v>
      </c>
      <c r="C2233" s="37">
        <v>1</v>
      </c>
      <c r="D2233" s="37">
        <v>2</v>
      </c>
      <c r="E2233" s="37">
        <v>2</v>
      </c>
      <c r="F2233" s="37">
        <v>3</v>
      </c>
      <c r="G2233" s="37">
        <v>2</v>
      </c>
      <c r="H2233" s="37">
        <v>0</v>
      </c>
      <c r="I2233" s="37">
        <v>0</v>
      </c>
      <c r="J2233" s="37">
        <v>0</v>
      </c>
      <c r="K2233" s="37">
        <v>0</v>
      </c>
      <c r="L2233" s="37">
        <v>0</v>
      </c>
      <c r="M2233" s="37">
        <v>0</v>
      </c>
      <c r="N2233" s="38"/>
    </row>
    <row r="2234" spans="1:14" outlineLevel="1">
      <c r="A2234" s="1" t="s">
        <v>838</v>
      </c>
      <c r="B2234" s="37">
        <v>4</v>
      </c>
      <c r="C2234" s="37">
        <v>0</v>
      </c>
      <c r="D2234" s="37">
        <v>0</v>
      </c>
      <c r="E2234" s="37">
        <v>3</v>
      </c>
      <c r="F2234" s="37">
        <v>0</v>
      </c>
      <c r="G2234" s="37">
        <v>1</v>
      </c>
      <c r="H2234" s="37">
        <v>0</v>
      </c>
      <c r="I2234" s="37">
        <v>0</v>
      </c>
      <c r="J2234" s="37">
        <v>0</v>
      </c>
      <c r="K2234" s="37">
        <v>0</v>
      </c>
      <c r="L2234" s="37">
        <v>0</v>
      </c>
      <c r="M2234" s="37">
        <v>0</v>
      </c>
      <c r="N2234" s="38"/>
    </row>
    <row r="2235" spans="1:14" outlineLevel="1">
      <c r="A2235" s="1" t="s">
        <v>35</v>
      </c>
      <c r="B2235" s="37">
        <v>5</v>
      </c>
      <c r="C2235" s="37">
        <v>0</v>
      </c>
      <c r="D2235" s="37">
        <v>0</v>
      </c>
      <c r="E2235" s="37">
        <v>1</v>
      </c>
      <c r="F2235" s="37">
        <v>2</v>
      </c>
      <c r="G2235" s="37">
        <v>0</v>
      </c>
      <c r="H2235" s="37">
        <v>2</v>
      </c>
      <c r="I2235" s="37">
        <v>0</v>
      </c>
      <c r="J2235" s="37">
        <v>0</v>
      </c>
      <c r="K2235" s="37">
        <v>0</v>
      </c>
      <c r="L2235" s="37">
        <v>0</v>
      </c>
      <c r="M2235" s="37">
        <v>0</v>
      </c>
      <c r="N2235" s="38"/>
    </row>
    <row r="2236" spans="1:14" outlineLevel="1">
      <c r="A2236" s="1" t="s">
        <v>725</v>
      </c>
      <c r="B2236" s="37">
        <v>1</v>
      </c>
      <c r="C2236" s="37">
        <v>0</v>
      </c>
      <c r="D2236" s="37">
        <v>0</v>
      </c>
      <c r="E2236" s="37">
        <v>0</v>
      </c>
      <c r="F2236" s="37">
        <v>0</v>
      </c>
      <c r="G2236" s="37">
        <v>0</v>
      </c>
      <c r="H2236" s="37">
        <v>1</v>
      </c>
      <c r="I2236" s="37">
        <v>0</v>
      </c>
      <c r="J2236" s="37">
        <v>0</v>
      </c>
      <c r="K2236" s="37">
        <v>0</v>
      </c>
      <c r="L2236" s="37">
        <v>0</v>
      </c>
      <c r="M2236" s="37">
        <v>0</v>
      </c>
      <c r="N2236" s="38"/>
    </row>
    <row r="2237" spans="1:14" outlineLevel="1">
      <c r="A2237" s="1" t="s">
        <v>36</v>
      </c>
      <c r="B2237" s="37">
        <v>4</v>
      </c>
      <c r="C2237" s="37">
        <v>0</v>
      </c>
      <c r="D2237" s="37">
        <v>0</v>
      </c>
      <c r="E2237" s="37">
        <v>0</v>
      </c>
      <c r="F2237" s="37">
        <v>0</v>
      </c>
      <c r="G2237" s="37">
        <v>2</v>
      </c>
      <c r="H2237" s="37">
        <v>1</v>
      </c>
      <c r="I2237" s="37">
        <v>0</v>
      </c>
      <c r="J2237" s="37">
        <v>1</v>
      </c>
      <c r="K2237" s="37">
        <v>0</v>
      </c>
      <c r="L2237" s="37">
        <v>0</v>
      </c>
      <c r="M2237" s="37">
        <v>0</v>
      </c>
      <c r="N2237" s="38"/>
    </row>
    <row r="2238" spans="1:14" outlineLevel="1">
      <c r="A2238" s="1" t="s">
        <v>37</v>
      </c>
      <c r="B2238" s="37">
        <v>11</v>
      </c>
      <c r="C2238" s="37">
        <v>1</v>
      </c>
      <c r="D2238" s="37">
        <v>1</v>
      </c>
      <c r="E2238" s="37">
        <v>0</v>
      </c>
      <c r="F2238" s="37">
        <v>3</v>
      </c>
      <c r="G2238" s="37">
        <v>0</v>
      </c>
      <c r="H2238" s="37">
        <v>4</v>
      </c>
      <c r="I2238" s="37">
        <v>2</v>
      </c>
      <c r="J2238" s="37">
        <v>0</v>
      </c>
      <c r="K2238" s="37">
        <v>0</v>
      </c>
      <c r="L2238" s="37">
        <v>0</v>
      </c>
      <c r="M2238" s="37">
        <v>0</v>
      </c>
      <c r="N2238" s="38"/>
    </row>
    <row r="2239" spans="1:14" outlineLevel="1">
      <c r="A2239" s="1" t="s">
        <v>868</v>
      </c>
      <c r="B2239" s="37">
        <v>2</v>
      </c>
      <c r="C2239" s="37">
        <v>0</v>
      </c>
      <c r="D2239" s="37">
        <v>0</v>
      </c>
      <c r="E2239" s="37">
        <v>0</v>
      </c>
      <c r="F2239" s="37">
        <v>2</v>
      </c>
      <c r="G2239" s="37">
        <v>0</v>
      </c>
      <c r="H2239" s="37">
        <v>0</v>
      </c>
      <c r="I2239" s="37">
        <v>0</v>
      </c>
      <c r="J2239" s="37">
        <v>0</v>
      </c>
      <c r="K2239" s="37">
        <v>0</v>
      </c>
      <c r="L2239" s="37">
        <v>0</v>
      </c>
      <c r="M2239" s="37">
        <v>0</v>
      </c>
      <c r="N2239" s="38"/>
    </row>
    <row r="2240" spans="1:14" outlineLevel="1">
      <c r="A2240" s="1" t="s">
        <v>39</v>
      </c>
      <c r="B2240" s="37">
        <v>15</v>
      </c>
      <c r="C2240" s="37">
        <v>1</v>
      </c>
      <c r="D2240" s="37">
        <v>1</v>
      </c>
      <c r="E2240" s="37">
        <v>1</v>
      </c>
      <c r="F2240" s="37">
        <v>5</v>
      </c>
      <c r="G2240" s="37">
        <v>3</v>
      </c>
      <c r="H2240" s="37">
        <v>4</v>
      </c>
      <c r="I2240" s="37">
        <v>0</v>
      </c>
      <c r="J2240" s="37">
        <v>0</v>
      </c>
      <c r="K2240" s="37">
        <v>0</v>
      </c>
      <c r="L2240" s="37">
        <v>0</v>
      </c>
      <c r="M2240" s="37">
        <v>0</v>
      </c>
      <c r="N2240" s="38"/>
    </row>
    <row r="2241" spans="1:14" outlineLevel="1">
      <c r="A2241" s="1" t="s">
        <v>40</v>
      </c>
      <c r="B2241" s="37">
        <v>1</v>
      </c>
      <c r="C2241" s="37">
        <v>0</v>
      </c>
      <c r="D2241" s="37">
        <v>0</v>
      </c>
      <c r="E2241" s="37">
        <v>0</v>
      </c>
      <c r="F2241" s="37">
        <v>0</v>
      </c>
      <c r="G2241" s="37">
        <v>0</v>
      </c>
      <c r="H2241" s="37">
        <v>1</v>
      </c>
      <c r="I2241" s="37">
        <v>0</v>
      </c>
      <c r="J2241" s="37">
        <v>0</v>
      </c>
      <c r="K2241" s="37">
        <v>0</v>
      </c>
      <c r="L2241" s="37">
        <v>0</v>
      </c>
      <c r="M2241" s="37">
        <v>0</v>
      </c>
      <c r="N2241" s="38"/>
    </row>
    <row r="2242" spans="1:14" outlineLevel="1">
      <c r="A2242" s="1" t="s">
        <v>533</v>
      </c>
      <c r="B2242" s="37">
        <v>2</v>
      </c>
      <c r="C2242" s="37">
        <v>0</v>
      </c>
      <c r="D2242" s="37">
        <v>0</v>
      </c>
      <c r="E2242" s="37">
        <v>0</v>
      </c>
      <c r="F2242" s="37">
        <v>1</v>
      </c>
      <c r="G2242" s="37">
        <v>1</v>
      </c>
      <c r="H2242" s="37">
        <v>0</v>
      </c>
      <c r="I2242" s="37">
        <v>0</v>
      </c>
      <c r="J2242" s="37">
        <v>0</v>
      </c>
      <c r="K2242" s="37">
        <v>0</v>
      </c>
      <c r="L2242" s="37">
        <v>0</v>
      </c>
      <c r="M2242" s="37">
        <v>0</v>
      </c>
      <c r="N2242" s="38"/>
    </row>
    <row r="2243" spans="1:14" outlineLevel="1">
      <c r="A2243" s="1" t="s">
        <v>534</v>
      </c>
      <c r="B2243" s="37">
        <v>3</v>
      </c>
      <c r="C2243" s="37">
        <v>0</v>
      </c>
      <c r="D2243" s="37">
        <v>0</v>
      </c>
      <c r="E2243" s="37">
        <v>0</v>
      </c>
      <c r="F2243" s="37">
        <v>2</v>
      </c>
      <c r="G2243" s="37">
        <v>0</v>
      </c>
      <c r="H2243" s="37">
        <v>1</v>
      </c>
      <c r="I2243" s="37">
        <v>0</v>
      </c>
      <c r="J2243" s="37">
        <v>0</v>
      </c>
      <c r="K2243" s="37">
        <v>0</v>
      </c>
      <c r="L2243" s="37">
        <v>0</v>
      </c>
      <c r="M2243" s="37">
        <v>0</v>
      </c>
      <c r="N2243" s="38"/>
    </row>
    <row r="2244" spans="1:14" outlineLevel="1">
      <c r="A2244" s="1" t="s">
        <v>43</v>
      </c>
      <c r="B2244" s="37">
        <v>26</v>
      </c>
      <c r="C2244" s="37">
        <v>3</v>
      </c>
      <c r="D2244" s="37">
        <v>0</v>
      </c>
      <c r="E2244" s="37">
        <v>1</v>
      </c>
      <c r="F2244" s="37">
        <v>6</v>
      </c>
      <c r="G2244" s="37">
        <v>4</v>
      </c>
      <c r="H2244" s="37">
        <v>5</v>
      </c>
      <c r="I2244" s="37">
        <v>4</v>
      </c>
      <c r="J2244" s="37">
        <v>3</v>
      </c>
      <c r="K2244" s="37">
        <v>0</v>
      </c>
      <c r="L2244" s="37">
        <v>0</v>
      </c>
      <c r="M2244" s="37">
        <v>0</v>
      </c>
      <c r="N2244" s="38"/>
    </row>
    <row r="2245" spans="1:14" outlineLevel="1">
      <c r="A2245" s="1" t="s">
        <v>45</v>
      </c>
      <c r="B2245" s="37">
        <v>220</v>
      </c>
      <c r="C2245" s="37">
        <v>11</v>
      </c>
      <c r="D2245" s="37">
        <v>16</v>
      </c>
      <c r="E2245" s="37">
        <v>14</v>
      </c>
      <c r="F2245" s="37">
        <v>29</v>
      </c>
      <c r="G2245" s="37">
        <v>35</v>
      </c>
      <c r="H2245" s="37">
        <v>33</v>
      </c>
      <c r="I2245" s="37">
        <v>51</v>
      </c>
      <c r="J2245" s="37">
        <v>29</v>
      </c>
      <c r="K2245" s="37">
        <v>2</v>
      </c>
      <c r="L2245" s="37">
        <v>0</v>
      </c>
      <c r="M2245" s="37">
        <v>0</v>
      </c>
      <c r="N2245" s="38"/>
    </row>
    <row r="2246" spans="1:14" outlineLevel="1">
      <c r="A2246" s="1" t="s">
        <v>46</v>
      </c>
      <c r="B2246" s="37">
        <v>119</v>
      </c>
      <c r="C2246" s="37">
        <v>4</v>
      </c>
      <c r="D2246" s="37">
        <v>8</v>
      </c>
      <c r="E2246" s="37">
        <v>24</v>
      </c>
      <c r="F2246" s="37">
        <v>30</v>
      </c>
      <c r="G2246" s="37">
        <v>31</v>
      </c>
      <c r="H2246" s="37">
        <v>17</v>
      </c>
      <c r="I2246" s="37">
        <v>4</v>
      </c>
      <c r="J2246" s="37">
        <v>0</v>
      </c>
      <c r="K2246" s="37">
        <v>1</v>
      </c>
      <c r="L2246" s="37">
        <v>0</v>
      </c>
      <c r="M2246" s="37">
        <v>0</v>
      </c>
      <c r="N2246" s="38"/>
    </row>
    <row r="2247" spans="1:14" outlineLevel="1">
      <c r="A2247" s="1" t="s">
        <v>47</v>
      </c>
      <c r="B2247" s="37">
        <v>18</v>
      </c>
      <c r="C2247" s="37">
        <v>1</v>
      </c>
      <c r="D2247" s="37">
        <v>1</v>
      </c>
      <c r="E2247" s="37">
        <v>7</v>
      </c>
      <c r="F2247" s="37">
        <v>3</v>
      </c>
      <c r="G2247" s="37">
        <v>2</v>
      </c>
      <c r="H2247" s="37">
        <v>2</v>
      </c>
      <c r="I2247" s="37">
        <v>2</v>
      </c>
      <c r="J2247" s="37">
        <v>0</v>
      </c>
      <c r="K2247" s="37">
        <v>0</v>
      </c>
      <c r="L2247" s="37">
        <v>0</v>
      </c>
      <c r="M2247" s="37">
        <v>0</v>
      </c>
      <c r="N2247" s="38"/>
    </row>
    <row r="2248" spans="1:14" outlineLevel="1">
      <c r="A2248" s="1" t="s">
        <v>433</v>
      </c>
      <c r="B2248" s="37">
        <v>2</v>
      </c>
      <c r="C2248" s="37">
        <v>0</v>
      </c>
      <c r="D2248" s="37">
        <v>0</v>
      </c>
      <c r="E2248" s="37">
        <v>0</v>
      </c>
      <c r="F2248" s="37">
        <v>2</v>
      </c>
      <c r="G2248" s="37">
        <v>0</v>
      </c>
      <c r="H2248" s="37">
        <v>0</v>
      </c>
      <c r="I2248" s="37">
        <v>0</v>
      </c>
      <c r="J2248" s="37">
        <v>0</v>
      </c>
      <c r="K2248" s="37">
        <v>0</v>
      </c>
      <c r="L2248" s="37">
        <v>0</v>
      </c>
      <c r="M2248" s="37">
        <v>0</v>
      </c>
      <c r="N2248" s="38"/>
    </row>
    <row r="2249" spans="1:14" outlineLevel="1">
      <c r="A2249" s="1" t="s">
        <v>48</v>
      </c>
      <c r="B2249" s="37">
        <v>6</v>
      </c>
      <c r="C2249" s="37">
        <v>0</v>
      </c>
      <c r="D2249" s="37">
        <v>0</v>
      </c>
      <c r="E2249" s="37">
        <v>0</v>
      </c>
      <c r="F2249" s="37">
        <v>3</v>
      </c>
      <c r="G2249" s="37">
        <v>3</v>
      </c>
      <c r="H2249" s="37">
        <v>0</v>
      </c>
      <c r="I2249" s="37">
        <v>0</v>
      </c>
      <c r="J2249" s="37">
        <v>0</v>
      </c>
      <c r="K2249" s="37">
        <v>0</v>
      </c>
      <c r="L2249" s="37">
        <v>0</v>
      </c>
      <c r="M2249" s="37">
        <v>0</v>
      </c>
      <c r="N2249" s="38"/>
    </row>
    <row r="2250" spans="1:14" outlineLevel="1">
      <c r="A2250" s="1" t="s">
        <v>439</v>
      </c>
      <c r="B2250" s="37">
        <v>106</v>
      </c>
      <c r="C2250" s="37">
        <v>17</v>
      </c>
      <c r="D2250" s="37">
        <v>6</v>
      </c>
      <c r="E2250" s="37">
        <v>5</v>
      </c>
      <c r="F2250" s="37">
        <v>36</v>
      </c>
      <c r="G2250" s="37">
        <v>28</v>
      </c>
      <c r="H2250" s="37">
        <v>8</v>
      </c>
      <c r="I2250" s="37">
        <v>5</v>
      </c>
      <c r="J2250" s="37">
        <v>1</v>
      </c>
      <c r="K2250" s="37">
        <v>0</v>
      </c>
      <c r="L2250" s="37">
        <v>0</v>
      </c>
      <c r="M2250" s="37">
        <v>0</v>
      </c>
      <c r="N2250" s="38"/>
    </row>
    <row r="2251" spans="1:14" outlineLevel="1">
      <c r="A2251" s="1" t="s">
        <v>50</v>
      </c>
      <c r="B2251" s="37">
        <v>2</v>
      </c>
      <c r="C2251" s="37">
        <v>0</v>
      </c>
      <c r="D2251" s="37">
        <v>0</v>
      </c>
      <c r="E2251" s="37">
        <v>0</v>
      </c>
      <c r="F2251" s="37">
        <v>0</v>
      </c>
      <c r="G2251" s="37">
        <v>1</v>
      </c>
      <c r="H2251" s="37">
        <v>0</v>
      </c>
      <c r="I2251" s="37">
        <v>1</v>
      </c>
      <c r="J2251" s="37">
        <v>0</v>
      </c>
      <c r="K2251" s="37">
        <v>0</v>
      </c>
      <c r="L2251" s="37">
        <v>0</v>
      </c>
      <c r="M2251" s="37">
        <v>0</v>
      </c>
      <c r="N2251" s="38"/>
    </row>
    <row r="2252" spans="1:14" outlineLevel="1">
      <c r="A2252" s="1" t="s">
        <v>535</v>
      </c>
      <c r="B2252" s="37">
        <v>1</v>
      </c>
      <c r="C2252" s="37">
        <v>0</v>
      </c>
      <c r="D2252" s="37">
        <v>1</v>
      </c>
      <c r="E2252" s="37">
        <v>0</v>
      </c>
      <c r="F2252" s="37">
        <v>0</v>
      </c>
      <c r="G2252" s="37">
        <v>0</v>
      </c>
      <c r="H2252" s="37">
        <v>0</v>
      </c>
      <c r="I2252" s="37">
        <v>0</v>
      </c>
      <c r="J2252" s="37">
        <v>0</v>
      </c>
      <c r="K2252" s="37">
        <v>0</v>
      </c>
      <c r="L2252" s="37">
        <v>0</v>
      </c>
      <c r="M2252" s="37">
        <v>0</v>
      </c>
      <c r="N2252" s="38"/>
    </row>
    <row r="2253" spans="1:14" outlineLevel="1">
      <c r="A2253" s="1" t="s">
        <v>52</v>
      </c>
      <c r="B2253" s="37">
        <v>1944</v>
      </c>
      <c r="C2253" s="37">
        <v>126</v>
      </c>
      <c r="D2253" s="37">
        <v>141</v>
      </c>
      <c r="E2253" s="37">
        <v>173</v>
      </c>
      <c r="F2253" s="37">
        <v>228</v>
      </c>
      <c r="G2253" s="37">
        <v>348</v>
      </c>
      <c r="H2253" s="37">
        <v>409</v>
      </c>
      <c r="I2253" s="37">
        <v>316</v>
      </c>
      <c r="J2253" s="37">
        <v>105</v>
      </c>
      <c r="K2253" s="37">
        <v>86</v>
      </c>
      <c r="L2253" s="37">
        <v>10</v>
      </c>
      <c r="M2253" s="37">
        <v>2</v>
      </c>
      <c r="N2253" s="38"/>
    </row>
    <row r="2254" spans="1:14" outlineLevel="1">
      <c r="A2254" s="1" t="s">
        <v>53</v>
      </c>
      <c r="B2254" s="37">
        <v>71</v>
      </c>
      <c r="C2254" s="37">
        <v>6</v>
      </c>
      <c r="D2254" s="37">
        <v>11</v>
      </c>
      <c r="E2254" s="37">
        <v>10</v>
      </c>
      <c r="F2254" s="37">
        <v>17</v>
      </c>
      <c r="G2254" s="37">
        <v>13</v>
      </c>
      <c r="H2254" s="37">
        <v>11</v>
      </c>
      <c r="I2254" s="37">
        <v>3</v>
      </c>
      <c r="J2254" s="37">
        <v>0</v>
      </c>
      <c r="K2254" s="37">
        <v>0</v>
      </c>
      <c r="L2254" s="37">
        <v>0</v>
      </c>
      <c r="M2254" s="37">
        <v>0</v>
      </c>
      <c r="N2254" s="38"/>
    </row>
    <row r="2255" spans="1:14" outlineLevel="1">
      <c r="A2255" s="1" t="s">
        <v>51</v>
      </c>
      <c r="B2255" s="37">
        <v>20</v>
      </c>
      <c r="C2255" s="37">
        <v>2</v>
      </c>
      <c r="D2255" s="37">
        <v>0</v>
      </c>
      <c r="E2255" s="37">
        <v>1</v>
      </c>
      <c r="F2255" s="37">
        <v>2</v>
      </c>
      <c r="G2255" s="37">
        <v>3</v>
      </c>
      <c r="H2255" s="37">
        <v>7</v>
      </c>
      <c r="I2255" s="37">
        <v>2</v>
      </c>
      <c r="J2255" s="37">
        <v>2</v>
      </c>
      <c r="K2255" s="37">
        <v>1</v>
      </c>
      <c r="L2255" s="37">
        <v>0</v>
      </c>
      <c r="M2255" s="37">
        <v>0</v>
      </c>
      <c r="N2255" s="38"/>
    </row>
    <row r="2256" spans="1:14" outlineLevel="1">
      <c r="A2256" s="1" t="s">
        <v>54</v>
      </c>
      <c r="B2256" s="37">
        <v>2</v>
      </c>
      <c r="C2256" s="37">
        <v>0</v>
      </c>
      <c r="D2256" s="37">
        <v>0</v>
      </c>
      <c r="E2256" s="37">
        <v>0</v>
      </c>
      <c r="F2256" s="37">
        <v>0</v>
      </c>
      <c r="G2256" s="37">
        <v>1</v>
      </c>
      <c r="H2256" s="37">
        <v>1</v>
      </c>
      <c r="I2256" s="37">
        <v>0</v>
      </c>
      <c r="J2256" s="37">
        <v>0</v>
      </c>
      <c r="K2256" s="37">
        <v>0</v>
      </c>
      <c r="L2256" s="37">
        <v>0</v>
      </c>
      <c r="M2256" s="37">
        <v>0</v>
      </c>
      <c r="N2256" s="38"/>
    </row>
    <row r="2257" spans="1:14" outlineLevel="1">
      <c r="A2257" s="1" t="s">
        <v>726</v>
      </c>
      <c r="B2257" s="37">
        <v>33</v>
      </c>
      <c r="C2257" s="37">
        <v>10</v>
      </c>
      <c r="D2257" s="37">
        <v>4</v>
      </c>
      <c r="E2257" s="37">
        <v>6</v>
      </c>
      <c r="F2257" s="37">
        <v>6</v>
      </c>
      <c r="G2257" s="37">
        <v>7</v>
      </c>
      <c r="H2257" s="37">
        <v>0</v>
      </c>
      <c r="I2257" s="37">
        <v>0</v>
      </c>
      <c r="J2257" s="37">
        <v>0</v>
      </c>
      <c r="K2257" s="37">
        <v>0</v>
      </c>
      <c r="L2257" s="37">
        <v>0</v>
      </c>
      <c r="M2257" s="37">
        <v>0</v>
      </c>
      <c r="N2257" s="38"/>
    </row>
    <row r="2258" spans="1:14" outlineLevel="1">
      <c r="A2258" s="1" t="s">
        <v>56</v>
      </c>
      <c r="B2258" s="37">
        <v>3</v>
      </c>
      <c r="C2258" s="37">
        <v>0</v>
      </c>
      <c r="D2258" s="37">
        <v>0</v>
      </c>
      <c r="E2258" s="37">
        <v>1</v>
      </c>
      <c r="F2258" s="37">
        <v>0</v>
      </c>
      <c r="G2258" s="37">
        <v>1</v>
      </c>
      <c r="H2258" s="37">
        <v>0</v>
      </c>
      <c r="I2258" s="37">
        <v>1</v>
      </c>
      <c r="J2258" s="37">
        <v>0</v>
      </c>
      <c r="K2258" s="37">
        <v>0</v>
      </c>
      <c r="L2258" s="37">
        <v>0</v>
      </c>
      <c r="M2258" s="37">
        <v>0</v>
      </c>
      <c r="N2258" s="38"/>
    </row>
    <row r="2259" spans="1:14" outlineLevel="1">
      <c r="A2259" s="1" t="s">
        <v>1137</v>
      </c>
      <c r="B2259" s="37">
        <v>1</v>
      </c>
      <c r="C2259" s="37">
        <v>0</v>
      </c>
      <c r="D2259" s="37">
        <v>0</v>
      </c>
      <c r="E2259" s="37">
        <v>0</v>
      </c>
      <c r="F2259" s="37">
        <v>1</v>
      </c>
      <c r="G2259" s="37">
        <v>0</v>
      </c>
      <c r="H2259" s="37">
        <v>0</v>
      </c>
      <c r="I2259" s="37">
        <v>0</v>
      </c>
      <c r="J2259" s="37">
        <v>0</v>
      </c>
      <c r="K2259" s="37">
        <v>0</v>
      </c>
      <c r="L2259" s="37">
        <v>0</v>
      </c>
      <c r="M2259" s="37">
        <v>0</v>
      </c>
      <c r="N2259" s="38"/>
    </row>
    <row r="2260" spans="1:14" outlineLevel="1">
      <c r="A2260" s="1" t="s">
        <v>57</v>
      </c>
      <c r="B2260" s="37">
        <v>7</v>
      </c>
      <c r="C2260" s="37">
        <v>0</v>
      </c>
      <c r="D2260" s="37">
        <v>0</v>
      </c>
      <c r="E2260" s="37">
        <v>1</v>
      </c>
      <c r="F2260" s="37">
        <v>1</v>
      </c>
      <c r="G2260" s="37">
        <v>3</v>
      </c>
      <c r="H2260" s="37">
        <v>1</v>
      </c>
      <c r="I2260" s="37">
        <v>0</v>
      </c>
      <c r="J2260" s="37">
        <v>1</v>
      </c>
      <c r="K2260" s="37">
        <v>0</v>
      </c>
      <c r="L2260" s="37">
        <v>0</v>
      </c>
      <c r="M2260" s="37">
        <v>0</v>
      </c>
      <c r="N2260" s="38"/>
    </row>
    <row r="2261" spans="1:14" outlineLevel="1">
      <c r="A2261" s="1" t="s">
        <v>58</v>
      </c>
      <c r="B2261" s="37">
        <v>90</v>
      </c>
      <c r="C2261" s="37">
        <v>5</v>
      </c>
      <c r="D2261" s="37">
        <v>10</v>
      </c>
      <c r="E2261" s="37">
        <v>7</v>
      </c>
      <c r="F2261" s="37">
        <v>9</v>
      </c>
      <c r="G2261" s="37">
        <v>16</v>
      </c>
      <c r="H2261" s="37">
        <v>20</v>
      </c>
      <c r="I2261" s="37">
        <v>13</v>
      </c>
      <c r="J2261" s="37">
        <v>7</v>
      </c>
      <c r="K2261" s="37">
        <v>3</v>
      </c>
      <c r="L2261" s="37">
        <v>0</v>
      </c>
      <c r="M2261" s="37">
        <v>0</v>
      </c>
      <c r="N2261" s="38"/>
    </row>
    <row r="2262" spans="1:14" outlineLevel="1">
      <c r="A2262" s="1" t="s">
        <v>229</v>
      </c>
      <c r="B2262" s="37">
        <v>1</v>
      </c>
      <c r="C2262" s="37">
        <v>0</v>
      </c>
      <c r="D2262" s="37">
        <v>0</v>
      </c>
      <c r="E2262" s="37">
        <v>0</v>
      </c>
      <c r="F2262" s="37">
        <v>1</v>
      </c>
      <c r="G2262" s="37">
        <v>0</v>
      </c>
      <c r="H2262" s="37">
        <v>0</v>
      </c>
      <c r="I2262" s="37">
        <v>0</v>
      </c>
      <c r="J2262" s="37">
        <v>0</v>
      </c>
      <c r="K2262" s="37">
        <v>0</v>
      </c>
      <c r="L2262" s="37">
        <v>0</v>
      </c>
      <c r="M2262" s="37">
        <v>0</v>
      </c>
      <c r="N2262" s="38"/>
    </row>
    <row r="2263" spans="1:14" outlineLevel="1">
      <c r="A2263" s="1" t="s">
        <v>595</v>
      </c>
      <c r="B2263" s="37">
        <v>2</v>
      </c>
      <c r="C2263" s="37">
        <v>0</v>
      </c>
      <c r="D2263" s="37">
        <v>0</v>
      </c>
      <c r="E2263" s="37">
        <v>1</v>
      </c>
      <c r="F2263" s="37">
        <v>0</v>
      </c>
      <c r="G2263" s="37">
        <v>0</v>
      </c>
      <c r="H2263" s="37">
        <v>0</v>
      </c>
      <c r="I2263" s="37">
        <v>1</v>
      </c>
      <c r="J2263" s="37">
        <v>0</v>
      </c>
      <c r="K2263" s="37">
        <v>0</v>
      </c>
      <c r="L2263" s="37">
        <v>0</v>
      </c>
      <c r="M2263" s="37">
        <v>0</v>
      </c>
      <c r="N2263" s="38"/>
    </row>
    <row r="2264" spans="1:14" outlineLevel="1">
      <c r="A2264" s="1" t="s">
        <v>224</v>
      </c>
      <c r="B2264" s="37">
        <v>4</v>
      </c>
      <c r="C2264" s="37">
        <v>0</v>
      </c>
      <c r="D2264" s="37">
        <v>2</v>
      </c>
      <c r="E2264" s="37">
        <v>1</v>
      </c>
      <c r="F2264" s="37">
        <v>1</v>
      </c>
      <c r="G2264" s="37">
        <v>0</v>
      </c>
      <c r="H2264" s="37">
        <v>0</v>
      </c>
      <c r="I2264" s="37">
        <v>0</v>
      </c>
      <c r="J2264" s="37">
        <v>0</v>
      </c>
      <c r="K2264" s="37">
        <v>0</v>
      </c>
      <c r="L2264" s="37">
        <v>0</v>
      </c>
      <c r="M2264" s="37">
        <v>0</v>
      </c>
      <c r="N2264" s="38"/>
    </row>
    <row r="2265" spans="1:14" outlineLevel="1">
      <c r="A2265" s="1" t="s">
        <v>59</v>
      </c>
      <c r="B2265" s="37">
        <v>51</v>
      </c>
      <c r="C2265" s="37">
        <v>4</v>
      </c>
      <c r="D2265" s="37">
        <v>4</v>
      </c>
      <c r="E2265" s="37">
        <v>2</v>
      </c>
      <c r="F2265" s="37">
        <v>4</v>
      </c>
      <c r="G2265" s="37">
        <v>8</v>
      </c>
      <c r="H2265" s="37">
        <v>5</v>
      </c>
      <c r="I2265" s="37">
        <v>6</v>
      </c>
      <c r="J2265" s="37">
        <v>15</v>
      </c>
      <c r="K2265" s="37">
        <v>3</v>
      </c>
      <c r="L2265" s="37">
        <v>0</v>
      </c>
      <c r="M2265" s="37">
        <v>0</v>
      </c>
      <c r="N2265" s="38"/>
    </row>
    <row r="2266" spans="1:14" outlineLevel="1">
      <c r="A2266" s="1" t="s">
        <v>61</v>
      </c>
      <c r="B2266" s="37">
        <v>1</v>
      </c>
      <c r="C2266" s="37">
        <v>0</v>
      </c>
      <c r="D2266" s="37">
        <v>0</v>
      </c>
      <c r="E2266" s="37">
        <v>0</v>
      </c>
      <c r="F2266" s="37">
        <v>0</v>
      </c>
      <c r="G2266" s="37">
        <v>1</v>
      </c>
      <c r="H2266" s="37">
        <v>0</v>
      </c>
      <c r="I2266" s="37">
        <v>0</v>
      </c>
      <c r="J2266" s="37">
        <v>0</v>
      </c>
      <c r="K2266" s="37">
        <v>0</v>
      </c>
      <c r="L2266" s="37">
        <v>0</v>
      </c>
      <c r="M2266" s="37">
        <v>0</v>
      </c>
      <c r="N2266" s="38"/>
    </row>
    <row r="2267" spans="1:14" outlineLevel="1">
      <c r="A2267" s="1" t="s">
        <v>426</v>
      </c>
      <c r="B2267" s="37">
        <v>2</v>
      </c>
      <c r="C2267" s="37">
        <v>0</v>
      </c>
      <c r="D2267" s="37">
        <v>1</v>
      </c>
      <c r="E2267" s="37">
        <v>0</v>
      </c>
      <c r="F2267" s="37">
        <v>0</v>
      </c>
      <c r="G2267" s="37">
        <v>1</v>
      </c>
      <c r="H2267" s="37">
        <v>0</v>
      </c>
      <c r="I2267" s="37">
        <v>0</v>
      </c>
      <c r="J2267" s="37">
        <v>0</v>
      </c>
      <c r="K2267" s="37">
        <v>0</v>
      </c>
      <c r="L2267" s="37">
        <v>0</v>
      </c>
      <c r="M2267" s="37">
        <v>0</v>
      </c>
      <c r="N2267" s="38"/>
    </row>
    <row r="2268" spans="1:14" outlineLevel="1">
      <c r="A2268" s="1" t="s">
        <v>63</v>
      </c>
      <c r="B2268" s="37">
        <v>32</v>
      </c>
      <c r="C2268" s="37">
        <v>4</v>
      </c>
      <c r="D2268" s="37">
        <v>3</v>
      </c>
      <c r="E2268" s="37">
        <v>2</v>
      </c>
      <c r="F2268" s="37">
        <v>13</v>
      </c>
      <c r="G2268" s="37">
        <v>7</v>
      </c>
      <c r="H2268" s="37">
        <v>1</v>
      </c>
      <c r="I2268" s="37">
        <v>2</v>
      </c>
      <c r="J2268" s="37">
        <v>0</v>
      </c>
      <c r="K2268" s="37">
        <v>0</v>
      </c>
      <c r="L2268" s="37">
        <v>0</v>
      </c>
      <c r="M2268" s="37">
        <v>0</v>
      </c>
      <c r="N2268" s="38"/>
    </row>
    <row r="2269" spans="1:14" outlineLevel="1">
      <c r="A2269" s="1" t="s">
        <v>64</v>
      </c>
      <c r="B2269" s="37">
        <v>7</v>
      </c>
      <c r="C2269" s="37">
        <v>0</v>
      </c>
      <c r="D2269" s="37">
        <v>0</v>
      </c>
      <c r="E2269" s="37">
        <v>0</v>
      </c>
      <c r="F2269" s="37">
        <v>1</v>
      </c>
      <c r="G2269" s="37">
        <v>4</v>
      </c>
      <c r="H2269" s="37">
        <v>2</v>
      </c>
      <c r="I2269" s="37">
        <v>0</v>
      </c>
      <c r="J2269" s="37">
        <v>0</v>
      </c>
      <c r="K2269" s="37">
        <v>0</v>
      </c>
      <c r="L2269" s="37">
        <v>0</v>
      </c>
      <c r="M2269" s="37">
        <v>0</v>
      </c>
      <c r="N2269" s="38"/>
    </row>
    <row r="2270" spans="1:14" outlineLevel="1">
      <c r="A2270" s="1" t="s">
        <v>65</v>
      </c>
      <c r="B2270" s="37">
        <v>14</v>
      </c>
      <c r="C2270" s="37">
        <v>3</v>
      </c>
      <c r="D2270" s="37">
        <v>3</v>
      </c>
      <c r="E2270" s="37">
        <v>1</v>
      </c>
      <c r="F2270" s="37">
        <v>3</v>
      </c>
      <c r="G2270" s="37">
        <v>3</v>
      </c>
      <c r="H2270" s="37">
        <v>1</v>
      </c>
      <c r="I2270" s="37">
        <v>0</v>
      </c>
      <c r="J2270" s="37">
        <v>0</v>
      </c>
      <c r="K2270" s="37">
        <v>0</v>
      </c>
      <c r="L2270" s="37">
        <v>0</v>
      </c>
      <c r="M2270" s="37">
        <v>0</v>
      </c>
      <c r="N2270" s="38"/>
    </row>
    <row r="2271" spans="1:14" outlineLevel="1">
      <c r="A2271" s="1" t="s">
        <v>66</v>
      </c>
      <c r="B2271" s="37">
        <v>12</v>
      </c>
      <c r="C2271" s="37">
        <v>0</v>
      </c>
      <c r="D2271" s="37">
        <v>3</v>
      </c>
      <c r="E2271" s="37">
        <v>1</v>
      </c>
      <c r="F2271" s="37">
        <v>3</v>
      </c>
      <c r="G2271" s="37">
        <v>4</v>
      </c>
      <c r="H2271" s="37">
        <v>1</v>
      </c>
      <c r="I2271" s="37">
        <v>0</v>
      </c>
      <c r="J2271" s="37">
        <v>0</v>
      </c>
      <c r="K2271" s="37">
        <v>0</v>
      </c>
      <c r="L2271" s="37">
        <v>0</v>
      </c>
      <c r="M2271" s="37">
        <v>0</v>
      </c>
      <c r="N2271" s="38"/>
    </row>
    <row r="2272" spans="1:14" outlineLevel="1">
      <c r="A2272" s="1" t="s">
        <v>67</v>
      </c>
      <c r="B2272" s="37">
        <v>22</v>
      </c>
      <c r="C2272" s="37">
        <v>0</v>
      </c>
      <c r="D2272" s="37">
        <v>0</v>
      </c>
      <c r="E2272" s="37">
        <v>4</v>
      </c>
      <c r="F2272" s="37">
        <v>2</v>
      </c>
      <c r="G2272" s="37">
        <v>6</v>
      </c>
      <c r="H2272" s="37">
        <v>5</v>
      </c>
      <c r="I2272" s="37">
        <v>4</v>
      </c>
      <c r="J2272" s="37">
        <v>0</v>
      </c>
      <c r="K2272" s="37">
        <v>1</v>
      </c>
      <c r="L2272" s="37">
        <v>0</v>
      </c>
      <c r="M2272" s="37">
        <v>0</v>
      </c>
      <c r="N2272" s="38"/>
    </row>
    <row r="2273" spans="1:14" outlineLevel="1">
      <c r="A2273" s="1" t="s">
        <v>68</v>
      </c>
      <c r="B2273" s="37">
        <v>4</v>
      </c>
      <c r="C2273" s="37">
        <v>0</v>
      </c>
      <c r="D2273" s="37">
        <v>0</v>
      </c>
      <c r="E2273" s="37">
        <v>0</v>
      </c>
      <c r="F2273" s="37">
        <v>1</v>
      </c>
      <c r="G2273" s="37">
        <v>1</v>
      </c>
      <c r="H2273" s="37">
        <v>0</v>
      </c>
      <c r="I2273" s="37">
        <v>2</v>
      </c>
      <c r="J2273" s="37">
        <v>0</v>
      </c>
      <c r="K2273" s="37">
        <v>0</v>
      </c>
      <c r="L2273" s="37">
        <v>0</v>
      </c>
      <c r="M2273" s="37">
        <v>0</v>
      </c>
      <c r="N2273" s="38"/>
    </row>
    <row r="2274" spans="1:14" outlineLevel="1">
      <c r="A2274" s="1" t="s">
        <v>69</v>
      </c>
      <c r="B2274" s="37">
        <v>1</v>
      </c>
      <c r="C2274" s="37">
        <v>0</v>
      </c>
      <c r="D2274" s="37">
        <v>0</v>
      </c>
      <c r="E2274" s="37">
        <v>0</v>
      </c>
      <c r="F2274" s="37">
        <v>1</v>
      </c>
      <c r="G2274" s="37">
        <v>0</v>
      </c>
      <c r="H2274" s="37">
        <v>0</v>
      </c>
      <c r="I2274" s="37">
        <v>0</v>
      </c>
      <c r="J2274" s="37">
        <v>0</v>
      </c>
      <c r="K2274" s="37">
        <v>0</v>
      </c>
      <c r="L2274" s="37">
        <v>0</v>
      </c>
      <c r="M2274" s="37">
        <v>0</v>
      </c>
      <c r="N2274" s="38"/>
    </row>
    <row r="2275" spans="1:14" outlineLevel="1">
      <c r="A2275" s="1" t="s">
        <v>70</v>
      </c>
      <c r="B2275" s="37">
        <v>1206</v>
      </c>
      <c r="C2275" s="37">
        <v>92</v>
      </c>
      <c r="D2275" s="37">
        <v>93</v>
      </c>
      <c r="E2275" s="37">
        <v>99</v>
      </c>
      <c r="F2275" s="37">
        <v>160</v>
      </c>
      <c r="G2275" s="37">
        <v>223</v>
      </c>
      <c r="H2275" s="37">
        <v>234</v>
      </c>
      <c r="I2275" s="37">
        <v>161</v>
      </c>
      <c r="J2275" s="37">
        <v>111</v>
      </c>
      <c r="K2275" s="37">
        <v>30</v>
      </c>
      <c r="L2275" s="37">
        <v>3</v>
      </c>
      <c r="M2275" s="37">
        <v>0</v>
      </c>
      <c r="N2275" s="38"/>
    </row>
    <row r="2276" spans="1:14" outlineLevel="1">
      <c r="A2276" s="1" t="s">
        <v>71</v>
      </c>
      <c r="B2276" s="37">
        <v>19</v>
      </c>
      <c r="C2276" s="37">
        <v>1</v>
      </c>
      <c r="D2276" s="37">
        <v>1</v>
      </c>
      <c r="E2276" s="37">
        <v>0</v>
      </c>
      <c r="F2276" s="37">
        <v>2</v>
      </c>
      <c r="G2276" s="37">
        <v>9</v>
      </c>
      <c r="H2276" s="37">
        <v>4</v>
      </c>
      <c r="I2276" s="37">
        <v>2</v>
      </c>
      <c r="J2276" s="37">
        <v>0</v>
      </c>
      <c r="K2276" s="37">
        <v>0</v>
      </c>
      <c r="L2276" s="37">
        <v>0</v>
      </c>
      <c r="M2276" s="37">
        <v>0</v>
      </c>
      <c r="N2276" s="38"/>
    </row>
    <row r="2277" spans="1:14" outlineLevel="1">
      <c r="A2277" s="1" t="s">
        <v>72</v>
      </c>
      <c r="B2277" s="37">
        <v>6</v>
      </c>
      <c r="C2277" s="37">
        <v>3</v>
      </c>
      <c r="D2277" s="37">
        <v>0</v>
      </c>
      <c r="E2277" s="37">
        <v>0</v>
      </c>
      <c r="F2277" s="37">
        <v>2</v>
      </c>
      <c r="G2277" s="37">
        <v>1</v>
      </c>
      <c r="H2277" s="37">
        <v>0</v>
      </c>
      <c r="I2277" s="37">
        <v>0</v>
      </c>
      <c r="J2277" s="37">
        <v>0</v>
      </c>
      <c r="K2277" s="37">
        <v>0</v>
      </c>
      <c r="L2277" s="37">
        <v>0</v>
      </c>
      <c r="M2277" s="37">
        <v>0</v>
      </c>
      <c r="N2277" s="38"/>
    </row>
    <row r="2278" spans="1:14" outlineLevel="1">
      <c r="A2278" s="1" t="s">
        <v>242</v>
      </c>
      <c r="B2278" s="37">
        <v>2</v>
      </c>
      <c r="C2278" s="37">
        <v>0</v>
      </c>
      <c r="D2278" s="37">
        <v>0</v>
      </c>
      <c r="E2278" s="37">
        <v>0</v>
      </c>
      <c r="F2278" s="37">
        <v>0</v>
      </c>
      <c r="G2278" s="37">
        <v>2</v>
      </c>
      <c r="H2278" s="37">
        <v>0</v>
      </c>
      <c r="I2278" s="37">
        <v>0</v>
      </c>
      <c r="J2278" s="37">
        <v>0</v>
      </c>
      <c r="K2278" s="37">
        <v>0</v>
      </c>
      <c r="L2278" s="37">
        <v>0</v>
      </c>
      <c r="M2278" s="37">
        <v>0</v>
      </c>
      <c r="N2278" s="38"/>
    </row>
    <row r="2279" spans="1:14" outlineLevel="1">
      <c r="A2279" s="1" t="s">
        <v>73</v>
      </c>
      <c r="B2279" s="37">
        <v>4</v>
      </c>
      <c r="C2279" s="37">
        <v>0</v>
      </c>
      <c r="D2279" s="37">
        <v>3</v>
      </c>
      <c r="E2279" s="37">
        <v>0</v>
      </c>
      <c r="F2279" s="37">
        <v>0</v>
      </c>
      <c r="G2279" s="37">
        <v>1</v>
      </c>
      <c r="H2279" s="37">
        <v>0</v>
      </c>
      <c r="I2279" s="37">
        <v>0</v>
      </c>
      <c r="J2279" s="37">
        <v>0</v>
      </c>
      <c r="K2279" s="37">
        <v>0</v>
      </c>
      <c r="L2279" s="37">
        <v>0</v>
      </c>
      <c r="M2279" s="37">
        <v>0</v>
      </c>
      <c r="N2279" s="38"/>
    </row>
    <row r="2280" spans="1:14" outlineLevel="1">
      <c r="A2280" s="1" t="s">
        <v>74</v>
      </c>
      <c r="B2280" s="37">
        <v>14</v>
      </c>
      <c r="C2280" s="37">
        <v>1</v>
      </c>
      <c r="D2280" s="37">
        <v>0</v>
      </c>
      <c r="E2280" s="37">
        <v>1</v>
      </c>
      <c r="F2280" s="37">
        <v>3</v>
      </c>
      <c r="G2280" s="37">
        <v>3</v>
      </c>
      <c r="H2280" s="37">
        <v>3</v>
      </c>
      <c r="I2280" s="37">
        <v>1</v>
      </c>
      <c r="J2280" s="37">
        <v>2</v>
      </c>
      <c r="K2280" s="37">
        <v>0</v>
      </c>
      <c r="L2280" s="37">
        <v>0</v>
      </c>
      <c r="M2280" s="37">
        <v>0</v>
      </c>
      <c r="N2280" s="38"/>
    </row>
    <row r="2281" spans="1:14" outlineLevel="1">
      <c r="A2281" s="1" t="s">
        <v>75</v>
      </c>
      <c r="B2281" s="37">
        <v>3</v>
      </c>
      <c r="C2281" s="37">
        <v>0</v>
      </c>
      <c r="D2281" s="37">
        <v>0</v>
      </c>
      <c r="E2281" s="37">
        <v>1</v>
      </c>
      <c r="F2281" s="37">
        <v>0</v>
      </c>
      <c r="G2281" s="37">
        <v>0</v>
      </c>
      <c r="H2281" s="37">
        <v>0</v>
      </c>
      <c r="I2281" s="37">
        <v>2</v>
      </c>
      <c r="J2281" s="37">
        <v>0</v>
      </c>
      <c r="K2281" s="37">
        <v>0</v>
      </c>
      <c r="L2281" s="37">
        <v>0</v>
      </c>
      <c r="M2281" s="37">
        <v>0</v>
      </c>
      <c r="N2281" s="38"/>
    </row>
    <row r="2282" spans="1:14" outlineLevel="1">
      <c r="A2282" s="1" t="s">
        <v>76</v>
      </c>
      <c r="B2282" s="37">
        <v>3</v>
      </c>
      <c r="C2282" s="37">
        <v>0</v>
      </c>
      <c r="D2282" s="37">
        <v>0</v>
      </c>
      <c r="E2282" s="37">
        <v>1</v>
      </c>
      <c r="F2282" s="37">
        <v>0</v>
      </c>
      <c r="G2282" s="37">
        <v>2</v>
      </c>
      <c r="H2282" s="37">
        <v>0</v>
      </c>
      <c r="I2282" s="37">
        <v>0</v>
      </c>
      <c r="J2282" s="37">
        <v>0</v>
      </c>
      <c r="K2282" s="37">
        <v>0</v>
      </c>
      <c r="L2282" s="37">
        <v>0</v>
      </c>
      <c r="M2282" s="37">
        <v>0</v>
      </c>
      <c r="N2282" s="38"/>
    </row>
    <row r="2283" spans="1:14" outlineLevel="1">
      <c r="A2283" s="1" t="s">
        <v>536</v>
      </c>
      <c r="B2283" s="37">
        <v>1</v>
      </c>
      <c r="C2283" s="37">
        <v>0</v>
      </c>
      <c r="D2283" s="37">
        <v>0</v>
      </c>
      <c r="E2283" s="37">
        <v>0</v>
      </c>
      <c r="F2283" s="37">
        <v>1</v>
      </c>
      <c r="G2283" s="37">
        <v>0</v>
      </c>
      <c r="H2283" s="37">
        <v>0</v>
      </c>
      <c r="I2283" s="37">
        <v>0</v>
      </c>
      <c r="J2283" s="37">
        <v>0</v>
      </c>
      <c r="K2283" s="37">
        <v>0</v>
      </c>
      <c r="L2283" s="37">
        <v>0</v>
      </c>
      <c r="M2283" s="37">
        <v>0</v>
      </c>
      <c r="N2283" s="38"/>
    </row>
    <row r="2284" spans="1:14" outlineLevel="1">
      <c r="A2284" s="1" t="s">
        <v>78</v>
      </c>
      <c r="B2284" s="37">
        <v>18</v>
      </c>
      <c r="C2284" s="37">
        <v>0</v>
      </c>
      <c r="D2284" s="37">
        <v>1</v>
      </c>
      <c r="E2284" s="37">
        <v>5</v>
      </c>
      <c r="F2284" s="37">
        <v>4</v>
      </c>
      <c r="G2284" s="37">
        <v>6</v>
      </c>
      <c r="H2284" s="37">
        <v>1</v>
      </c>
      <c r="I2284" s="37">
        <v>1</v>
      </c>
      <c r="J2284" s="37">
        <v>0</v>
      </c>
      <c r="K2284" s="37">
        <v>0</v>
      </c>
      <c r="L2284" s="37">
        <v>0</v>
      </c>
      <c r="M2284" s="37">
        <v>0</v>
      </c>
      <c r="N2284" s="38"/>
    </row>
    <row r="2285" spans="1:14" outlineLevel="1">
      <c r="A2285" s="1" t="s">
        <v>1182</v>
      </c>
      <c r="B2285" s="37">
        <v>9</v>
      </c>
      <c r="C2285" s="37">
        <v>0</v>
      </c>
      <c r="D2285" s="37">
        <v>2</v>
      </c>
      <c r="E2285" s="37">
        <v>3</v>
      </c>
      <c r="F2285" s="37">
        <v>0</v>
      </c>
      <c r="G2285" s="37">
        <v>2</v>
      </c>
      <c r="H2285" s="37">
        <v>1</v>
      </c>
      <c r="I2285" s="37">
        <v>1</v>
      </c>
      <c r="J2285" s="37">
        <v>0</v>
      </c>
      <c r="K2285" s="37">
        <v>0</v>
      </c>
      <c r="L2285" s="37">
        <v>0</v>
      </c>
      <c r="M2285" s="37">
        <v>0</v>
      </c>
      <c r="N2285" s="38"/>
    </row>
    <row r="2286" spans="1:14" outlineLevel="1">
      <c r="A2286" s="1" t="s">
        <v>537</v>
      </c>
      <c r="B2286" s="37">
        <v>5</v>
      </c>
      <c r="C2286" s="37">
        <v>1</v>
      </c>
      <c r="D2286" s="37">
        <v>0</v>
      </c>
      <c r="E2286" s="37">
        <v>0</v>
      </c>
      <c r="F2286" s="37">
        <v>3</v>
      </c>
      <c r="G2286" s="37">
        <v>0</v>
      </c>
      <c r="H2286" s="37">
        <v>1</v>
      </c>
      <c r="I2286" s="37">
        <v>0</v>
      </c>
      <c r="J2286" s="37">
        <v>0</v>
      </c>
      <c r="K2286" s="37">
        <v>0</v>
      </c>
      <c r="L2286" s="37">
        <v>0</v>
      </c>
      <c r="M2286" s="37">
        <v>0</v>
      </c>
      <c r="N2286" s="38"/>
    </row>
    <row r="2287" spans="1:14" outlineLevel="1">
      <c r="A2287" s="1" t="s">
        <v>538</v>
      </c>
      <c r="B2287" s="37">
        <v>434</v>
      </c>
      <c r="C2287" s="37">
        <v>71</v>
      </c>
      <c r="D2287" s="37">
        <v>58</v>
      </c>
      <c r="E2287" s="37">
        <v>34</v>
      </c>
      <c r="F2287" s="37">
        <v>102</v>
      </c>
      <c r="G2287" s="37">
        <v>70</v>
      </c>
      <c r="H2287" s="37">
        <v>20</v>
      </c>
      <c r="I2287" s="37">
        <v>52</v>
      </c>
      <c r="J2287" s="37">
        <v>25</v>
      </c>
      <c r="K2287" s="37">
        <v>2</v>
      </c>
      <c r="L2287" s="37">
        <v>0</v>
      </c>
      <c r="M2287" s="37">
        <v>0</v>
      </c>
      <c r="N2287" s="38"/>
    </row>
    <row r="2288" spans="1:14" outlineLevel="1">
      <c r="A2288" s="1" t="s">
        <v>80</v>
      </c>
      <c r="B2288" s="37">
        <v>129</v>
      </c>
      <c r="C2288" s="37">
        <v>13</v>
      </c>
      <c r="D2288" s="37">
        <v>8</v>
      </c>
      <c r="E2288" s="37">
        <v>13</v>
      </c>
      <c r="F2288" s="37">
        <v>19</v>
      </c>
      <c r="G2288" s="37">
        <v>29</v>
      </c>
      <c r="H2288" s="37">
        <v>15</v>
      </c>
      <c r="I2288" s="37">
        <v>16</v>
      </c>
      <c r="J2288" s="37">
        <v>16</v>
      </c>
      <c r="K2288" s="37">
        <v>0</v>
      </c>
      <c r="L2288" s="37">
        <v>0</v>
      </c>
      <c r="M2288" s="37">
        <v>0</v>
      </c>
      <c r="N2288" s="38"/>
    </row>
    <row r="2289" spans="1:14" outlineLevel="1">
      <c r="A2289" s="1" t="s">
        <v>81</v>
      </c>
      <c r="B2289" s="37">
        <v>5</v>
      </c>
      <c r="C2289" s="37">
        <v>0</v>
      </c>
      <c r="D2289" s="37">
        <v>1</v>
      </c>
      <c r="E2289" s="37">
        <v>1</v>
      </c>
      <c r="F2289" s="37">
        <v>3</v>
      </c>
      <c r="G2289" s="37">
        <v>0</v>
      </c>
      <c r="H2289" s="37">
        <v>0</v>
      </c>
      <c r="I2289" s="37">
        <v>0</v>
      </c>
      <c r="J2289" s="37">
        <v>0</v>
      </c>
      <c r="K2289" s="37">
        <v>0</v>
      </c>
      <c r="L2289" s="37">
        <v>0</v>
      </c>
      <c r="M2289" s="37">
        <v>0</v>
      </c>
      <c r="N2289" s="38"/>
    </row>
    <row r="2290" spans="1:14" outlineLevel="1">
      <c r="A2290" s="1" t="s">
        <v>225</v>
      </c>
      <c r="B2290" s="37">
        <v>4</v>
      </c>
      <c r="C2290" s="37">
        <v>0</v>
      </c>
      <c r="D2290" s="37">
        <v>0</v>
      </c>
      <c r="E2290" s="37">
        <v>1</v>
      </c>
      <c r="F2290" s="37">
        <v>1</v>
      </c>
      <c r="G2290" s="37">
        <v>2</v>
      </c>
      <c r="H2290" s="37">
        <v>0</v>
      </c>
      <c r="I2290" s="37">
        <v>0</v>
      </c>
      <c r="J2290" s="37">
        <v>0</v>
      </c>
      <c r="K2290" s="37">
        <v>0</v>
      </c>
      <c r="L2290" s="37">
        <v>0</v>
      </c>
      <c r="M2290" s="37">
        <v>0</v>
      </c>
      <c r="N2290" s="38"/>
    </row>
    <row r="2291" spans="1:14" outlineLevel="1">
      <c r="A2291" s="1" t="s">
        <v>82</v>
      </c>
      <c r="B2291" s="37">
        <v>5</v>
      </c>
      <c r="C2291" s="37">
        <v>0</v>
      </c>
      <c r="D2291" s="37">
        <v>0</v>
      </c>
      <c r="E2291" s="37">
        <v>0</v>
      </c>
      <c r="F2291" s="37">
        <v>1</v>
      </c>
      <c r="G2291" s="37">
        <v>3</v>
      </c>
      <c r="H2291" s="37">
        <v>1</v>
      </c>
      <c r="I2291" s="37">
        <v>0</v>
      </c>
      <c r="J2291" s="37">
        <v>0</v>
      </c>
      <c r="K2291" s="37">
        <v>0</v>
      </c>
      <c r="L2291" s="37">
        <v>0</v>
      </c>
      <c r="M2291" s="37">
        <v>0</v>
      </c>
      <c r="N2291" s="38"/>
    </row>
    <row r="2292" spans="1:14" outlineLevel="1">
      <c r="A2292" s="1" t="s">
        <v>235</v>
      </c>
      <c r="B2292" s="37">
        <v>3</v>
      </c>
      <c r="C2292" s="37">
        <v>0</v>
      </c>
      <c r="D2292" s="37">
        <v>0</v>
      </c>
      <c r="E2292" s="37">
        <v>0</v>
      </c>
      <c r="F2292" s="37">
        <v>3</v>
      </c>
      <c r="G2292" s="37">
        <v>0</v>
      </c>
      <c r="H2292" s="37">
        <v>0</v>
      </c>
      <c r="I2292" s="37">
        <v>0</v>
      </c>
      <c r="J2292" s="37">
        <v>0</v>
      </c>
      <c r="K2292" s="37">
        <v>0</v>
      </c>
      <c r="L2292" s="37">
        <v>0</v>
      </c>
      <c r="M2292" s="37">
        <v>0</v>
      </c>
      <c r="N2292" s="38"/>
    </row>
    <row r="2293" spans="1:14" outlineLevel="1">
      <c r="A2293" s="1" t="s">
        <v>83</v>
      </c>
      <c r="B2293" s="37">
        <v>26518</v>
      </c>
      <c r="C2293" s="37">
        <v>2866</v>
      </c>
      <c r="D2293" s="37">
        <v>3040</v>
      </c>
      <c r="E2293" s="37">
        <v>3243</v>
      </c>
      <c r="F2293" s="37">
        <v>3165</v>
      </c>
      <c r="G2293" s="37">
        <v>2994</v>
      </c>
      <c r="H2293" s="37">
        <v>3554</v>
      </c>
      <c r="I2293" s="37">
        <v>3479</v>
      </c>
      <c r="J2293" s="37">
        <v>2563</v>
      </c>
      <c r="K2293" s="37">
        <v>1376</v>
      </c>
      <c r="L2293" s="37">
        <v>231</v>
      </c>
      <c r="M2293" s="37">
        <v>7</v>
      </c>
      <c r="N2293" s="38"/>
    </row>
    <row r="2294" spans="1:14" outlineLevel="1">
      <c r="A2294" s="1" t="s">
        <v>189</v>
      </c>
      <c r="B2294" s="37">
        <v>7</v>
      </c>
      <c r="C2294" s="37">
        <v>0</v>
      </c>
      <c r="D2294" s="37">
        <v>1</v>
      </c>
      <c r="E2294" s="37">
        <v>1</v>
      </c>
      <c r="F2294" s="37">
        <v>2</v>
      </c>
      <c r="G2294" s="37">
        <v>0</v>
      </c>
      <c r="H2294" s="37">
        <v>3</v>
      </c>
      <c r="I2294" s="37">
        <v>0</v>
      </c>
      <c r="J2294" s="37">
        <v>0</v>
      </c>
      <c r="K2294" s="37">
        <v>0</v>
      </c>
      <c r="L2294" s="37">
        <v>0</v>
      </c>
      <c r="M2294" s="37">
        <v>0</v>
      </c>
      <c r="N2294" s="38"/>
    </row>
    <row r="2295" spans="1:14" outlineLevel="1">
      <c r="A2295" s="1" t="s">
        <v>84</v>
      </c>
      <c r="B2295" s="37">
        <v>11</v>
      </c>
      <c r="C2295" s="37">
        <v>1</v>
      </c>
      <c r="D2295" s="37">
        <v>1</v>
      </c>
      <c r="E2295" s="37">
        <v>0</v>
      </c>
      <c r="F2295" s="37">
        <v>1</v>
      </c>
      <c r="G2295" s="37">
        <v>0</v>
      </c>
      <c r="H2295" s="37">
        <v>5</v>
      </c>
      <c r="I2295" s="37">
        <v>2</v>
      </c>
      <c r="J2295" s="37">
        <v>0</v>
      </c>
      <c r="K2295" s="37">
        <v>1</v>
      </c>
      <c r="L2295" s="37">
        <v>0</v>
      </c>
      <c r="M2295" s="37">
        <v>0</v>
      </c>
      <c r="N2295" s="38"/>
    </row>
    <row r="2296" spans="1:14" outlineLevel="1">
      <c r="A2296" s="1" t="s">
        <v>809</v>
      </c>
      <c r="B2296" s="37">
        <v>2</v>
      </c>
      <c r="C2296" s="37">
        <v>0</v>
      </c>
      <c r="D2296" s="37">
        <v>0</v>
      </c>
      <c r="E2296" s="37">
        <v>1</v>
      </c>
      <c r="F2296" s="37">
        <v>1</v>
      </c>
      <c r="G2296" s="37">
        <v>0</v>
      </c>
      <c r="H2296" s="37">
        <v>0</v>
      </c>
      <c r="I2296" s="37">
        <v>0</v>
      </c>
      <c r="J2296" s="37">
        <v>0</v>
      </c>
      <c r="K2296" s="37">
        <v>0</v>
      </c>
      <c r="L2296" s="37">
        <v>0</v>
      </c>
      <c r="M2296" s="37">
        <v>0</v>
      </c>
      <c r="N2296" s="38"/>
    </row>
    <row r="2297" spans="1:14" outlineLevel="1">
      <c r="A2297" s="1" t="s">
        <v>440</v>
      </c>
      <c r="B2297" s="37">
        <v>2</v>
      </c>
      <c r="C2297" s="37">
        <v>0</v>
      </c>
      <c r="D2297" s="37">
        <v>0</v>
      </c>
      <c r="E2297" s="37">
        <v>0</v>
      </c>
      <c r="F2297" s="37">
        <v>2</v>
      </c>
      <c r="G2297" s="37">
        <v>0</v>
      </c>
      <c r="H2297" s="37">
        <v>0</v>
      </c>
      <c r="I2297" s="37">
        <v>0</v>
      </c>
      <c r="J2297" s="37">
        <v>0</v>
      </c>
      <c r="K2297" s="37">
        <v>0</v>
      </c>
      <c r="L2297" s="37">
        <v>0</v>
      </c>
      <c r="M2297" s="37">
        <v>0</v>
      </c>
      <c r="N2297" s="38"/>
    </row>
    <row r="2298" spans="1:14" outlineLevel="1">
      <c r="A2298" s="1" t="s">
        <v>539</v>
      </c>
      <c r="B2298" s="37">
        <v>3</v>
      </c>
      <c r="C2298" s="37">
        <v>0</v>
      </c>
      <c r="D2298" s="37">
        <v>0</v>
      </c>
      <c r="E2298" s="37">
        <v>0</v>
      </c>
      <c r="F2298" s="37">
        <v>2</v>
      </c>
      <c r="G2298" s="37">
        <v>1</v>
      </c>
      <c r="H2298" s="37">
        <v>0</v>
      </c>
      <c r="I2298" s="37">
        <v>0</v>
      </c>
      <c r="J2298" s="37">
        <v>0</v>
      </c>
      <c r="K2298" s="37">
        <v>0</v>
      </c>
      <c r="L2298" s="37">
        <v>0</v>
      </c>
      <c r="M2298" s="37">
        <v>0</v>
      </c>
      <c r="N2298" s="38"/>
    </row>
    <row r="2299" spans="1:14" outlineLevel="1">
      <c r="A2299" s="1" t="s">
        <v>1185</v>
      </c>
      <c r="B2299" s="37">
        <v>1</v>
      </c>
      <c r="C2299" s="37">
        <v>0</v>
      </c>
      <c r="D2299" s="37">
        <v>0</v>
      </c>
      <c r="E2299" s="37">
        <v>0</v>
      </c>
      <c r="F2299" s="37">
        <v>1</v>
      </c>
      <c r="G2299" s="37">
        <v>0</v>
      </c>
      <c r="H2299" s="37">
        <v>0</v>
      </c>
      <c r="I2299" s="37">
        <v>0</v>
      </c>
      <c r="J2299" s="37">
        <v>0</v>
      </c>
      <c r="K2299" s="37">
        <v>0</v>
      </c>
      <c r="L2299" s="37">
        <v>0</v>
      </c>
      <c r="M2299" s="37">
        <v>0</v>
      </c>
      <c r="N2299" s="38"/>
    </row>
    <row r="2300" spans="1:14" outlineLevel="1">
      <c r="A2300" s="1" t="s">
        <v>85</v>
      </c>
      <c r="B2300" s="37">
        <v>3</v>
      </c>
      <c r="C2300" s="37">
        <v>1</v>
      </c>
      <c r="D2300" s="37">
        <v>0</v>
      </c>
      <c r="E2300" s="37">
        <v>0</v>
      </c>
      <c r="F2300" s="37">
        <v>0</v>
      </c>
      <c r="G2300" s="37">
        <v>0</v>
      </c>
      <c r="H2300" s="37">
        <v>2</v>
      </c>
      <c r="I2300" s="37">
        <v>0</v>
      </c>
      <c r="J2300" s="37">
        <v>0</v>
      </c>
      <c r="K2300" s="37">
        <v>0</v>
      </c>
      <c r="L2300" s="37">
        <v>0</v>
      </c>
      <c r="M2300" s="37">
        <v>0</v>
      </c>
      <c r="N2300" s="38"/>
    </row>
    <row r="2301" spans="1:14" outlineLevel="1">
      <c r="A2301" s="1" t="s">
        <v>86</v>
      </c>
      <c r="B2301" s="37">
        <v>14</v>
      </c>
      <c r="C2301" s="37">
        <v>2</v>
      </c>
      <c r="D2301" s="37">
        <v>0</v>
      </c>
      <c r="E2301" s="37">
        <v>2</v>
      </c>
      <c r="F2301" s="37">
        <v>2</v>
      </c>
      <c r="G2301" s="37">
        <v>7</v>
      </c>
      <c r="H2301" s="37">
        <v>1</v>
      </c>
      <c r="I2301" s="37">
        <v>0</v>
      </c>
      <c r="J2301" s="37">
        <v>0</v>
      </c>
      <c r="K2301" s="37">
        <v>0</v>
      </c>
      <c r="L2301" s="37">
        <v>0</v>
      </c>
      <c r="M2301" s="37">
        <v>0</v>
      </c>
      <c r="N2301" s="38"/>
    </row>
    <row r="2302" spans="1:14" outlineLevel="1">
      <c r="A2302" s="1" t="s">
        <v>243</v>
      </c>
      <c r="B2302" s="37">
        <v>3</v>
      </c>
      <c r="C2302" s="37">
        <v>0</v>
      </c>
      <c r="D2302" s="37">
        <v>0</v>
      </c>
      <c r="E2302" s="37">
        <v>1</v>
      </c>
      <c r="F2302" s="37">
        <v>1</v>
      </c>
      <c r="G2302" s="37">
        <v>1</v>
      </c>
      <c r="H2302" s="37">
        <v>0</v>
      </c>
      <c r="I2302" s="37">
        <v>0</v>
      </c>
      <c r="J2302" s="37">
        <v>0</v>
      </c>
      <c r="K2302" s="37">
        <v>0</v>
      </c>
      <c r="L2302" s="37">
        <v>0</v>
      </c>
      <c r="M2302" s="37">
        <v>0</v>
      </c>
      <c r="N2302" s="38"/>
    </row>
    <row r="2303" spans="1:14" outlineLevel="1">
      <c r="A2303" s="1" t="s">
        <v>540</v>
      </c>
      <c r="B2303" s="37">
        <v>30</v>
      </c>
      <c r="C2303" s="37">
        <v>2</v>
      </c>
      <c r="D2303" s="37">
        <v>2</v>
      </c>
      <c r="E2303" s="37">
        <v>1</v>
      </c>
      <c r="F2303" s="37">
        <v>16</v>
      </c>
      <c r="G2303" s="37">
        <v>4</v>
      </c>
      <c r="H2303" s="37">
        <v>4</v>
      </c>
      <c r="I2303" s="37">
        <v>1</v>
      </c>
      <c r="J2303" s="37">
        <v>0</v>
      </c>
      <c r="K2303" s="37">
        <v>0</v>
      </c>
      <c r="L2303" s="37">
        <v>0</v>
      </c>
      <c r="M2303" s="37">
        <v>0</v>
      </c>
      <c r="N2303" s="38"/>
    </row>
    <row r="2304" spans="1:14" outlineLevel="1">
      <c r="A2304" s="1" t="s">
        <v>89</v>
      </c>
      <c r="B2304" s="37">
        <v>1</v>
      </c>
      <c r="C2304" s="37">
        <v>0</v>
      </c>
      <c r="D2304" s="37">
        <v>0</v>
      </c>
      <c r="E2304" s="37">
        <v>0</v>
      </c>
      <c r="F2304" s="37">
        <v>0</v>
      </c>
      <c r="G2304" s="37">
        <v>1</v>
      </c>
      <c r="H2304" s="37">
        <v>0</v>
      </c>
      <c r="I2304" s="37">
        <v>0</v>
      </c>
      <c r="J2304" s="37">
        <v>0</v>
      </c>
      <c r="K2304" s="37">
        <v>0</v>
      </c>
      <c r="L2304" s="37">
        <v>0</v>
      </c>
      <c r="M2304" s="37">
        <v>0</v>
      </c>
      <c r="N2304" s="38"/>
    </row>
    <row r="2305" spans="1:14" outlineLevel="1">
      <c r="A2305" s="1" t="s">
        <v>423</v>
      </c>
      <c r="B2305" s="37">
        <v>9</v>
      </c>
      <c r="C2305" s="37">
        <v>2</v>
      </c>
      <c r="D2305" s="37">
        <v>1</v>
      </c>
      <c r="E2305" s="37">
        <v>2</v>
      </c>
      <c r="F2305" s="37">
        <v>3</v>
      </c>
      <c r="G2305" s="37">
        <v>0</v>
      </c>
      <c r="H2305" s="37">
        <v>0</v>
      </c>
      <c r="I2305" s="37">
        <v>1</v>
      </c>
      <c r="J2305" s="37">
        <v>0</v>
      </c>
      <c r="K2305" s="37">
        <v>0</v>
      </c>
      <c r="L2305" s="37">
        <v>0</v>
      </c>
      <c r="M2305" s="37">
        <v>0</v>
      </c>
      <c r="N2305" s="38"/>
    </row>
    <row r="2306" spans="1:14" outlineLevel="1">
      <c r="A2306" s="1" t="s">
        <v>1240</v>
      </c>
      <c r="B2306" s="37">
        <v>1</v>
      </c>
      <c r="C2306" s="37">
        <v>0</v>
      </c>
      <c r="D2306" s="37">
        <v>0</v>
      </c>
      <c r="E2306" s="37">
        <v>1</v>
      </c>
      <c r="F2306" s="37">
        <v>0</v>
      </c>
      <c r="G2306" s="37">
        <v>0</v>
      </c>
      <c r="H2306" s="37">
        <v>0</v>
      </c>
      <c r="I2306" s="37">
        <v>0</v>
      </c>
      <c r="J2306" s="37">
        <v>0</v>
      </c>
      <c r="K2306" s="37">
        <v>0</v>
      </c>
      <c r="L2306" s="37">
        <v>0</v>
      </c>
      <c r="M2306" s="37">
        <v>0</v>
      </c>
      <c r="N2306" s="38"/>
    </row>
    <row r="2307" spans="1:14" outlineLevel="1">
      <c r="A2307" s="1" t="s">
        <v>436</v>
      </c>
      <c r="B2307" s="37">
        <v>3</v>
      </c>
      <c r="C2307" s="37">
        <v>0</v>
      </c>
      <c r="D2307" s="37">
        <v>2</v>
      </c>
      <c r="E2307" s="37">
        <v>0</v>
      </c>
      <c r="F2307" s="37">
        <v>0</v>
      </c>
      <c r="G2307" s="37">
        <v>1</v>
      </c>
      <c r="H2307" s="37">
        <v>0</v>
      </c>
      <c r="I2307" s="37">
        <v>0</v>
      </c>
      <c r="J2307" s="37">
        <v>0</v>
      </c>
      <c r="K2307" s="37">
        <v>0</v>
      </c>
      <c r="L2307" s="37">
        <v>0</v>
      </c>
      <c r="M2307" s="37">
        <v>0</v>
      </c>
      <c r="N2307" s="38"/>
    </row>
    <row r="2308" spans="1:14" outlineLevel="1">
      <c r="A2308" s="1" t="s">
        <v>90</v>
      </c>
      <c r="B2308" s="37">
        <v>2</v>
      </c>
      <c r="C2308" s="37">
        <v>0</v>
      </c>
      <c r="D2308" s="37">
        <v>0</v>
      </c>
      <c r="E2308" s="37">
        <v>1</v>
      </c>
      <c r="F2308" s="37">
        <v>1</v>
      </c>
      <c r="G2308" s="37">
        <v>0</v>
      </c>
      <c r="H2308" s="37">
        <v>0</v>
      </c>
      <c r="I2308" s="37">
        <v>0</v>
      </c>
      <c r="J2308" s="37">
        <v>0</v>
      </c>
      <c r="K2308" s="37">
        <v>0</v>
      </c>
      <c r="L2308" s="37">
        <v>0</v>
      </c>
      <c r="M2308" s="37">
        <v>0</v>
      </c>
      <c r="N2308" s="38"/>
    </row>
    <row r="2309" spans="1:14" outlineLevel="1">
      <c r="A2309" s="1" t="s">
        <v>441</v>
      </c>
      <c r="B2309" s="37">
        <v>4</v>
      </c>
      <c r="C2309" s="37">
        <v>0</v>
      </c>
      <c r="D2309" s="37">
        <v>1</v>
      </c>
      <c r="E2309" s="37">
        <v>0</v>
      </c>
      <c r="F2309" s="37">
        <v>2</v>
      </c>
      <c r="G2309" s="37">
        <v>0</v>
      </c>
      <c r="H2309" s="37">
        <v>1</v>
      </c>
      <c r="I2309" s="37">
        <v>0</v>
      </c>
      <c r="J2309" s="37">
        <v>0</v>
      </c>
      <c r="K2309" s="37">
        <v>0</v>
      </c>
      <c r="L2309" s="37">
        <v>0</v>
      </c>
      <c r="M2309" s="37">
        <v>0</v>
      </c>
      <c r="N2309" s="38"/>
    </row>
    <row r="2310" spans="1:14" outlineLevel="1">
      <c r="A2310" s="1" t="s">
        <v>427</v>
      </c>
      <c r="B2310" s="37">
        <v>2</v>
      </c>
      <c r="C2310" s="37">
        <v>0</v>
      </c>
      <c r="D2310" s="37">
        <v>0</v>
      </c>
      <c r="E2310" s="37">
        <v>1</v>
      </c>
      <c r="F2310" s="37">
        <v>0</v>
      </c>
      <c r="G2310" s="37">
        <v>0</v>
      </c>
      <c r="H2310" s="37">
        <v>1</v>
      </c>
      <c r="I2310" s="37">
        <v>0</v>
      </c>
      <c r="J2310" s="37">
        <v>0</v>
      </c>
      <c r="K2310" s="37">
        <v>0</v>
      </c>
      <c r="L2310" s="37">
        <v>0</v>
      </c>
      <c r="M2310" s="37">
        <v>0</v>
      </c>
      <c r="N2310" s="38"/>
    </row>
    <row r="2311" spans="1:14" outlineLevel="1">
      <c r="A2311" s="1" t="s">
        <v>91</v>
      </c>
      <c r="B2311" s="37">
        <v>78</v>
      </c>
      <c r="C2311" s="37">
        <v>1</v>
      </c>
      <c r="D2311" s="37">
        <v>2</v>
      </c>
      <c r="E2311" s="37">
        <v>5</v>
      </c>
      <c r="F2311" s="37">
        <v>7</v>
      </c>
      <c r="G2311" s="37">
        <v>4</v>
      </c>
      <c r="H2311" s="37">
        <v>24</v>
      </c>
      <c r="I2311" s="37">
        <v>22</v>
      </c>
      <c r="J2311" s="37">
        <v>9</v>
      </c>
      <c r="K2311" s="37">
        <v>4</v>
      </c>
      <c r="L2311" s="37">
        <v>0</v>
      </c>
      <c r="M2311" s="37">
        <v>0</v>
      </c>
      <c r="N2311" s="38"/>
    </row>
    <row r="2312" spans="1:14" outlineLevel="1">
      <c r="A2312" s="1" t="s">
        <v>92</v>
      </c>
      <c r="B2312" s="37">
        <v>5</v>
      </c>
      <c r="C2312" s="37">
        <v>1</v>
      </c>
      <c r="D2312" s="37">
        <v>0</v>
      </c>
      <c r="E2312" s="37">
        <v>0</v>
      </c>
      <c r="F2312" s="37">
        <v>3</v>
      </c>
      <c r="G2312" s="37">
        <v>0</v>
      </c>
      <c r="H2312" s="37">
        <v>1</v>
      </c>
      <c r="I2312" s="37">
        <v>0</v>
      </c>
      <c r="J2312" s="37">
        <v>0</v>
      </c>
      <c r="K2312" s="37">
        <v>0</v>
      </c>
      <c r="L2312" s="37">
        <v>0</v>
      </c>
      <c r="M2312" s="37">
        <v>0</v>
      </c>
      <c r="N2312" s="38"/>
    </row>
    <row r="2313" spans="1:14" outlineLevel="1">
      <c r="A2313" s="1" t="s">
        <v>904</v>
      </c>
      <c r="B2313" s="37">
        <v>128</v>
      </c>
      <c r="C2313" s="37">
        <v>13</v>
      </c>
      <c r="D2313" s="37">
        <v>14</v>
      </c>
      <c r="E2313" s="37">
        <v>20</v>
      </c>
      <c r="F2313" s="37">
        <v>18</v>
      </c>
      <c r="G2313" s="37">
        <v>25</v>
      </c>
      <c r="H2313" s="37">
        <v>11</v>
      </c>
      <c r="I2313" s="37">
        <v>13</v>
      </c>
      <c r="J2313" s="37">
        <v>13</v>
      </c>
      <c r="K2313" s="37">
        <v>1</v>
      </c>
      <c r="L2313" s="37">
        <v>0</v>
      </c>
      <c r="M2313" s="37">
        <v>0</v>
      </c>
      <c r="N2313" s="38"/>
    </row>
    <row r="2314" spans="1:14" outlineLevel="1">
      <c r="A2314" s="1" t="s">
        <v>93</v>
      </c>
      <c r="B2314" s="37">
        <v>7</v>
      </c>
      <c r="C2314" s="37">
        <v>0</v>
      </c>
      <c r="D2314" s="37">
        <v>0</v>
      </c>
      <c r="E2314" s="37">
        <v>0</v>
      </c>
      <c r="F2314" s="37">
        <v>0</v>
      </c>
      <c r="G2314" s="37">
        <v>2</v>
      </c>
      <c r="H2314" s="37">
        <v>1</v>
      </c>
      <c r="I2314" s="37">
        <v>2</v>
      </c>
      <c r="J2314" s="37">
        <v>1</v>
      </c>
      <c r="K2314" s="37">
        <v>1</v>
      </c>
      <c r="L2314" s="37">
        <v>0</v>
      </c>
      <c r="M2314" s="37">
        <v>0</v>
      </c>
      <c r="N2314" s="38"/>
    </row>
    <row r="2315" spans="1:14" outlineLevel="1">
      <c r="A2315" s="1" t="s">
        <v>95</v>
      </c>
      <c r="B2315" s="37">
        <v>3</v>
      </c>
      <c r="C2315" s="37">
        <v>0</v>
      </c>
      <c r="D2315" s="37">
        <v>0</v>
      </c>
      <c r="E2315" s="37">
        <v>0</v>
      </c>
      <c r="F2315" s="37">
        <v>2</v>
      </c>
      <c r="G2315" s="37">
        <v>0</v>
      </c>
      <c r="H2315" s="37">
        <v>0</v>
      </c>
      <c r="I2315" s="37">
        <v>1</v>
      </c>
      <c r="J2315" s="37">
        <v>0</v>
      </c>
      <c r="K2315" s="37">
        <v>0</v>
      </c>
      <c r="L2315" s="37">
        <v>0</v>
      </c>
      <c r="M2315" s="37">
        <v>0</v>
      </c>
      <c r="N2315" s="38"/>
    </row>
    <row r="2316" spans="1:14" outlineLevel="1">
      <c r="A2316" s="1" t="s">
        <v>96</v>
      </c>
      <c r="B2316" s="37">
        <v>1</v>
      </c>
      <c r="C2316" s="37">
        <v>0</v>
      </c>
      <c r="D2316" s="37">
        <v>0</v>
      </c>
      <c r="E2316" s="37">
        <v>0</v>
      </c>
      <c r="F2316" s="37">
        <v>0</v>
      </c>
      <c r="G2316" s="37">
        <v>1</v>
      </c>
      <c r="H2316" s="37">
        <v>0</v>
      </c>
      <c r="I2316" s="37">
        <v>0</v>
      </c>
      <c r="J2316" s="37">
        <v>0</v>
      </c>
      <c r="K2316" s="37">
        <v>0</v>
      </c>
      <c r="L2316" s="37">
        <v>0</v>
      </c>
      <c r="M2316" s="37">
        <v>0</v>
      </c>
      <c r="N2316" s="38"/>
    </row>
    <row r="2317" spans="1:14" outlineLevel="1">
      <c r="A2317" s="1" t="s">
        <v>98</v>
      </c>
      <c r="B2317" s="37">
        <v>10</v>
      </c>
      <c r="C2317" s="37">
        <v>0</v>
      </c>
      <c r="D2317" s="37">
        <v>0</v>
      </c>
      <c r="E2317" s="37">
        <v>0</v>
      </c>
      <c r="F2317" s="37">
        <v>3</v>
      </c>
      <c r="G2317" s="37">
        <v>1</v>
      </c>
      <c r="H2317" s="37">
        <v>3</v>
      </c>
      <c r="I2317" s="37">
        <v>1</v>
      </c>
      <c r="J2317" s="37">
        <v>0</v>
      </c>
      <c r="K2317" s="37">
        <v>2</v>
      </c>
      <c r="L2317" s="37">
        <v>0</v>
      </c>
      <c r="M2317" s="37">
        <v>0</v>
      </c>
      <c r="N2317" s="38"/>
    </row>
    <row r="2318" spans="1:14" outlineLevel="1">
      <c r="A2318" s="1" t="s">
        <v>99</v>
      </c>
      <c r="B2318" s="37">
        <v>33</v>
      </c>
      <c r="C2318" s="37">
        <v>0</v>
      </c>
      <c r="D2318" s="37">
        <v>2</v>
      </c>
      <c r="E2318" s="37">
        <v>8</v>
      </c>
      <c r="F2318" s="37">
        <v>10</v>
      </c>
      <c r="G2318" s="37">
        <v>8</v>
      </c>
      <c r="H2318" s="37">
        <v>4</v>
      </c>
      <c r="I2318" s="37">
        <v>1</v>
      </c>
      <c r="J2318" s="37">
        <v>0</v>
      </c>
      <c r="K2318" s="37">
        <v>0</v>
      </c>
      <c r="L2318" s="37">
        <v>0</v>
      </c>
      <c r="M2318" s="37">
        <v>0</v>
      </c>
      <c r="N2318" s="38"/>
    </row>
    <row r="2319" spans="1:14" outlineLevel="1">
      <c r="A2319" s="1" t="s">
        <v>100</v>
      </c>
      <c r="B2319" s="37">
        <v>44</v>
      </c>
      <c r="C2319" s="37">
        <v>2</v>
      </c>
      <c r="D2319" s="37">
        <v>2</v>
      </c>
      <c r="E2319" s="37">
        <v>2</v>
      </c>
      <c r="F2319" s="37">
        <v>9</v>
      </c>
      <c r="G2319" s="37">
        <v>11</v>
      </c>
      <c r="H2319" s="37">
        <v>12</v>
      </c>
      <c r="I2319" s="37">
        <v>4</v>
      </c>
      <c r="J2319" s="37">
        <v>2</v>
      </c>
      <c r="K2319" s="37">
        <v>0</v>
      </c>
      <c r="L2319" s="37">
        <v>0</v>
      </c>
      <c r="M2319" s="37">
        <v>0</v>
      </c>
      <c r="N2319" s="38"/>
    </row>
    <row r="2320" spans="1:14" outlineLevel="1">
      <c r="A2320" s="1" t="s">
        <v>101</v>
      </c>
      <c r="B2320" s="37">
        <v>661</v>
      </c>
      <c r="C2320" s="37">
        <v>64</v>
      </c>
      <c r="D2320" s="37">
        <v>80</v>
      </c>
      <c r="E2320" s="37">
        <v>112</v>
      </c>
      <c r="F2320" s="37">
        <v>93</v>
      </c>
      <c r="G2320" s="37">
        <v>88</v>
      </c>
      <c r="H2320" s="37">
        <v>157</v>
      </c>
      <c r="I2320" s="37">
        <v>64</v>
      </c>
      <c r="J2320" s="37">
        <v>3</v>
      </c>
      <c r="K2320" s="37">
        <v>0</v>
      </c>
      <c r="L2320" s="37">
        <v>0</v>
      </c>
      <c r="M2320" s="37">
        <v>0</v>
      </c>
      <c r="N2320" s="38"/>
    </row>
    <row r="2321" spans="1:14" outlineLevel="1">
      <c r="A2321" s="1" t="s">
        <v>227</v>
      </c>
      <c r="B2321" s="37">
        <v>33</v>
      </c>
      <c r="C2321" s="37">
        <v>3</v>
      </c>
      <c r="D2321" s="37">
        <v>1</v>
      </c>
      <c r="E2321" s="37">
        <v>3</v>
      </c>
      <c r="F2321" s="37">
        <v>12</v>
      </c>
      <c r="G2321" s="37">
        <v>10</v>
      </c>
      <c r="H2321" s="37">
        <v>2</v>
      </c>
      <c r="I2321" s="37">
        <v>2</v>
      </c>
      <c r="J2321" s="37">
        <v>0</v>
      </c>
      <c r="K2321" s="37">
        <v>0</v>
      </c>
      <c r="L2321" s="37">
        <v>0</v>
      </c>
      <c r="M2321" s="37">
        <v>0</v>
      </c>
      <c r="N2321" s="38"/>
    </row>
    <row r="2322" spans="1:14" outlineLevel="1">
      <c r="A2322" s="1" t="s">
        <v>103</v>
      </c>
      <c r="B2322" s="37">
        <v>70</v>
      </c>
      <c r="C2322" s="37">
        <v>7</v>
      </c>
      <c r="D2322" s="37">
        <v>0</v>
      </c>
      <c r="E2322" s="37">
        <v>10</v>
      </c>
      <c r="F2322" s="37">
        <v>23</v>
      </c>
      <c r="G2322" s="37">
        <v>11</v>
      </c>
      <c r="H2322" s="37">
        <v>8</v>
      </c>
      <c r="I2322" s="37">
        <v>6</v>
      </c>
      <c r="J2322" s="37">
        <v>4</v>
      </c>
      <c r="K2322" s="37">
        <v>1</v>
      </c>
      <c r="L2322" s="37">
        <v>0</v>
      </c>
      <c r="M2322" s="37">
        <v>0</v>
      </c>
      <c r="N2322" s="38"/>
    </row>
    <row r="2323" spans="1:14" outlineLevel="1">
      <c r="A2323" s="1" t="s">
        <v>104</v>
      </c>
      <c r="B2323" s="37">
        <v>16</v>
      </c>
      <c r="C2323" s="37">
        <v>0</v>
      </c>
      <c r="D2323" s="37">
        <v>0</v>
      </c>
      <c r="E2323" s="37">
        <v>0</v>
      </c>
      <c r="F2323" s="37">
        <v>3</v>
      </c>
      <c r="G2323" s="37">
        <v>5</v>
      </c>
      <c r="H2323" s="37">
        <v>1</v>
      </c>
      <c r="I2323" s="37">
        <v>5</v>
      </c>
      <c r="J2323" s="37">
        <v>0</v>
      </c>
      <c r="K2323" s="37">
        <v>2</v>
      </c>
      <c r="L2323" s="37">
        <v>0</v>
      </c>
      <c r="M2323" s="37">
        <v>0</v>
      </c>
      <c r="N2323" s="38"/>
    </row>
    <row r="2324" spans="1:14" outlineLevel="1">
      <c r="A2324" s="1" t="s">
        <v>105</v>
      </c>
      <c r="B2324" s="37">
        <v>3876</v>
      </c>
      <c r="C2324" s="37">
        <v>143</v>
      </c>
      <c r="D2324" s="37">
        <v>136</v>
      </c>
      <c r="E2324" s="37">
        <v>192</v>
      </c>
      <c r="F2324" s="37">
        <v>543</v>
      </c>
      <c r="G2324" s="37">
        <v>546</v>
      </c>
      <c r="H2324" s="37">
        <v>759</v>
      </c>
      <c r="I2324" s="37">
        <v>783</v>
      </c>
      <c r="J2324" s="37">
        <v>520</v>
      </c>
      <c r="K2324" s="37">
        <v>230</v>
      </c>
      <c r="L2324" s="37">
        <v>23</v>
      </c>
      <c r="M2324" s="37">
        <v>1</v>
      </c>
      <c r="N2324" s="38"/>
    </row>
    <row r="2325" spans="1:14" outlineLevel="1">
      <c r="A2325" s="1" t="s">
        <v>247</v>
      </c>
      <c r="B2325" s="37">
        <v>4</v>
      </c>
      <c r="C2325" s="37">
        <v>1</v>
      </c>
      <c r="D2325" s="37">
        <v>1</v>
      </c>
      <c r="E2325" s="37">
        <v>0</v>
      </c>
      <c r="F2325" s="37">
        <v>0</v>
      </c>
      <c r="G2325" s="37">
        <v>2</v>
      </c>
      <c r="H2325" s="37">
        <v>0</v>
      </c>
      <c r="I2325" s="37">
        <v>0</v>
      </c>
      <c r="J2325" s="37">
        <v>0</v>
      </c>
      <c r="K2325" s="37">
        <v>0</v>
      </c>
      <c r="L2325" s="37">
        <v>0</v>
      </c>
      <c r="M2325" s="37">
        <v>0</v>
      </c>
      <c r="N2325" s="38"/>
    </row>
    <row r="2326" spans="1:14" outlineLevel="1">
      <c r="A2326" s="1" t="s">
        <v>541</v>
      </c>
      <c r="B2326" s="37">
        <v>184</v>
      </c>
      <c r="C2326" s="37">
        <v>21</v>
      </c>
      <c r="D2326" s="37">
        <v>20</v>
      </c>
      <c r="E2326" s="37">
        <v>14</v>
      </c>
      <c r="F2326" s="37">
        <v>30</v>
      </c>
      <c r="G2326" s="37">
        <v>34</v>
      </c>
      <c r="H2326" s="37">
        <v>20</v>
      </c>
      <c r="I2326" s="37">
        <v>28</v>
      </c>
      <c r="J2326" s="37">
        <v>15</v>
      </c>
      <c r="K2326" s="37">
        <v>1</v>
      </c>
      <c r="L2326" s="37">
        <v>1</v>
      </c>
      <c r="M2326" s="37">
        <v>0</v>
      </c>
      <c r="N2326" s="38"/>
    </row>
    <row r="2327" spans="1:14" outlineLevel="1">
      <c r="A2327" s="1" t="s">
        <v>913</v>
      </c>
      <c r="B2327" s="37">
        <v>2</v>
      </c>
      <c r="C2327" s="37">
        <v>0</v>
      </c>
      <c r="D2327" s="37">
        <v>0</v>
      </c>
      <c r="E2327" s="37">
        <v>0</v>
      </c>
      <c r="F2327" s="37">
        <v>2</v>
      </c>
      <c r="G2327" s="37">
        <v>0</v>
      </c>
      <c r="H2327" s="37">
        <v>0</v>
      </c>
      <c r="I2327" s="37">
        <v>0</v>
      </c>
      <c r="J2327" s="37">
        <v>0</v>
      </c>
      <c r="K2327" s="37">
        <v>0</v>
      </c>
      <c r="L2327" s="37">
        <v>0</v>
      </c>
      <c r="M2327" s="37">
        <v>0</v>
      </c>
      <c r="N2327" s="38"/>
    </row>
    <row r="2328" spans="1:14" outlineLevel="1">
      <c r="A2328" s="1" t="s">
        <v>530</v>
      </c>
      <c r="B2328" s="37">
        <v>3</v>
      </c>
      <c r="C2328" s="37">
        <v>0</v>
      </c>
      <c r="D2328" s="37">
        <v>0</v>
      </c>
      <c r="E2328" s="37">
        <v>0</v>
      </c>
      <c r="F2328" s="37">
        <v>0</v>
      </c>
      <c r="G2328" s="37">
        <v>3</v>
      </c>
      <c r="H2328" s="37">
        <v>0</v>
      </c>
      <c r="I2328" s="37">
        <v>0</v>
      </c>
      <c r="J2328" s="37">
        <v>0</v>
      </c>
      <c r="K2328" s="37">
        <v>0</v>
      </c>
      <c r="L2328" s="37">
        <v>0</v>
      </c>
      <c r="M2328" s="37">
        <v>0</v>
      </c>
      <c r="N2328" s="38"/>
    </row>
    <row r="2329" spans="1:14" outlineLevel="1">
      <c r="A2329" s="1" t="s">
        <v>226</v>
      </c>
      <c r="B2329" s="37">
        <v>7</v>
      </c>
      <c r="C2329" s="37">
        <v>1</v>
      </c>
      <c r="D2329" s="37">
        <v>1</v>
      </c>
      <c r="E2329" s="37">
        <v>0</v>
      </c>
      <c r="F2329" s="37">
        <v>2</v>
      </c>
      <c r="G2329" s="37">
        <v>2</v>
      </c>
      <c r="H2329" s="37">
        <v>1</v>
      </c>
      <c r="I2329" s="37">
        <v>0</v>
      </c>
      <c r="J2329" s="37">
        <v>0</v>
      </c>
      <c r="K2329" s="37">
        <v>0</v>
      </c>
      <c r="L2329" s="37">
        <v>0</v>
      </c>
      <c r="M2329" s="37">
        <v>0</v>
      </c>
      <c r="N2329" s="38"/>
    </row>
    <row r="2330" spans="1:14" outlineLevel="1">
      <c r="A2330" s="1" t="s">
        <v>542</v>
      </c>
      <c r="B2330" s="37">
        <v>58</v>
      </c>
      <c r="C2330" s="37">
        <v>5</v>
      </c>
      <c r="D2330" s="37">
        <v>4</v>
      </c>
      <c r="E2330" s="37">
        <v>5</v>
      </c>
      <c r="F2330" s="37">
        <v>17</v>
      </c>
      <c r="G2330" s="37">
        <v>11</v>
      </c>
      <c r="H2330" s="37">
        <v>13</v>
      </c>
      <c r="I2330" s="37">
        <v>1</v>
      </c>
      <c r="J2330" s="37">
        <v>1</v>
      </c>
      <c r="K2330" s="37">
        <v>1</v>
      </c>
      <c r="L2330" s="37">
        <v>0</v>
      </c>
      <c r="M2330" s="37">
        <v>0</v>
      </c>
      <c r="N2330" s="38"/>
    </row>
    <row r="2331" spans="1:14" outlineLevel="1">
      <c r="A2331" s="1" t="s">
        <v>108</v>
      </c>
      <c r="B2331" s="37">
        <v>57</v>
      </c>
      <c r="C2331" s="37">
        <v>4</v>
      </c>
      <c r="D2331" s="37">
        <v>2</v>
      </c>
      <c r="E2331" s="37">
        <v>7</v>
      </c>
      <c r="F2331" s="37">
        <v>7</v>
      </c>
      <c r="G2331" s="37">
        <v>10</v>
      </c>
      <c r="H2331" s="37">
        <v>9</v>
      </c>
      <c r="I2331" s="37">
        <v>6</v>
      </c>
      <c r="J2331" s="37">
        <v>10</v>
      </c>
      <c r="K2331" s="37">
        <v>2</v>
      </c>
      <c r="L2331" s="37">
        <v>0</v>
      </c>
      <c r="M2331" s="37">
        <v>0</v>
      </c>
      <c r="N2331" s="38"/>
    </row>
    <row r="2332" spans="1:14" outlineLevel="1">
      <c r="A2332" s="1" t="s">
        <v>109</v>
      </c>
      <c r="B2332" s="37">
        <v>48</v>
      </c>
      <c r="C2332" s="37">
        <v>16</v>
      </c>
      <c r="D2332" s="37">
        <v>12</v>
      </c>
      <c r="E2332" s="37">
        <v>5</v>
      </c>
      <c r="F2332" s="37">
        <v>12</v>
      </c>
      <c r="G2332" s="37">
        <v>2</v>
      </c>
      <c r="H2332" s="37">
        <v>0</v>
      </c>
      <c r="I2332" s="37">
        <v>1</v>
      </c>
      <c r="J2332" s="37">
        <v>0</v>
      </c>
      <c r="K2332" s="37">
        <v>0</v>
      </c>
      <c r="L2332" s="37">
        <v>0</v>
      </c>
      <c r="M2332" s="37">
        <v>0</v>
      </c>
      <c r="N2332" s="38"/>
    </row>
    <row r="2333" spans="1:14" outlineLevel="1">
      <c r="A2333" s="1" t="s">
        <v>110</v>
      </c>
      <c r="B2333" s="37">
        <v>328</v>
      </c>
      <c r="C2333" s="37">
        <v>27</v>
      </c>
      <c r="D2333" s="37">
        <v>37</v>
      </c>
      <c r="E2333" s="37">
        <v>38</v>
      </c>
      <c r="F2333" s="37">
        <v>38</v>
      </c>
      <c r="G2333" s="37">
        <v>82</v>
      </c>
      <c r="H2333" s="37">
        <v>76</v>
      </c>
      <c r="I2333" s="37">
        <v>25</v>
      </c>
      <c r="J2333" s="37">
        <v>3</v>
      </c>
      <c r="K2333" s="37">
        <v>1</v>
      </c>
      <c r="L2333" s="37">
        <v>1</v>
      </c>
      <c r="M2333" s="37">
        <v>0</v>
      </c>
      <c r="N2333" s="38"/>
    </row>
    <row r="2334" spans="1:14" outlineLevel="1">
      <c r="A2334" s="1" t="s">
        <v>111</v>
      </c>
      <c r="B2334" s="37">
        <v>5</v>
      </c>
      <c r="C2334" s="37">
        <v>0</v>
      </c>
      <c r="D2334" s="37">
        <v>0</v>
      </c>
      <c r="E2334" s="37">
        <v>1</v>
      </c>
      <c r="F2334" s="37">
        <v>1</v>
      </c>
      <c r="G2334" s="37">
        <v>1</v>
      </c>
      <c r="H2334" s="37">
        <v>2</v>
      </c>
      <c r="I2334" s="37">
        <v>0</v>
      </c>
      <c r="J2334" s="37">
        <v>0</v>
      </c>
      <c r="K2334" s="37">
        <v>0</v>
      </c>
      <c r="L2334" s="37">
        <v>0</v>
      </c>
      <c r="M2334" s="37">
        <v>0</v>
      </c>
      <c r="N2334" s="38"/>
    </row>
    <row r="2335" spans="1:14" outlineLevel="1">
      <c r="A2335" s="1" t="s">
        <v>839</v>
      </c>
      <c r="B2335" s="37">
        <v>5</v>
      </c>
      <c r="C2335" s="37">
        <v>1</v>
      </c>
      <c r="D2335" s="37">
        <v>1</v>
      </c>
      <c r="E2335" s="37">
        <v>0</v>
      </c>
      <c r="F2335" s="37">
        <v>1</v>
      </c>
      <c r="G2335" s="37">
        <v>0</v>
      </c>
      <c r="H2335" s="37">
        <v>1</v>
      </c>
      <c r="I2335" s="37">
        <v>0</v>
      </c>
      <c r="J2335" s="37">
        <v>0</v>
      </c>
      <c r="K2335" s="37">
        <v>1</v>
      </c>
      <c r="L2335" s="37">
        <v>0</v>
      </c>
      <c r="M2335" s="37">
        <v>0</v>
      </c>
      <c r="N2335" s="38"/>
    </row>
    <row r="2336" spans="1:14" outlineLevel="1">
      <c r="A2336" s="1" t="s">
        <v>112</v>
      </c>
      <c r="B2336" s="37">
        <v>1</v>
      </c>
      <c r="C2336" s="37">
        <v>0</v>
      </c>
      <c r="D2336" s="37">
        <v>0</v>
      </c>
      <c r="E2336" s="37">
        <v>0</v>
      </c>
      <c r="F2336" s="37">
        <v>0</v>
      </c>
      <c r="G2336" s="37">
        <v>1</v>
      </c>
      <c r="H2336" s="37">
        <v>0</v>
      </c>
      <c r="I2336" s="37">
        <v>0</v>
      </c>
      <c r="J2336" s="37">
        <v>0</v>
      </c>
      <c r="K2336" s="37">
        <v>0</v>
      </c>
      <c r="L2336" s="37">
        <v>0</v>
      </c>
      <c r="M2336" s="37">
        <v>0</v>
      </c>
      <c r="N2336" s="38"/>
    </row>
    <row r="2337" spans="1:14" outlineLevel="1">
      <c r="A2337" s="1" t="s">
        <v>903</v>
      </c>
      <c r="B2337" s="37">
        <v>1</v>
      </c>
      <c r="C2337" s="37">
        <v>0</v>
      </c>
      <c r="D2337" s="37">
        <v>0</v>
      </c>
      <c r="E2337" s="37">
        <v>0</v>
      </c>
      <c r="F2337" s="37">
        <v>1</v>
      </c>
      <c r="G2337" s="37">
        <v>0</v>
      </c>
      <c r="H2337" s="37">
        <v>0</v>
      </c>
      <c r="I2337" s="37">
        <v>0</v>
      </c>
      <c r="J2337" s="37">
        <v>0</v>
      </c>
      <c r="K2337" s="37">
        <v>0</v>
      </c>
      <c r="L2337" s="37">
        <v>0</v>
      </c>
      <c r="M2337" s="37">
        <v>0</v>
      </c>
      <c r="N2337" s="38"/>
    </row>
    <row r="2338" spans="1:14" outlineLevel="1">
      <c r="A2338" s="1" t="s">
        <v>114</v>
      </c>
      <c r="B2338" s="37">
        <v>38</v>
      </c>
      <c r="C2338" s="37">
        <v>9</v>
      </c>
      <c r="D2338" s="37">
        <v>8</v>
      </c>
      <c r="E2338" s="37">
        <v>4</v>
      </c>
      <c r="F2338" s="37">
        <v>7</v>
      </c>
      <c r="G2338" s="37">
        <v>8</v>
      </c>
      <c r="H2338" s="37">
        <v>1</v>
      </c>
      <c r="I2338" s="37">
        <v>1</v>
      </c>
      <c r="J2338" s="37">
        <v>0</v>
      </c>
      <c r="K2338" s="37">
        <v>0</v>
      </c>
      <c r="L2338" s="37">
        <v>0</v>
      </c>
      <c r="M2338" s="37">
        <v>0</v>
      </c>
      <c r="N2338" s="38"/>
    </row>
    <row r="2339" spans="1:14" outlineLevel="1">
      <c r="A2339" s="1" t="s">
        <v>113</v>
      </c>
      <c r="B2339" s="37">
        <v>11</v>
      </c>
      <c r="C2339" s="37">
        <v>1</v>
      </c>
      <c r="D2339" s="37">
        <v>0</v>
      </c>
      <c r="E2339" s="37">
        <v>1</v>
      </c>
      <c r="F2339" s="37">
        <v>4</v>
      </c>
      <c r="G2339" s="37">
        <v>2</v>
      </c>
      <c r="H2339" s="37">
        <v>1</v>
      </c>
      <c r="I2339" s="37">
        <v>2</v>
      </c>
      <c r="J2339" s="37">
        <v>0</v>
      </c>
      <c r="K2339" s="37">
        <v>0</v>
      </c>
      <c r="L2339" s="37">
        <v>0</v>
      </c>
      <c r="M2339" s="37">
        <v>0</v>
      </c>
      <c r="N2339" s="38"/>
    </row>
    <row r="2340" spans="1:14" outlineLevel="1">
      <c r="A2340" s="1" t="s">
        <v>237</v>
      </c>
      <c r="B2340" s="37">
        <v>4</v>
      </c>
      <c r="C2340" s="37">
        <v>0</v>
      </c>
      <c r="D2340" s="37">
        <v>0</v>
      </c>
      <c r="E2340" s="37">
        <v>0</v>
      </c>
      <c r="F2340" s="37">
        <v>1</v>
      </c>
      <c r="G2340" s="37">
        <v>2</v>
      </c>
      <c r="H2340" s="37">
        <v>1</v>
      </c>
      <c r="I2340" s="37">
        <v>0</v>
      </c>
      <c r="J2340" s="37">
        <v>0</v>
      </c>
      <c r="K2340" s="37">
        <v>0</v>
      </c>
      <c r="L2340" s="37">
        <v>0</v>
      </c>
      <c r="M2340" s="37">
        <v>0</v>
      </c>
      <c r="N2340" s="38"/>
    </row>
    <row r="2341" spans="1:14" outlineLevel="1">
      <c r="A2341" s="1" t="s">
        <v>437</v>
      </c>
      <c r="B2341" s="37">
        <v>3</v>
      </c>
      <c r="C2341" s="37">
        <v>0</v>
      </c>
      <c r="D2341" s="37">
        <v>0</v>
      </c>
      <c r="E2341" s="37">
        <v>0</v>
      </c>
      <c r="F2341" s="37">
        <v>2</v>
      </c>
      <c r="G2341" s="37">
        <v>0</v>
      </c>
      <c r="H2341" s="37">
        <v>1</v>
      </c>
      <c r="I2341" s="37">
        <v>0</v>
      </c>
      <c r="J2341" s="37">
        <v>0</v>
      </c>
      <c r="K2341" s="37">
        <v>0</v>
      </c>
      <c r="L2341" s="37">
        <v>0</v>
      </c>
      <c r="M2341" s="37">
        <v>0</v>
      </c>
      <c r="N2341" s="38"/>
    </row>
    <row r="2342" spans="1:14" outlineLevel="1">
      <c r="A2342" s="1" t="s">
        <v>115</v>
      </c>
      <c r="B2342" s="37">
        <v>51</v>
      </c>
      <c r="C2342" s="37">
        <v>3</v>
      </c>
      <c r="D2342" s="37">
        <v>2</v>
      </c>
      <c r="E2342" s="37">
        <v>5</v>
      </c>
      <c r="F2342" s="37">
        <v>7</v>
      </c>
      <c r="G2342" s="37">
        <v>19</v>
      </c>
      <c r="H2342" s="37">
        <v>11</v>
      </c>
      <c r="I2342" s="37">
        <v>4</v>
      </c>
      <c r="J2342" s="37">
        <v>0</v>
      </c>
      <c r="K2342" s="37">
        <v>0</v>
      </c>
      <c r="L2342" s="37">
        <v>0</v>
      </c>
      <c r="M2342" s="37">
        <v>0</v>
      </c>
      <c r="N2342" s="38"/>
    </row>
    <row r="2343" spans="1:14" outlineLevel="1">
      <c r="A2343" s="1" t="s">
        <v>544</v>
      </c>
      <c r="B2343" s="37">
        <v>29</v>
      </c>
      <c r="C2343" s="37">
        <v>1</v>
      </c>
      <c r="D2343" s="37">
        <v>4</v>
      </c>
      <c r="E2343" s="37">
        <v>3</v>
      </c>
      <c r="F2343" s="37">
        <v>2</v>
      </c>
      <c r="G2343" s="37">
        <v>10</v>
      </c>
      <c r="H2343" s="37">
        <v>4</v>
      </c>
      <c r="I2343" s="37">
        <v>3</v>
      </c>
      <c r="J2343" s="37">
        <v>2</v>
      </c>
      <c r="K2343" s="37">
        <v>0</v>
      </c>
      <c r="L2343" s="37">
        <v>0</v>
      </c>
      <c r="M2343" s="37">
        <v>0</v>
      </c>
      <c r="N2343" s="38"/>
    </row>
    <row r="2344" spans="1:14" outlineLevel="1">
      <c r="A2344" s="1" t="s">
        <v>117</v>
      </c>
      <c r="B2344" s="37">
        <v>14</v>
      </c>
      <c r="C2344" s="37">
        <v>2</v>
      </c>
      <c r="D2344" s="37">
        <v>1</v>
      </c>
      <c r="E2344" s="37">
        <v>1</v>
      </c>
      <c r="F2344" s="37">
        <v>4</v>
      </c>
      <c r="G2344" s="37">
        <v>6</v>
      </c>
      <c r="H2344" s="37">
        <v>0</v>
      </c>
      <c r="I2344" s="37">
        <v>0</v>
      </c>
      <c r="J2344" s="37">
        <v>0</v>
      </c>
      <c r="K2344" s="37">
        <v>0</v>
      </c>
      <c r="L2344" s="37">
        <v>0</v>
      </c>
      <c r="M2344" s="37">
        <v>0</v>
      </c>
      <c r="N2344" s="38"/>
    </row>
    <row r="2345" spans="1:14" outlineLevel="1">
      <c r="A2345" s="1" t="s">
        <v>118</v>
      </c>
      <c r="B2345" s="37">
        <v>494</v>
      </c>
      <c r="C2345" s="37">
        <v>13</v>
      </c>
      <c r="D2345" s="37">
        <v>32</v>
      </c>
      <c r="E2345" s="37">
        <v>63</v>
      </c>
      <c r="F2345" s="37">
        <v>72</v>
      </c>
      <c r="G2345" s="37">
        <v>107</v>
      </c>
      <c r="H2345" s="37">
        <v>111</v>
      </c>
      <c r="I2345" s="37">
        <v>48</v>
      </c>
      <c r="J2345" s="37">
        <v>45</v>
      </c>
      <c r="K2345" s="37">
        <v>3</v>
      </c>
      <c r="L2345" s="37">
        <v>0</v>
      </c>
      <c r="M2345" s="37">
        <v>0</v>
      </c>
      <c r="N2345" s="38"/>
    </row>
    <row r="2346" spans="1:14" outlineLevel="1">
      <c r="A2346" s="1" t="s">
        <v>121</v>
      </c>
      <c r="B2346" s="37">
        <v>86</v>
      </c>
      <c r="C2346" s="37">
        <v>13</v>
      </c>
      <c r="D2346" s="37">
        <v>8</v>
      </c>
      <c r="E2346" s="37">
        <v>9</v>
      </c>
      <c r="F2346" s="37">
        <v>15</v>
      </c>
      <c r="G2346" s="37">
        <v>23</v>
      </c>
      <c r="H2346" s="37">
        <v>6</v>
      </c>
      <c r="I2346" s="37">
        <v>5</v>
      </c>
      <c r="J2346" s="37">
        <v>6</v>
      </c>
      <c r="K2346" s="37">
        <v>1</v>
      </c>
      <c r="L2346" s="37">
        <v>0</v>
      </c>
      <c r="M2346" s="37">
        <v>0</v>
      </c>
      <c r="N2346" s="38"/>
    </row>
    <row r="2347" spans="1:14" outlineLevel="1">
      <c r="A2347" s="1" t="s">
        <v>119</v>
      </c>
      <c r="B2347" s="37">
        <v>561</v>
      </c>
      <c r="C2347" s="37">
        <v>63</v>
      </c>
      <c r="D2347" s="37">
        <v>100</v>
      </c>
      <c r="E2347" s="37">
        <v>53</v>
      </c>
      <c r="F2347" s="37">
        <v>102</v>
      </c>
      <c r="G2347" s="37">
        <v>97</v>
      </c>
      <c r="H2347" s="37">
        <v>51</v>
      </c>
      <c r="I2347" s="37">
        <v>62</v>
      </c>
      <c r="J2347" s="37">
        <v>30</v>
      </c>
      <c r="K2347" s="37">
        <v>2</v>
      </c>
      <c r="L2347" s="37">
        <v>1</v>
      </c>
      <c r="M2347" s="37">
        <v>0</v>
      </c>
      <c r="N2347" s="38"/>
    </row>
    <row r="2348" spans="1:14" outlineLevel="1">
      <c r="A2348" s="1" t="s">
        <v>120</v>
      </c>
      <c r="B2348" s="37">
        <v>90</v>
      </c>
      <c r="C2348" s="37">
        <v>7</v>
      </c>
      <c r="D2348" s="37">
        <v>11</v>
      </c>
      <c r="E2348" s="37">
        <v>6</v>
      </c>
      <c r="F2348" s="37">
        <v>26</v>
      </c>
      <c r="G2348" s="37">
        <v>25</v>
      </c>
      <c r="H2348" s="37">
        <v>8</v>
      </c>
      <c r="I2348" s="37">
        <v>4</v>
      </c>
      <c r="J2348" s="37">
        <v>2</v>
      </c>
      <c r="K2348" s="37">
        <v>1</v>
      </c>
      <c r="L2348" s="37">
        <v>0</v>
      </c>
      <c r="M2348" s="37">
        <v>0</v>
      </c>
      <c r="N2348" s="38"/>
    </row>
    <row r="2349" spans="1:14" outlineLevel="1">
      <c r="A2349" s="1" t="s">
        <v>596</v>
      </c>
      <c r="B2349" s="37">
        <v>1</v>
      </c>
      <c r="C2349" s="37">
        <v>0</v>
      </c>
      <c r="D2349" s="37">
        <v>0</v>
      </c>
      <c r="E2349" s="37">
        <v>1</v>
      </c>
      <c r="F2349" s="37">
        <v>0</v>
      </c>
      <c r="G2349" s="37">
        <v>0</v>
      </c>
      <c r="H2349" s="37">
        <v>0</v>
      </c>
      <c r="I2349" s="37">
        <v>0</v>
      </c>
      <c r="J2349" s="37">
        <v>0</v>
      </c>
      <c r="K2349" s="37">
        <v>0</v>
      </c>
      <c r="L2349" s="37">
        <v>0</v>
      </c>
      <c r="M2349" s="37">
        <v>0</v>
      </c>
      <c r="N2349" s="38"/>
    </row>
    <row r="2350" spans="1:14" outlineLevel="1">
      <c r="A2350" s="1" t="s">
        <v>429</v>
      </c>
      <c r="B2350" s="37">
        <v>5</v>
      </c>
      <c r="C2350" s="37">
        <v>0</v>
      </c>
      <c r="D2350" s="37">
        <v>0</v>
      </c>
      <c r="E2350" s="37">
        <v>1</v>
      </c>
      <c r="F2350" s="37">
        <v>2</v>
      </c>
      <c r="G2350" s="37">
        <v>2</v>
      </c>
      <c r="H2350" s="37">
        <v>0</v>
      </c>
      <c r="I2350" s="37">
        <v>0</v>
      </c>
      <c r="J2350" s="37">
        <v>0</v>
      </c>
      <c r="K2350" s="37">
        <v>0</v>
      </c>
      <c r="L2350" s="37">
        <v>0</v>
      </c>
      <c r="M2350" s="37">
        <v>0</v>
      </c>
      <c r="N2350" s="38"/>
    </row>
    <row r="2351" spans="1:14" outlineLevel="1">
      <c r="A2351" s="1" t="s">
        <v>1168</v>
      </c>
      <c r="B2351" s="37">
        <v>1</v>
      </c>
      <c r="C2351" s="37">
        <v>0</v>
      </c>
      <c r="D2351" s="37">
        <v>0</v>
      </c>
      <c r="E2351" s="37">
        <v>0</v>
      </c>
      <c r="F2351" s="37">
        <v>0</v>
      </c>
      <c r="G2351" s="37">
        <v>0</v>
      </c>
      <c r="H2351" s="37">
        <v>1</v>
      </c>
      <c r="I2351" s="37">
        <v>0</v>
      </c>
      <c r="J2351" s="37">
        <v>0</v>
      </c>
      <c r="K2351" s="37">
        <v>0</v>
      </c>
      <c r="L2351" s="37">
        <v>0</v>
      </c>
      <c r="M2351" s="37">
        <v>0</v>
      </c>
      <c r="N2351" s="38"/>
    </row>
    <row r="2352" spans="1:14" outlineLevel="1">
      <c r="A2352" s="1" t="s">
        <v>1138</v>
      </c>
      <c r="B2352" s="37">
        <v>59</v>
      </c>
      <c r="C2352" s="37">
        <v>1</v>
      </c>
      <c r="D2352" s="37">
        <v>8</v>
      </c>
      <c r="E2352" s="37">
        <v>0</v>
      </c>
      <c r="F2352" s="37">
        <v>9</v>
      </c>
      <c r="G2352" s="37">
        <v>12</v>
      </c>
      <c r="H2352" s="37">
        <v>14</v>
      </c>
      <c r="I2352" s="37">
        <v>9</v>
      </c>
      <c r="J2352" s="37">
        <v>5</v>
      </c>
      <c r="K2352" s="37">
        <v>1</v>
      </c>
      <c r="L2352" s="37">
        <v>0</v>
      </c>
      <c r="M2352" s="37">
        <v>0</v>
      </c>
      <c r="N2352" s="38"/>
    </row>
    <row r="2353" spans="1:14" outlineLevel="1">
      <c r="A2353" s="1" t="s">
        <v>122</v>
      </c>
      <c r="B2353" s="37">
        <v>8</v>
      </c>
      <c r="C2353" s="37">
        <v>1</v>
      </c>
      <c r="D2353" s="37">
        <v>2</v>
      </c>
      <c r="E2353" s="37">
        <v>1</v>
      </c>
      <c r="F2353" s="37">
        <v>3</v>
      </c>
      <c r="G2353" s="37">
        <v>1</v>
      </c>
      <c r="H2353" s="37">
        <v>0</v>
      </c>
      <c r="I2353" s="37">
        <v>0</v>
      </c>
      <c r="J2353" s="37">
        <v>0</v>
      </c>
      <c r="K2353" s="37">
        <v>0</v>
      </c>
      <c r="L2353" s="37">
        <v>0</v>
      </c>
      <c r="M2353" s="37">
        <v>0</v>
      </c>
      <c r="N2353" s="38"/>
    </row>
    <row r="2354" spans="1:14" outlineLevel="1">
      <c r="A2354" s="1" t="s">
        <v>232</v>
      </c>
      <c r="B2354" s="37">
        <v>1</v>
      </c>
      <c r="C2354" s="37">
        <v>0</v>
      </c>
      <c r="D2354" s="37">
        <v>0</v>
      </c>
      <c r="E2354" s="37">
        <v>0</v>
      </c>
      <c r="F2354" s="37">
        <v>0</v>
      </c>
      <c r="G2354" s="37">
        <v>0</v>
      </c>
      <c r="H2354" s="37">
        <v>1</v>
      </c>
      <c r="I2354" s="37">
        <v>0</v>
      </c>
      <c r="J2354" s="37">
        <v>0</v>
      </c>
      <c r="K2354" s="37">
        <v>0</v>
      </c>
      <c r="L2354" s="37">
        <v>0</v>
      </c>
      <c r="M2354" s="37">
        <v>0</v>
      </c>
      <c r="N2354" s="38"/>
    </row>
    <row r="2355" spans="1:14" outlineLevel="1">
      <c r="A2355" s="1" t="s">
        <v>34</v>
      </c>
      <c r="B2355" s="37">
        <v>13</v>
      </c>
      <c r="C2355" s="37">
        <v>1</v>
      </c>
      <c r="D2355" s="37">
        <v>2</v>
      </c>
      <c r="E2355" s="37">
        <v>0</v>
      </c>
      <c r="F2355" s="37">
        <v>6</v>
      </c>
      <c r="G2355" s="37">
        <v>4</v>
      </c>
      <c r="H2355" s="37">
        <v>0</v>
      </c>
      <c r="I2355" s="37">
        <v>0</v>
      </c>
      <c r="J2355" s="37">
        <v>0</v>
      </c>
      <c r="K2355" s="37">
        <v>0</v>
      </c>
      <c r="L2355" s="37">
        <v>0</v>
      </c>
      <c r="M2355" s="37">
        <v>0</v>
      </c>
      <c r="N2355" s="38"/>
    </row>
    <row r="2356" spans="1:14" outlineLevel="1">
      <c r="A2356" s="1" t="s">
        <v>38</v>
      </c>
      <c r="B2356" s="37">
        <v>1</v>
      </c>
      <c r="C2356" s="37">
        <v>0</v>
      </c>
      <c r="D2356" s="37">
        <v>0</v>
      </c>
      <c r="E2356" s="37">
        <v>0</v>
      </c>
      <c r="F2356" s="37">
        <v>1</v>
      </c>
      <c r="G2356" s="37">
        <v>0</v>
      </c>
      <c r="H2356" s="37">
        <v>0</v>
      </c>
      <c r="I2356" s="37">
        <v>0</v>
      </c>
      <c r="J2356" s="37">
        <v>0</v>
      </c>
      <c r="K2356" s="37">
        <v>0</v>
      </c>
      <c r="L2356" s="37">
        <v>0</v>
      </c>
      <c r="M2356" s="37">
        <v>0</v>
      </c>
      <c r="N2356" s="38"/>
    </row>
    <row r="2357" spans="1:14" outlineLevel="1">
      <c r="A2357" s="1" t="s">
        <v>94</v>
      </c>
      <c r="B2357" s="37">
        <v>2380</v>
      </c>
      <c r="C2357" s="37">
        <v>144</v>
      </c>
      <c r="D2357" s="37">
        <v>127</v>
      </c>
      <c r="E2357" s="37">
        <v>148</v>
      </c>
      <c r="F2357" s="37">
        <v>265</v>
      </c>
      <c r="G2357" s="37">
        <v>396</v>
      </c>
      <c r="H2357" s="37">
        <v>582</v>
      </c>
      <c r="I2357" s="37">
        <v>401</v>
      </c>
      <c r="J2357" s="37">
        <v>199</v>
      </c>
      <c r="K2357" s="37">
        <v>110</v>
      </c>
      <c r="L2357" s="37">
        <v>8</v>
      </c>
      <c r="M2357" s="37">
        <v>0</v>
      </c>
      <c r="N2357" s="38"/>
    </row>
    <row r="2359" spans="1:14">
      <c r="A2359" s="32" t="s">
        <v>988</v>
      </c>
      <c r="B2359" s="33"/>
      <c r="C2359" s="34"/>
      <c r="E2359" s="35"/>
      <c r="G2359" s="4"/>
    </row>
    <row r="2361" spans="1:14">
      <c r="A2361" s="2" t="s">
        <v>15</v>
      </c>
    </row>
    <row r="2362" spans="1:14">
      <c r="A2362" s="1" t="s">
        <v>1232</v>
      </c>
    </row>
    <row r="2363" spans="1:14">
      <c r="A2363" s="1" t="s">
        <v>1233</v>
      </c>
    </row>
  </sheetData>
  <phoneticPr fontId="4" type="noConversion"/>
  <hyperlinks>
    <hyperlink ref="A4" location="Inhalt!A1" display="&lt;&lt;&lt; Inhalt" xr:uid="{73831F96-6BC1-4364-8F94-372BEC31B952}"/>
    <hyperlink ref="A2359" location="Metadaten!A1" display="Metadaten &lt;&lt;&lt;" xr:uid="{23BF979F-CE50-44AB-B0E1-4DDD5D6FB5A4}"/>
    <hyperlink ref="A2231" location="Metadaten!A1" display="Metadaten &lt;&lt;&lt;" xr:uid="{DD56777F-E711-4A6C-9988-7A11B05E1092}"/>
  </hyperlinks>
  <pageMargins left="0.78740157499999996" right="0.78740157499999996" top="0.984251969" bottom="0.984251969" header="0.4921259845" footer="0.4921259845"/>
  <pageSetup paperSize="9" scale="36" orientation="portrait" r:id="rId1"/>
  <headerFooter alignWithMargins="0"/>
  <ignoredErrors>
    <ignoredError sqref="D9" twoDigitTextYear="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Q84"/>
  <sheetViews>
    <sheetView zoomScaleNormal="100" workbookViewId="0">
      <pane ySplit="9" topLeftCell="A10" activePane="bottomLeft" state="frozen"/>
      <selection pane="bottomLeft" activeCell="A4" sqref="A4"/>
    </sheetView>
  </sheetViews>
  <sheetFormatPr baseColWidth="10" defaultColWidth="11.42578125" defaultRowHeight="12.75" customHeight="1"/>
  <cols>
    <col min="1" max="1" width="26.5703125" style="1" customWidth="1"/>
    <col min="2" max="2" width="42.5703125" style="1" bestFit="1" customWidth="1"/>
    <col min="3" max="3" width="20.5703125" style="1" bestFit="1" customWidth="1"/>
    <col min="4" max="4" width="5.5703125" style="1" customWidth="1"/>
    <col min="5" max="5" width="9.5703125" style="1" customWidth="1"/>
    <col min="6" max="6" width="5.5703125" style="1" customWidth="1"/>
    <col min="7" max="7" width="9.5703125" style="1" customWidth="1"/>
    <col min="8" max="8" width="5.5703125" style="1" customWidth="1"/>
    <col min="9" max="9" width="9.5703125" style="1" customWidth="1"/>
    <col min="10" max="10" width="5.5703125" style="1" bestFit="1" customWidth="1"/>
    <col min="11" max="11" width="9.5703125" style="1" bestFit="1" customWidth="1"/>
    <col min="12" max="12" width="5.5703125" style="1" bestFit="1" customWidth="1"/>
    <col min="13" max="13" width="9.5703125" style="1" bestFit="1" customWidth="1"/>
    <col min="14" max="14" width="5.5703125" style="1" bestFit="1" customWidth="1"/>
    <col min="15" max="15" width="9.5703125" style="1" bestFit="1" customWidth="1"/>
    <col min="16" max="16" width="5.5703125" style="1" bestFit="1" customWidth="1"/>
    <col min="17" max="17" width="9.5703125" style="1" bestFit="1" customWidth="1"/>
    <col min="18" max="16384" width="11.42578125" style="1"/>
  </cols>
  <sheetData>
    <row r="1" spans="1:17" ht="15.75">
      <c r="A1" s="5" t="s">
        <v>661</v>
      </c>
      <c r="B1" s="5"/>
    </row>
    <row r="2" spans="1:17" ht="12.75" customHeight="1">
      <c r="A2" s="1" t="s">
        <v>1194</v>
      </c>
    </row>
    <row r="3" spans="1:17"/>
    <row r="4" spans="1:17">
      <c r="A4" s="30" t="s">
        <v>987</v>
      </c>
      <c r="B4" s="30"/>
    </row>
    <row r="5" spans="1:17">
      <c r="A5" s="11"/>
      <c r="B5" s="11"/>
    </row>
    <row r="6" spans="1:17">
      <c r="A6" s="31" t="s">
        <v>1132</v>
      </c>
      <c r="B6" s="31"/>
    </row>
    <row r="7" spans="1:17" s="2" customFormat="1">
      <c r="A7" s="47"/>
      <c r="B7" s="47"/>
      <c r="D7" s="2" t="s">
        <v>4</v>
      </c>
    </row>
    <row r="8" spans="1:17" s="2" customFormat="1">
      <c r="A8" s="47"/>
      <c r="B8" s="47"/>
      <c r="D8" s="2">
        <v>2024</v>
      </c>
      <c r="F8" s="2">
        <v>2023</v>
      </c>
      <c r="H8" s="2">
        <v>2022</v>
      </c>
      <c r="J8" s="2">
        <v>2021</v>
      </c>
      <c r="L8" s="2">
        <v>2020</v>
      </c>
      <c r="N8" s="2">
        <v>2019</v>
      </c>
      <c r="P8" s="2">
        <v>2018</v>
      </c>
    </row>
    <row r="9" spans="1:17" s="6" customFormat="1">
      <c r="A9" s="6" t="s">
        <v>662</v>
      </c>
      <c r="B9" s="6" t="s">
        <v>663</v>
      </c>
      <c r="C9" s="6" t="s">
        <v>664</v>
      </c>
      <c r="D9" s="6" t="s">
        <v>665</v>
      </c>
      <c r="E9" s="6" t="s">
        <v>666</v>
      </c>
      <c r="F9" s="6" t="s">
        <v>665</v>
      </c>
      <c r="G9" s="6" t="s">
        <v>666</v>
      </c>
      <c r="H9" s="6" t="s">
        <v>665</v>
      </c>
      <c r="I9" s="6" t="s">
        <v>666</v>
      </c>
      <c r="J9" s="6" t="s">
        <v>665</v>
      </c>
      <c r="K9" s="6" t="s">
        <v>666</v>
      </c>
      <c r="L9" s="6" t="s">
        <v>665</v>
      </c>
      <c r="M9" s="6" t="s">
        <v>666</v>
      </c>
      <c r="N9" s="6" t="s">
        <v>665</v>
      </c>
      <c r="O9" s="6" t="s">
        <v>666</v>
      </c>
      <c r="P9" s="6" t="s">
        <v>665</v>
      </c>
      <c r="Q9" s="6" t="s">
        <v>666</v>
      </c>
    </row>
    <row r="10" spans="1:17" ht="12.75" customHeight="1">
      <c r="A10" s="1" t="s">
        <v>667</v>
      </c>
      <c r="B10" s="1" t="s">
        <v>668</v>
      </c>
      <c r="C10" s="14" t="s">
        <v>1170</v>
      </c>
      <c r="D10" s="1" t="s">
        <v>926</v>
      </c>
      <c r="E10" s="15" t="s">
        <v>921</v>
      </c>
      <c r="F10" s="1" t="s">
        <v>926</v>
      </c>
      <c r="G10" s="15" t="s">
        <v>921</v>
      </c>
      <c r="H10" s="1" t="s">
        <v>926</v>
      </c>
      <c r="I10" s="15" t="s">
        <v>921</v>
      </c>
      <c r="J10" s="1" t="s">
        <v>926</v>
      </c>
      <c r="K10" s="15" t="s">
        <v>921</v>
      </c>
      <c r="L10" s="1" t="s">
        <v>926</v>
      </c>
      <c r="M10" s="15" t="s">
        <v>921</v>
      </c>
      <c r="N10" s="16" t="s">
        <v>924</v>
      </c>
      <c r="O10" s="17" t="s">
        <v>923</v>
      </c>
      <c r="P10" s="1" t="s">
        <v>926</v>
      </c>
      <c r="Q10" s="15" t="s">
        <v>921</v>
      </c>
    </row>
    <row r="11" spans="1:17" ht="12.75" customHeight="1">
      <c r="B11" s="1" t="s">
        <v>669</v>
      </c>
      <c r="C11" s="14" t="s">
        <v>1170</v>
      </c>
      <c r="D11" s="1" t="s">
        <v>925</v>
      </c>
      <c r="E11" s="18" t="s">
        <v>922</v>
      </c>
      <c r="F11" s="1" t="s">
        <v>925</v>
      </c>
      <c r="G11" s="18" t="s">
        <v>922</v>
      </c>
      <c r="H11" s="1" t="s">
        <v>925</v>
      </c>
      <c r="I11" s="18" t="s">
        <v>922</v>
      </c>
      <c r="J11" s="1" t="s">
        <v>925</v>
      </c>
      <c r="K11" s="18" t="s">
        <v>922</v>
      </c>
      <c r="L11" s="1" t="s">
        <v>925</v>
      </c>
      <c r="M11" s="18" t="s">
        <v>922</v>
      </c>
      <c r="N11" s="1" t="s">
        <v>925</v>
      </c>
      <c r="O11" s="18" t="s">
        <v>922</v>
      </c>
      <c r="P11" s="1" t="s">
        <v>925</v>
      </c>
      <c r="Q11" s="18" t="s">
        <v>922</v>
      </c>
    </row>
    <row r="12" spans="1:17" ht="12.75" customHeight="1">
      <c r="B12" s="1" t="s">
        <v>670</v>
      </c>
      <c r="C12" s="14" t="s">
        <v>1170</v>
      </c>
      <c r="D12" s="16" t="s">
        <v>924</v>
      </c>
      <c r="E12" s="17" t="s">
        <v>923</v>
      </c>
      <c r="F12" s="16" t="s">
        <v>924</v>
      </c>
      <c r="G12" s="17" t="s">
        <v>923</v>
      </c>
      <c r="H12" s="16" t="s">
        <v>924</v>
      </c>
      <c r="I12" s="17" t="s">
        <v>923</v>
      </c>
      <c r="J12" s="16" t="s">
        <v>924</v>
      </c>
      <c r="K12" s="17" t="s">
        <v>923</v>
      </c>
      <c r="L12" s="16" t="s">
        <v>924</v>
      </c>
      <c r="M12" s="17" t="s">
        <v>923</v>
      </c>
      <c r="N12" s="16" t="s">
        <v>924</v>
      </c>
      <c r="O12" s="17" t="s">
        <v>923</v>
      </c>
      <c r="P12" s="16" t="s">
        <v>924</v>
      </c>
      <c r="Q12" s="17" t="s">
        <v>923</v>
      </c>
    </row>
    <row r="13" spans="1:17" ht="12.75" customHeight="1">
      <c r="B13" s="1" t="s">
        <v>362</v>
      </c>
      <c r="C13" s="14" t="s">
        <v>926</v>
      </c>
      <c r="D13" s="1" t="s">
        <v>926</v>
      </c>
      <c r="E13" s="18" t="s">
        <v>922</v>
      </c>
      <c r="F13" s="1" t="s">
        <v>926</v>
      </c>
      <c r="G13" s="18" t="s">
        <v>922</v>
      </c>
      <c r="H13" s="1" t="s">
        <v>926</v>
      </c>
      <c r="I13" s="18" t="s">
        <v>922</v>
      </c>
      <c r="J13" s="1" t="s">
        <v>926</v>
      </c>
      <c r="K13" s="18" t="s">
        <v>922</v>
      </c>
      <c r="L13" s="1" t="s">
        <v>926</v>
      </c>
      <c r="M13" s="18" t="s">
        <v>922</v>
      </c>
      <c r="N13" s="1" t="s">
        <v>926</v>
      </c>
      <c r="O13" s="18" t="s">
        <v>922</v>
      </c>
      <c r="P13" s="1" t="s">
        <v>926</v>
      </c>
      <c r="Q13" s="18" t="s">
        <v>922</v>
      </c>
    </row>
    <row r="14" spans="1:17" ht="12.75" customHeight="1">
      <c r="A14" s="19"/>
      <c r="B14" s="19" t="s">
        <v>671</v>
      </c>
      <c r="C14" s="61" t="s">
        <v>1170</v>
      </c>
      <c r="D14" s="62" t="s">
        <v>924</v>
      </c>
      <c r="E14" s="63" t="s">
        <v>923</v>
      </c>
      <c r="F14" s="62" t="s">
        <v>924</v>
      </c>
      <c r="G14" s="63" t="s">
        <v>923</v>
      </c>
      <c r="H14" s="62" t="s">
        <v>924</v>
      </c>
      <c r="I14" s="63" t="s">
        <v>923</v>
      </c>
      <c r="J14" s="62" t="s">
        <v>924</v>
      </c>
      <c r="K14" s="63" t="s">
        <v>923</v>
      </c>
      <c r="L14" s="62" t="s">
        <v>924</v>
      </c>
      <c r="M14" s="63" t="s">
        <v>923</v>
      </c>
      <c r="N14" s="62" t="s">
        <v>924</v>
      </c>
      <c r="O14" s="63" t="s">
        <v>923</v>
      </c>
      <c r="P14" s="62" t="s">
        <v>924</v>
      </c>
      <c r="Q14" s="63" t="s">
        <v>923</v>
      </c>
    </row>
    <row r="15" spans="1:17" ht="12.75" customHeight="1">
      <c r="A15" s="1" t="s">
        <v>672</v>
      </c>
      <c r="B15" s="1" t="s">
        <v>673</v>
      </c>
      <c r="C15" s="60" t="s">
        <v>1170</v>
      </c>
      <c r="D15" s="1" t="s">
        <v>926</v>
      </c>
      <c r="E15" s="15" t="s">
        <v>921</v>
      </c>
      <c r="F15" s="1" t="s">
        <v>924</v>
      </c>
      <c r="G15" s="17" t="s">
        <v>923</v>
      </c>
      <c r="H15" s="1" t="s">
        <v>926</v>
      </c>
      <c r="I15" s="15" t="s">
        <v>921</v>
      </c>
      <c r="J15" s="1" t="s">
        <v>926</v>
      </c>
      <c r="K15" s="15" t="s">
        <v>921</v>
      </c>
      <c r="L15" s="1" t="s">
        <v>926</v>
      </c>
      <c r="M15" s="15" t="s">
        <v>921</v>
      </c>
      <c r="N15" s="16" t="s">
        <v>924</v>
      </c>
      <c r="O15" s="17" t="s">
        <v>923</v>
      </c>
      <c r="P15" s="16" t="s">
        <v>924</v>
      </c>
      <c r="Q15" s="17" t="s">
        <v>923</v>
      </c>
    </row>
    <row r="16" spans="1:17" ht="12.75" customHeight="1">
      <c r="B16" s="1" t="s">
        <v>674</v>
      </c>
      <c r="C16" s="14" t="s">
        <v>1169</v>
      </c>
      <c r="D16" s="1" t="s">
        <v>925</v>
      </c>
      <c r="E16" s="17" t="s">
        <v>923</v>
      </c>
      <c r="F16" s="1" t="s">
        <v>925</v>
      </c>
      <c r="G16" s="17" t="s">
        <v>923</v>
      </c>
      <c r="H16" s="1" t="s">
        <v>925</v>
      </c>
      <c r="I16" s="17" t="s">
        <v>923</v>
      </c>
      <c r="J16" s="1" t="s">
        <v>925</v>
      </c>
      <c r="K16" s="17" t="s">
        <v>923</v>
      </c>
      <c r="L16" s="1" t="s">
        <v>926</v>
      </c>
      <c r="M16" s="15" t="s">
        <v>921</v>
      </c>
      <c r="N16" s="1" t="s">
        <v>925</v>
      </c>
      <c r="O16" s="17" t="s">
        <v>923</v>
      </c>
      <c r="P16" s="1" t="s">
        <v>926</v>
      </c>
      <c r="Q16" s="15" t="s">
        <v>921</v>
      </c>
    </row>
    <row r="17" spans="1:17" ht="12.75" customHeight="1">
      <c r="B17" s="1" t="s">
        <v>675</v>
      </c>
      <c r="C17" s="14" t="s">
        <v>1169</v>
      </c>
      <c r="D17" s="16" t="s">
        <v>924</v>
      </c>
      <c r="E17" s="18" t="s">
        <v>922</v>
      </c>
      <c r="F17" s="16" t="s">
        <v>924</v>
      </c>
      <c r="G17" s="18" t="s">
        <v>922</v>
      </c>
      <c r="H17" s="16" t="s">
        <v>924</v>
      </c>
      <c r="I17" s="18" t="s">
        <v>922</v>
      </c>
      <c r="J17" s="16" t="s">
        <v>924</v>
      </c>
      <c r="K17" s="18" t="s">
        <v>922</v>
      </c>
      <c r="L17" s="16" t="s">
        <v>924</v>
      </c>
      <c r="M17" s="18" t="s">
        <v>922</v>
      </c>
      <c r="N17" s="16" t="s">
        <v>924</v>
      </c>
      <c r="O17" s="18" t="s">
        <v>922</v>
      </c>
      <c r="P17" s="16" t="s">
        <v>924</v>
      </c>
      <c r="Q17" s="18" t="s">
        <v>922</v>
      </c>
    </row>
    <row r="18" spans="1:17" ht="12.75" customHeight="1">
      <c r="A18" s="19"/>
      <c r="B18" s="19" t="s">
        <v>676</v>
      </c>
      <c r="C18" s="61" t="s">
        <v>1169</v>
      </c>
      <c r="D18" s="62" t="s">
        <v>924</v>
      </c>
      <c r="E18" s="64" t="s">
        <v>922</v>
      </c>
      <c r="F18" s="62" t="s">
        <v>924</v>
      </c>
      <c r="G18" s="64" t="s">
        <v>922</v>
      </c>
      <c r="H18" s="62" t="s">
        <v>924</v>
      </c>
      <c r="I18" s="64" t="s">
        <v>922</v>
      </c>
      <c r="J18" s="62" t="s">
        <v>924</v>
      </c>
      <c r="K18" s="64" t="s">
        <v>922</v>
      </c>
      <c r="L18" s="62" t="s">
        <v>924</v>
      </c>
      <c r="M18" s="64" t="s">
        <v>922</v>
      </c>
      <c r="N18" s="62" t="s">
        <v>924</v>
      </c>
      <c r="O18" s="64" t="s">
        <v>922</v>
      </c>
      <c r="P18" s="62" t="s">
        <v>924</v>
      </c>
      <c r="Q18" s="64" t="s">
        <v>922</v>
      </c>
    </row>
    <row r="19" spans="1:17" ht="12.75" customHeight="1">
      <c r="A19" s="1" t="s">
        <v>730</v>
      </c>
      <c r="B19" s="1" t="s">
        <v>677</v>
      </c>
      <c r="C19" s="60" t="s">
        <v>1170</v>
      </c>
      <c r="D19" s="16" t="s">
        <v>926</v>
      </c>
      <c r="E19" s="15" t="s">
        <v>921</v>
      </c>
      <c r="F19" s="16" t="s">
        <v>924</v>
      </c>
      <c r="G19" s="17" t="s">
        <v>923</v>
      </c>
      <c r="H19" s="16" t="s">
        <v>924</v>
      </c>
      <c r="I19" s="17" t="s">
        <v>923</v>
      </c>
      <c r="J19" s="16" t="s">
        <v>924</v>
      </c>
      <c r="K19" s="17" t="s">
        <v>923</v>
      </c>
      <c r="L19" s="16" t="s">
        <v>924</v>
      </c>
      <c r="M19" s="17" t="s">
        <v>923</v>
      </c>
      <c r="N19" s="16" t="s">
        <v>924</v>
      </c>
      <c r="O19" s="18" t="s">
        <v>922</v>
      </c>
      <c r="P19" s="16" t="s">
        <v>924</v>
      </c>
      <c r="Q19" s="17" t="s">
        <v>923</v>
      </c>
    </row>
    <row r="20" spans="1:17" ht="12.75" customHeight="1">
      <c r="B20" s="1" t="s">
        <v>678</v>
      </c>
      <c r="C20" s="14" t="s">
        <v>1169</v>
      </c>
      <c r="D20" s="16" t="s">
        <v>925</v>
      </c>
      <c r="E20" s="17" t="s">
        <v>923</v>
      </c>
      <c r="F20" s="16" t="s">
        <v>924</v>
      </c>
      <c r="G20" s="18" t="s">
        <v>922</v>
      </c>
      <c r="H20" s="16" t="s">
        <v>924</v>
      </c>
      <c r="I20" s="18" t="s">
        <v>922</v>
      </c>
      <c r="J20" s="1" t="s">
        <v>926</v>
      </c>
      <c r="K20" s="15" t="s">
        <v>921</v>
      </c>
      <c r="L20" s="1" t="s">
        <v>925</v>
      </c>
      <c r="M20" s="17" t="s">
        <v>923</v>
      </c>
      <c r="N20" s="1" t="s">
        <v>925</v>
      </c>
      <c r="O20" s="18" t="s">
        <v>922</v>
      </c>
      <c r="P20" s="16" t="s">
        <v>924</v>
      </c>
      <c r="Q20" s="18" t="s">
        <v>922</v>
      </c>
    </row>
    <row r="21" spans="1:17" ht="12.75" customHeight="1">
      <c r="B21" s="1" t="s">
        <v>1196</v>
      </c>
      <c r="C21" s="14" t="s">
        <v>1170</v>
      </c>
      <c r="D21" s="1" t="s">
        <v>925</v>
      </c>
      <c r="E21" s="18" t="s">
        <v>922</v>
      </c>
      <c r="F21" s="1" t="s">
        <v>925</v>
      </c>
      <c r="G21" s="18" t="s">
        <v>922</v>
      </c>
      <c r="H21" s="1" t="s">
        <v>925</v>
      </c>
      <c r="I21" s="18" t="s">
        <v>922</v>
      </c>
      <c r="J21" s="1" t="s">
        <v>925</v>
      </c>
      <c r="K21" s="18" t="s">
        <v>922</v>
      </c>
      <c r="L21" s="1" t="s">
        <v>925</v>
      </c>
      <c r="M21" s="18" t="s">
        <v>922</v>
      </c>
      <c r="N21" s="1" t="s">
        <v>925</v>
      </c>
      <c r="O21" s="18" t="s">
        <v>922</v>
      </c>
      <c r="P21" s="1" t="s">
        <v>925</v>
      </c>
      <c r="Q21" s="18" t="s">
        <v>922</v>
      </c>
    </row>
    <row r="22" spans="1:17" ht="12.75" customHeight="1">
      <c r="A22" s="19"/>
      <c r="B22" s="19" t="s">
        <v>679</v>
      </c>
      <c r="C22" s="61" t="s">
        <v>1169</v>
      </c>
      <c r="D22" s="62" t="s">
        <v>924</v>
      </c>
      <c r="E22" s="64" t="s">
        <v>922</v>
      </c>
      <c r="F22" s="62" t="s">
        <v>924</v>
      </c>
      <c r="G22" s="64" t="s">
        <v>922</v>
      </c>
      <c r="H22" s="62" t="s">
        <v>924</v>
      </c>
      <c r="I22" s="64" t="s">
        <v>922</v>
      </c>
      <c r="J22" s="62" t="s">
        <v>924</v>
      </c>
      <c r="K22" s="64" t="s">
        <v>922</v>
      </c>
      <c r="L22" s="19" t="s">
        <v>925</v>
      </c>
      <c r="M22" s="63" t="s">
        <v>923</v>
      </c>
      <c r="N22" s="19" t="s">
        <v>925</v>
      </c>
      <c r="O22" s="63" t="s">
        <v>923</v>
      </c>
      <c r="P22" s="19" t="s">
        <v>925</v>
      </c>
      <c r="Q22" s="63" t="s">
        <v>923</v>
      </c>
    </row>
    <row r="23" spans="1:17" ht="12.75" customHeight="1">
      <c r="A23" s="1" t="s">
        <v>729</v>
      </c>
      <c r="B23" s="1" t="s">
        <v>680</v>
      </c>
      <c r="C23" s="60" t="s">
        <v>1169</v>
      </c>
      <c r="D23" s="1" t="s">
        <v>925</v>
      </c>
      <c r="E23" s="17" t="s">
        <v>923</v>
      </c>
      <c r="F23" s="1" t="s">
        <v>925</v>
      </c>
      <c r="G23" s="17" t="s">
        <v>923</v>
      </c>
      <c r="H23" s="1" t="s">
        <v>925</v>
      </c>
      <c r="I23" s="17" t="s">
        <v>923</v>
      </c>
      <c r="J23" s="1" t="s">
        <v>925</v>
      </c>
      <c r="K23" s="17" t="s">
        <v>923</v>
      </c>
      <c r="L23" s="1" t="s">
        <v>925</v>
      </c>
      <c r="M23" s="17" t="s">
        <v>923</v>
      </c>
      <c r="N23" s="1" t="s">
        <v>925</v>
      </c>
      <c r="O23" s="17" t="s">
        <v>923</v>
      </c>
      <c r="P23" s="1" t="s">
        <v>925</v>
      </c>
      <c r="Q23" s="17" t="s">
        <v>923</v>
      </c>
    </row>
    <row r="24" spans="1:17" ht="12.75" customHeight="1">
      <c r="A24" s="19"/>
      <c r="B24" s="19" t="s">
        <v>681</v>
      </c>
      <c r="C24" s="61" t="s">
        <v>1169</v>
      </c>
      <c r="D24" s="62" t="s">
        <v>924</v>
      </c>
      <c r="E24" s="64" t="s">
        <v>922</v>
      </c>
      <c r="F24" s="62" t="s">
        <v>924</v>
      </c>
      <c r="G24" s="64" t="s">
        <v>922</v>
      </c>
      <c r="H24" s="62" t="s">
        <v>924</v>
      </c>
      <c r="I24" s="64" t="s">
        <v>922</v>
      </c>
      <c r="J24" s="62" t="s">
        <v>924</v>
      </c>
      <c r="K24" s="64" t="s">
        <v>922</v>
      </c>
      <c r="L24" s="62" t="s">
        <v>924</v>
      </c>
      <c r="M24" s="64" t="s">
        <v>922</v>
      </c>
      <c r="N24" s="62" t="s">
        <v>924</v>
      </c>
      <c r="O24" s="64" t="s">
        <v>922</v>
      </c>
      <c r="P24" s="62" t="s">
        <v>924</v>
      </c>
      <c r="Q24" s="64" t="s">
        <v>922</v>
      </c>
    </row>
    <row r="25" spans="1:17" ht="12.75" customHeight="1">
      <c r="A25" s="1" t="s">
        <v>682</v>
      </c>
      <c r="B25" s="1" t="s">
        <v>683</v>
      </c>
      <c r="C25" s="60" t="s">
        <v>926</v>
      </c>
      <c r="D25" s="1" t="s">
        <v>925</v>
      </c>
      <c r="E25" s="17" t="s">
        <v>923</v>
      </c>
      <c r="F25" s="1" t="s">
        <v>925</v>
      </c>
      <c r="G25" s="17" t="s">
        <v>923</v>
      </c>
      <c r="H25" s="1" t="s">
        <v>925</v>
      </c>
      <c r="I25" s="17" t="s">
        <v>923</v>
      </c>
      <c r="J25" s="1" t="s">
        <v>925</v>
      </c>
      <c r="K25" s="17" t="s">
        <v>923</v>
      </c>
      <c r="L25" s="1" t="s">
        <v>925</v>
      </c>
      <c r="M25" s="17" t="s">
        <v>923</v>
      </c>
      <c r="N25" s="1" t="s">
        <v>925</v>
      </c>
      <c r="O25" s="17" t="s">
        <v>923</v>
      </c>
      <c r="P25" s="1" t="s">
        <v>926</v>
      </c>
      <c r="Q25" s="18" t="s">
        <v>922</v>
      </c>
    </row>
    <row r="26" spans="1:17" ht="12.75" customHeight="1">
      <c r="B26" s="1" t="s">
        <v>684</v>
      </c>
      <c r="C26" s="14" t="s">
        <v>1169</v>
      </c>
      <c r="D26" s="16" t="s">
        <v>924</v>
      </c>
      <c r="E26" s="18" t="s">
        <v>922</v>
      </c>
      <c r="F26" s="16" t="s">
        <v>924</v>
      </c>
      <c r="G26" s="18" t="s">
        <v>922</v>
      </c>
      <c r="H26" s="16" t="s">
        <v>924</v>
      </c>
      <c r="I26" s="18" t="s">
        <v>922</v>
      </c>
      <c r="J26" s="16" t="s">
        <v>924</v>
      </c>
      <c r="K26" s="18" t="s">
        <v>922</v>
      </c>
      <c r="L26" s="16" t="s">
        <v>924</v>
      </c>
      <c r="M26" s="18" t="s">
        <v>922</v>
      </c>
      <c r="N26" s="16" t="s">
        <v>924</v>
      </c>
      <c r="O26" s="18" t="s">
        <v>922</v>
      </c>
      <c r="P26" s="16" t="s">
        <v>924</v>
      </c>
      <c r="Q26" s="18" t="s">
        <v>922</v>
      </c>
    </row>
    <row r="27" spans="1:17" ht="12.75" customHeight="1">
      <c r="B27" s="1" t="s">
        <v>685</v>
      </c>
      <c r="C27" s="14" t="s">
        <v>1170</v>
      </c>
      <c r="D27" s="1" t="s">
        <v>925</v>
      </c>
      <c r="E27" s="18" t="s">
        <v>922</v>
      </c>
      <c r="F27" s="1" t="s">
        <v>925</v>
      </c>
      <c r="G27" s="18" t="s">
        <v>922</v>
      </c>
      <c r="H27" s="1" t="s">
        <v>925</v>
      </c>
      <c r="I27" s="18" t="s">
        <v>922</v>
      </c>
      <c r="J27" s="1" t="s">
        <v>925</v>
      </c>
      <c r="K27" s="18" t="s">
        <v>922</v>
      </c>
      <c r="L27" s="1" t="s">
        <v>925</v>
      </c>
      <c r="M27" s="18" t="s">
        <v>922</v>
      </c>
      <c r="N27" s="1" t="s">
        <v>925</v>
      </c>
      <c r="O27" s="18" t="s">
        <v>922</v>
      </c>
      <c r="P27" s="1" t="s">
        <v>925</v>
      </c>
      <c r="Q27" s="18" t="s">
        <v>922</v>
      </c>
    </row>
    <row r="28" spans="1:17" ht="12.75" customHeight="1">
      <c r="B28" s="1" t="s">
        <v>686</v>
      </c>
      <c r="C28" s="14" t="s">
        <v>1169</v>
      </c>
      <c r="D28" s="16" t="s">
        <v>924</v>
      </c>
      <c r="E28" s="18" t="s">
        <v>922</v>
      </c>
      <c r="F28" s="16" t="s">
        <v>924</v>
      </c>
      <c r="G28" s="18" t="s">
        <v>922</v>
      </c>
      <c r="H28" s="16" t="s">
        <v>924</v>
      </c>
      <c r="I28" s="18" t="s">
        <v>922</v>
      </c>
      <c r="J28" s="16" t="s">
        <v>924</v>
      </c>
      <c r="K28" s="18" t="s">
        <v>922</v>
      </c>
      <c r="L28" s="16" t="s">
        <v>924</v>
      </c>
      <c r="M28" s="18" t="s">
        <v>922</v>
      </c>
      <c r="N28" s="16" t="s">
        <v>924</v>
      </c>
      <c r="O28" s="18" t="s">
        <v>922</v>
      </c>
      <c r="P28" s="16" t="s">
        <v>924</v>
      </c>
      <c r="Q28" s="18" t="s">
        <v>922</v>
      </c>
    </row>
    <row r="29" spans="1:17" ht="12.75" customHeight="1">
      <c r="B29" s="1" t="s">
        <v>687</v>
      </c>
      <c r="C29" s="14" t="s">
        <v>926</v>
      </c>
      <c r="D29" s="1" t="s">
        <v>925</v>
      </c>
      <c r="E29" s="18" t="s">
        <v>922</v>
      </c>
      <c r="F29" s="1" t="s">
        <v>925</v>
      </c>
      <c r="G29" s="18" t="s">
        <v>922</v>
      </c>
      <c r="H29" s="1" t="s">
        <v>925</v>
      </c>
      <c r="I29" s="18" t="s">
        <v>922</v>
      </c>
      <c r="J29" s="1" t="s">
        <v>925</v>
      </c>
      <c r="K29" s="18" t="s">
        <v>922</v>
      </c>
      <c r="L29" s="1" t="s">
        <v>925</v>
      </c>
      <c r="M29" s="18" t="s">
        <v>922</v>
      </c>
      <c r="N29" s="1" t="s">
        <v>925</v>
      </c>
      <c r="O29" s="18" t="s">
        <v>922</v>
      </c>
      <c r="P29" s="1" t="s">
        <v>925</v>
      </c>
      <c r="Q29" s="18" t="s">
        <v>922</v>
      </c>
    </row>
    <row r="30" spans="1:17" ht="12.75" customHeight="1">
      <c r="A30" s="19"/>
      <c r="B30" s="19" t="s">
        <v>688</v>
      </c>
      <c r="C30" s="61" t="s">
        <v>1169</v>
      </c>
      <c r="D30" s="62" t="s">
        <v>924</v>
      </c>
      <c r="E30" s="64" t="s">
        <v>922</v>
      </c>
      <c r="F30" s="62" t="s">
        <v>924</v>
      </c>
      <c r="G30" s="64" t="s">
        <v>922</v>
      </c>
      <c r="H30" s="62" t="s">
        <v>924</v>
      </c>
      <c r="I30" s="64" t="s">
        <v>922</v>
      </c>
      <c r="J30" s="62" t="s">
        <v>924</v>
      </c>
      <c r="K30" s="64" t="s">
        <v>922</v>
      </c>
      <c r="L30" s="62" t="s">
        <v>924</v>
      </c>
      <c r="M30" s="64" t="s">
        <v>922</v>
      </c>
      <c r="N30" s="62" t="s">
        <v>924</v>
      </c>
      <c r="O30" s="64" t="s">
        <v>922</v>
      </c>
      <c r="P30" s="62" t="s">
        <v>924</v>
      </c>
      <c r="Q30" s="64" t="s">
        <v>922</v>
      </c>
    </row>
    <row r="31" spans="1:17" ht="12.75" customHeight="1">
      <c r="A31" s="1" t="s">
        <v>689</v>
      </c>
      <c r="B31" s="1" t="s">
        <v>690</v>
      </c>
      <c r="C31" s="60" t="s">
        <v>1170</v>
      </c>
      <c r="D31" s="1" t="s">
        <v>925</v>
      </c>
      <c r="E31" s="18" t="s">
        <v>922</v>
      </c>
      <c r="F31" s="1" t="s">
        <v>925</v>
      </c>
      <c r="G31" s="18" t="s">
        <v>922</v>
      </c>
      <c r="H31" s="1" t="s">
        <v>925</v>
      </c>
      <c r="I31" s="18" t="s">
        <v>922</v>
      </c>
      <c r="J31" s="1" t="s">
        <v>925</v>
      </c>
      <c r="K31" s="18" t="s">
        <v>922</v>
      </c>
      <c r="L31" s="1" t="s">
        <v>925</v>
      </c>
      <c r="M31" s="18" t="s">
        <v>922</v>
      </c>
      <c r="N31" s="1" t="s">
        <v>925</v>
      </c>
      <c r="O31" s="18" t="s">
        <v>922</v>
      </c>
      <c r="P31" s="1" t="s">
        <v>925</v>
      </c>
      <c r="Q31" s="18" t="s">
        <v>922</v>
      </c>
    </row>
    <row r="32" spans="1:17" ht="12.75" customHeight="1">
      <c r="B32" s="1" t="s">
        <v>691</v>
      </c>
      <c r="C32" s="14" t="s">
        <v>1169</v>
      </c>
      <c r="D32" s="16" t="s">
        <v>924</v>
      </c>
      <c r="E32" s="18" t="s">
        <v>922</v>
      </c>
      <c r="F32" s="16" t="s">
        <v>924</v>
      </c>
      <c r="G32" s="18" t="s">
        <v>922</v>
      </c>
      <c r="H32" s="16" t="s">
        <v>924</v>
      </c>
      <c r="I32" s="18" t="s">
        <v>922</v>
      </c>
      <c r="J32" s="16" t="s">
        <v>924</v>
      </c>
      <c r="K32" s="18" t="s">
        <v>922</v>
      </c>
      <c r="L32" s="16" t="s">
        <v>924</v>
      </c>
      <c r="M32" s="18" t="s">
        <v>922</v>
      </c>
      <c r="N32" s="16" t="s">
        <v>924</v>
      </c>
      <c r="O32" s="18" t="s">
        <v>922</v>
      </c>
      <c r="P32" s="16" t="s">
        <v>924</v>
      </c>
      <c r="Q32" s="18" t="s">
        <v>922</v>
      </c>
    </row>
    <row r="33" spans="1:17" ht="12.75" customHeight="1">
      <c r="B33" s="1" t="s">
        <v>692</v>
      </c>
      <c r="C33" s="14" t="s">
        <v>1169</v>
      </c>
      <c r="D33" s="16" t="s">
        <v>924</v>
      </c>
      <c r="E33" s="18" t="s">
        <v>922</v>
      </c>
      <c r="F33" s="16" t="s">
        <v>924</v>
      </c>
      <c r="G33" s="18" t="s">
        <v>922</v>
      </c>
      <c r="H33" s="16" t="s">
        <v>924</v>
      </c>
      <c r="I33" s="18" t="s">
        <v>922</v>
      </c>
      <c r="J33" s="16" t="s">
        <v>924</v>
      </c>
      <c r="K33" s="18" t="s">
        <v>922</v>
      </c>
      <c r="L33" s="1" t="s">
        <v>926</v>
      </c>
      <c r="M33" s="15" t="s">
        <v>921</v>
      </c>
      <c r="N33" s="1" t="s">
        <v>926</v>
      </c>
      <c r="O33" s="15" t="s">
        <v>921</v>
      </c>
      <c r="P33" s="1" t="s">
        <v>926</v>
      </c>
      <c r="Q33" s="15" t="s">
        <v>921</v>
      </c>
    </row>
    <row r="34" spans="1:17" ht="12.75" customHeight="1">
      <c r="B34" s="1" t="s">
        <v>693</v>
      </c>
      <c r="C34" s="14" t="s">
        <v>1169</v>
      </c>
      <c r="D34" s="16" t="s">
        <v>924</v>
      </c>
      <c r="E34" s="18" t="s">
        <v>922</v>
      </c>
      <c r="F34" s="16" t="s">
        <v>924</v>
      </c>
      <c r="G34" s="18" t="s">
        <v>922</v>
      </c>
      <c r="H34" s="16" t="s">
        <v>924</v>
      </c>
      <c r="I34" s="18" t="s">
        <v>922</v>
      </c>
      <c r="J34" s="16" t="s">
        <v>924</v>
      </c>
      <c r="K34" s="18" t="s">
        <v>922</v>
      </c>
      <c r="L34" s="16" t="s">
        <v>924</v>
      </c>
      <c r="M34" s="18" t="s">
        <v>922</v>
      </c>
      <c r="N34" s="16" t="s">
        <v>924</v>
      </c>
      <c r="O34" s="18" t="s">
        <v>922</v>
      </c>
      <c r="P34" s="16" t="s">
        <v>924</v>
      </c>
      <c r="Q34" s="18" t="s">
        <v>922</v>
      </c>
    </row>
    <row r="35" spans="1:17" ht="12.75" customHeight="1">
      <c r="B35" s="1" t="s">
        <v>694</v>
      </c>
      <c r="C35" s="14" t="s">
        <v>1170</v>
      </c>
      <c r="D35" s="1" t="s">
        <v>925</v>
      </c>
      <c r="E35" s="18" t="s">
        <v>922</v>
      </c>
      <c r="F35" s="1" t="s">
        <v>925</v>
      </c>
      <c r="G35" s="18" t="s">
        <v>922</v>
      </c>
      <c r="H35" s="1" t="s">
        <v>925</v>
      </c>
      <c r="I35" s="18" t="s">
        <v>922</v>
      </c>
      <c r="J35" s="1" t="s">
        <v>925</v>
      </c>
      <c r="K35" s="18" t="s">
        <v>922</v>
      </c>
      <c r="L35" s="1" t="s">
        <v>925</v>
      </c>
      <c r="M35" s="18" t="s">
        <v>922</v>
      </c>
      <c r="N35" s="1" t="s">
        <v>925</v>
      </c>
      <c r="O35" s="18" t="s">
        <v>922</v>
      </c>
      <c r="P35" s="1" t="s">
        <v>925</v>
      </c>
      <c r="Q35" s="18" t="s">
        <v>922</v>
      </c>
    </row>
    <row r="36" spans="1:17" ht="12.75" customHeight="1">
      <c r="B36" s="1" t="s">
        <v>695</v>
      </c>
      <c r="C36" s="14" t="s">
        <v>1170</v>
      </c>
      <c r="D36" s="1" t="s">
        <v>925</v>
      </c>
      <c r="E36" s="18" t="s">
        <v>922</v>
      </c>
      <c r="F36" s="1" t="s">
        <v>925</v>
      </c>
      <c r="G36" s="18" t="s">
        <v>922</v>
      </c>
      <c r="H36" s="1" t="s">
        <v>925</v>
      </c>
      <c r="I36" s="18" t="s">
        <v>922</v>
      </c>
      <c r="J36" s="1" t="s">
        <v>925</v>
      </c>
      <c r="K36" s="18" t="s">
        <v>922</v>
      </c>
      <c r="L36" s="1" t="s">
        <v>925</v>
      </c>
      <c r="M36" s="18" t="s">
        <v>922</v>
      </c>
      <c r="N36" s="1" t="s">
        <v>925</v>
      </c>
      <c r="O36" s="18" t="s">
        <v>922</v>
      </c>
      <c r="P36" s="1" t="s">
        <v>925</v>
      </c>
      <c r="Q36" s="18" t="s">
        <v>922</v>
      </c>
    </row>
    <row r="37" spans="1:17" ht="12.75" customHeight="1">
      <c r="B37" s="1" t="s">
        <v>696</v>
      </c>
      <c r="C37" s="14" t="s">
        <v>1170</v>
      </c>
      <c r="D37" s="1" t="s">
        <v>925</v>
      </c>
      <c r="E37" s="18" t="s">
        <v>922</v>
      </c>
      <c r="F37" s="1" t="s">
        <v>925</v>
      </c>
      <c r="G37" s="18" t="s">
        <v>922</v>
      </c>
      <c r="H37" s="1" t="s">
        <v>925</v>
      </c>
      <c r="I37" s="18" t="s">
        <v>922</v>
      </c>
      <c r="J37" s="1" t="s">
        <v>925</v>
      </c>
      <c r="K37" s="18" t="s">
        <v>922</v>
      </c>
      <c r="L37" s="1" t="s">
        <v>925</v>
      </c>
      <c r="M37" s="18" t="s">
        <v>922</v>
      </c>
      <c r="N37" s="1" t="s">
        <v>925</v>
      </c>
      <c r="O37" s="18" t="s">
        <v>922</v>
      </c>
      <c r="P37" s="1" t="s">
        <v>925</v>
      </c>
      <c r="Q37" s="18" t="s">
        <v>922</v>
      </c>
    </row>
    <row r="38" spans="1:17" ht="12.75" customHeight="1">
      <c r="A38" s="19"/>
      <c r="B38" s="19" t="s">
        <v>697</v>
      </c>
      <c r="C38" s="61" t="s">
        <v>926</v>
      </c>
      <c r="D38" s="62" t="s">
        <v>924</v>
      </c>
      <c r="E38" s="63" t="s">
        <v>923</v>
      </c>
      <c r="F38" s="62" t="s">
        <v>924</v>
      </c>
      <c r="G38" s="63" t="s">
        <v>923</v>
      </c>
      <c r="H38" s="62" t="s">
        <v>924</v>
      </c>
      <c r="I38" s="63" t="s">
        <v>923</v>
      </c>
      <c r="J38" s="62" t="s">
        <v>924</v>
      </c>
      <c r="K38" s="63" t="s">
        <v>923</v>
      </c>
      <c r="L38" s="62" t="s">
        <v>924</v>
      </c>
      <c r="M38" s="63" t="s">
        <v>923</v>
      </c>
      <c r="N38" s="62" t="s">
        <v>924</v>
      </c>
      <c r="O38" s="63" t="s">
        <v>923</v>
      </c>
      <c r="P38" s="62" t="s">
        <v>924</v>
      </c>
      <c r="Q38" s="63" t="s">
        <v>923</v>
      </c>
    </row>
    <row r="39" spans="1:17" ht="12.75" customHeight="1">
      <c r="A39" s="1" t="s">
        <v>698</v>
      </c>
      <c r="B39" s="1" t="s">
        <v>699</v>
      </c>
      <c r="C39" s="60" t="s">
        <v>1169</v>
      </c>
      <c r="D39" s="16" t="s">
        <v>924</v>
      </c>
      <c r="E39" s="18" t="s">
        <v>922</v>
      </c>
      <c r="F39" s="16" t="s">
        <v>924</v>
      </c>
      <c r="G39" s="18" t="s">
        <v>922</v>
      </c>
      <c r="H39" s="16" t="s">
        <v>924</v>
      </c>
      <c r="I39" s="18" t="s">
        <v>922</v>
      </c>
      <c r="J39" s="16" t="s">
        <v>924</v>
      </c>
      <c r="K39" s="18" t="s">
        <v>922</v>
      </c>
      <c r="L39" s="16" t="s">
        <v>924</v>
      </c>
      <c r="M39" s="18" t="s">
        <v>922</v>
      </c>
      <c r="N39" s="16" t="s">
        <v>924</v>
      </c>
      <c r="O39" s="18" t="s">
        <v>922</v>
      </c>
      <c r="P39" s="1" t="s">
        <v>926</v>
      </c>
      <c r="Q39" s="15" t="s">
        <v>921</v>
      </c>
    </row>
    <row r="40" spans="1:17" ht="12.75" customHeight="1">
      <c r="B40" s="1" t="s">
        <v>700</v>
      </c>
      <c r="C40" s="14" t="s">
        <v>926</v>
      </c>
      <c r="D40" s="16" t="s">
        <v>924</v>
      </c>
      <c r="E40" s="17" t="s">
        <v>923</v>
      </c>
      <c r="F40" s="16" t="s">
        <v>924</v>
      </c>
      <c r="G40" s="17" t="s">
        <v>923</v>
      </c>
      <c r="H40" s="16" t="s">
        <v>924</v>
      </c>
      <c r="I40" s="17" t="s">
        <v>923</v>
      </c>
      <c r="J40" s="16" t="s">
        <v>924</v>
      </c>
      <c r="K40" s="17" t="s">
        <v>923</v>
      </c>
      <c r="L40" s="16" t="s">
        <v>924</v>
      </c>
      <c r="M40" s="17" t="s">
        <v>923</v>
      </c>
      <c r="N40" s="16" t="s">
        <v>924</v>
      </c>
      <c r="O40" s="17" t="s">
        <v>923</v>
      </c>
      <c r="P40" s="16" t="s">
        <v>924</v>
      </c>
      <c r="Q40" s="17" t="s">
        <v>923</v>
      </c>
    </row>
    <row r="41" spans="1:17" ht="12.75" customHeight="1">
      <c r="B41" s="1" t="s">
        <v>830</v>
      </c>
      <c r="C41" s="14" t="s">
        <v>1169</v>
      </c>
      <c r="D41" s="1" t="s">
        <v>925</v>
      </c>
      <c r="E41" s="17" t="s">
        <v>923</v>
      </c>
      <c r="F41" s="1" t="s">
        <v>925</v>
      </c>
      <c r="G41" s="17" t="s">
        <v>923</v>
      </c>
      <c r="H41" s="1" t="s">
        <v>925</v>
      </c>
      <c r="I41" s="17" t="s">
        <v>923</v>
      </c>
      <c r="J41" s="16" t="s">
        <v>924</v>
      </c>
      <c r="K41" s="18" t="s">
        <v>922</v>
      </c>
      <c r="L41" s="1" t="s">
        <v>926</v>
      </c>
      <c r="M41" s="15" t="s">
        <v>921</v>
      </c>
      <c r="N41" s="16" t="s">
        <v>924</v>
      </c>
      <c r="O41" s="18" t="s">
        <v>922</v>
      </c>
      <c r="P41" s="16" t="s">
        <v>924</v>
      </c>
      <c r="Q41" s="18" t="s">
        <v>922</v>
      </c>
    </row>
    <row r="42" spans="1:17" ht="12.75" customHeight="1">
      <c r="B42" s="1" t="s">
        <v>701</v>
      </c>
      <c r="C42" s="14" t="s">
        <v>1169</v>
      </c>
      <c r="D42" s="1" t="s">
        <v>924</v>
      </c>
      <c r="E42" s="18" t="s">
        <v>922</v>
      </c>
      <c r="F42" s="1" t="s">
        <v>925</v>
      </c>
      <c r="G42" s="17" t="s">
        <v>923</v>
      </c>
      <c r="H42" s="1" t="s">
        <v>926</v>
      </c>
      <c r="I42" s="15" t="s">
        <v>921</v>
      </c>
      <c r="J42" s="1" t="s">
        <v>926</v>
      </c>
      <c r="K42" s="15" t="s">
        <v>921</v>
      </c>
      <c r="L42" s="1" t="s">
        <v>926</v>
      </c>
      <c r="M42" s="15" t="s">
        <v>921</v>
      </c>
      <c r="N42" s="1" t="s">
        <v>926</v>
      </c>
      <c r="O42" s="15" t="s">
        <v>921</v>
      </c>
      <c r="P42" s="1" t="s">
        <v>926</v>
      </c>
      <c r="Q42" s="15" t="s">
        <v>921</v>
      </c>
    </row>
    <row r="43" spans="1:17" ht="12.75" customHeight="1">
      <c r="B43" s="1" t="s">
        <v>702</v>
      </c>
      <c r="C43" s="14" t="s">
        <v>1169</v>
      </c>
      <c r="D43" s="16" t="s">
        <v>924</v>
      </c>
      <c r="E43" s="18" t="s">
        <v>922</v>
      </c>
      <c r="F43" s="16" t="s">
        <v>924</v>
      </c>
      <c r="G43" s="18" t="s">
        <v>922</v>
      </c>
      <c r="H43" s="16" t="s">
        <v>924</v>
      </c>
      <c r="I43" s="18" t="s">
        <v>922</v>
      </c>
      <c r="J43" s="16" t="s">
        <v>924</v>
      </c>
      <c r="K43" s="18" t="s">
        <v>922</v>
      </c>
      <c r="L43" s="16" t="s">
        <v>924</v>
      </c>
      <c r="M43" s="18" t="s">
        <v>922</v>
      </c>
      <c r="N43" s="16" t="s">
        <v>924</v>
      </c>
      <c r="O43" s="18" t="s">
        <v>922</v>
      </c>
      <c r="P43" s="16" t="s">
        <v>924</v>
      </c>
      <c r="Q43" s="18" t="s">
        <v>922</v>
      </c>
    </row>
    <row r="44" spans="1:17" ht="12.75" customHeight="1">
      <c r="B44" s="1" t="s">
        <v>703</v>
      </c>
      <c r="C44" s="14" t="s">
        <v>1170</v>
      </c>
      <c r="D44" s="16" t="s">
        <v>924</v>
      </c>
      <c r="E44" s="17" t="s">
        <v>923</v>
      </c>
      <c r="F44" s="16" t="s">
        <v>924</v>
      </c>
      <c r="G44" s="17" t="s">
        <v>923</v>
      </c>
      <c r="H44" s="16" t="s">
        <v>924</v>
      </c>
      <c r="I44" s="17" t="s">
        <v>923</v>
      </c>
      <c r="J44" s="16" t="s">
        <v>924</v>
      </c>
      <c r="K44" s="17" t="s">
        <v>923</v>
      </c>
      <c r="L44" s="16" t="s">
        <v>924</v>
      </c>
      <c r="M44" s="17" t="s">
        <v>923</v>
      </c>
      <c r="N44" s="16" t="s">
        <v>924</v>
      </c>
      <c r="O44" s="17" t="s">
        <v>923</v>
      </c>
      <c r="P44" s="16" t="s">
        <v>924</v>
      </c>
      <c r="Q44" s="17" t="s">
        <v>923</v>
      </c>
    </row>
    <row r="45" spans="1:17">
      <c r="A45" s="19"/>
      <c r="B45" s="19" t="s">
        <v>704</v>
      </c>
      <c r="C45" s="61" t="s">
        <v>1169</v>
      </c>
      <c r="D45" s="62" t="s">
        <v>924</v>
      </c>
      <c r="E45" s="64" t="s">
        <v>922</v>
      </c>
      <c r="F45" s="62" t="s">
        <v>924</v>
      </c>
      <c r="G45" s="64" t="s">
        <v>922</v>
      </c>
      <c r="H45" s="62" t="s">
        <v>924</v>
      </c>
      <c r="I45" s="64" t="s">
        <v>922</v>
      </c>
      <c r="J45" s="62" t="s">
        <v>924</v>
      </c>
      <c r="K45" s="64" t="s">
        <v>922</v>
      </c>
      <c r="L45" s="62" t="s">
        <v>924</v>
      </c>
      <c r="M45" s="64" t="s">
        <v>922</v>
      </c>
      <c r="N45" s="62" t="s">
        <v>924</v>
      </c>
      <c r="O45" s="64" t="s">
        <v>922</v>
      </c>
      <c r="P45" s="62" t="s">
        <v>924</v>
      </c>
      <c r="Q45" s="64" t="s">
        <v>922</v>
      </c>
    </row>
    <row r="46" spans="1:17" ht="12.75" customHeight="1">
      <c r="A46" s="1" t="s">
        <v>705</v>
      </c>
      <c r="B46" s="1" t="s">
        <v>706</v>
      </c>
      <c r="C46" s="60" t="s">
        <v>1170</v>
      </c>
      <c r="D46" s="16" t="s">
        <v>924</v>
      </c>
      <c r="E46" s="17" t="s">
        <v>923</v>
      </c>
      <c r="F46" s="16" t="s">
        <v>924</v>
      </c>
      <c r="G46" s="17" t="s">
        <v>923</v>
      </c>
      <c r="H46" s="1" t="s">
        <v>925</v>
      </c>
      <c r="I46" s="17" t="s">
        <v>923</v>
      </c>
      <c r="J46" s="16" t="s">
        <v>924</v>
      </c>
      <c r="K46" s="17" t="s">
        <v>923</v>
      </c>
      <c r="L46" s="16" t="s">
        <v>924</v>
      </c>
      <c r="M46" s="17" t="s">
        <v>923</v>
      </c>
      <c r="N46" s="16" t="s">
        <v>924</v>
      </c>
      <c r="O46" s="17" t="s">
        <v>923</v>
      </c>
      <c r="P46" s="16" t="s">
        <v>924</v>
      </c>
      <c r="Q46" s="17" t="s">
        <v>923</v>
      </c>
    </row>
    <row r="47" spans="1:17" ht="12.75" customHeight="1">
      <c r="B47" s="1" t="s">
        <v>707</v>
      </c>
      <c r="C47" s="14" t="s">
        <v>1169</v>
      </c>
      <c r="D47" s="16" t="s">
        <v>925</v>
      </c>
      <c r="E47" s="17" t="s">
        <v>923</v>
      </c>
      <c r="F47" s="16" t="s">
        <v>925</v>
      </c>
      <c r="G47" s="17" t="s">
        <v>923</v>
      </c>
      <c r="H47" s="16" t="s">
        <v>924</v>
      </c>
      <c r="I47" s="17" t="s">
        <v>923</v>
      </c>
      <c r="J47" s="1" t="s">
        <v>925</v>
      </c>
      <c r="K47" s="17" t="s">
        <v>923</v>
      </c>
      <c r="L47" s="1" t="s">
        <v>925</v>
      </c>
      <c r="M47" s="17" t="s">
        <v>923</v>
      </c>
      <c r="N47" s="1" t="s">
        <v>925</v>
      </c>
      <c r="O47" s="17" t="s">
        <v>923</v>
      </c>
      <c r="P47" s="1" t="s">
        <v>925</v>
      </c>
      <c r="Q47" s="17" t="s">
        <v>923</v>
      </c>
    </row>
    <row r="48" spans="1:17" ht="12.75" customHeight="1">
      <c r="A48" s="19"/>
      <c r="B48" s="19" t="s">
        <v>985</v>
      </c>
      <c r="C48" s="61" t="s">
        <v>1170</v>
      </c>
      <c r="D48" s="19" t="s">
        <v>925</v>
      </c>
      <c r="E48" s="64" t="s">
        <v>922</v>
      </c>
      <c r="F48" s="19" t="s">
        <v>925</v>
      </c>
      <c r="G48" s="64" t="s">
        <v>922</v>
      </c>
      <c r="H48" s="19" t="s">
        <v>926</v>
      </c>
      <c r="I48" s="65" t="s">
        <v>921</v>
      </c>
      <c r="J48" s="19" t="s">
        <v>926</v>
      </c>
      <c r="K48" s="65" t="s">
        <v>921</v>
      </c>
      <c r="L48" s="19" t="s">
        <v>926</v>
      </c>
      <c r="M48" s="65" t="s">
        <v>921</v>
      </c>
      <c r="N48" s="19" t="s">
        <v>926</v>
      </c>
      <c r="O48" s="65" t="s">
        <v>921</v>
      </c>
      <c r="P48" s="19" t="s">
        <v>926</v>
      </c>
      <c r="Q48" s="65" t="s">
        <v>921</v>
      </c>
    </row>
    <row r="49" spans="1:17" ht="12.75" customHeight="1">
      <c r="A49" s="1" t="s">
        <v>708</v>
      </c>
      <c r="B49" s="1" t="s">
        <v>709</v>
      </c>
      <c r="C49" s="60" t="s">
        <v>1170</v>
      </c>
      <c r="D49" s="1" t="s">
        <v>925</v>
      </c>
      <c r="E49" s="18" t="s">
        <v>922</v>
      </c>
      <c r="F49" s="1" t="s">
        <v>925</v>
      </c>
      <c r="G49" s="18" t="s">
        <v>922</v>
      </c>
      <c r="H49" s="1" t="s">
        <v>925</v>
      </c>
      <c r="I49" s="18" t="s">
        <v>922</v>
      </c>
      <c r="J49" s="1" t="s">
        <v>925</v>
      </c>
      <c r="K49" s="18" t="s">
        <v>922</v>
      </c>
      <c r="L49" s="1" t="s">
        <v>925</v>
      </c>
      <c r="M49" s="18" t="s">
        <v>922</v>
      </c>
      <c r="N49" s="1" t="s">
        <v>925</v>
      </c>
      <c r="O49" s="18" t="s">
        <v>922</v>
      </c>
      <c r="P49" s="1" t="s">
        <v>925</v>
      </c>
      <c r="Q49" s="18" t="s">
        <v>922</v>
      </c>
    </row>
    <row r="50" spans="1:17" ht="12.75" customHeight="1">
      <c r="B50" s="1" t="s">
        <v>710</v>
      </c>
      <c r="C50" s="14" t="s">
        <v>1170</v>
      </c>
      <c r="D50" s="1" t="s">
        <v>925</v>
      </c>
      <c r="E50" s="18" t="s">
        <v>922</v>
      </c>
      <c r="F50" s="1" t="s">
        <v>925</v>
      </c>
      <c r="G50" s="18" t="s">
        <v>922</v>
      </c>
      <c r="H50" s="1" t="s">
        <v>925</v>
      </c>
      <c r="I50" s="18" t="s">
        <v>922</v>
      </c>
      <c r="J50" s="1" t="s">
        <v>925</v>
      </c>
      <c r="K50" s="18" t="s">
        <v>922</v>
      </c>
      <c r="L50" s="1" t="s">
        <v>925</v>
      </c>
      <c r="M50" s="18" t="s">
        <v>922</v>
      </c>
      <c r="N50" s="1" t="s">
        <v>925</v>
      </c>
      <c r="O50" s="18" t="s">
        <v>922</v>
      </c>
      <c r="P50" s="1" t="s">
        <v>925</v>
      </c>
      <c r="Q50" s="18" t="s">
        <v>922</v>
      </c>
    </row>
    <row r="51" spans="1:17" ht="12.75" customHeight="1">
      <c r="B51" s="1" t="s">
        <v>728</v>
      </c>
      <c r="C51" s="14" t="s">
        <v>1169</v>
      </c>
      <c r="D51" s="1" t="s">
        <v>926</v>
      </c>
      <c r="E51" s="15" t="s">
        <v>921</v>
      </c>
      <c r="F51" s="1" t="s">
        <v>926</v>
      </c>
      <c r="G51" s="15" t="s">
        <v>921</v>
      </c>
      <c r="H51" s="1" t="s">
        <v>926</v>
      </c>
      <c r="I51" s="15" t="s">
        <v>921</v>
      </c>
      <c r="J51" s="1" t="s">
        <v>926</v>
      </c>
      <c r="K51" s="15" t="s">
        <v>921</v>
      </c>
      <c r="L51" s="1" t="s">
        <v>926</v>
      </c>
      <c r="M51" s="15" t="s">
        <v>921</v>
      </c>
      <c r="N51" s="1" t="s">
        <v>926</v>
      </c>
      <c r="O51" s="15" t="s">
        <v>921</v>
      </c>
      <c r="P51" s="1" t="s">
        <v>926</v>
      </c>
      <c r="Q51" s="15" t="s">
        <v>921</v>
      </c>
    </row>
    <row r="52" spans="1:17" ht="12.75" customHeight="1">
      <c r="B52" s="1" t="s">
        <v>711</v>
      </c>
      <c r="C52" s="14" t="s">
        <v>1170</v>
      </c>
      <c r="D52" s="1" t="s">
        <v>926</v>
      </c>
      <c r="E52" s="15" t="s">
        <v>921</v>
      </c>
      <c r="F52" s="1" t="s">
        <v>926</v>
      </c>
      <c r="G52" s="15" t="s">
        <v>921</v>
      </c>
      <c r="H52" s="1" t="s">
        <v>925</v>
      </c>
      <c r="I52" s="18" t="s">
        <v>922</v>
      </c>
      <c r="J52" s="1" t="s">
        <v>926</v>
      </c>
      <c r="K52" s="15" t="s">
        <v>921</v>
      </c>
      <c r="L52" s="1" t="s">
        <v>926</v>
      </c>
      <c r="M52" s="15" t="s">
        <v>921</v>
      </c>
      <c r="N52" s="1" t="s">
        <v>926</v>
      </c>
      <c r="O52" s="15" t="s">
        <v>921</v>
      </c>
      <c r="P52" s="1" t="s">
        <v>925</v>
      </c>
      <c r="Q52" s="18" t="s">
        <v>922</v>
      </c>
    </row>
    <row r="53" spans="1:17" ht="12.75" customHeight="1">
      <c r="A53" s="19"/>
      <c r="B53" s="19" t="s">
        <v>986</v>
      </c>
      <c r="C53" s="61" t="s">
        <v>1170</v>
      </c>
      <c r="D53" s="19" t="s">
        <v>925</v>
      </c>
      <c r="E53" s="64" t="s">
        <v>922</v>
      </c>
      <c r="F53" s="19" t="s">
        <v>925</v>
      </c>
      <c r="G53" s="64" t="s">
        <v>922</v>
      </c>
      <c r="H53" s="19" t="s">
        <v>925</v>
      </c>
      <c r="I53" s="64" t="s">
        <v>922</v>
      </c>
      <c r="J53" s="19" t="s">
        <v>925</v>
      </c>
      <c r="K53" s="64" t="s">
        <v>922</v>
      </c>
      <c r="L53" s="19" t="s">
        <v>925</v>
      </c>
      <c r="M53" s="64" t="s">
        <v>922</v>
      </c>
      <c r="N53" s="19" t="s">
        <v>925</v>
      </c>
      <c r="O53" s="64" t="s">
        <v>922</v>
      </c>
      <c r="P53" s="19" t="s">
        <v>925</v>
      </c>
      <c r="Q53" s="64" t="s">
        <v>922</v>
      </c>
    </row>
    <row r="54" spans="1:17" ht="12.75" customHeight="1">
      <c r="A54" s="1" t="s">
        <v>731</v>
      </c>
      <c r="B54" s="1" t="s">
        <v>712</v>
      </c>
      <c r="C54" s="60" t="s">
        <v>926</v>
      </c>
      <c r="D54" s="16" t="s">
        <v>924</v>
      </c>
      <c r="E54" s="17" t="s">
        <v>923</v>
      </c>
      <c r="F54" s="16" t="s">
        <v>924</v>
      </c>
      <c r="G54" s="17" t="s">
        <v>923</v>
      </c>
      <c r="H54" s="16" t="s">
        <v>924</v>
      </c>
      <c r="I54" s="17" t="s">
        <v>923</v>
      </c>
      <c r="J54" s="16" t="s">
        <v>924</v>
      </c>
      <c r="K54" s="17" t="s">
        <v>923</v>
      </c>
      <c r="L54" s="16" t="s">
        <v>924</v>
      </c>
      <c r="M54" s="17" t="s">
        <v>923</v>
      </c>
      <c r="N54" s="16" t="s">
        <v>924</v>
      </c>
      <c r="O54" s="17" t="s">
        <v>923</v>
      </c>
      <c r="P54" s="16" t="s">
        <v>924</v>
      </c>
      <c r="Q54" s="17" t="s">
        <v>923</v>
      </c>
    </row>
    <row r="55" spans="1:17" ht="12.75" customHeight="1">
      <c r="B55" s="1" t="s">
        <v>713</v>
      </c>
      <c r="C55" s="14" t="s">
        <v>926</v>
      </c>
      <c r="D55" s="1" t="s">
        <v>926</v>
      </c>
      <c r="E55" s="18" t="s">
        <v>922</v>
      </c>
      <c r="F55" s="1" t="s">
        <v>926</v>
      </c>
      <c r="G55" s="18" t="s">
        <v>922</v>
      </c>
      <c r="H55" s="1" t="s">
        <v>926</v>
      </c>
      <c r="I55" s="18" t="s">
        <v>922</v>
      </c>
      <c r="J55" s="1" t="s">
        <v>926</v>
      </c>
      <c r="K55" s="18" t="s">
        <v>922</v>
      </c>
      <c r="L55" s="1" t="s">
        <v>926</v>
      </c>
      <c r="M55" s="18" t="s">
        <v>922</v>
      </c>
      <c r="N55" s="1" t="s">
        <v>926</v>
      </c>
      <c r="O55" s="18" t="s">
        <v>922</v>
      </c>
      <c r="P55" s="1" t="s">
        <v>926</v>
      </c>
      <c r="Q55" s="18" t="s">
        <v>922</v>
      </c>
    </row>
    <row r="56" spans="1:17" ht="12.75" customHeight="1">
      <c r="B56" s="1" t="s">
        <v>817</v>
      </c>
      <c r="C56" s="14" t="s">
        <v>1169</v>
      </c>
      <c r="D56" s="16" t="s">
        <v>924</v>
      </c>
      <c r="E56" s="18" t="s">
        <v>922</v>
      </c>
      <c r="F56" s="16" t="s">
        <v>924</v>
      </c>
      <c r="G56" s="18" t="s">
        <v>922</v>
      </c>
      <c r="H56" s="16" t="s">
        <v>924</v>
      </c>
      <c r="I56" s="18" t="s">
        <v>922</v>
      </c>
      <c r="J56" s="16" t="s">
        <v>924</v>
      </c>
      <c r="K56" s="18" t="s">
        <v>922</v>
      </c>
      <c r="L56" s="16" t="s">
        <v>924</v>
      </c>
      <c r="M56" s="18" t="s">
        <v>922</v>
      </c>
      <c r="N56" s="16" t="s">
        <v>924</v>
      </c>
      <c r="O56" s="18" t="s">
        <v>922</v>
      </c>
      <c r="P56" s="16" t="s">
        <v>924</v>
      </c>
      <c r="Q56" s="18" t="s">
        <v>922</v>
      </c>
    </row>
    <row r="57" spans="1:17" ht="12.75" customHeight="1">
      <c r="B57" s="1" t="s">
        <v>714</v>
      </c>
      <c r="C57" s="14" t="s">
        <v>1170</v>
      </c>
      <c r="D57" s="1" t="s">
        <v>925</v>
      </c>
      <c r="E57" s="18" t="s">
        <v>922</v>
      </c>
      <c r="F57" s="1" t="s">
        <v>925</v>
      </c>
      <c r="G57" s="18" t="s">
        <v>922</v>
      </c>
      <c r="H57" s="1" t="s">
        <v>925</v>
      </c>
      <c r="I57" s="18" t="s">
        <v>922</v>
      </c>
      <c r="J57" s="1" t="s">
        <v>925</v>
      </c>
      <c r="K57" s="18" t="s">
        <v>922</v>
      </c>
      <c r="L57" s="1" t="s">
        <v>925</v>
      </c>
      <c r="M57" s="18" t="s">
        <v>922</v>
      </c>
      <c r="N57" s="1" t="s">
        <v>925</v>
      </c>
      <c r="O57" s="18" t="s">
        <v>922</v>
      </c>
      <c r="P57" s="1" t="s">
        <v>925</v>
      </c>
      <c r="Q57" s="18" t="s">
        <v>922</v>
      </c>
    </row>
    <row r="58" spans="1:17" ht="12.75" customHeight="1">
      <c r="B58" s="1" t="s">
        <v>715</v>
      </c>
      <c r="C58" s="14" t="s">
        <v>1169</v>
      </c>
      <c r="D58" s="16" t="s">
        <v>924</v>
      </c>
      <c r="E58" s="18" t="s">
        <v>922</v>
      </c>
      <c r="F58" s="16" t="s">
        <v>924</v>
      </c>
      <c r="G58" s="18" t="s">
        <v>922</v>
      </c>
      <c r="H58" s="16" t="s">
        <v>924</v>
      </c>
      <c r="I58" s="18" t="s">
        <v>922</v>
      </c>
      <c r="J58" s="16" t="s">
        <v>924</v>
      </c>
      <c r="K58" s="18" t="s">
        <v>922</v>
      </c>
      <c r="L58" s="16" t="s">
        <v>924</v>
      </c>
      <c r="M58" s="18" t="s">
        <v>922</v>
      </c>
      <c r="N58" s="16" t="s">
        <v>924</v>
      </c>
      <c r="O58" s="18" t="s">
        <v>922</v>
      </c>
      <c r="P58" s="16" t="s">
        <v>924</v>
      </c>
      <c r="Q58" s="18" t="s">
        <v>922</v>
      </c>
    </row>
    <row r="59" spans="1:17" ht="12.75" customHeight="1">
      <c r="B59" s="1" t="s">
        <v>716</v>
      </c>
      <c r="C59" s="14" t="s">
        <v>1170</v>
      </c>
      <c r="D59" s="16" t="s">
        <v>924</v>
      </c>
      <c r="E59" s="17" t="s">
        <v>923</v>
      </c>
      <c r="F59" s="16" t="s">
        <v>924</v>
      </c>
      <c r="G59" s="17" t="s">
        <v>923</v>
      </c>
      <c r="H59" s="1" t="s">
        <v>925</v>
      </c>
      <c r="I59" s="18" t="s">
        <v>922</v>
      </c>
      <c r="J59" s="16" t="s">
        <v>924</v>
      </c>
      <c r="K59" s="17" t="s">
        <v>923</v>
      </c>
      <c r="L59" s="16" t="s">
        <v>924</v>
      </c>
      <c r="M59" s="17" t="s">
        <v>923</v>
      </c>
      <c r="N59" s="1" t="s">
        <v>926</v>
      </c>
      <c r="O59" s="15" t="s">
        <v>921</v>
      </c>
      <c r="P59" s="1" t="s">
        <v>926</v>
      </c>
      <c r="Q59" s="15" t="s">
        <v>921</v>
      </c>
    </row>
    <row r="60" spans="1:17" ht="12.75" customHeight="1">
      <c r="B60" s="1" t="s">
        <v>717</v>
      </c>
      <c r="C60" s="14" t="s">
        <v>1170</v>
      </c>
      <c r="D60" s="1" t="s">
        <v>925</v>
      </c>
      <c r="E60" s="18" t="s">
        <v>922</v>
      </c>
      <c r="F60" s="1" t="s">
        <v>925</v>
      </c>
      <c r="G60" s="18" t="s">
        <v>922</v>
      </c>
      <c r="H60" s="1" t="s">
        <v>925</v>
      </c>
      <c r="I60" s="18" t="s">
        <v>922</v>
      </c>
      <c r="J60" s="1" t="s">
        <v>925</v>
      </c>
      <c r="K60" s="18" t="s">
        <v>922</v>
      </c>
      <c r="L60" s="1" t="s">
        <v>925</v>
      </c>
      <c r="M60" s="18" t="s">
        <v>922</v>
      </c>
      <c r="N60" s="1" t="s">
        <v>925</v>
      </c>
      <c r="O60" s="18" t="s">
        <v>922</v>
      </c>
      <c r="P60" s="1" t="s">
        <v>925</v>
      </c>
      <c r="Q60" s="18" t="s">
        <v>922</v>
      </c>
    </row>
    <row r="61" spans="1:17" ht="12.75" customHeight="1">
      <c r="B61" s="1" t="s">
        <v>718</v>
      </c>
      <c r="C61" s="14" t="s">
        <v>1170</v>
      </c>
      <c r="D61" s="1" t="s">
        <v>925</v>
      </c>
      <c r="E61" s="18" t="s">
        <v>922</v>
      </c>
      <c r="F61" s="1" t="s">
        <v>925</v>
      </c>
      <c r="G61" s="18" t="s">
        <v>922</v>
      </c>
      <c r="H61" s="1" t="s">
        <v>925</v>
      </c>
      <c r="I61" s="18" t="s">
        <v>922</v>
      </c>
      <c r="J61" s="1" t="s">
        <v>925</v>
      </c>
      <c r="K61" s="18" t="s">
        <v>922</v>
      </c>
      <c r="L61" s="1" t="s">
        <v>925</v>
      </c>
      <c r="M61" s="18" t="s">
        <v>922</v>
      </c>
      <c r="N61" s="16" t="s">
        <v>924</v>
      </c>
      <c r="O61" s="17" t="s">
        <v>923</v>
      </c>
      <c r="P61" s="1" t="s">
        <v>925</v>
      </c>
      <c r="Q61" s="18" t="s">
        <v>922</v>
      </c>
    </row>
    <row r="62" spans="1:17" ht="12.75" customHeight="1">
      <c r="B62" s="1" t="s">
        <v>719</v>
      </c>
      <c r="C62" s="14" t="s">
        <v>1170</v>
      </c>
      <c r="D62" s="1" t="s">
        <v>925</v>
      </c>
      <c r="E62" s="18" t="s">
        <v>922</v>
      </c>
      <c r="F62" s="1" t="s">
        <v>926</v>
      </c>
      <c r="G62" s="15" t="s">
        <v>921</v>
      </c>
      <c r="H62" s="1" t="s">
        <v>925</v>
      </c>
      <c r="I62" s="18" t="s">
        <v>922</v>
      </c>
      <c r="J62" s="1" t="s">
        <v>925</v>
      </c>
      <c r="K62" s="18" t="s">
        <v>922</v>
      </c>
      <c r="L62" s="1" t="s">
        <v>925</v>
      </c>
      <c r="M62" s="18" t="s">
        <v>922</v>
      </c>
      <c r="N62" s="16" t="s">
        <v>924</v>
      </c>
      <c r="O62" s="17" t="s">
        <v>923</v>
      </c>
      <c r="P62" s="1" t="s">
        <v>926</v>
      </c>
      <c r="Q62" s="15" t="s">
        <v>921</v>
      </c>
    </row>
    <row r="63" spans="1:17" ht="12.75" customHeight="1">
      <c r="B63" s="1" t="s">
        <v>905</v>
      </c>
      <c r="C63" s="14" t="s">
        <v>1169</v>
      </c>
      <c r="D63" s="1" t="s">
        <v>926</v>
      </c>
      <c r="E63" s="15" t="s">
        <v>921</v>
      </c>
      <c r="F63" s="1" t="s">
        <v>926</v>
      </c>
      <c r="G63" s="15" t="s">
        <v>921</v>
      </c>
      <c r="H63" s="1" t="s">
        <v>926</v>
      </c>
      <c r="I63" s="15" t="s">
        <v>921</v>
      </c>
      <c r="J63" s="1" t="s">
        <v>926</v>
      </c>
      <c r="K63" s="15" t="s">
        <v>921</v>
      </c>
      <c r="L63" s="1" t="s">
        <v>926</v>
      </c>
      <c r="M63" s="15" t="s">
        <v>921</v>
      </c>
      <c r="N63" s="1" t="s">
        <v>926</v>
      </c>
      <c r="O63" s="15" t="s">
        <v>921</v>
      </c>
      <c r="P63" s="1" t="s">
        <v>925</v>
      </c>
      <c r="Q63" s="17" t="s">
        <v>923</v>
      </c>
    </row>
    <row r="64" spans="1:17" ht="12.75" customHeight="1">
      <c r="B64" s="1" t="s">
        <v>906</v>
      </c>
      <c r="C64" s="14" t="s">
        <v>1169</v>
      </c>
      <c r="D64" s="1" t="s">
        <v>926</v>
      </c>
      <c r="E64" s="15" t="s">
        <v>921</v>
      </c>
      <c r="F64" s="1" t="s">
        <v>926</v>
      </c>
      <c r="G64" s="15" t="s">
        <v>921</v>
      </c>
      <c r="H64" s="1" t="s">
        <v>926</v>
      </c>
      <c r="I64" s="15" t="s">
        <v>921</v>
      </c>
      <c r="J64" s="1" t="s">
        <v>926</v>
      </c>
      <c r="K64" s="15" t="s">
        <v>921</v>
      </c>
      <c r="L64" s="1" t="s">
        <v>926</v>
      </c>
      <c r="M64" s="15" t="s">
        <v>921</v>
      </c>
      <c r="N64" s="1" t="s">
        <v>926</v>
      </c>
      <c r="O64" s="15" t="s">
        <v>921</v>
      </c>
      <c r="P64" s="1" t="s">
        <v>926</v>
      </c>
      <c r="Q64" s="15" t="s">
        <v>921</v>
      </c>
    </row>
    <row r="65" spans="1:5"/>
    <row r="66" spans="1:5" ht="12.75" customHeight="1">
      <c r="A66" s="32" t="s">
        <v>988</v>
      </c>
      <c r="B66" s="32"/>
    </row>
    <row r="67" spans="1:5" ht="12.75" customHeight="1">
      <c r="A67" s="32"/>
      <c r="B67" s="32"/>
    </row>
    <row r="68" spans="1:5" ht="12.75" customHeight="1">
      <c r="A68" s="36" t="s">
        <v>989</v>
      </c>
      <c r="B68" s="36"/>
      <c r="E68" s="1" t="s">
        <v>812</v>
      </c>
    </row>
    <row r="69" spans="1:5" ht="12.75" customHeight="1">
      <c r="A69" s="1" t="s">
        <v>661</v>
      </c>
      <c r="E69" s="1" t="s">
        <v>812</v>
      </c>
    </row>
    <row r="71" spans="1:5" s="2" customFormat="1" ht="12.75" customHeight="1">
      <c r="A71" s="2" t="s">
        <v>15</v>
      </c>
      <c r="C71" s="2" t="s">
        <v>812</v>
      </c>
    </row>
    <row r="73" spans="1:5" s="2" customFormat="1">
      <c r="A73" s="47" t="s">
        <v>664</v>
      </c>
      <c r="B73" s="47"/>
    </row>
    <row r="74" spans="1:5">
      <c r="A74" s="14" t="s">
        <v>924</v>
      </c>
      <c r="B74" s="1" t="s">
        <v>720</v>
      </c>
    </row>
    <row r="75" spans="1:5">
      <c r="A75" s="14" t="s">
        <v>925</v>
      </c>
      <c r="B75" s="1" t="s">
        <v>721</v>
      </c>
    </row>
    <row r="76" spans="1:5">
      <c r="A76" s="14" t="s">
        <v>926</v>
      </c>
      <c r="B76" s="1" t="s">
        <v>920</v>
      </c>
    </row>
    <row r="77" spans="1:5" s="2" customFormat="1">
      <c r="A77" s="47" t="s">
        <v>665</v>
      </c>
      <c r="B77" s="47"/>
    </row>
    <row r="78" spans="1:5">
      <c r="A78" s="16" t="s">
        <v>924</v>
      </c>
      <c r="B78" s="1" t="s">
        <v>720</v>
      </c>
    </row>
    <row r="79" spans="1:5">
      <c r="A79" s="1" t="s">
        <v>925</v>
      </c>
      <c r="B79" s="1" t="s">
        <v>721</v>
      </c>
    </row>
    <row r="80" spans="1:5">
      <c r="A80" s="1" t="s">
        <v>926</v>
      </c>
      <c r="B80" s="1" t="s">
        <v>920</v>
      </c>
    </row>
    <row r="81" spans="1:2" s="2" customFormat="1">
      <c r="A81" s="47" t="s">
        <v>666</v>
      </c>
      <c r="B81" s="47"/>
    </row>
    <row r="82" spans="1:2" ht="12.75" customHeight="1">
      <c r="A82" s="18" t="s">
        <v>922</v>
      </c>
      <c r="B82" s="1" t="s">
        <v>965</v>
      </c>
    </row>
    <row r="83" spans="1:2" ht="12.75" customHeight="1">
      <c r="A83" s="17" t="s">
        <v>923</v>
      </c>
      <c r="B83" s="1" t="s">
        <v>966</v>
      </c>
    </row>
    <row r="84" spans="1:2" ht="12.75" customHeight="1">
      <c r="A84" s="15" t="s">
        <v>921</v>
      </c>
      <c r="B84" s="1" t="s">
        <v>967</v>
      </c>
    </row>
  </sheetData>
  <phoneticPr fontId="4" type="noConversion"/>
  <hyperlinks>
    <hyperlink ref="A4" location="Inhalt!A1" display="&lt;&lt;&lt; Inhalt" xr:uid="{823E15A7-7A56-4143-952A-B3D5861B6A59}"/>
    <hyperlink ref="A66" location="Metadaten!A1" display="Metadaten &lt;&lt;&lt;" xr:uid="{4C51EE4D-91D1-4BC9-81C2-8F4E15D32937}"/>
  </hyperlinks>
  <pageMargins left="0.78740157499999996" right="0.78740157499999996" top="0.984251969" bottom="0.984251969" header="0.4921259845" footer="0.4921259845"/>
  <pageSetup paperSize="9" scale="4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outlinePr summaryBelow="0"/>
    <pageSetUpPr fitToPage="1"/>
  </sheetPr>
  <dimension ref="A1:M2686"/>
  <sheetViews>
    <sheetView zoomScaleNormal="100" workbookViewId="0">
      <pane ySplit="10" topLeftCell="A11" activePane="bottomLeft" state="frozen"/>
      <selection activeCell="R46" sqref="R46"/>
      <selection pane="bottomLeft" activeCell="A4" sqref="A4"/>
    </sheetView>
  </sheetViews>
  <sheetFormatPr baseColWidth="10" defaultColWidth="11.42578125" defaultRowHeight="12.75" outlineLevelRow="2"/>
  <cols>
    <col min="1" max="1" width="24" style="1" customWidth="1"/>
    <col min="2" max="6" width="7.5703125" style="1" bestFit="1" customWidth="1"/>
    <col min="7" max="7" width="7" style="1" bestFit="1" customWidth="1"/>
    <col min="8" max="8" width="7.42578125" style="1" bestFit="1" customWidth="1"/>
    <col min="9" max="16384" width="11.42578125" style="1"/>
  </cols>
  <sheetData>
    <row r="1" spans="1:8" ht="15.75">
      <c r="A1" s="5" t="s">
        <v>23</v>
      </c>
    </row>
    <row r="2" spans="1:8" ht="12.75" customHeight="1">
      <c r="A2" s="1" t="s">
        <v>1221</v>
      </c>
    </row>
    <row r="4" spans="1:8">
      <c r="A4" s="30" t="s">
        <v>987</v>
      </c>
    </row>
    <row r="5" spans="1:8">
      <c r="A5" s="11"/>
    </row>
    <row r="6" spans="1:8">
      <c r="A6" s="31" t="s">
        <v>1001</v>
      </c>
    </row>
    <row r="8" spans="1:8" s="6" customFormat="1">
      <c r="A8" s="6" t="s">
        <v>192</v>
      </c>
      <c r="B8" s="6" t="s">
        <v>79</v>
      </c>
    </row>
    <row r="9" spans="1:8" s="6" customFormat="1">
      <c r="B9" s="6" t="s">
        <v>32</v>
      </c>
      <c r="C9" s="6" t="s">
        <v>24</v>
      </c>
      <c r="F9" s="6" t="s">
        <v>25</v>
      </c>
    </row>
    <row r="10" spans="1:8" s="6" customFormat="1">
      <c r="C10" s="6" t="s">
        <v>32</v>
      </c>
      <c r="D10" s="6" t="s">
        <v>195</v>
      </c>
      <c r="E10" s="6" t="s">
        <v>197</v>
      </c>
      <c r="F10" s="6" t="s">
        <v>32</v>
      </c>
      <c r="G10" s="6" t="s">
        <v>195</v>
      </c>
      <c r="H10" s="6" t="s">
        <v>197</v>
      </c>
    </row>
    <row r="11" spans="1:8" collapsed="1">
      <c r="A11" s="1" t="s">
        <v>207</v>
      </c>
      <c r="B11" s="37">
        <v>32426</v>
      </c>
      <c r="C11" s="37">
        <v>21314</v>
      </c>
      <c r="D11" s="37">
        <v>11160</v>
      </c>
      <c r="E11" s="37">
        <v>10154</v>
      </c>
      <c r="F11" s="37">
        <v>11112</v>
      </c>
      <c r="G11" s="37">
        <v>5490</v>
      </c>
      <c r="H11" s="37">
        <v>5622</v>
      </c>
    </row>
    <row r="12" spans="1:8" hidden="1" outlineLevel="1">
      <c r="A12" s="1">
        <v>0</v>
      </c>
      <c r="B12" s="37">
        <v>384</v>
      </c>
      <c r="C12" s="37">
        <v>264</v>
      </c>
      <c r="D12" s="37">
        <v>139</v>
      </c>
      <c r="E12" s="37">
        <v>125</v>
      </c>
      <c r="F12" s="37">
        <v>120</v>
      </c>
      <c r="G12" s="37">
        <v>62</v>
      </c>
      <c r="H12" s="37">
        <v>58</v>
      </c>
    </row>
    <row r="13" spans="1:8" hidden="1" outlineLevel="1">
      <c r="A13" s="1">
        <v>1</v>
      </c>
      <c r="B13" s="37">
        <v>376</v>
      </c>
      <c r="C13" s="37">
        <v>264</v>
      </c>
      <c r="D13" s="37">
        <v>135</v>
      </c>
      <c r="E13" s="37">
        <v>129</v>
      </c>
      <c r="F13" s="37">
        <v>112</v>
      </c>
      <c r="G13" s="37">
        <v>64</v>
      </c>
      <c r="H13" s="37">
        <v>48</v>
      </c>
    </row>
    <row r="14" spans="1:8" hidden="1" outlineLevel="1">
      <c r="A14" s="1">
        <v>2</v>
      </c>
      <c r="B14" s="37">
        <v>419</v>
      </c>
      <c r="C14" s="37">
        <v>293</v>
      </c>
      <c r="D14" s="37">
        <v>148</v>
      </c>
      <c r="E14" s="37">
        <v>145</v>
      </c>
      <c r="F14" s="37">
        <v>126</v>
      </c>
      <c r="G14" s="37">
        <v>68</v>
      </c>
      <c r="H14" s="37">
        <v>58</v>
      </c>
    </row>
    <row r="15" spans="1:8" hidden="1" outlineLevel="1">
      <c r="A15" s="1">
        <v>3</v>
      </c>
      <c r="B15" s="37">
        <v>404</v>
      </c>
      <c r="C15" s="37">
        <v>295</v>
      </c>
      <c r="D15" s="37">
        <v>153</v>
      </c>
      <c r="E15" s="37">
        <v>142</v>
      </c>
      <c r="F15" s="37">
        <v>109</v>
      </c>
      <c r="G15" s="37">
        <v>56</v>
      </c>
      <c r="H15" s="37">
        <v>53</v>
      </c>
    </row>
    <row r="16" spans="1:8" hidden="1" outlineLevel="1">
      <c r="A16" s="1">
        <v>4</v>
      </c>
      <c r="B16" s="37">
        <v>433</v>
      </c>
      <c r="C16" s="37">
        <v>302</v>
      </c>
      <c r="D16" s="37">
        <v>142</v>
      </c>
      <c r="E16" s="37">
        <v>160</v>
      </c>
      <c r="F16" s="37">
        <v>131</v>
      </c>
      <c r="G16" s="37">
        <v>66</v>
      </c>
      <c r="H16" s="37">
        <v>65</v>
      </c>
    </row>
    <row r="17" spans="1:8" hidden="1" outlineLevel="1">
      <c r="A17" s="1">
        <v>5</v>
      </c>
      <c r="B17" s="37">
        <v>363</v>
      </c>
      <c r="C17" s="37">
        <v>267</v>
      </c>
      <c r="D17" s="37">
        <v>129</v>
      </c>
      <c r="E17" s="37">
        <v>138</v>
      </c>
      <c r="F17" s="37">
        <v>96</v>
      </c>
      <c r="G17" s="37">
        <v>43</v>
      </c>
      <c r="H17" s="37">
        <v>53</v>
      </c>
    </row>
    <row r="18" spans="1:8" hidden="1" outlineLevel="1">
      <c r="A18" s="1">
        <v>6</v>
      </c>
      <c r="B18" s="37">
        <v>423</v>
      </c>
      <c r="C18" s="37">
        <v>307</v>
      </c>
      <c r="D18" s="37">
        <v>153</v>
      </c>
      <c r="E18" s="37">
        <v>154</v>
      </c>
      <c r="F18" s="37">
        <v>116</v>
      </c>
      <c r="G18" s="37">
        <v>62</v>
      </c>
      <c r="H18" s="37">
        <v>54</v>
      </c>
    </row>
    <row r="19" spans="1:8" hidden="1" outlineLevel="1">
      <c r="A19" s="1">
        <v>7</v>
      </c>
      <c r="B19" s="37">
        <v>384</v>
      </c>
      <c r="C19" s="37">
        <v>271</v>
      </c>
      <c r="D19" s="37">
        <v>151</v>
      </c>
      <c r="E19" s="37">
        <v>120</v>
      </c>
      <c r="F19" s="37">
        <v>113</v>
      </c>
      <c r="G19" s="37">
        <v>55</v>
      </c>
      <c r="H19" s="37">
        <v>58</v>
      </c>
    </row>
    <row r="20" spans="1:8" hidden="1" outlineLevel="1">
      <c r="A20" s="1">
        <v>8</v>
      </c>
      <c r="B20" s="37">
        <v>426</v>
      </c>
      <c r="C20" s="37">
        <v>307</v>
      </c>
      <c r="D20" s="37">
        <v>147</v>
      </c>
      <c r="E20" s="37">
        <v>160</v>
      </c>
      <c r="F20" s="37">
        <v>119</v>
      </c>
      <c r="G20" s="37">
        <v>53</v>
      </c>
      <c r="H20" s="37">
        <v>66</v>
      </c>
    </row>
    <row r="21" spans="1:8" hidden="1" outlineLevel="1">
      <c r="A21" s="1">
        <v>9</v>
      </c>
      <c r="B21" s="37">
        <v>411</v>
      </c>
      <c r="C21" s="37">
        <v>288</v>
      </c>
      <c r="D21" s="37">
        <v>147</v>
      </c>
      <c r="E21" s="37">
        <v>141</v>
      </c>
      <c r="F21" s="37">
        <v>123</v>
      </c>
      <c r="G21" s="37">
        <v>63</v>
      </c>
      <c r="H21" s="37">
        <v>60</v>
      </c>
    </row>
    <row r="22" spans="1:8" hidden="1" outlineLevel="1">
      <c r="A22" s="1">
        <v>10</v>
      </c>
      <c r="B22" s="37">
        <v>395</v>
      </c>
      <c r="C22" s="37">
        <v>279</v>
      </c>
      <c r="D22" s="37">
        <v>130</v>
      </c>
      <c r="E22" s="37">
        <v>149</v>
      </c>
      <c r="F22" s="37">
        <v>116</v>
      </c>
      <c r="G22" s="37">
        <v>53</v>
      </c>
      <c r="H22" s="37">
        <v>63</v>
      </c>
    </row>
    <row r="23" spans="1:8" hidden="1" outlineLevel="1">
      <c r="A23" s="1">
        <v>11</v>
      </c>
      <c r="B23" s="37">
        <v>444</v>
      </c>
      <c r="C23" s="37">
        <v>316</v>
      </c>
      <c r="D23" s="37">
        <v>147</v>
      </c>
      <c r="E23" s="37">
        <v>169</v>
      </c>
      <c r="F23" s="37">
        <v>128</v>
      </c>
      <c r="G23" s="37">
        <v>55</v>
      </c>
      <c r="H23" s="37">
        <v>73</v>
      </c>
    </row>
    <row r="24" spans="1:8" hidden="1" outlineLevel="1">
      <c r="A24" s="1">
        <v>12</v>
      </c>
      <c r="B24" s="37">
        <v>401</v>
      </c>
      <c r="C24" s="37">
        <v>290</v>
      </c>
      <c r="D24" s="37">
        <v>140</v>
      </c>
      <c r="E24" s="37">
        <v>150</v>
      </c>
      <c r="F24" s="37">
        <v>111</v>
      </c>
      <c r="G24" s="37">
        <v>55</v>
      </c>
      <c r="H24" s="37">
        <v>56</v>
      </c>
    </row>
    <row r="25" spans="1:8" hidden="1" outlineLevel="1">
      <c r="A25" s="1">
        <v>13</v>
      </c>
      <c r="B25" s="37">
        <v>376</v>
      </c>
      <c r="C25" s="37">
        <v>263</v>
      </c>
      <c r="D25" s="37">
        <v>133</v>
      </c>
      <c r="E25" s="37">
        <v>130</v>
      </c>
      <c r="F25" s="37">
        <v>113</v>
      </c>
      <c r="G25" s="37">
        <v>57</v>
      </c>
      <c r="H25" s="37">
        <v>56</v>
      </c>
    </row>
    <row r="26" spans="1:8" hidden="1" outlineLevel="1">
      <c r="A26" s="1">
        <v>14</v>
      </c>
      <c r="B26" s="37">
        <v>409</v>
      </c>
      <c r="C26" s="37">
        <v>289</v>
      </c>
      <c r="D26" s="37">
        <v>144</v>
      </c>
      <c r="E26" s="37">
        <v>145</v>
      </c>
      <c r="F26" s="37">
        <v>120</v>
      </c>
      <c r="G26" s="37">
        <v>58</v>
      </c>
      <c r="H26" s="37">
        <v>62</v>
      </c>
    </row>
    <row r="27" spans="1:8" hidden="1" outlineLevel="1">
      <c r="A27" s="1">
        <v>15</v>
      </c>
      <c r="B27" s="37">
        <v>411</v>
      </c>
      <c r="C27" s="37">
        <v>291</v>
      </c>
      <c r="D27" s="37">
        <v>141</v>
      </c>
      <c r="E27" s="37">
        <v>150</v>
      </c>
      <c r="F27" s="37">
        <v>120</v>
      </c>
      <c r="G27" s="37">
        <v>61</v>
      </c>
      <c r="H27" s="37">
        <v>59</v>
      </c>
    </row>
    <row r="28" spans="1:8" hidden="1" outlineLevel="1">
      <c r="A28" s="1">
        <v>16</v>
      </c>
      <c r="B28" s="37">
        <v>386</v>
      </c>
      <c r="C28" s="37">
        <v>269</v>
      </c>
      <c r="D28" s="37">
        <v>130</v>
      </c>
      <c r="E28" s="37">
        <v>139</v>
      </c>
      <c r="F28" s="37">
        <v>117</v>
      </c>
      <c r="G28" s="37">
        <v>67</v>
      </c>
      <c r="H28" s="37">
        <v>50</v>
      </c>
    </row>
    <row r="29" spans="1:8" hidden="1" outlineLevel="1">
      <c r="A29" s="1">
        <v>17</v>
      </c>
      <c r="B29" s="37">
        <v>412</v>
      </c>
      <c r="C29" s="37">
        <v>309</v>
      </c>
      <c r="D29" s="37">
        <v>149</v>
      </c>
      <c r="E29" s="37">
        <v>160</v>
      </c>
      <c r="F29" s="37">
        <v>103</v>
      </c>
      <c r="G29" s="37">
        <v>57</v>
      </c>
      <c r="H29" s="37">
        <v>46</v>
      </c>
    </row>
    <row r="30" spans="1:8" hidden="1" outlineLevel="1">
      <c r="A30" s="1">
        <v>18</v>
      </c>
      <c r="B30" s="37">
        <v>414</v>
      </c>
      <c r="C30" s="37">
        <v>284</v>
      </c>
      <c r="D30" s="37">
        <v>136</v>
      </c>
      <c r="E30" s="37">
        <v>148</v>
      </c>
      <c r="F30" s="37">
        <v>130</v>
      </c>
      <c r="G30" s="37">
        <v>59</v>
      </c>
      <c r="H30" s="37">
        <v>71</v>
      </c>
    </row>
    <row r="31" spans="1:8" hidden="1" outlineLevel="1">
      <c r="A31" s="1">
        <v>19</v>
      </c>
      <c r="B31" s="37">
        <v>434</v>
      </c>
      <c r="C31" s="37">
        <v>296</v>
      </c>
      <c r="D31" s="37">
        <v>139</v>
      </c>
      <c r="E31" s="37">
        <v>157</v>
      </c>
      <c r="F31" s="37">
        <v>138</v>
      </c>
      <c r="G31" s="37">
        <v>70</v>
      </c>
      <c r="H31" s="37">
        <v>68</v>
      </c>
    </row>
    <row r="32" spans="1:8" hidden="1" outlineLevel="1">
      <c r="A32" s="1">
        <v>20</v>
      </c>
      <c r="B32" s="37">
        <v>401</v>
      </c>
      <c r="C32" s="37">
        <v>285</v>
      </c>
      <c r="D32" s="37">
        <v>145</v>
      </c>
      <c r="E32" s="37">
        <v>140</v>
      </c>
      <c r="F32" s="37">
        <v>116</v>
      </c>
      <c r="G32" s="37">
        <v>53</v>
      </c>
      <c r="H32" s="37">
        <v>63</v>
      </c>
    </row>
    <row r="33" spans="1:8" hidden="1" outlineLevel="1">
      <c r="A33" s="1">
        <v>21</v>
      </c>
      <c r="B33" s="37">
        <v>391</v>
      </c>
      <c r="C33" s="37">
        <v>263</v>
      </c>
      <c r="D33" s="37">
        <v>137</v>
      </c>
      <c r="E33" s="37">
        <v>126</v>
      </c>
      <c r="F33" s="37">
        <v>128</v>
      </c>
      <c r="G33" s="37">
        <v>71</v>
      </c>
      <c r="H33" s="37">
        <v>57</v>
      </c>
    </row>
    <row r="34" spans="1:8" hidden="1" outlineLevel="1">
      <c r="A34" s="1">
        <v>22</v>
      </c>
      <c r="B34" s="37">
        <v>442</v>
      </c>
      <c r="C34" s="37">
        <v>268</v>
      </c>
      <c r="D34" s="37">
        <v>119</v>
      </c>
      <c r="E34" s="37">
        <v>149</v>
      </c>
      <c r="F34" s="37">
        <v>174</v>
      </c>
      <c r="G34" s="37">
        <v>89</v>
      </c>
      <c r="H34" s="37">
        <v>85</v>
      </c>
    </row>
    <row r="35" spans="1:8" hidden="1" outlineLevel="1">
      <c r="A35" s="1">
        <v>23</v>
      </c>
      <c r="B35" s="37">
        <v>438</v>
      </c>
      <c r="C35" s="37">
        <v>283</v>
      </c>
      <c r="D35" s="37">
        <v>121</v>
      </c>
      <c r="E35" s="37">
        <v>162</v>
      </c>
      <c r="F35" s="37">
        <v>155</v>
      </c>
      <c r="G35" s="37">
        <v>94</v>
      </c>
      <c r="H35" s="37">
        <v>61</v>
      </c>
    </row>
    <row r="36" spans="1:8" hidden="1" outlineLevel="1">
      <c r="A36" s="1">
        <v>24</v>
      </c>
      <c r="B36" s="37">
        <v>431</v>
      </c>
      <c r="C36" s="37">
        <v>253</v>
      </c>
      <c r="D36" s="37">
        <v>143</v>
      </c>
      <c r="E36" s="37">
        <v>110</v>
      </c>
      <c r="F36" s="37">
        <v>178</v>
      </c>
      <c r="G36" s="37">
        <v>97</v>
      </c>
      <c r="H36" s="37">
        <v>81</v>
      </c>
    </row>
    <row r="37" spans="1:8" hidden="1" outlineLevel="1">
      <c r="A37" s="1">
        <v>25</v>
      </c>
      <c r="B37" s="37">
        <v>444</v>
      </c>
      <c r="C37" s="37">
        <v>283</v>
      </c>
      <c r="D37" s="37">
        <v>139</v>
      </c>
      <c r="E37" s="37">
        <v>144</v>
      </c>
      <c r="F37" s="37">
        <v>161</v>
      </c>
      <c r="G37" s="37">
        <v>89</v>
      </c>
      <c r="H37" s="37">
        <v>72</v>
      </c>
    </row>
    <row r="38" spans="1:8" hidden="1" outlineLevel="1">
      <c r="A38" s="1">
        <v>26</v>
      </c>
      <c r="B38" s="37">
        <v>534</v>
      </c>
      <c r="C38" s="37">
        <v>307</v>
      </c>
      <c r="D38" s="37">
        <v>151</v>
      </c>
      <c r="E38" s="37">
        <v>156</v>
      </c>
      <c r="F38" s="37">
        <v>227</v>
      </c>
      <c r="G38" s="37">
        <v>127</v>
      </c>
      <c r="H38" s="37">
        <v>100</v>
      </c>
    </row>
    <row r="39" spans="1:8" hidden="1" outlineLevel="1">
      <c r="A39" s="1">
        <v>27</v>
      </c>
      <c r="B39" s="37">
        <v>487</v>
      </c>
      <c r="C39" s="37">
        <v>286</v>
      </c>
      <c r="D39" s="37">
        <v>144</v>
      </c>
      <c r="E39" s="37">
        <v>142</v>
      </c>
      <c r="F39" s="37">
        <v>201</v>
      </c>
      <c r="G39" s="37">
        <v>106</v>
      </c>
      <c r="H39" s="37">
        <v>95</v>
      </c>
    </row>
    <row r="40" spans="1:8" hidden="1" outlineLevel="1">
      <c r="A40" s="1">
        <v>28</v>
      </c>
      <c r="B40" s="37">
        <v>492</v>
      </c>
      <c r="C40" s="37">
        <v>286</v>
      </c>
      <c r="D40" s="37">
        <v>134</v>
      </c>
      <c r="E40" s="37">
        <v>152</v>
      </c>
      <c r="F40" s="37">
        <v>206</v>
      </c>
      <c r="G40" s="37">
        <v>106</v>
      </c>
      <c r="H40" s="37">
        <v>100</v>
      </c>
    </row>
    <row r="41" spans="1:8" hidden="1" outlineLevel="1">
      <c r="A41" s="1">
        <v>29</v>
      </c>
      <c r="B41" s="37">
        <v>555</v>
      </c>
      <c r="C41" s="37">
        <v>347</v>
      </c>
      <c r="D41" s="37">
        <v>156</v>
      </c>
      <c r="E41" s="37">
        <v>191</v>
      </c>
      <c r="F41" s="37">
        <v>208</v>
      </c>
      <c r="G41" s="37">
        <v>107</v>
      </c>
      <c r="H41" s="37">
        <v>101</v>
      </c>
    </row>
    <row r="42" spans="1:8" hidden="1" outlineLevel="1">
      <c r="A42" s="1">
        <v>30</v>
      </c>
      <c r="B42" s="37">
        <v>546</v>
      </c>
      <c r="C42" s="37">
        <v>342</v>
      </c>
      <c r="D42" s="37">
        <v>167</v>
      </c>
      <c r="E42" s="37">
        <v>175</v>
      </c>
      <c r="F42" s="37">
        <v>204</v>
      </c>
      <c r="G42" s="37">
        <v>117</v>
      </c>
      <c r="H42" s="37">
        <v>87</v>
      </c>
    </row>
    <row r="43" spans="1:8" hidden="1" outlineLevel="1">
      <c r="A43" s="1">
        <v>31</v>
      </c>
      <c r="B43" s="37">
        <v>605</v>
      </c>
      <c r="C43" s="37">
        <v>348</v>
      </c>
      <c r="D43" s="37">
        <v>186</v>
      </c>
      <c r="E43" s="37">
        <v>162</v>
      </c>
      <c r="F43" s="37">
        <v>257</v>
      </c>
      <c r="G43" s="37">
        <v>138</v>
      </c>
      <c r="H43" s="37">
        <v>119</v>
      </c>
    </row>
    <row r="44" spans="1:8" hidden="1" outlineLevel="1">
      <c r="A44" s="1">
        <v>32</v>
      </c>
      <c r="B44" s="37">
        <v>574</v>
      </c>
      <c r="C44" s="37">
        <v>349</v>
      </c>
      <c r="D44" s="37">
        <v>180</v>
      </c>
      <c r="E44" s="37">
        <v>169</v>
      </c>
      <c r="F44" s="37">
        <v>225</v>
      </c>
      <c r="G44" s="37">
        <v>125</v>
      </c>
      <c r="H44" s="37">
        <v>100</v>
      </c>
    </row>
    <row r="45" spans="1:8" hidden="1" outlineLevel="1">
      <c r="A45" s="1">
        <v>33</v>
      </c>
      <c r="B45" s="37">
        <v>541</v>
      </c>
      <c r="C45" s="37">
        <v>309</v>
      </c>
      <c r="D45" s="37">
        <v>149</v>
      </c>
      <c r="E45" s="37">
        <v>160</v>
      </c>
      <c r="F45" s="37">
        <v>232</v>
      </c>
      <c r="G45" s="37">
        <v>124</v>
      </c>
      <c r="H45" s="37">
        <v>108</v>
      </c>
    </row>
    <row r="46" spans="1:8" hidden="1" outlineLevel="1">
      <c r="A46" s="1">
        <v>34</v>
      </c>
      <c r="B46" s="37">
        <v>561</v>
      </c>
      <c r="C46" s="37">
        <v>344</v>
      </c>
      <c r="D46" s="37">
        <v>162</v>
      </c>
      <c r="E46" s="37">
        <v>182</v>
      </c>
      <c r="F46" s="37">
        <v>217</v>
      </c>
      <c r="G46" s="37">
        <v>116</v>
      </c>
      <c r="H46" s="37">
        <v>101</v>
      </c>
    </row>
    <row r="47" spans="1:8" hidden="1" outlineLevel="1">
      <c r="A47" s="1">
        <v>35</v>
      </c>
      <c r="B47" s="37">
        <v>590</v>
      </c>
      <c r="C47" s="37">
        <v>335</v>
      </c>
      <c r="D47" s="37">
        <v>165</v>
      </c>
      <c r="E47" s="37">
        <v>170</v>
      </c>
      <c r="F47" s="37">
        <v>255</v>
      </c>
      <c r="G47" s="37">
        <v>142</v>
      </c>
      <c r="H47" s="37">
        <v>113</v>
      </c>
    </row>
    <row r="48" spans="1:8" hidden="1" outlineLevel="1">
      <c r="A48" s="1">
        <v>36</v>
      </c>
      <c r="B48" s="37">
        <v>588</v>
      </c>
      <c r="C48" s="37">
        <v>352</v>
      </c>
      <c r="D48" s="37">
        <v>175</v>
      </c>
      <c r="E48" s="37">
        <v>177</v>
      </c>
      <c r="F48" s="37">
        <v>236</v>
      </c>
      <c r="G48" s="37">
        <v>132</v>
      </c>
      <c r="H48" s="37">
        <v>104</v>
      </c>
    </row>
    <row r="49" spans="1:8" hidden="1" outlineLevel="1">
      <c r="A49" s="1">
        <v>37</v>
      </c>
      <c r="B49" s="37">
        <v>578</v>
      </c>
      <c r="C49" s="37">
        <v>338</v>
      </c>
      <c r="D49" s="37">
        <v>173</v>
      </c>
      <c r="E49" s="37">
        <v>165</v>
      </c>
      <c r="F49" s="37">
        <v>240</v>
      </c>
      <c r="G49" s="37">
        <v>123</v>
      </c>
      <c r="H49" s="37">
        <v>117</v>
      </c>
    </row>
    <row r="50" spans="1:8" hidden="1" outlineLevel="1">
      <c r="A50" s="1">
        <v>38</v>
      </c>
      <c r="B50" s="37">
        <v>556</v>
      </c>
      <c r="C50" s="37">
        <v>339</v>
      </c>
      <c r="D50" s="37">
        <v>166</v>
      </c>
      <c r="E50" s="37">
        <v>173</v>
      </c>
      <c r="F50" s="37">
        <v>217</v>
      </c>
      <c r="G50" s="37">
        <v>122</v>
      </c>
      <c r="H50" s="37">
        <v>95</v>
      </c>
    </row>
    <row r="51" spans="1:8" hidden="1" outlineLevel="1">
      <c r="A51" s="1">
        <v>39</v>
      </c>
      <c r="B51" s="37">
        <v>567</v>
      </c>
      <c r="C51" s="37">
        <v>355</v>
      </c>
      <c r="D51" s="37">
        <v>178</v>
      </c>
      <c r="E51" s="37">
        <v>177</v>
      </c>
      <c r="F51" s="37">
        <v>212</v>
      </c>
      <c r="G51" s="37">
        <v>114</v>
      </c>
      <c r="H51" s="37">
        <v>98</v>
      </c>
    </row>
    <row r="52" spans="1:8" hidden="1" outlineLevel="1">
      <c r="A52" s="1">
        <v>40</v>
      </c>
      <c r="B52" s="37">
        <v>559</v>
      </c>
      <c r="C52" s="37">
        <v>340</v>
      </c>
      <c r="D52" s="37">
        <v>176</v>
      </c>
      <c r="E52" s="37">
        <v>164</v>
      </c>
      <c r="F52" s="37">
        <v>219</v>
      </c>
      <c r="G52" s="37">
        <v>121</v>
      </c>
      <c r="H52" s="37">
        <v>98</v>
      </c>
    </row>
    <row r="53" spans="1:8" hidden="1" outlineLevel="1">
      <c r="A53" s="1">
        <v>41</v>
      </c>
      <c r="B53" s="37">
        <v>546</v>
      </c>
      <c r="C53" s="37">
        <v>348</v>
      </c>
      <c r="D53" s="37">
        <v>178</v>
      </c>
      <c r="E53" s="37">
        <v>170</v>
      </c>
      <c r="F53" s="37">
        <v>198</v>
      </c>
      <c r="G53" s="37">
        <v>101</v>
      </c>
      <c r="H53" s="37">
        <v>97</v>
      </c>
    </row>
    <row r="54" spans="1:8" hidden="1" outlineLevel="1">
      <c r="A54" s="1">
        <v>42</v>
      </c>
      <c r="B54" s="37">
        <v>530</v>
      </c>
      <c r="C54" s="37">
        <v>350</v>
      </c>
      <c r="D54" s="37">
        <v>176</v>
      </c>
      <c r="E54" s="37">
        <v>174</v>
      </c>
      <c r="F54" s="37">
        <v>180</v>
      </c>
      <c r="G54" s="37">
        <v>89</v>
      </c>
      <c r="H54" s="37">
        <v>91</v>
      </c>
    </row>
    <row r="55" spans="1:8" hidden="1" outlineLevel="1">
      <c r="A55" s="1">
        <v>43</v>
      </c>
      <c r="B55" s="37">
        <v>533</v>
      </c>
      <c r="C55" s="37">
        <v>323</v>
      </c>
      <c r="D55" s="37">
        <v>169</v>
      </c>
      <c r="E55" s="37">
        <v>154</v>
      </c>
      <c r="F55" s="37">
        <v>210</v>
      </c>
      <c r="G55" s="37">
        <v>110</v>
      </c>
      <c r="H55" s="37">
        <v>100</v>
      </c>
    </row>
    <row r="56" spans="1:8" hidden="1" outlineLevel="1">
      <c r="A56" s="1">
        <v>44</v>
      </c>
      <c r="B56" s="37">
        <v>505</v>
      </c>
      <c r="C56" s="37">
        <v>297</v>
      </c>
      <c r="D56" s="37">
        <v>160</v>
      </c>
      <c r="E56" s="37">
        <v>137</v>
      </c>
      <c r="F56" s="37">
        <v>208</v>
      </c>
      <c r="G56" s="37">
        <v>93</v>
      </c>
      <c r="H56" s="37">
        <v>115</v>
      </c>
    </row>
    <row r="57" spans="1:8" hidden="1" outlineLevel="1">
      <c r="A57" s="1">
        <v>45</v>
      </c>
      <c r="B57" s="37">
        <v>495</v>
      </c>
      <c r="C57" s="37">
        <v>285</v>
      </c>
      <c r="D57" s="37">
        <v>152</v>
      </c>
      <c r="E57" s="37">
        <v>133</v>
      </c>
      <c r="F57" s="37">
        <v>210</v>
      </c>
      <c r="G57" s="37">
        <v>97</v>
      </c>
      <c r="H57" s="37">
        <v>113</v>
      </c>
    </row>
    <row r="58" spans="1:8" hidden="1" outlineLevel="1">
      <c r="A58" s="1">
        <v>46</v>
      </c>
      <c r="B58" s="37">
        <v>507</v>
      </c>
      <c r="C58" s="37">
        <v>300</v>
      </c>
      <c r="D58" s="37">
        <v>150</v>
      </c>
      <c r="E58" s="37">
        <v>150</v>
      </c>
      <c r="F58" s="37">
        <v>207</v>
      </c>
      <c r="G58" s="37">
        <v>92</v>
      </c>
      <c r="H58" s="37">
        <v>115</v>
      </c>
    </row>
    <row r="59" spans="1:8" hidden="1" outlineLevel="1">
      <c r="A59" s="1">
        <v>47</v>
      </c>
      <c r="B59" s="37">
        <v>485</v>
      </c>
      <c r="C59" s="37">
        <v>310</v>
      </c>
      <c r="D59" s="37">
        <v>188</v>
      </c>
      <c r="E59" s="37">
        <v>122</v>
      </c>
      <c r="F59" s="37">
        <v>175</v>
      </c>
      <c r="G59" s="37">
        <v>86</v>
      </c>
      <c r="H59" s="37">
        <v>89</v>
      </c>
    </row>
    <row r="60" spans="1:8" hidden="1" outlineLevel="1">
      <c r="A60" s="1">
        <v>48</v>
      </c>
      <c r="B60" s="37">
        <v>479</v>
      </c>
      <c r="C60" s="37">
        <v>296</v>
      </c>
      <c r="D60" s="37">
        <v>150</v>
      </c>
      <c r="E60" s="37">
        <v>146</v>
      </c>
      <c r="F60" s="37">
        <v>183</v>
      </c>
      <c r="G60" s="37">
        <v>80</v>
      </c>
      <c r="H60" s="37">
        <v>103</v>
      </c>
    </row>
    <row r="61" spans="1:8" hidden="1" outlineLevel="1">
      <c r="A61" s="1">
        <v>49</v>
      </c>
      <c r="B61" s="37">
        <v>456</v>
      </c>
      <c r="C61" s="37">
        <v>264</v>
      </c>
      <c r="D61" s="37">
        <v>148</v>
      </c>
      <c r="E61" s="37">
        <v>116</v>
      </c>
      <c r="F61" s="37">
        <v>192</v>
      </c>
      <c r="G61" s="37">
        <v>75</v>
      </c>
      <c r="H61" s="37">
        <v>117</v>
      </c>
    </row>
    <row r="62" spans="1:8" hidden="1" outlineLevel="1">
      <c r="A62" s="1">
        <v>50</v>
      </c>
      <c r="B62" s="37">
        <v>482</v>
      </c>
      <c r="C62" s="37">
        <v>306</v>
      </c>
      <c r="D62" s="37">
        <v>151</v>
      </c>
      <c r="E62" s="37">
        <v>155</v>
      </c>
      <c r="F62" s="37">
        <v>176</v>
      </c>
      <c r="G62" s="37">
        <v>69</v>
      </c>
      <c r="H62" s="37">
        <v>107</v>
      </c>
    </row>
    <row r="63" spans="1:8" hidden="1" outlineLevel="1">
      <c r="A63" s="1">
        <v>51</v>
      </c>
      <c r="B63" s="37">
        <v>488</v>
      </c>
      <c r="C63" s="37">
        <v>280</v>
      </c>
      <c r="D63" s="37">
        <v>152</v>
      </c>
      <c r="E63" s="37">
        <v>128</v>
      </c>
      <c r="F63" s="37">
        <v>208</v>
      </c>
      <c r="G63" s="37">
        <v>93</v>
      </c>
      <c r="H63" s="37">
        <v>115</v>
      </c>
    </row>
    <row r="64" spans="1:8" hidden="1" outlineLevel="1">
      <c r="A64" s="1">
        <v>52</v>
      </c>
      <c r="B64" s="37">
        <v>470</v>
      </c>
      <c r="C64" s="37">
        <v>291</v>
      </c>
      <c r="D64" s="37">
        <v>160</v>
      </c>
      <c r="E64" s="37">
        <v>131</v>
      </c>
      <c r="F64" s="37">
        <v>179</v>
      </c>
      <c r="G64" s="37">
        <v>69</v>
      </c>
      <c r="H64" s="37">
        <v>110</v>
      </c>
    </row>
    <row r="65" spans="1:8" hidden="1" outlineLevel="1">
      <c r="A65" s="1">
        <v>53</v>
      </c>
      <c r="B65" s="37">
        <v>454</v>
      </c>
      <c r="C65" s="37">
        <v>293</v>
      </c>
      <c r="D65" s="37">
        <v>150</v>
      </c>
      <c r="E65" s="37">
        <v>143</v>
      </c>
      <c r="F65" s="37">
        <v>161</v>
      </c>
      <c r="G65" s="37">
        <v>66</v>
      </c>
      <c r="H65" s="37">
        <v>95</v>
      </c>
    </row>
    <row r="66" spans="1:8" hidden="1" outlineLevel="1">
      <c r="A66" s="1">
        <v>54</v>
      </c>
      <c r="B66" s="37">
        <v>371</v>
      </c>
      <c r="C66" s="37">
        <v>243</v>
      </c>
      <c r="D66" s="37">
        <v>130</v>
      </c>
      <c r="E66" s="37">
        <v>113</v>
      </c>
      <c r="F66" s="37">
        <v>128</v>
      </c>
      <c r="G66" s="37">
        <v>47</v>
      </c>
      <c r="H66" s="37">
        <v>81</v>
      </c>
    </row>
    <row r="67" spans="1:8" hidden="1" outlineLevel="1">
      <c r="A67" s="1">
        <v>55</v>
      </c>
      <c r="B67" s="37">
        <v>450</v>
      </c>
      <c r="C67" s="37">
        <v>291</v>
      </c>
      <c r="D67" s="37">
        <v>158</v>
      </c>
      <c r="E67" s="37">
        <v>133</v>
      </c>
      <c r="F67" s="37">
        <v>159</v>
      </c>
      <c r="G67" s="37">
        <v>71</v>
      </c>
      <c r="H67" s="37">
        <v>88</v>
      </c>
    </row>
    <row r="68" spans="1:8" hidden="1" outlineLevel="1">
      <c r="A68" s="1">
        <v>56</v>
      </c>
      <c r="B68" s="37">
        <v>425</v>
      </c>
      <c r="C68" s="37">
        <v>272</v>
      </c>
      <c r="D68" s="37">
        <v>145</v>
      </c>
      <c r="E68" s="37">
        <v>127</v>
      </c>
      <c r="F68" s="37">
        <v>153</v>
      </c>
      <c r="G68" s="37">
        <v>59</v>
      </c>
      <c r="H68" s="37">
        <v>94</v>
      </c>
    </row>
    <row r="69" spans="1:8" hidden="1" outlineLevel="1">
      <c r="A69" s="1">
        <v>57</v>
      </c>
      <c r="B69" s="37">
        <v>392</v>
      </c>
      <c r="C69" s="37">
        <v>252</v>
      </c>
      <c r="D69" s="37">
        <v>141</v>
      </c>
      <c r="E69" s="37">
        <v>111</v>
      </c>
      <c r="F69" s="37">
        <v>140</v>
      </c>
      <c r="G69" s="37">
        <v>53</v>
      </c>
      <c r="H69" s="37">
        <v>87</v>
      </c>
    </row>
    <row r="70" spans="1:8" hidden="1" outlineLevel="1">
      <c r="A70" s="1">
        <v>58</v>
      </c>
      <c r="B70" s="37">
        <v>353</v>
      </c>
      <c r="C70" s="37">
        <v>224</v>
      </c>
      <c r="D70" s="37">
        <v>126</v>
      </c>
      <c r="E70" s="37">
        <v>98</v>
      </c>
      <c r="F70" s="37">
        <v>129</v>
      </c>
      <c r="G70" s="37">
        <v>47</v>
      </c>
      <c r="H70" s="37">
        <v>82</v>
      </c>
    </row>
    <row r="71" spans="1:8" hidden="1" outlineLevel="1">
      <c r="A71" s="1">
        <v>59</v>
      </c>
      <c r="B71" s="37">
        <v>347</v>
      </c>
      <c r="C71" s="37">
        <v>235</v>
      </c>
      <c r="D71" s="37">
        <v>130</v>
      </c>
      <c r="E71" s="37">
        <v>105</v>
      </c>
      <c r="F71" s="37">
        <v>112</v>
      </c>
      <c r="G71" s="37">
        <v>37</v>
      </c>
      <c r="H71" s="37">
        <v>75</v>
      </c>
    </row>
    <row r="72" spans="1:8" hidden="1" outlineLevel="1">
      <c r="A72" s="1">
        <v>60</v>
      </c>
      <c r="B72" s="37">
        <v>304</v>
      </c>
      <c r="C72" s="37">
        <v>204</v>
      </c>
      <c r="D72" s="37">
        <v>104</v>
      </c>
      <c r="E72" s="37">
        <v>100</v>
      </c>
      <c r="F72" s="37">
        <v>100</v>
      </c>
      <c r="G72" s="37">
        <v>44</v>
      </c>
      <c r="H72" s="37">
        <v>56</v>
      </c>
    </row>
    <row r="73" spans="1:8" hidden="1" outlineLevel="1">
      <c r="A73" s="1">
        <v>61</v>
      </c>
      <c r="B73" s="37">
        <v>253</v>
      </c>
      <c r="C73" s="37">
        <v>178</v>
      </c>
      <c r="D73" s="37">
        <v>104</v>
      </c>
      <c r="E73" s="37">
        <v>74</v>
      </c>
      <c r="F73" s="37">
        <v>75</v>
      </c>
      <c r="G73" s="37">
        <v>42</v>
      </c>
      <c r="H73" s="37">
        <v>33</v>
      </c>
    </row>
    <row r="74" spans="1:8" hidden="1" outlineLevel="1">
      <c r="A74" s="1">
        <v>62</v>
      </c>
      <c r="B74" s="37">
        <v>273</v>
      </c>
      <c r="C74" s="37">
        <v>197</v>
      </c>
      <c r="D74" s="37">
        <v>106</v>
      </c>
      <c r="E74" s="37">
        <v>91</v>
      </c>
      <c r="F74" s="37">
        <v>76</v>
      </c>
      <c r="G74" s="37">
        <v>20</v>
      </c>
      <c r="H74" s="37">
        <v>56</v>
      </c>
    </row>
    <row r="75" spans="1:8" hidden="1" outlineLevel="1">
      <c r="A75" s="1">
        <v>63</v>
      </c>
      <c r="B75" s="37">
        <v>231</v>
      </c>
      <c r="C75" s="37">
        <v>164</v>
      </c>
      <c r="D75" s="37">
        <v>94</v>
      </c>
      <c r="E75" s="37">
        <v>70</v>
      </c>
      <c r="F75" s="37">
        <v>67</v>
      </c>
      <c r="G75" s="37">
        <v>20</v>
      </c>
      <c r="H75" s="37">
        <v>47</v>
      </c>
    </row>
    <row r="76" spans="1:8" hidden="1" outlineLevel="1">
      <c r="A76" s="1">
        <v>64</v>
      </c>
      <c r="B76" s="37">
        <v>215</v>
      </c>
      <c r="C76" s="37">
        <v>159</v>
      </c>
      <c r="D76" s="37">
        <v>87</v>
      </c>
      <c r="E76" s="37">
        <v>72</v>
      </c>
      <c r="F76" s="37">
        <v>56</v>
      </c>
      <c r="G76" s="37">
        <v>24</v>
      </c>
      <c r="H76" s="37">
        <v>32</v>
      </c>
    </row>
    <row r="77" spans="1:8" hidden="1" outlineLevel="1">
      <c r="A77" s="1">
        <v>65</v>
      </c>
      <c r="B77" s="37">
        <v>237</v>
      </c>
      <c r="C77" s="37">
        <v>184</v>
      </c>
      <c r="D77" s="37">
        <v>109</v>
      </c>
      <c r="E77" s="37">
        <v>75</v>
      </c>
      <c r="F77" s="37">
        <v>53</v>
      </c>
      <c r="G77" s="37">
        <v>22</v>
      </c>
      <c r="H77" s="37">
        <v>31</v>
      </c>
    </row>
    <row r="78" spans="1:8" hidden="1" outlineLevel="1">
      <c r="A78" s="1">
        <v>66</v>
      </c>
      <c r="B78" s="37">
        <v>228</v>
      </c>
      <c r="C78" s="37">
        <v>174</v>
      </c>
      <c r="D78" s="37">
        <v>101</v>
      </c>
      <c r="E78" s="37">
        <v>73</v>
      </c>
      <c r="F78" s="37">
        <v>54</v>
      </c>
      <c r="G78" s="37">
        <v>25</v>
      </c>
      <c r="H78" s="37">
        <v>29</v>
      </c>
    </row>
    <row r="79" spans="1:8" hidden="1" outlineLevel="1">
      <c r="A79" s="1">
        <v>67</v>
      </c>
      <c r="B79" s="37">
        <v>178</v>
      </c>
      <c r="C79" s="37">
        <v>133</v>
      </c>
      <c r="D79" s="37">
        <v>87</v>
      </c>
      <c r="E79" s="37">
        <v>46</v>
      </c>
      <c r="F79" s="37">
        <v>45</v>
      </c>
      <c r="G79" s="37">
        <v>14</v>
      </c>
      <c r="H79" s="37">
        <v>31</v>
      </c>
    </row>
    <row r="80" spans="1:8" hidden="1" outlineLevel="1">
      <c r="A80" s="1">
        <v>68</v>
      </c>
      <c r="B80" s="37">
        <v>172</v>
      </c>
      <c r="C80" s="37">
        <v>133</v>
      </c>
      <c r="D80" s="37">
        <v>70</v>
      </c>
      <c r="E80" s="37">
        <v>63</v>
      </c>
      <c r="F80" s="37">
        <v>39</v>
      </c>
      <c r="G80" s="37">
        <v>18</v>
      </c>
      <c r="H80" s="37">
        <v>21</v>
      </c>
    </row>
    <row r="81" spans="1:8" hidden="1" outlineLevel="1">
      <c r="A81" s="1">
        <v>69</v>
      </c>
      <c r="B81" s="37">
        <v>177</v>
      </c>
      <c r="C81" s="37">
        <v>128</v>
      </c>
      <c r="D81" s="37">
        <v>63</v>
      </c>
      <c r="E81" s="37">
        <v>65</v>
      </c>
      <c r="F81" s="37">
        <v>49</v>
      </c>
      <c r="G81" s="37">
        <v>21</v>
      </c>
      <c r="H81" s="37">
        <v>28</v>
      </c>
    </row>
    <row r="82" spans="1:8" hidden="1" outlineLevel="1">
      <c r="A82" s="1">
        <v>70</v>
      </c>
      <c r="B82" s="37">
        <v>188</v>
      </c>
      <c r="C82" s="37">
        <v>136</v>
      </c>
      <c r="D82" s="37">
        <v>78</v>
      </c>
      <c r="E82" s="37">
        <v>58</v>
      </c>
      <c r="F82" s="37">
        <v>52</v>
      </c>
      <c r="G82" s="37">
        <v>25</v>
      </c>
      <c r="H82" s="37">
        <v>27</v>
      </c>
    </row>
    <row r="83" spans="1:8" hidden="1" outlineLevel="1">
      <c r="A83" s="1">
        <v>71</v>
      </c>
      <c r="B83" s="37">
        <v>175</v>
      </c>
      <c r="C83" s="37">
        <v>133</v>
      </c>
      <c r="D83" s="37">
        <v>79</v>
      </c>
      <c r="E83" s="37">
        <v>54</v>
      </c>
      <c r="F83" s="37">
        <v>42</v>
      </c>
      <c r="G83" s="37">
        <v>17</v>
      </c>
      <c r="H83" s="37">
        <v>25</v>
      </c>
    </row>
    <row r="84" spans="1:8" hidden="1" outlineLevel="1">
      <c r="A84" s="1">
        <v>72</v>
      </c>
      <c r="B84" s="37">
        <v>176</v>
      </c>
      <c r="C84" s="37">
        <v>132</v>
      </c>
      <c r="D84" s="37">
        <v>92</v>
      </c>
      <c r="E84" s="37">
        <v>40</v>
      </c>
      <c r="F84" s="37">
        <v>44</v>
      </c>
      <c r="G84" s="37">
        <v>27</v>
      </c>
      <c r="H84" s="37">
        <v>17</v>
      </c>
    </row>
    <row r="85" spans="1:8" hidden="1" outlineLevel="1">
      <c r="A85" s="1">
        <v>73</v>
      </c>
      <c r="B85" s="37">
        <v>178</v>
      </c>
      <c r="C85" s="37">
        <v>137</v>
      </c>
      <c r="D85" s="37">
        <v>93</v>
      </c>
      <c r="E85" s="37">
        <v>44</v>
      </c>
      <c r="F85" s="37">
        <v>41</v>
      </c>
      <c r="G85" s="37">
        <v>26</v>
      </c>
      <c r="H85" s="37">
        <v>15</v>
      </c>
    </row>
    <row r="86" spans="1:8" hidden="1" outlineLevel="1">
      <c r="A86" s="1">
        <v>74</v>
      </c>
      <c r="B86" s="37">
        <v>150</v>
      </c>
      <c r="C86" s="37">
        <v>118</v>
      </c>
      <c r="D86" s="37">
        <v>76</v>
      </c>
      <c r="E86" s="37">
        <v>42</v>
      </c>
      <c r="F86" s="37">
        <v>32</v>
      </c>
      <c r="G86" s="37">
        <v>16</v>
      </c>
      <c r="H86" s="37">
        <v>16</v>
      </c>
    </row>
    <row r="87" spans="1:8" hidden="1" outlineLevel="1">
      <c r="A87" s="1">
        <v>75</v>
      </c>
      <c r="B87" s="37">
        <v>179</v>
      </c>
      <c r="C87" s="37">
        <v>127</v>
      </c>
      <c r="D87" s="37">
        <v>90</v>
      </c>
      <c r="E87" s="37">
        <v>37</v>
      </c>
      <c r="F87" s="37">
        <v>52</v>
      </c>
      <c r="G87" s="37">
        <v>27</v>
      </c>
      <c r="H87" s="37">
        <v>25</v>
      </c>
    </row>
    <row r="88" spans="1:8" hidden="1" outlineLevel="1">
      <c r="A88" s="1">
        <v>76</v>
      </c>
      <c r="B88" s="37">
        <v>151</v>
      </c>
      <c r="C88" s="37">
        <v>119</v>
      </c>
      <c r="D88" s="37">
        <v>76</v>
      </c>
      <c r="E88" s="37">
        <v>43</v>
      </c>
      <c r="F88" s="37">
        <v>32</v>
      </c>
      <c r="G88" s="37">
        <v>18</v>
      </c>
      <c r="H88" s="37">
        <v>14</v>
      </c>
    </row>
    <row r="89" spans="1:8" hidden="1" outlineLevel="1">
      <c r="A89" s="1">
        <v>77</v>
      </c>
      <c r="B89" s="37">
        <v>165</v>
      </c>
      <c r="C89" s="37">
        <v>123</v>
      </c>
      <c r="D89" s="37">
        <v>79</v>
      </c>
      <c r="E89" s="37">
        <v>44</v>
      </c>
      <c r="F89" s="37">
        <v>42</v>
      </c>
      <c r="G89" s="37">
        <v>30</v>
      </c>
      <c r="H89" s="37">
        <v>12</v>
      </c>
    </row>
    <row r="90" spans="1:8" hidden="1" outlineLevel="1">
      <c r="A90" s="1">
        <v>78</v>
      </c>
      <c r="B90" s="37">
        <v>153</v>
      </c>
      <c r="C90" s="37">
        <v>121</v>
      </c>
      <c r="D90" s="37">
        <v>74</v>
      </c>
      <c r="E90" s="37">
        <v>47</v>
      </c>
      <c r="F90" s="37">
        <v>32</v>
      </c>
      <c r="G90" s="37">
        <v>11</v>
      </c>
      <c r="H90" s="37">
        <v>21</v>
      </c>
    </row>
    <row r="91" spans="1:8" hidden="1" outlineLevel="1">
      <c r="A91" s="1">
        <v>79</v>
      </c>
      <c r="B91" s="37">
        <v>135</v>
      </c>
      <c r="C91" s="37">
        <v>110</v>
      </c>
      <c r="D91" s="37">
        <v>77</v>
      </c>
      <c r="E91" s="37">
        <v>33</v>
      </c>
      <c r="F91" s="37">
        <v>25</v>
      </c>
      <c r="G91" s="37">
        <v>12</v>
      </c>
      <c r="H91" s="37">
        <v>13</v>
      </c>
    </row>
    <row r="92" spans="1:8" hidden="1" outlineLevel="1">
      <c r="A92" s="1">
        <v>80</v>
      </c>
      <c r="B92" s="37">
        <v>108</v>
      </c>
      <c r="C92" s="37">
        <v>83</v>
      </c>
      <c r="D92" s="37">
        <v>48</v>
      </c>
      <c r="E92" s="37">
        <v>35</v>
      </c>
      <c r="F92" s="37">
        <v>25</v>
      </c>
      <c r="G92" s="37">
        <v>9</v>
      </c>
      <c r="H92" s="37">
        <v>16</v>
      </c>
    </row>
    <row r="93" spans="1:8" hidden="1" outlineLevel="1">
      <c r="A93" s="1">
        <v>81</v>
      </c>
      <c r="B93" s="37">
        <v>87</v>
      </c>
      <c r="C93" s="37">
        <v>70</v>
      </c>
      <c r="D93" s="37">
        <v>53</v>
      </c>
      <c r="E93" s="37">
        <v>17</v>
      </c>
      <c r="F93" s="37">
        <v>17</v>
      </c>
      <c r="G93" s="37">
        <v>10</v>
      </c>
      <c r="H93" s="37">
        <v>7</v>
      </c>
    </row>
    <row r="94" spans="1:8" hidden="1" outlineLevel="1">
      <c r="A94" s="1">
        <v>82</v>
      </c>
      <c r="B94" s="37">
        <v>70</v>
      </c>
      <c r="C94" s="37">
        <v>59</v>
      </c>
      <c r="D94" s="37">
        <v>39</v>
      </c>
      <c r="E94" s="37">
        <v>20</v>
      </c>
      <c r="F94" s="37">
        <v>11</v>
      </c>
      <c r="G94" s="37">
        <v>6</v>
      </c>
      <c r="H94" s="37">
        <v>5</v>
      </c>
    </row>
    <row r="95" spans="1:8" hidden="1" outlineLevel="1">
      <c r="A95" s="1">
        <v>83</v>
      </c>
      <c r="B95" s="37">
        <v>72</v>
      </c>
      <c r="C95" s="37">
        <v>54</v>
      </c>
      <c r="D95" s="37">
        <v>37</v>
      </c>
      <c r="E95" s="37">
        <v>17</v>
      </c>
      <c r="F95" s="37">
        <v>18</v>
      </c>
      <c r="G95" s="37">
        <v>11</v>
      </c>
      <c r="H95" s="37">
        <v>7</v>
      </c>
    </row>
    <row r="96" spans="1:8" hidden="1" outlineLevel="1">
      <c r="A96" s="1">
        <v>84</v>
      </c>
      <c r="B96" s="37">
        <v>79</v>
      </c>
      <c r="C96" s="37">
        <v>70</v>
      </c>
      <c r="D96" s="37">
        <v>47</v>
      </c>
      <c r="E96" s="37">
        <v>23</v>
      </c>
      <c r="F96" s="37">
        <v>9</v>
      </c>
      <c r="G96" s="37">
        <v>4</v>
      </c>
      <c r="H96" s="37">
        <v>5</v>
      </c>
    </row>
    <row r="97" spans="1:8" hidden="1" outlineLevel="1">
      <c r="A97" s="1">
        <v>85</v>
      </c>
      <c r="B97" s="37">
        <v>75</v>
      </c>
      <c r="C97" s="37">
        <v>50</v>
      </c>
      <c r="D97" s="37">
        <v>32</v>
      </c>
      <c r="E97" s="37">
        <v>18</v>
      </c>
      <c r="F97" s="37">
        <v>25</v>
      </c>
      <c r="G97" s="37">
        <v>17</v>
      </c>
      <c r="H97" s="37">
        <v>8</v>
      </c>
    </row>
    <row r="98" spans="1:8" hidden="1" outlineLevel="1">
      <c r="A98" s="1">
        <v>86</v>
      </c>
      <c r="B98" s="37">
        <v>54</v>
      </c>
      <c r="C98" s="37">
        <v>46</v>
      </c>
      <c r="D98" s="37">
        <v>33</v>
      </c>
      <c r="E98" s="37">
        <v>13</v>
      </c>
      <c r="F98" s="37">
        <v>8</v>
      </c>
      <c r="G98" s="37">
        <v>5</v>
      </c>
      <c r="H98" s="37">
        <v>3</v>
      </c>
    </row>
    <row r="99" spans="1:8" hidden="1" outlineLevel="1">
      <c r="A99" s="1">
        <v>87</v>
      </c>
      <c r="B99" s="37">
        <v>50</v>
      </c>
      <c r="C99" s="37">
        <v>35</v>
      </c>
      <c r="D99" s="37">
        <v>25</v>
      </c>
      <c r="E99" s="37">
        <v>10</v>
      </c>
      <c r="F99" s="37">
        <v>15</v>
      </c>
      <c r="G99" s="37">
        <v>6</v>
      </c>
      <c r="H99" s="37">
        <v>9</v>
      </c>
    </row>
    <row r="100" spans="1:8" hidden="1" outlineLevel="1">
      <c r="A100" s="1">
        <v>88</v>
      </c>
      <c r="B100" s="37">
        <v>41</v>
      </c>
      <c r="C100" s="37">
        <v>34</v>
      </c>
      <c r="D100" s="37">
        <v>26</v>
      </c>
      <c r="E100" s="37">
        <v>8</v>
      </c>
      <c r="F100" s="37">
        <v>7</v>
      </c>
      <c r="G100" s="37">
        <v>6</v>
      </c>
      <c r="H100" s="37">
        <v>1</v>
      </c>
    </row>
    <row r="101" spans="1:8" hidden="1" outlineLevel="1">
      <c r="A101" s="1">
        <v>89</v>
      </c>
      <c r="B101" s="37">
        <v>34</v>
      </c>
      <c r="C101" s="37">
        <v>27</v>
      </c>
      <c r="D101" s="37">
        <v>22</v>
      </c>
      <c r="E101" s="37">
        <v>5</v>
      </c>
      <c r="F101" s="37">
        <v>7</v>
      </c>
      <c r="G101" s="37">
        <v>7</v>
      </c>
      <c r="H101" s="37">
        <v>0</v>
      </c>
    </row>
    <row r="102" spans="1:8" hidden="1" outlineLevel="1">
      <c r="A102" s="1">
        <v>90</v>
      </c>
      <c r="B102" s="37">
        <v>22</v>
      </c>
      <c r="C102" s="37">
        <v>13</v>
      </c>
      <c r="D102" s="37">
        <v>11</v>
      </c>
      <c r="E102" s="37">
        <v>2</v>
      </c>
      <c r="F102" s="37">
        <v>9</v>
      </c>
      <c r="G102" s="37">
        <v>8</v>
      </c>
      <c r="H102" s="37">
        <v>1</v>
      </c>
    </row>
    <row r="103" spans="1:8" hidden="1" outlineLevel="1">
      <c r="A103" s="1">
        <v>91</v>
      </c>
      <c r="B103" s="37">
        <v>15</v>
      </c>
      <c r="C103" s="37">
        <v>15</v>
      </c>
      <c r="D103" s="37">
        <v>12</v>
      </c>
      <c r="E103" s="37">
        <v>3</v>
      </c>
      <c r="F103" s="37">
        <v>0</v>
      </c>
      <c r="G103" s="37">
        <v>0</v>
      </c>
      <c r="H103" s="37">
        <v>0</v>
      </c>
    </row>
    <row r="104" spans="1:8" hidden="1" outlineLevel="1">
      <c r="A104" s="1">
        <v>92</v>
      </c>
      <c r="B104" s="37">
        <v>15</v>
      </c>
      <c r="C104" s="37">
        <v>10</v>
      </c>
      <c r="D104" s="37">
        <v>7</v>
      </c>
      <c r="E104" s="37">
        <v>3</v>
      </c>
      <c r="F104" s="37">
        <v>5</v>
      </c>
      <c r="G104" s="37">
        <v>4</v>
      </c>
      <c r="H104" s="37">
        <v>1</v>
      </c>
    </row>
    <row r="105" spans="1:8" hidden="1" outlineLevel="1">
      <c r="A105" s="1">
        <v>93</v>
      </c>
      <c r="B105" s="37">
        <v>11</v>
      </c>
      <c r="C105" s="37">
        <v>7</v>
      </c>
      <c r="D105" s="37">
        <v>5</v>
      </c>
      <c r="E105" s="37">
        <v>2</v>
      </c>
      <c r="F105" s="37">
        <v>4</v>
      </c>
      <c r="G105" s="37">
        <v>3</v>
      </c>
      <c r="H105" s="37">
        <v>1</v>
      </c>
    </row>
    <row r="106" spans="1:8" hidden="1" outlineLevel="1">
      <c r="A106" s="1">
        <v>94</v>
      </c>
      <c r="B106" s="37">
        <v>3</v>
      </c>
      <c r="C106" s="37">
        <v>2</v>
      </c>
      <c r="D106" s="37">
        <v>2</v>
      </c>
      <c r="E106" s="37">
        <v>0</v>
      </c>
      <c r="F106" s="37">
        <v>1</v>
      </c>
      <c r="G106" s="37">
        <v>0</v>
      </c>
      <c r="H106" s="37">
        <v>1</v>
      </c>
    </row>
    <row r="107" spans="1:8" hidden="1" outlineLevel="1">
      <c r="A107" s="1">
        <v>95</v>
      </c>
      <c r="B107" s="37">
        <v>8</v>
      </c>
      <c r="C107" s="37">
        <v>4</v>
      </c>
      <c r="D107" s="37">
        <v>3</v>
      </c>
      <c r="E107" s="37">
        <v>1</v>
      </c>
      <c r="F107" s="37">
        <v>4</v>
      </c>
      <c r="G107" s="37">
        <v>3</v>
      </c>
      <c r="H107" s="37">
        <v>1</v>
      </c>
    </row>
    <row r="108" spans="1:8" hidden="1" outlineLevel="1">
      <c r="A108" s="1">
        <v>96</v>
      </c>
      <c r="B108" s="37">
        <v>4</v>
      </c>
      <c r="C108" s="37">
        <v>4</v>
      </c>
      <c r="D108" s="37">
        <v>3</v>
      </c>
      <c r="E108" s="37">
        <v>1</v>
      </c>
      <c r="F108" s="37">
        <v>0</v>
      </c>
      <c r="G108" s="37">
        <v>0</v>
      </c>
      <c r="H108" s="37">
        <v>0</v>
      </c>
    </row>
    <row r="109" spans="1:8" hidden="1" outlineLevel="1">
      <c r="A109" s="1">
        <v>97</v>
      </c>
      <c r="B109" s="37">
        <v>3</v>
      </c>
      <c r="C109" s="37">
        <v>2</v>
      </c>
      <c r="D109" s="37">
        <v>0</v>
      </c>
      <c r="E109" s="37">
        <v>2</v>
      </c>
      <c r="F109" s="37">
        <v>1</v>
      </c>
      <c r="G109" s="37">
        <v>0</v>
      </c>
      <c r="H109" s="37">
        <v>1</v>
      </c>
    </row>
    <row r="110" spans="1:8" hidden="1" outlineLevel="1">
      <c r="A110" s="1">
        <v>98</v>
      </c>
      <c r="B110" s="37">
        <v>2</v>
      </c>
      <c r="C110" s="37">
        <v>2</v>
      </c>
      <c r="D110" s="37">
        <v>2</v>
      </c>
      <c r="E110" s="37">
        <v>0</v>
      </c>
      <c r="F110" s="37">
        <v>0</v>
      </c>
      <c r="G110" s="37">
        <v>0</v>
      </c>
      <c r="H110" s="37">
        <v>0</v>
      </c>
    </row>
    <row r="111" spans="1:8" hidden="1" outlineLevel="1">
      <c r="A111" s="1">
        <v>99</v>
      </c>
      <c r="B111" s="37">
        <v>1</v>
      </c>
      <c r="C111" s="37">
        <v>0</v>
      </c>
      <c r="D111" s="37">
        <v>0</v>
      </c>
      <c r="E111" s="37">
        <v>0</v>
      </c>
      <c r="F111" s="37">
        <v>1</v>
      </c>
      <c r="G111" s="37">
        <v>1</v>
      </c>
      <c r="H111" s="37">
        <v>0</v>
      </c>
    </row>
    <row r="112" spans="1:8" hidden="1" outlineLevel="1">
      <c r="A112" s="1">
        <v>103</v>
      </c>
      <c r="B112" s="37">
        <v>1</v>
      </c>
      <c r="C112" s="37">
        <v>1</v>
      </c>
      <c r="D112" s="37">
        <v>1</v>
      </c>
      <c r="E112" s="37">
        <v>0</v>
      </c>
      <c r="F112" s="37">
        <v>0</v>
      </c>
      <c r="G112" s="37">
        <v>0</v>
      </c>
      <c r="H112" s="37">
        <v>0</v>
      </c>
    </row>
    <row r="113" spans="1:8" collapsed="1">
      <c r="A113" s="1" t="s">
        <v>206</v>
      </c>
      <c r="B113" s="37">
        <v>32863</v>
      </c>
      <c r="C113" s="37">
        <v>21543</v>
      </c>
      <c r="D113" s="37">
        <v>11258</v>
      </c>
      <c r="E113" s="37">
        <v>10285</v>
      </c>
      <c r="F113" s="37">
        <v>11320</v>
      </c>
      <c r="G113" s="37">
        <v>5567</v>
      </c>
      <c r="H113" s="37">
        <v>5753</v>
      </c>
    </row>
    <row r="114" spans="1:8" hidden="1" outlineLevel="1">
      <c r="A114" s="1">
        <v>0</v>
      </c>
      <c r="B114" s="37">
        <v>398</v>
      </c>
      <c r="C114" s="37">
        <v>286</v>
      </c>
      <c r="D114" s="37">
        <v>140</v>
      </c>
      <c r="E114" s="37">
        <v>146</v>
      </c>
      <c r="F114" s="37">
        <v>112</v>
      </c>
      <c r="G114" s="37">
        <v>49</v>
      </c>
      <c r="H114" s="37">
        <v>63</v>
      </c>
    </row>
    <row r="115" spans="1:8" hidden="1" outlineLevel="1">
      <c r="A115" s="1">
        <v>1</v>
      </c>
      <c r="B115" s="37">
        <v>397</v>
      </c>
      <c r="C115" s="37">
        <v>264</v>
      </c>
      <c r="D115" s="37">
        <v>138</v>
      </c>
      <c r="E115" s="37">
        <v>126</v>
      </c>
      <c r="F115" s="37">
        <v>133</v>
      </c>
      <c r="G115" s="37">
        <v>68</v>
      </c>
      <c r="H115" s="37">
        <v>65</v>
      </c>
    </row>
    <row r="116" spans="1:8" hidden="1" outlineLevel="1">
      <c r="A116" s="1">
        <v>2</v>
      </c>
      <c r="B116" s="37">
        <v>377</v>
      </c>
      <c r="C116" s="37">
        <v>268</v>
      </c>
      <c r="D116" s="37">
        <v>138</v>
      </c>
      <c r="E116" s="37">
        <v>130</v>
      </c>
      <c r="F116" s="37">
        <v>109</v>
      </c>
      <c r="G116" s="37">
        <v>65</v>
      </c>
      <c r="H116" s="37">
        <v>44</v>
      </c>
    </row>
    <row r="117" spans="1:8" hidden="1" outlineLevel="1">
      <c r="A117" s="1">
        <v>3</v>
      </c>
      <c r="B117" s="37">
        <v>427</v>
      </c>
      <c r="C117" s="37">
        <v>300</v>
      </c>
      <c r="D117" s="37">
        <v>152</v>
      </c>
      <c r="E117" s="37">
        <v>148</v>
      </c>
      <c r="F117" s="37">
        <v>127</v>
      </c>
      <c r="G117" s="37">
        <v>69</v>
      </c>
      <c r="H117" s="37">
        <v>58</v>
      </c>
    </row>
    <row r="118" spans="1:8" hidden="1" outlineLevel="1">
      <c r="A118" s="1">
        <v>4</v>
      </c>
      <c r="B118" s="37">
        <v>404</v>
      </c>
      <c r="C118" s="37">
        <v>294</v>
      </c>
      <c r="D118" s="37">
        <v>152</v>
      </c>
      <c r="E118" s="37">
        <v>142</v>
      </c>
      <c r="F118" s="37">
        <v>110</v>
      </c>
      <c r="G118" s="37">
        <v>56</v>
      </c>
      <c r="H118" s="37">
        <v>54</v>
      </c>
    </row>
    <row r="119" spans="1:8" hidden="1" outlineLevel="1">
      <c r="A119" s="1">
        <v>5</v>
      </c>
      <c r="B119" s="37">
        <v>438</v>
      </c>
      <c r="C119" s="37">
        <v>308</v>
      </c>
      <c r="D119" s="37">
        <v>144</v>
      </c>
      <c r="E119" s="37">
        <v>164</v>
      </c>
      <c r="F119" s="37">
        <v>130</v>
      </c>
      <c r="G119" s="37">
        <v>68</v>
      </c>
      <c r="H119" s="37">
        <v>62</v>
      </c>
    </row>
    <row r="120" spans="1:8" hidden="1" outlineLevel="1">
      <c r="A120" s="1">
        <v>6</v>
      </c>
      <c r="B120" s="37">
        <v>376</v>
      </c>
      <c r="C120" s="37">
        <v>273</v>
      </c>
      <c r="D120" s="37">
        <v>132</v>
      </c>
      <c r="E120" s="37">
        <v>141</v>
      </c>
      <c r="F120" s="37">
        <v>103</v>
      </c>
      <c r="G120" s="37">
        <v>48</v>
      </c>
      <c r="H120" s="37">
        <v>55</v>
      </c>
    </row>
    <row r="121" spans="1:8" hidden="1" outlineLevel="1">
      <c r="A121" s="1">
        <v>7</v>
      </c>
      <c r="B121" s="37">
        <v>426</v>
      </c>
      <c r="C121" s="37">
        <v>313</v>
      </c>
      <c r="D121" s="37">
        <v>154</v>
      </c>
      <c r="E121" s="37">
        <v>159</v>
      </c>
      <c r="F121" s="37">
        <v>113</v>
      </c>
      <c r="G121" s="37">
        <v>59</v>
      </c>
      <c r="H121" s="37">
        <v>54</v>
      </c>
    </row>
    <row r="122" spans="1:8" hidden="1" outlineLevel="1">
      <c r="A122" s="1">
        <v>8</v>
      </c>
      <c r="B122" s="37">
        <v>379</v>
      </c>
      <c r="C122" s="37">
        <v>273</v>
      </c>
      <c r="D122" s="37">
        <v>151</v>
      </c>
      <c r="E122" s="37">
        <v>122</v>
      </c>
      <c r="F122" s="37">
        <v>106</v>
      </c>
      <c r="G122" s="37">
        <v>53</v>
      </c>
      <c r="H122" s="37">
        <v>53</v>
      </c>
    </row>
    <row r="123" spans="1:8" hidden="1" outlineLevel="1">
      <c r="A123" s="1">
        <v>9</v>
      </c>
      <c r="B123" s="37">
        <v>434</v>
      </c>
      <c r="C123" s="37">
        <v>312</v>
      </c>
      <c r="D123" s="37">
        <v>149</v>
      </c>
      <c r="E123" s="37">
        <v>163</v>
      </c>
      <c r="F123" s="37">
        <v>122</v>
      </c>
      <c r="G123" s="37">
        <v>50</v>
      </c>
      <c r="H123" s="37">
        <v>72</v>
      </c>
    </row>
    <row r="124" spans="1:8" hidden="1" outlineLevel="1">
      <c r="A124" s="1">
        <v>10</v>
      </c>
      <c r="B124" s="37">
        <v>406</v>
      </c>
      <c r="C124" s="37">
        <v>285</v>
      </c>
      <c r="D124" s="37">
        <v>148</v>
      </c>
      <c r="E124" s="37">
        <v>137</v>
      </c>
      <c r="F124" s="37">
        <v>121</v>
      </c>
      <c r="G124" s="37">
        <v>63</v>
      </c>
      <c r="H124" s="37">
        <v>58</v>
      </c>
    </row>
    <row r="125" spans="1:8" hidden="1" outlineLevel="1">
      <c r="A125" s="1">
        <v>11</v>
      </c>
      <c r="B125" s="37">
        <v>403</v>
      </c>
      <c r="C125" s="37">
        <v>284</v>
      </c>
      <c r="D125" s="37">
        <v>132</v>
      </c>
      <c r="E125" s="37">
        <v>152</v>
      </c>
      <c r="F125" s="37">
        <v>119</v>
      </c>
      <c r="G125" s="37">
        <v>53</v>
      </c>
      <c r="H125" s="37">
        <v>66</v>
      </c>
    </row>
    <row r="126" spans="1:8" hidden="1" outlineLevel="1">
      <c r="A126" s="1">
        <v>12</v>
      </c>
      <c r="B126" s="37">
        <v>436</v>
      </c>
      <c r="C126" s="37">
        <v>313</v>
      </c>
      <c r="D126" s="37">
        <v>145</v>
      </c>
      <c r="E126" s="37">
        <v>168</v>
      </c>
      <c r="F126" s="37">
        <v>123</v>
      </c>
      <c r="G126" s="37">
        <v>52</v>
      </c>
      <c r="H126" s="37">
        <v>71</v>
      </c>
    </row>
    <row r="127" spans="1:8" hidden="1" outlineLevel="1">
      <c r="A127" s="1">
        <v>13</v>
      </c>
      <c r="B127" s="37">
        <v>403</v>
      </c>
      <c r="C127" s="37">
        <v>292</v>
      </c>
      <c r="D127" s="37">
        <v>139</v>
      </c>
      <c r="E127" s="37">
        <v>153</v>
      </c>
      <c r="F127" s="37">
        <v>111</v>
      </c>
      <c r="G127" s="37">
        <v>57</v>
      </c>
      <c r="H127" s="37">
        <v>54</v>
      </c>
    </row>
    <row r="128" spans="1:8" hidden="1" outlineLevel="1">
      <c r="A128" s="1">
        <v>14</v>
      </c>
      <c r="B128" s="37">
        <v>381</v>
      </c>
      <c r="C128" s="37">
        <v>266</v>
      </c>
      <c r="D128" s="37">
        <v>135</v>
      </c>
      <c r="E128" s="37">
        <v>131</v>
      </c>
      <c r="F128" s="37">
        <v>115</v>
      </c>
      <c r="G128" s="37">
        <v>57</v>
      </c>
      <c r="H128" s="37">
        <v>58</v>
      </c>
    </row>
    <row r="129" spans="1:8" hidden="1" outlineLevel="1">
      <c r="A129" s="1">
        <v>15</v>
      </c>
      <c r="B129" s="37">
        <v>407</v>
      </c>
      <c r="C129" s="37">
        <v>289</v>
      </c>
      <c r="D129" s="37">
        <v>145</v>
      </c>
      <c r="E129" s="37">
        <v>144</v>
      </c>
      <c r="F129" s="37">
        <v>118</v>
      </c>
      <c r="G129" s="37">
        <v>58</v>
      </c>
      <c r="H129" s="37">
        <v>60</v>
      </c>
    </row>
    <row r="130" spans="1:8" hidden="1" outlineLevel="1">
      <c r="A130" s="1">
        <v>16</v>
      </c>
      <c r="B130" s="37">
        <v>414</v>
      </c>
      <c r="C130" s="37">
        <v>291</v>
      </c>
      <c r="D130" s="37">
        <v>144</v>
      </c>
      <c r="E130" s="37">
        <v>147</v>
      </c>
      <c r="F130" s="37">
        <v>123</v>
      </c>
      <c r="G130" s="37">
        <v>61</v>
      </c>
      <c r="H130" s="37">
        <v>62</v>
      </c>
    </row>
    <row r="131" spans="1:8" hidden="1" outlineLevel="1">
      <c r="A131" s="1">
        <v>17</v>
      </c>
      <c r="B131" s="37">
        <v>385</v>
      </c>
      <c r="C131" s="37">
        <v>267</v>
      </c>
      <c r="D131" s="37">
        <v>127</v>
      </c>
      <c r="E131" s="37">
        <v>140</v>
      </c>
      <c r="F131" s="37">
        <v>118</v>
      </c>
      <c r="G131" s="37">
        <v>69</v>
      </c>
      <c r="H131" s="37">
        <v>49</v>
      </c>
    </row>
    <row r="132" spans="1:8" hidden="1" outlineLevel="1">
      <c r="A132" s="1">
        <v>18</v>
      </c>
      <c r="B132" s="37">
        <v>412</v>
      </c>
      <c r="C132" s="37">
        <v>310</v>
      </c>
      <c r="D132" s="37">
        <v>149</v>
      </c>
      <c r="E132" s="37">
        <v>161</v>
      </c>
      <c r="F132" s="37">
        <v>102</v>
      </c>
      <c r="G132" s="37">
        <v>58</v>
      </c>
      <c r="H132" s="37">
        <v>44</v>
      </c>
    </row>
    <row r="133" spans="1:8" hidden="1" outlineLevel="1">
      <c r="A133" s="1">
        <v>19</v>
      </c>
      <c r="B133" s="37">
        <v>418</v>
      </c>
      <c r="C133" s="37">
        <v>286</v>
      </c>
      <c r="D133" s="37">
        <v>140</v>
      </c>
      <c r="E133" s="37">
        <v>146</v>
      </c>
      <c r="F133" s="37">
        <v>132</v>
      </c>
      <c r="G133" s="37">
        <v>57</v>
      </c>
      <c r="H133" s="37">
        <v>75</v>
      </c>
    </row>
    <row r="134" spans="1:8" hidden="1" outlineLevel="1">
      <c r="A134" s="1">
        <v>20</v>
      </c>
      <c r="B134" s="37">
        <v>442</v>
      </c>
      <c r="C134" s="37">
        <v>305</v>
      </c>
      <c r="D134" s="37">
        <v>144</v>
      </c>
      <c r="E134" s="37">
        <v>161</v>
      </c>
      <c r="F134" s="37">
        <v>137</v>
      </c>
      <c r="G134" s="37">
        <v>72</v>
      </c>
      <c r="H134" s="37">
        <v>65</v>
      </c>
    </row>
    <row r="135" spans="1:8" hidden="1" outlineLevel="1">
      <c r="A135" s="1">
        <v>21</v>
      </c>
      <c r="B135" s="37">
        <v>401</v>
      </c>
      <c r="C135" s="37">
        <v>281</v>
      </c>
      <c r="D135" s="37">
        <v>140</v>
      </c>
      <c r="E135" s="37">
        <v>141</v>
      </c>
      <c r="F135" s="37">
        <v>120</v>
      </c>
      <c r="G135" s="37">
        <v>56</v>
      </c>
      <c r="H135" s="37">
        <v>64</v>
      </c>
    </row>
    <row r="136" spans="1:8" hidden="1" outlineLevel="1">
      <c r="A136" s="1">
        <v>22</v>
      </c>
      <c r="B136" s="37">
        <v>389</v>
      </c>
      <c r="C136" s="37">
        <v>264</v>
      </c>
      <c r="D136" s="37">
        <v>140</v>
      </c>
      <c r="E136" s="37">
        <v>124</v>
      </c>
      <c r="F136" s="37">
        <v>125</v>
      </c>
      <c r="G136" s="37">
        <v>71</v>
      </c>
      <c r="H136" s="37">
        <v>54</v>
      </c>
    </row>
    <row r="137" spans="1:8" hidden="1" outlineLevel="1">
      <c r="A137" s="1">
        <v>23</v>
      </c>
      <c r="B137" s="37">
        <v>444</v>
      </c>
      <c r="C137" s="37">
        <v>272</v>
      </c>
      <c r="D137" s="37">
        <v>123</v>
      </c>
      <c r="E137" s="37">
        <v>149</v>
      </c>
      <c r="F137" s="37">
        <v>172</v>
      </c>
      <c r="G137" s="37">
        <v>85</v>
      </c>
      <c r="H137" s="37">
        <v>87</v>
      </c>
    </row>
    <row r="138" spans="1:8" hidden="1" outlineLevel="1">
      <c r="A138" s="1">
        <v>24</v>
      </c>
      <c r="B138" s="37">
        <v>448</v>
      </c>
      <c r="C138" s="37">
        <v>287</v>
      </c>
      <c r="D138" s="37">
        <v>122</v>
      </c>
      <c r="E138" s="37">
        <v>165</v>
      </c>
      <c r="F138" s="37">
        <v>161</v>
      </c>
      <c r="G138" s="37">
        <v>96</v>
      </c>
      <c r="H138" s="37">
        <v>65</v>
      </c>
    </row>
    <row r="139" spans="1:8" hidden="1" outlineLevel="1">
      <c r="A139" s="1">
        <v>25</v>
      </c>
      <c r="B139" s="37">
        <v>434</v>
      </c>
      <c r="C139" s="37">
        <v>247</v>
      </c>
      <c r="D139" s="37">
        <v>139</v>
      </c>
      <c r="E139" s="37">
        <v>108</v>
      </c>
      <c r="F139" s="37">
        <v>187</v>
      </c>
      <c r="G139" s="37">
        <v>100</v>
      </c>
      <c r="H139" s="37">
        <v>87</v>
      </c>
    </row>
    <row r="140" spans="1:8" hidden="1" outlineLevel="1">
      <c r="A140" s="1">
        <v>26</v>
      </c>
      <c r="B140" s="37">
        <v>448</v>
      </c>
      <c r="C140" s="37">
        <v>284</v>
      </c>
      <c r="D140" s="37">
        <v>141</v>
      </c>
      <c r="E140" s="37">
        <v>143</v>
      </c>
      <c r="F140" s="37">
        <v>164</v>
      </c>
      <c r="G140" s="37">
        <v>87</v>
      </c>
      <c r="H140" s="37">
        <v>77</v>
      </c>
    </row>
    <row r="141" spans="1:8" hidden="1" outlineLevel="1">
      <c r="A141" s="1">
        <v>27</v>
      </c>
      <c r="B141" s="37">
        <v>525</v>
      </c>
      <c r="C141" s="37">
        <v>299</v>
      </c>
      <c r="D141" s="37">
        <v>149</v>
      </c>
      <c r="E141" s="37">
        <v>150</v>
      </c>
      <c r="F141" s="37">
        <v>226</v>
      </c>
      <c r="G141" s="37">
        <v>129</v>
      </c>
      <c r="H141" s="37">
        <v>97</v>
      </c>
    </row>
    <row r="142" spans="1:8" hidden="1" outlineLevel="1">
      <c r="A142" s="1">
        <v>28</v>
      </c>
      <c r="B142" s="37">
        <v>479</v>
      </c>
      <c r="C142" s="37">
        <v>278</v>
      </c>
      <c r="D142" s="37">
        <v>140</v>
      </c>
      <c r="E142" s="37">
        <v>138</v>
      </c>
      <c r="F142" s="37">
        <v>201</v>
      </c>
      <c r="G142" s="37">
        <v>111</v>
      </c>
      <c r="H142" s="37">
        <v>90</v>
      </c>
    </row>
    <row r="143" spans="1:8" hidden="1" outlineLevel="1">
      <c r="A143" s="1">
        <v>29</v>
      </c>
      <c r="B143" s="37">
        <v>517</v>
      </c>
      <c r="C143" s="37">
        <v>288</v>
      </c>
      <c r="D143" s="37">
        <v>136</v>
      </c>
      <c r="E143" s="37">
        <v>152</v>
      </c>
      <c r="F143" s="37">
        <v>229</v>
      </c>
      <c r="G143" s="37">
        <v>116</v>
      </c>
      <c r="H143" s="37">
        <v>113</v>
      </c>
    </row>
    <row r="144" spans="1:8" hidden="1" outlineLevel="1">
      <c r="A144" s="1">
        <v>30</v>
      </c>
      <c r="B144" s="37">
        <v>566</v>
      </c>
      <c r="C144" s="37">
        <v>342</v>
      </c>
      <c r="D144" s="37">
        <v>155</v>
      </c>
      <c r="E144" s="37">
        <v>187</v>
      </c>
      <c r="F144" s="37">
        <v>224</v>
      </c>
      <c r="G144" s="37">
        <v>113</v>
      </c>
      <c r="H144" s="37">
        <v>111</v>
      </c>
    </row>
    <row r="145" spans="1:8" hidden="1" outlineLevel="1">
      <c r="A145" s="1">
        <v>31</v>
      </c>
      <c r="B145" s="37">
        <v>552</v>
      </c>
      <c r="C145" s="37">
        <v>337</v>
      </c>
      <c r="D145" s="37">
        <v>159</v>
      </c>
      <c r="E145" s="37">
        <v>178</v>
      </c>
      <c r="F145" s="37">
        <v>215</v>
      </c>
      <c r="G145" s="37">
        <v>116</v>
      </c>
      <c r="H145" s="37">
        <v>99</v>
      </c>
    </row>
    <row r="146" spans="1:8" hidden="1" outlineLevel="1">
      <c r="A146" s="1">
        <v>32</v>
      </c>
      <c r="B146" s="37">
        <v>622</v>
      </c>
      <c r="C146" s="37">
        <v>361</v>
      </c>
      <c r="D146" s="37">
        <v>191</v>
      </c>
      <c r="E146" s="37">
        <v>170</v>
      </c>
      <c r="F146" s="37">
        <v>261</v>
      </c>
      <c r="G146" s="37">
        <v>138</v>
      </c>
      <c r="H146" s="37">
        <v>123</v>
      </c>
    </row>
    <row r="147" spans="1:8" hidden="1" outlineLevel="1">
      <c r="A147" s="1">
        <v>33</v>
      </c>
      <c r="B147" s="37">
        <v>584</v>
      </c>
      <c r="C147" s="37">
        <v>360</v>
      </c>
      <c r="D147" s="37">
        <v>184</v>
      </c>
      <c r="E147" s="37">
        <v>176</v>
      </c>
      <c r="F147" s="37">
        <v>224</v>
      </c>
      <c r="G147" s="37">
        <v>123</v>
      </c>
      <c r="H147" s="37">
        <v>101</v>
      </c>
    </row>
    <row r="148" spans="1:8" hidden="1" outlineLevel="1">
      <c r="A148" s="1">
        <v>34</v>
      </c>
      <c r="B148" s="37">
        <v>555</v>
      </c>
      <c r="C148" s="37">
        <v>318</v>
      </c>
      <c r="D148" s="37">
        <v>153</v>
      </c>
      <c r="E148" s="37">
        <v>165</v>
      </c>
      <c r="F148" s="37">
        <v>237</v>
      </c>
      <c r="G148" s="37">
        <v>134</v>
      </c>
      <c r="H148" s="37">
        <v>103</v>
      </c>
    </row>
    <row r="149" spans="1:8" hidden="1" outlineLevel="1">
      <c r="A149" s="1">
        <v>35</v>
      </c>
      <c r="B149" s="37">
        <v>572</v>
      </c>
      <c r="C149" s="37">
        <v>336</v>
      </c>
      <c r="D149" s="37">
        <v>161</v>
      </c>
      <c r="E149" s="37">
        <v>175</v>
      </c>
      <c r="F149" s="37">
        <v>236</v>
      </c>
      <c r="G149" s="37">
        <v>123</v>
      </c>
      <c r="H149" s="37">
        <v>113</v>
      </c>
    </row>
    <row r="150" spans="1:8" hidden="1" outlineLevel="1">
      <c r="A150" s="1">
        <v>36</v>
      </c>
      <c r="B150" s="37">
        <v>590</v>
      </c>
      <c r="C150" s="37">
        <v>332</v>
      </c>
      <c r="D150" s="37">
        <v>157</v>
      </c>
      <c r="E150" s="37">
        <v>175</v>
      </c>
      <c r="F150" s="37">
        <v>258</v>
      </c>
      <c r="G150" s="37">
        <v>142</v>
      </c>
      <c r="H150" s="37">
        <v>116</v>
      </c>
    </row>
    <row r="151" spans="1:8" hidden="1" outlineLevel="1">
      <c r="A151" s="1">
        <v>37</v>
      </c>
      <c r="B151" s="37">
        <v>606</v>
      </c>
      <c r="C151" s="37">
        <v>366</v>
      </c>
      <c r="D151" s="37">
        <v>190</v>
      </c>
      <c r="E151" s="37">
        <v>176</v>
      </c>
      <c r="F151" s="37">
        <v>240</v>
      </c>
      <c r="G151" s="37">
        <v>133</v>
      </c>
      <c r="H151" s="37">
        <v>107</v>
      </c>
    </row>
    <row r="152" spans="1:8" hidden="1" outlineLevel="1">
      <c r="A152" s="1">
        <v>38</v>
      </c>
      <c r="B152" s="37">
        <v>588</v>
      </c>
      <c r="C152" s="37">
        <v>342</v>
      </c>
      <c r="D152" s="37">
        <v>171</v>
      </c>
      <c r="E152" s="37">
        <v>171</v>
      </c>
      <c r="F152" s="37">
        <v>246</v>
      </c>
      <c r="G152" s="37">
        <v>125</v>
      </c>
      <c r="H152" s="37">
        <v>121</v>
      </c>
    </row>
    <row r="153" spans="1:8" hidden="1" outlineLevel="1">
      <c r="A153" s="1">
        <v>39</v>
      </c>
      <c r="B153" s="37">
        <v>550</v>
      </c>
      <c r="C153" s="37">
        <v>338</v>
      </c>
      <c r="D153" s="37">
        <v>165</v>
      </c>
      <c r="E153" s="37">
        <v>173</v>
      </c>
      <c r="F153" s="37">
        <v>212</v>
      </c>
      <c r="G153" s="37">
        <v>116</v>
      </c>
      <c r="H153" s="37">
        <v>96</v>
      </c>
    </row>
    <row r="154" spans="1:8" hidden="1" outlineLevel="1">
      <c r="A154" s="1">
        <v>40</v>
      </c>
      <c r="B154" s="37">
        <v>587</v>
      </c>
      <c r="C154" s="37">
        <v>360</v>
      </c>
      <c r="D154" s="37">
        <v>179</v>
      </c>
      <c r="E154" s="37">
        <v>181</v>
      </c>
      <c r="F154" s="37">
        <v>227</v>
      </c>
      <c r="G154" s="37">
        <v>122</v>
      </c>
      <c r="H154" s="37">
        <v>105</v>
      </c>
    </row>
    <row r="155" spans="1:8" hidden="1" outlineLevel="1">
      <c r="A155" s="1">
        <v>41</v>
      </c>
      <c r="B155" s="37">
        <v>566</v>
      </c>
      <c r="C155" s="37">
        <v>341</v>
      </c>
      <c r="D155" s="37">
        <v>178</v>
      </c>
      <c r="E155" s="37">
        <v>163</v>
      </c>
      <c r="F155" s="37">
        <v>225</v>
      </c>
      <c r="G155" s="37">
        <v>130</v>
      </c>
      <c r="H155" s="37">
        <v>95</v>
      </c>
    </row>
    <row r="156" spans="1:8" hidden="1" outlineLevel="1">
      <c r="A156" s="1">
        <v>42</v>
      </c>
      <c r="B156" s="37">
        <v>563</v>
      </c>
      <c r="C156" s="37">
        <v>353</v>
      </c>
      <c r="D156" s="37">
        <v>180</v>
      </c>
      <c r="E156" s="37">
        <v>173</v>
      </c>
      <c r="F156" s="37">
        <v>210</v>
      </c>
      <c r="G156" s="37">
        <v>101</v>
      </c>
      <c r="H156" s="37">
        <v>109</v>
      </c>
    </row>
    <row r="157" spans="1:8" hidden="1" outlineLevel="1">
      <c r="A157" s="1">
        <v>43</v>
      </c>
      <c r="B157" s="37">
        <v>525</v>
      </c>
      <c r="C157" s="37">
        <v>345</v>
      </c>
      <c r="D157" s="37">
        <v>180</v>
      </c>
      <c r="E157" s="37">
        <v>165</v>
      </c>
      <c r="F157" s="37">
        <v>180</v>
      </c>
      <c r="G157" s="37">
        <v>86</v>
      </c>
      <c r="H157" s="37">
        <v>94</v>
      </c>
    </row>
    <row r="158" spans="1:8" hidden="1" outlineLevel="1">
      <c r="A158" s="1">
        <v>44</v>
      </c>
      <c r="B158" s="37">
        <v>537</v>
      </c>
      <c r="C158" s="37">
        <v>326</v>
      </c>
      <c r="D158" s="37">
        <v>165</v>
      </c>
      <c r="E158" s="37">
        <v>161</v>
      </c>
      <c r="F158" s="37">
        <v>211</v>
      </c>
      <c r="G158" s="37">
        <v>110</v>
      </c>
      <c r="H158" s="37">
        <v>101</v>
      </c>
    </row>
    <row r="159" spans="1:8" hidden="1" outlineLevel="1">
      <c r="A159" s="1">
        <v>45</v>
      </c>
      <c r="B159" s="37">
        <v>513</v>
      </c>
      <c r="C159" s="37">
        <v>300</v>
      </c>
      <c r="D159" s="37">
        <v>158</v>
      </c>
      <c r="E159" s="37">
        <v>142</v>
      </c>
      <c r="F159" s="37">
        <v>213</v>
      </c>
      <c r="G159" s="37">
        <v>93</v>
      </c>
      <c r="H159" s="37">
        <v>120</v>
      </c>
    </row>
    <row r="160" spans="1:8" hidden="1" outlineLevel="1">
      <c r="A160" s="1">
        <v>46</v>
      </c>
      <c r="B160" s="37">
        <v>493</v>
      </c>
      <c r="C160" s="37">
        <v>287</v>
      </c>
      <c r="D160" s="37">
        <v>154</v>
      </c>
      <c r="E160" s="37">
        <v>133</v>
      </c>
      <c r="F160" s="37">
        <v>206</v>
      </c>
      <c r="G160" s="37">
        <v>96</v>
      </c>
      <c r="H160" s="37">
        <v>110</v>
      </c>
    </row>
    <row r="161" spans="1:8" hidden="1" outlineLevel="1">
      <c r="A161" s="1">
        <v>47</v>
      </c>
      <c r="B161" s="37">
        <v>508</v>
      </c>
      <c r="C161" s="37">
        <v>300</v>
      </c>
      <c r="D161" s="37">
        <v>150</v>
      </c>
      <c r="E161" s="37">
        <v>150</v>
      </c>
      <c r="F161" s="37">
        <v>208</v>
      </c>
      <c r="G161" s="37">
        <v>90</v>
      </c>
      <c r="H161" s="37">
        <v>118</v>
      </c>
    </row>
    <row r="162" spans="1:8" hidden="1" outlineLevel="1">
      <c r="A162" s="1">
        <v>48</v>
      </c>
      <c r="B162" s="37">
        <v>487</v>
      </c>
      <c r="C162" s="37">
        <v>306</v>
      </c>
      <c r="D162" s="37">
        <v>186</v>
      </c>
      <c r="E162" s="37">
        <v>120</v>
      </c>
      <c r="F162" s="37">
        <v>181</v>
      </c>
      <c r="G162" s="37">
        <v>84</v>
      </c>
      <c r="H162" s="37">
        <v>97</v>
      </c>
    </row>
    <row r="163" spans="1:8" hidden="1" outlineLevel="1">
      <c r="A163" s="1">
        <v>49</v>
      </c>
      <c r="B163" s="37">
        <v>486</v>
      </c>
      <c r="C163" s="37">
        <v>298</v>
      </c>
      <c r="D163" s="37">
        <v>148</v>
      </c>
      <c r="E163" s="37">
        <v>150</v>
      </c>
      <c r="F163" s="37">
        <v>188</v>
      </c>
      <c r="G163" s="37">
        <v>84</v>
      </c>
      <c r="H163" s="37">
        <v>104</v>
      </c>
    </row>
    <row r="164" spans="1:8" hidden="1" outlineLevel="1">
      <c r="A164" s="1">
        <v>50</v>
      </c>
      <c r="B164" s="37">
        <v>449</v>
      </c>
      <c r="C164" s="37">
        <v>265</v>
      </c>
      <c r="D164" s="37">
        <v>152</v>
      </c>
      <c r="E164" s="37">
        <v>113</v>
      </c>
      <c r="F164" s="37">
        <v>184</v>
      </c>
      <c r="G164" s="37">
        <v>71</v>
      </c>
      <c r="H164" s="37">
        <v>113</v>
      </c>
    </row>
    <row r="165" spans="1:8" hidden="1" outlineLevel="1">
      <c r="A165" s="1">
        <v>51</v>
      </c>
      <c r="B165" s="37">
        <v>488</v>
      </c>
      <c r="C165" s="37">
        <v>308</v>
      </c>
      <c r="D165" s="37">
        <v>150</v>
      </c>
      <c r="E165" s="37">
        <v>158</v>
      </c>
      <c r="F165" s="37">
        <v>180</v>
      </c>
      <c r="G165" s="37">
        <v>65</v>
      </c>
      <c r="H165" s="37">
        <v>115</v>
      </c>
    </row>
    <row r="166" spans="1:8" hidden="1" outlineLevel="1">
      <c r="A166" s="1">
        <v>52</v>
      </c>
      <c r="B166" s="37">
        <v>481</v>
      </c>
      <c r="C166" s="37">
        <v>276</v>
      </c>
      <c r="D166" s="37">
        <v>150</v>
      </c>
      <c r="E166" s="37">
        <v>126</v>
      </c>
      <c r="F166" s="37">
        <v>205</v>
      </c>
      <c r="G166" s="37">
        <v>91</v>
      </c>
      <c r="H166" s="37">
        <v>114</v>
      </c>
    </row>
    <row r="167" spans="1:8" hidden="1" outlineLevel="1">
      <c r="A167" s="1">
        <v>53</v>
      </c>
      <c r="B167" s="37">
        <v>469</v>
      </c>
      <c r="C167" s="37">
        <v>297</v>
      </c>
      <c r="D167" s="37">
        <v>161</v>
      </c>
      <c r="E167" s="37">
        <v>136</v>
      </c>
      <c r="F167" s="37">
        <v>172</v>
      </c>
      <c r="G167" s="37">
        <v>66</v>
      </c>
      <c r="H167" s="37">
        <v>106</v>
      </c>
    </row>
    <row r="168" spans="1:8" hidden="1" outlineLevel="1">
      <c r="A168" s="1">
        <v>54</v>
      </c>
      <c r="B168" s="37">
        <v>464</v>
      </c>
      <c r="C168" s="37">
        <v>293</v>
      </c>
      <c r="D168" s="37">
        <v>152</v>
      </c>
      <c r="E168" s="37">
        <v>141</v>
      </c>
      <c r="F168" s="37">
        <v>171</v>
      </c>
      <c r="G168" s="37">
        <v>72</v>
      </c>
      <c r="H168" s="37">
        <v>99</v>
      </c>
    </row>
    <row r="169" spans="1:8" hidden="1" outlineLevel="1">
      <c r="A169" s="1">
        <v>55</v>
      </c>
      <c r="B169" s="37">
        <v>365</v>
      </c>
      <c r="C169" s="37">
        <v>241</v>
      </c>
      <c r="D169" s="37">
        <v>129</v>
      </c>
      <c r="E169" s="37">
        <v>112</v>
      </c>
      <c r="F169" s="37">
        <v>124</v>
      </c>
      <c r="G169" s="37">
        <v>45</v>
      </c>
      <c r="H169" s="37">
        <v>79</v>
      </c>
    </row>
    <row r="170" spans="1:8" hidden="1" outlineLevel="1">
      <c r="A170" s="1">
        <v>56</v>
      </c>
      <c r="B170" s="37">
        <v>447</v>
      </c>
      <c r="C170" s="37">
        <v>294</v>
      </c>
      <c r="D170" s="37">
        <v>162</v>
      </c>
      <c r="E170" s="37">
        <v>132</v>
      </c>
      <c r="F170" s="37">
        <v>153</v>
      </c>
      <c r="G170" s="37">
        <v>63</v>
      </c>
      <c r="H170" s="37">
        <v>90</v>
      </c>
    </row>
    <row r="171" spans="1:8" hidden="1" outlineLevel="1">
      <c r="A171" s="1">
        <v>57</v>
      </c>
      <c r="B171" s="37">
        <v>418</v>
      </c>
      <c r="C171" s="37">
        <v>266</v>
      </c>
      <c r="D171" s="37">
        <v>143</v>
      </c>
      <c r="E171" s="37">
        <v>123</v>
      </c>
      <c r="F171" s="37">
        <v>152</v>
      </c>
      <c r="G171" s="37">
        <v>60</v>
      </c>
      <c r="H171" s="37">
        <v>92</v>
      </c>
    </row>
    <row r="172" spans="1:8" hidden="1" outlineLevel="1">
      <c r="A172" s="1">
        <v>58</v>
      </c>
      <c r="B172" s="37">
        <v>395</v>
      </c>
      <c r="C172" s="37">
        <v>252</v>
      </c>
      <c r="D172" s="37">
        <v>142</v>
      </c>
      <c r="E172" s="37">
        <v>110</v>
      </c>
      <c r="F172" s="37">
        <v>143</v>
      </c>
      <c r="G172" s="37">
        <v>54</v>
      </c>
      <c r="H172" s="37">
        <v>89</v>
      </c>
    </row>
    <row r="173" spans="1:8" hidden="1" outlineLevel="1">
      <c r="A173" s="1">
        <v>59</v>
      </c>
      <c r="B173" s="37">
        <v>350</v>
      </c>
      <c r="C173" s="37">
        <v>226</v>
      </c>
      <c r="D173" s="37">
        <v>126</v>
      </c>
      <c r="E173" s="37">
        <v>100</v>
      </c>
      <c r="F173" s="37">
        <v>124</v>
      </c>
      <c r="G173" s="37">
        <v>47</v>
      </c>
      <c r="H173" s="37">
        <v>77</v>
      </c>
    </row>
    <row r="174" spans="1:8" hidden="1" outlineLevel="1">
      <c r="A174" s="1">
        <v>60</v>
      </c>
      <c r="B174" s="37">
        <v>346</v>
      </c>
      <c r="C174" s="37">
        <v>242</v>
      </c>
      <c r="D174" s="37">
        <v>132</v>
      </c>
      <c r="E174" s="37">
        <v>110</v>
      </c>
      <c r="F174" s="37">
        <v>104</v>
      </c>
      <c r="G174" s="37">
        <v>37</v>
      </c>
      <c r="H174" s="37">
        <v>67</v>
      </c>
    </row>
    <row r="175" spans="1:8" hidden="1" outlineLevel="1">
      <c r="A175" s="1">
        <v>61</v>
      </c>
      <c r="B175" s="37">
        <v>304</v>
      </c>
      <c r="C175" s="37">
        <v>204</v>
      </c>
      <c r="D175" s="37">
        <v>104</v>
      </c>
      <c r="E175" s="37">
        <v>100</v>
      </c>
      <c r="F175" s="37">
        <v>100</v>
      </c>
      <c r="G175" s="37">
        <v>47</v>
      </c>
      <c r="H175" s="37">
        <v>53</v>
      </c>
    </row>
    <row r="176" spans="1:8" hidden="1" outlineLevel="1">
      <c r="A176" s="1">
        <v>62</v>
      </c>
      <c r="B176" s="37">
        <v>237</v>
      </c>
      <c r="C176" s="37">
        <v>168</v>
      </c>
      <c r="D176" s="37">
        <v>96</v>
      </c>
      <c r="E176" s="37">
        <v>72</v>
      </c>
      <c r="F176" s="37">
        <v>69</v>
      </c>
      <c r="G176" s="37">
        <v>35</v>
      </c>
      <c r="H176" s="37">
        <v>34</v>
      </c>
    </row>
    <row r="177" spans="1:8" hidden="1" outlineLevel="1">
      <c r="A177" s="1">
        <v>63</v>
      </c>
      <c r="B177" s="37">
        <v>278</v>
      </c>
      <c r="C177" s="37">
        <v>200</v>
      </c>
      <c r="D177" s="37">
        <v>109</v>
      </c>
      <c r="E177" s="37">
        <v>91</v>
      </c>
      <c r="F177" s="37">
        <v>78</v>
      </c>
      <c r="G177" s="37">
        <v>25</v>
      </c>
      <c r="H177" s="37">
        <v>53</v>
      </c>
    </row>
    <row r="178" spans="1:8" hidden="1" outlineLevel="1">
      <c r="A178" s="1">
        <v>64</v>
      </c>
      <c r="B178" s="37">
        <v>224</v>
      </c>
      <c r="C178" s="37">
        <v>160</v>
      </c>
      <c r="D178" s="37">
        <v>93</v>
      </c>
      <c r="E178" s="37">
        <v>67</v>
      </c>
      <c r="F178" s="37">
        <v>64</v>
      </c>
      <c r="G178" s="37">
        <v>19</v>
      </c>
      <c r="H178" s="37">
        <v>45</v>
      </c>
    </row>
    <row r="179" spans="1:8" hidden="1" outlineLevel="1">
      <c r="A179" s="1">
        <v>65</v>
      </c>
      <c r="B179" s="37">
        <v>218</v>
      </c>
      <c r="C179" s="37">
        <v>162</v>
      </c>
      <c r="D179" s="37">
        <v>88</v>
      </c>
      <c r="E179" s="37">
        <v>74</v>
      </c>
      <c r="F179" s="37">
        <v>56</v>
      </c>
      <c r="G179" s="37">
        <v>23</v>
      </c>
      <c r="H179" s="37">
        <v>33</v>
      </c>
    </row>
    <row r="180" spans="1:8" hidden="1" outlineLevel="1">
      <c r="A180" s="1">
        <v>66</v>
      </c>
      <c r="B180" s="37">
        <v>230</v>
      </c>
      <c r="C180" s="37">
        <v>182</v>
      </c>
      <c r="D180" s="37">
        <v>105</v>
      </c>
      <c r="E180" s="37">
        <v>77</v>
      </c>
      <c r="F180" s="37">
        <v>48</v>
      </c>
      <c r="G180" s="37">
        <v>21</v>
      </c>
      <c r="H180" s="37">
        <v>27</v>
      </c>
    </row>
    <row r="181" spans="1:8" hidden="1" outlineLevel="1">
      <c r="A181" s="1">
        <v>67</v>
      </c>
      <c r="B181" s="37">
        <v>219</v>
      </c>
      <c r="C181" s="37">
        <v>167</v>
      </c>
      <c r="D181" s="37">
        <v>99</v>
      </c>
      <c r="E181" s="37">
        <v>68</v>
      </c>
      <c r="F181" s="37">
        <v>52</v>
      </c>
      <c r="G181" s="37">
        <v>25</v>
      </c>
      <c r="H181" s="37">
        <v>27</v>
      </c>
    </row>
    <row r="182" spans="1:8" hidden="1" outlineLevel="1">
      <c r="A182" s="1">
        <v>68</v>
      </c>
      <c r="B182" s="37">
        <v>179</v>
      </c>
      <c r="C182" s="37">
        <v>137</v>
      </c>
      <c r="D182" s="37">
        <v>91</v>
      </c>
      <c r="E182" s="37">
        <v>46</v>
      </c>
      <c r="F182" s="37">
        <v>42</v>
      </c>
      <c r="G182" s="37">
        <v>14</v>
      </c>
      <c r="H182" s="37">
        <v>28</v>
      </c>
    </row>
    <row r="183" spans="1:8" hidden="1" outlineLevel="1">
      <c r="A183" s="1">
        <v>69</v>
      </c>
      <c r="B183" s="37">
        <v>165</v>
      </c>
      <c r="C183" s="37">
        <v>126</v>
      </c>
      <c r="D183" s="37">
        <v>69</v>
      </c>
      <c r="E183" s="37">
        <v>57</v>
      </c>
      <c r="F183" s="37">
        <v>39</v>
      </c>
      <c r="G183" s="37">
        <v>18</v>
      </c>
      <c r="H183" s="37">
        <v>21</v>
      </c>
    </row>
    <row r="184" spans="1:8" hidden="1" outlineLevel="1">
      <c r="A184" s="1">
        <v>70</v>
      </c>
      <c r="B184" s="37">
        <v>168</v>
      </c>
      <c r="C184" s="37">
        <v>121</v>
      </c>
      <c r="D184" s="37">
        <v>60</v>
      </c>
      <c r="E184" s="37">
        <v>61</v>
      </c>
      <c r="F184" s="37">
        <v>47</v>
      </c>
      <c r="G184" s="37">
        <v>19</v>
      </c>
      <c r="H184" s="37">
        <v>28</v>
      </c>
    </row>
    <row r="185" spans="1:8" hidden="1" outlineLevel="1">
      <c r="A185" s="1">
        <v>71</v>
      </c>
      <c r="B185" s="37">
        <v>184</v>
      </c>
      <c r="C185" s="37">
        <v>134</v>
      </c>
      <c r="D185" s="37">
        <v>77</v>
      </c>
      <c r="E185" s="37">
        <v>57</v>
      </c>
      <c r="F185" s="37">
        <v>50</v>
      </c>
      <c r="G185" s="37">
        <v>24</v>
      </c>
      <c r="H185" s="37">
        <v>26</v>
      </c>
    </row>
    <row r="186" spans="1:8" hidden="1" outlineLevel="1">
      <c r="A186" s="1">
        <v>72</v>
      </c>
      <c r="B186" s="37">
        <v>169</v>
      </c>
      <c r="C186" s="37">
        <v>127</v>
      </c>
      <c r="D186" s="37">
        <v>75</v>
      </c>
      <c r="E186" s="37">
        <v>52</v>
      </c>
      <c r="F186" s="37">
        <v>42</v>
      </c>
      <c r="G186" s="37">
        <v>19</v>
      </c>
      <c r="H186" s="37">
        <v>23</v>
      </c>
    </row>
    <row r="187" spans="1:8" hidden="1" outlineLevel="1">
      <c r="A187" s="1">
        <v>73</v>
      </c>
      <c r="B187" s="37">
        <v>173</v>
      </c>
      <c r="C187" s="37">
        <v>126</v>
      </c>
      <c r="D187" s="37">
        <v>85</v>
      </c>
      <c r="E187" s="37">
        <v>41</v>
      </c>
      <c r="F187" s="37">
        <v>47</v>
      </c>
      <c r="G187" s="37">
        <v>27</v>
      </c>
      <c r="H187" s="37">
        <v>20</v>
      </c>
    </row>
    <row r="188" spans="1:8" hidden="1" outlineLevel="1">
      <c r="A188" s="1">
        <v>74</v>
      </c>
      <c r="B188" s="37">
        <v>179</v>
      </c>
      <c r="C188" s="37">
        <v>138</v>
      </c>
      <c r="D188" s="37">
        <v>97</v>
      </c>
      <c r="E188" s="37">
        <v>41</v>
      </c>
      <c r="F188" s="37">
        <v>41</v>
      </c>
      <c r="G188" s="37">
        <v>24</v>
      </c>
      <c r="H188" s="37">
        <v>17</v>
      </c>
    </row>
    <row r="189" spans="1:8" hidden="1" outlineLevel="1">
      <c r="A189" s="1">
        <v>75</v>
      </c>
      <c r="B189" s="37">
        <v>139</v>
      </c>
      <c r="C189" s="37">
        <v>108</v>
      </c>
      <c r="D189" s="37">
        <v>69</v>
      </c>
      <c r="E189" s="37">
        <v>39</v>
      </c>
      <c r="F189" s="37">
        <v>31</v>
      </c>
      <c r="G189" s="37">
        <v>17</v>
      </c>
      <c r="H189" s="37">
        <v>14</v>
      </c>
    </row>
    <row r="190" spans="1:8" hidden="1" outlineLevel="1">
      <c r="A190" s="1">
        <v>76</v>
      </c>
      <c r="B190" s="37">
        <v>170</v>
      </c>
      <c r="C190" s="37">
        <v>123</v>
      </c>
      <c r="D190" s="37">
        <v>87</v>
      </c>
      <c r="E190" s="37">
        <v>36</v>
      </c>
      <c r="F190" s="37">
        <v>47</v>
      </c>
      <c r="G190" s="37">
        <v>26</v>
      </c>
      <c r="H190" s="37">
        <v>21</v>
      </c>
    </row>
    <row r="191" spans="1:8" hidden="1" outlineLevel="1">
      <c r="A191" s="1">
        <v>77</v>
      </c>
      <c r="B191" s="37">
        <v>154</v>
      </c>
      <c r="C191" s="37">
        <v>122</v>
      </c>
      <c r="D191" s="37">
        <v>83</v>
      </c>
      <c r="E191" s="37">
        <v>39</v>
      </c>
      <c r="F191" s="37">
        <v>32</v>
      </c>
      <c r="G191" s="37">
        <v>17</v>
      </c>
      <c r="H191" s="37">
        <v>15</v>
      </c>
    </row>
    <row r="192" spans="1:8" hidden="1" outlineLevel="1">
      <c r="A192" s="1">
        <v>78</v>
      </c>
      <c r="B192" s="37">
        <v>154</v>
      </c>
      <c r="C192" s="37">
        <v>115</v>
      </c>
      <c r="D192" s="37">
        <v>75</v>
      </c>
      <c r="E192" s="37">
        <v>40</v>
      </c>
      <c r="F192" s="37">
        <v>39</v>
      </c>
      <c r="G192" s="37">
        <v>27</v>
      </c>
      <c r="H192" s="37">
        <v>12</v>
      </c>
    </row>
    <row r="193" spans="1:8" hidden="1" outlineLevel="1">
      <c r="A193" s="1">
        <v>79</v>
      </c>
      <c r="B193" s="37">
        <v>146</v>
      </c>
      <c r="C193" s="37">
        <v>112</v>
      </c>
      <c r="D193" s="37">
        <v>71</v>
      </c>
      <c r="E193" s="37">
        <v>41</v>
      </c>
      <c r="F193" s="37">
        <v>34</v>
      </c>
      <c r="G193" s="37">
        <v>13</v>
      </c>
      <c r="H193" s="37">
        <v>21</v>
      </c>
    </row>
    <row r="194" spans="1:8" hidden="1" outlineLevel="1">
      <c r="A194" s="1">
        <v>80</v>
      </c>
      <c r="B194" s="37">
        <v>126</v>
      </c>
      <c r="C194" s="37">
        <v>102</v>
      </c>
      <c r="D194" s="37">
        <v>70</v>
      </c>
      <c r="E194" s="37">
        <v>32</v>
      </c>
      <c r="F194" s="37">
        <v>24</v>
      </c>
      <c r="G194" s="37">
        <v>13</v>
      </c>
      <c r="H194" s="37">
        <v>11</v>
      </c>
    </row>
    <row r="195" spans="1:8" hidden="1" outlineLevel="1">
      <c r="A195" s="1">
        <v>81</v>
      </c>
      <c r="B195" s="37">
        <v>102</v>
      </c>
      <c r="C195" s="37">
        <v>76</v>
      </c>
      <c r="D195" s="37">
        <v>46</v>
      </c>
      <c r="E195" s="37">
        <v>30</v>
      </c>
      <c r="F195" s="37">
        <v>26</v>
      </c>
      <c r="G195" s="37">
        <v>8</v>
      </c>
      <c r="H195" s="37">
        <v>18</v>
      </c>
    </row>
    <row r="196" spans="1:8" hidden="1" outlineLevel="1">
      <c r="A196" s="1">
        <v>82</v>
      </c>
      <c r="B196" s="37">
        <v>88</v>
      </c>
      <c r="C196" s="37">
        <v>73</v>
      </c>
      <c r="D196" s="37">
        <v>55</v>
      </c>
      <c r="E196" s="37">
        <v>18</v>
      </c>
      <c r="F196" s="37">
        <v>15</v>
      </c>
      <c r="G196" s="37">
        <v>8</v>
      </c>
      <c r="H196" s="37">
        <v>7</v>
      </c>
    </row>
    <row r="197" spans="1:8" hidden="1" outlineLevel="1">
      <c r="A197" s="1">
        <v>83</v>
      </c>
      <c r="B197" s="37">
        <v>64</v>
      </c>
      <c r="C197" s="37">
        <v>52</v>
      </c>
      <c r="D197" s="37">
        <v>33</v>
      </c>
      <c r="E197" s="37">
        <v>19</v>
      </c>
      <c r="F197" s="37">
        <v>12</v>
      </c>
      <c r="G197" s="37">
        <v>7</v>
      </c>
      <c r="H197" s="37">
        <v>5</v>
      </c>
    </row>
    <row r="198" spans="1:8" hidden="1" outlineLevel="1">
      <c r="A198" s="1">
        <v>84</v>
      </c>
      <c r="B198" s="37">
        <v>63</v>
      </c>
      <c r="C198" s="37">
        <v>48</v>
      </c>
      <c r="D198" s="37">
        <v>34</v>
      </c>
      <c r="E198" s="37">
        <v>14</v>
      </c>
      <c r="F198" s="37">
        <v>15</v>
      </c>
      <c r="G198" s="37">
        <v>8</v>
      </c>
      <c r="H198" s="37">
        <v>7</v>
      </c>
    </row>
    <row r="199" spans="1:8" hidden="1" outlineLevel="1">
      <c r="A199" s="1">
        <v>85</v>
      </c>
      <c r="B199" s="37">
        <v>66</v>
      </c>
      <c r="C199" s="37">
        <v>59</v>
      </c>
      <c r="D199" s="37">
        <v>40</v>
      </c>
      <c r="E199" s="37">
        <v>19</v>
      </c>
      <c r="F199" s="37">
        <v>7</v>
      </c>
      <c r="G199" s="37">
        <v>6</v>
      </c>
      <c r="H199" s="37">
        <v>1</v>
      </c>
    </row>
    <row r="200" spans="1:8" hidden="1" outlineLevel="1">
      <c r="A200" s="1">
        <v>86</v>
      </c>
      <c r="B200" s="37">
        <v>76</v>
      </c>
      <c r="C200" s="37">
        <v>51</v>
      </c>
      <c r="D200" s="37">
        <v>36</v>
      </c>
      <c r="E200" s="37">
        <v>15</v>
      </c>
      <c r="F200" s="37">
        <v>25</v>
      </c>
      <c r="G200" s="37">
        <v>15</v>
      </c>
      <c r="H200" s="37">
        <v>10</v>
      </c>
    </row>
    <row r="201" spans="1:8" hidden="1" outlineLevel="1">
      <c r="A201" s="1">
        <v>87</v>
      </c>
      <c r="B201" s="37">
        <v>50</v>
      </c>
      <c r="C201" s="37">
        <v>43</v>
      </c>
      <c r="D201" s="37">
        <v>30</v>
      </c>
      <c r="E201" s="37">
        <v>13</v>
      </c>
      <c r="F201" s="37">
        <v>7</v>
      </c>
      <c r="G201" s="37">
        <v>5</v>
      </c>
      <c r="H201" s="37">
        <v>2</v>
      </c>
    </row>
    <row r="202" spans="1:8" hidden="1" outlineLevel="1">
      <c r="A202" s="1">
        <v>88</v>
      </c>
      <c r="B202" s="37">
        <v>44</v>
      </c>
      <c r="C202" s="37">
        <v>30</v>
      </c>
      <c r="D202" s="37">
        <v>20</v>
      </c>
      <c r="E202" s="37">
        <v>10</v>
      </c>
      <c r="F202" s="37">
        <v>14</v>
      </c>
      <c r="G202" s="37">
        <v>6</v>
      </c>
      <c r="H202" s="37">
        <v>8</v>
      </c>
    </row>
    <row r="203" spans="1:8" hidden="1" outlineLevel="1">
      <c r="A203" s="1">
        <v>89</v>
      </c>
      <c r="B203" s="37">
        <v>35</v>
      </c>
      <c r="C203" s="37">
        <v>27</v>
      </c>
      <c r="D203" s="37">
        <v>21</v>
      </c>
      <c r="E203" s="37">
        <v>6</v>
      </c>
      <c r="F203" s="37">
        <v>8</v>
      </c>
      <c r="G203" s="37">
        <v>7</v>
      </c>
      <c r="H203" s="37">
        <v>1</v>
      </c>
    </row>
    <row r="204" spans="1:8" hidden="1" outlineLevel="1">
      <c r="A204" s="1">
        <v>90</v>
      </c>
      <c r="B204" s="37">
        <v>23</v>
      </c>
      <c r="C204" s="37">
        <v>18</v>
      </c>
      <c r="D204" s="37">
        <v>14</v>
      </c>
      <c r="E204" s="37">
        <v>4</v>
      </c>
      <c r="F204" s="37">
        <v>5</v>
      </c>
      <c r="G204" s="37">
        <v>5</v>
      </c>
      <c r="H204" s="37">
        <v>0</v>
      </c>
    </row>
    <row r="205" spans="1:8" hidden="1" outlineLevel="1">
      <c r="A205" s="1">
        <v>91</v>
      </c>
      <c r="B205" s="37">
        <v>21</v>
      </c>
      <c r="C205" s="37">
        <v>15</v>
      </c>
      <c r="D205" s="37">
        <v>13</v>
      </c>
      <c r="E205" s="37">
        <v>2</v>
      </c>
      <c r="F205" s="37">
        <v>6</v>
      </c>
      <c r="G205" s="37">
        <v>5</v>
      </c>
      <c r="H205" s="37">
        <v>1</v>
      </c>
    </row>
    <row r="206" spans="1:8" hidden="1" outlineLevel="1">
      <c r="A206" s="1">
        <v>92</v>
      </c>
      <c r="B206" s="37">
        <v>11</v>
      </c>
      <c r="C206" s="37">
        <v>11</v>
      </c>
      <c r="D206" s="37">
        <v>9</v>
      </c>
      <c r="E206" s="37">
        <v>2</v>
      </c>
      <c r="F206" s="37">
        <v>0</v>
      </c>
      <c r="G206" s="37">
        <v>0</v>
      </c>
      <c r="H206" s="37">
        <v>0</v>
      </c>
    </row>
    <row r="207" spans="1:8" hidden="1" outlineLevel="1">
      <c r="A207" s="1">
        <v>93</v>
      </c>
      <c r="B207" s="37">
        <v>11</v>
      </c>
      <c r="C207" s="37">
        <v>7</v>
      </c>
      <c r="D207" s="37">
        <v>5</v>
      </c>
      <c r="E207" s="37">
        <v>2</v>
      </c>
      <c r="F207" s="37">
        <v>4</v>
      </c>
      <c r="G207" s="37">
        <v>4</v>
      </c>
      <c r="H207" s="37">
        <v>0</v>
      </c>
    </row>
    <row r="208" spans="1:8" hidden="1" outlineLevel="1">
      <c r="A208" s="1">
        <v>94</v>
      </c>
      <c r="B208" s="37">
        <v>9</v>
      </c>
      <c r="C208" s="37">
        <v>5</v>
      </c>
      <c r="D208" s="37">
        <v>3</v>
      </c>
      <c r="E208" s="37">
        <v>2</v>
      </c>
      <c r="F208" s="37">
        <v>4</v>
      </c>
      <c r="G208" s="37">
        <v>3</v>
      </c>
      <c r="H208" s="37">
        <v>1</v>
      </c>
    </row>
    <row r="209" spans="1:8" hidden="1" outlineLevel="1">
      <c r="A209" s="1">
        <v>95</v>
      </c>
      <c r="B209" s="37">
        <v>3</v>
      </c>
      <c r="C209" s="37">
        <v>2</v>
      </c>
      <c r="D209" s="37">
        <v>2</v>
      </c>
      <c r="E209" s="37">
        <v>0</v>
      </c>
      <c r="F209" s="37">
        <v>1</v>
      </c>
      <c r="G209" s="37">
        <v>0</v>
      </c>
      <c r="H209" s="37">
        <v>1</v>
      </c>
    </row>
    <row r="210" spans="1:8" hidden="1" outlineLevel="1">
      <c r="A210" s="1">
        <v>96</v>
      </c>
      <c r="B210" s="37">
        <v>7</v>
      </c>
      <c r="C210" s="37">
        <v>3</v>
      </c>
      <c r="D210" s="37">
        <v>2</v>
      </c>
      <c r="E210" s="37">
        <v>1</v>
      </c>
      <c r="F210" s="37">
        <v>4</v>
      </c>
      <c r="G210" s="37">
        <v>3</v>
      </c>
      <c r="H210" s="37">
        <v>1</v>
      </c>
    </row>
    <row r="211" spans="1:8" hidden="1" outlineLevel="1">
      <c r="A211" s="1">
        <v>97</v>
      </c>
      <c r="B211" s="37">
        <v>2</v>
      </c>
      <c r="C211" s="37">
        <v>2</v>
      </c>
      <c r="D211" s="37">
        <v>1</v>
      </c>
      <c r="E211" s="37">
        <v>1</v>
      </c>
      <c r="F211" s="37">
        <v>0</v>
      </c>
      <c r="G211" s="37">
        <v>0</v>
      </c>
      <c r="H211" s="37">
        <v>0</v>
      </c>
    </row>
    <row r="212" spans="1:8" hidden="1" outlineLevel="1">
      <c r="A212" s="1">
        <v>98</v>
      </c>
      <c r="B212" s="37">
        <v>1</v>
      </c>
      <c r="C212" s="37">
        <v>0</v>
      </c>
      <c r="D212" s="37">
        <v>0</v>
      </c>
      <c r="E212" s="37">
        <v>0</v>
      </c>
      <c r="F212" s="37">
        <v>1</v>
      </c>
      <c r="G212" s="37">
        <v>0</v>
      </c>
      <c r="H212" s="37">
        <v>1</v>
      </c>
    </row>
    <row r="213" spans="1:8" hidden="1" outlineLevel="1">
      <c r="A213" s="1">
        <v>100</v>
      </c>
      <c r="B213" s="37">
        <v>1</v>
      </c>
      <c r="C213" s="37">
        <v>0</v>
      </c>
      <c r="D213" s="37">
        <v>0</v>
      </c>
      <c r="E213" s="37">
        <v>0</v>
      </c>
      <c r="F213" s="37">
        <v>1</v>
      </c>
      <c r="G213" s="37">
        <v>1</v>
      </c>
      <c r="H213" s="37">
        <v>0</v>
      </c>
    </row>
    <row r="214" spans="1:8" collapsed="1">
      <c r="A214" s="1" t="s">
        <v>205</v>
      </c>
      <c r="B214" s="37">
        <v>33525</v>
      </c>
      <c r="C214" s="37">
        <v>22030</v>
      </c>
      <c r="D214" s="37">
        <v>11448</v>
      </c>
      <c r="E214" s="37">
        <v>10582</v>
      </c>
      <c r="F214" s="37">
        <v>11495</v>
      </c>
      <c r="G214" s="37">
        <v>5640</v>
      </c>
      <c r="H214" s="37">
        <v>5855</v>
      </c>
    </row>
    <row r="215" spans="1:8" hidden="1" outlineLevel="1">
      <c r="A215" s="1">
        <v>0</v>
      </c>
      <c r="B215" s="37">
        <v>387</v>
      </c>
      <c r="C215" s="37">
        <v>264</v>
      </c>
      <c r="D215" s="37">
        <v>117</v>
      </c>
      <c r="E215" s="37">
        <v>147</v>
      </c>
      <c r="F215" s="37">
        <v>123</v>
      </c>
      <c r="G215" s="37">
        <v>52</v>
      </c>
      <c r="H215" s="37">
        <v>71</v>
      </c>
    </row>
    <row r="216" spans="1:8" hidden="1" outlineLevel="1">
      <c r="A216" s="1">
        <v>1</v>
      </c>
      <c r="B216" s="37">
        <v>406</v>
      </c>
      <c r="C216" s="37">
        <v>291</v>
      </c>
      <c r="D216" s="37">
        <v>143</v>
      </c>
      <c r="E216" s="37">
        <v>148</v>
      </c>
      <c r="F216" s="37">
        <v>115</v>
      </c>
      <c r="G216" s="37">
        <v>51</v>
      </c>
      <c r="H216" s="37">
        <v>64</v>
      </c>
    </row>
    <row r="217" spans="1:8" hidden="1" outlineLevel="1">
      <c r="A217" s="1">
        <v>2</v>
      </c>
      <c r="B217" s="37">
        <v>408</v>
      </c>
      <c r="C217" s="37">
        <v>274</v>
      </c>
      <c r="D217" s="37">
        <v>143</v>
      </c>
      <c r="E217" s="37">
        <v>131</v>
      </c>
      <c r="F217" s="37">
        <v>134</v>
      </c>
      <c r="G217" s="37">
        <v>67</v>
      </c>
      <c r="H217" s="37">
        <v>67</v>
      </c>
    </row>
    <row r="218" spans="1:8" hidden="1" outlineLevel="1">
      <c r="A218" s="1">
        <v>3</v>
      </c>
      <c r="B218" s="37">
        <v>387</v>
      </c>
      <c r="C218" s="37">
        <v>274</v>
      </c>
      <c r="D218" s="37">
        <v>140</v>
      </c>
      <c r="E218" s="37">
        <v>134</v>
      </c>
      <c r="F218" s="37">
        <v>113</v>
      </c>
      <c r="G218" s="37">
        <v>65</v>
      </c>
      <c r="H218" s="37">
        <v>48</v>
      </c>
    </row>
    <row r="219" spans="1:8" hidden="1" outlineLevel="1">
      <c r="A219" s="1">
        <v>4</v>
      </c>
      <c r="B219" s="37">
        <v>439</v>
      </c>
      <c r="C219" s="37">
        <v>304</v>
      </c>
      <c r="D219" s="37">
        <v>156</v>
      </c>
      <c r="E219" s="37">
        <v>148</v>
      </c>
      <c r="F219" s="37">
        <v>135</v>
      </c>
      <c r="G219" s="37">
        <v>69</v>
      </c>
      <c r="H219" s="37">
        <v>66</v>
      </c>
    </row>
    <row r="220" spans="1:8" hidden="1" outlineLevel="1">
      <c r="A220" s="1">
        <v>5</v>
      </c>
      <c r="B220" s="37">
        <v>406</v>
      </c>
      <c r="C220" s="37">
        <v>297</v>
      </c>
      <c r="D220" s="37">
        <v>153</v>
      </c>
      <c r="E220" s="37">
        <v>144</v>
      </c>
      <c r="F220" s="37">
        <v>109</v>
      </c>
      <c r="G220" s="37">
        <v>58</v>
      </c>
      <c r="H220" s="37">
        <v>51</v>
      </c>
    </row>
    <row r="221" spans="1:8" hidden="1" outlineLevel="1">
      <c r="A221" s="1">
        <v>6</v>
      </c>
      <c r="B221" s="37">
        <v>451</v>
      </c>
      <c r="C221" s="37">
        <v>317</v>
      </c>
      <c r="D221" s="37">
        <v>152</v>
      </c>
      <c r="E221" s="37">
        <v>165</v>
      </c>
      <c r="F221" s="37">
        <v>134</v>
      </c>
      <c r="G221" s="37">
        <v>68</v>
      </c>
      <c r="H221" s="37">
        <v>66</v>
      </c>
    </row>
    <row r="222" spans="1:8" hidden="1" outlineLevel="1">
      <c r="A222" s="1">
        <v>7</v>
      </c>
      <c r="B222" s="37">
        <v>382</v>
      </c>
      <c r="C222" s="37">
        <v>277</v>
      </c>
      <c r="D222" s="37">
        <v>136</v>
      </c>
      <c r="E222" s="37">
        <v>141</v>
      </c>
      <c r="F222" s="37">
        <v>105</v>
      </c>
      <c r="G222" s="37">
        <v>45</v>
      </c>
      <c r="H222" s="37">
        <v>60</v>
      </c>
    </row>
    <row r="223" spans="1:8" hidden="1" outlineLevel="1">
      <c r="A223" s="1">
        <v>8</v>
      </c>
      <c r="B223" s="37">
        <v>432</v>
      </c>
      <c r="C223" s="37">
        <v>318</v>
      </c>
      <c r="D223" s="37">
        <v>155</v>
      </c>
      <c r="E223" s="37">
        <v>163</v>
      </c>
      <c r="F223" s="37">
        <v>114</v>
      </c>
      <c r="G223" s="37">
        <v>63</v>
      </c>
      <c r="H223" s="37">
        <v>51</v>
      </c>
    </row>
    <row r="224" spans="1:8" hidden="1" outlineLevel="1">
      <c r="A224" s="1">
        <v>9</v>
      </c>
      <c r="B224" s="37">
        <v>382</v>
      </c>
      <c r="C224" s="37">
        <v>278</v>
      </c>
      <c r="D224" s="37">
        <v>154</v>
      </c>
      <c r="E224" s="37">
        <v>124</v>
      </c>
      <c r="F224" s="37">
        <v>104</v>
      </c>
      <c r="G224" s="37">
        <v>51</v>
      </c>
      <c r="H224" s="37">
        <v>53</v>
      </c>
    </row>
    <row r="225" spans="1:8" hidden="1" outlineLevel="1">
      <c r="A225" s="1">
        <v>10</v>
      </c>
      <c r="B225" s="37">
        <v>438</v>
      </c>
      <c r="C225" s="37">
        <v>319</v>
      </c>
      <c r="D225" s="37">
        <v>153</v>
      </c>
      <c r="E225" s="37">
        <v>166</v>
      </c>
      <c r="F225" s="37">
        <v>119</v>
      </c>
      <c r="G225" s="37">
        <v>48</v>
      </c>
      <c r="H225" s="37">
        <v>71</v>
      </c>
    </row>
    <row r="226" spans="1:8" hidden="1" outlineLevel="1">
      <c r="A226" s="1">
        <v>11</v>
      </c>
      <c r="B226" s="37">
        <v>415</v>
      </c>
      <c r="C226" s="37">
        <v>291</v>
      </c>
      <c r="D226" s="37">
        <v>152</v>
      </c>
      <c r="E226" s="37">
        <v>139</v>
      </c>
      <c r="F226" s="37">
        <v>124</v>
      </c>
      <c r="G226" s="37">
        <v>63</v>
      </c>
      <c r="H226" s="37">
        <v>61</v>
      </c>
    </row>
    <row r="227" spans="1:8" hidden="1" outlineLevel="1">
      <c r="A227" s="1">
        <v>12</v>
      </c>
      <c r="B227" s="37">
        <v>407</v>
      </c>
      <c r="C227" s="37">
        <v>290</v>
      </c>
      <c r="D227" s="37">
        <v>134</v>
      </c>
      <c r="E227" s="37">
        <v>156</v>
      </c>
      <c r="F227" s="37">
        <v>117</v>
      </c>
      <c r="G227" s="37">
        <v>51</v>
      </c>
      <c r="H227" s="37">
        <v>66</v>
      </c>
    </row>
    <row r="228" spans="1:8" hidden="1" outlineLevel="1">
      <c r="A228" s="1">
        <v>13</v>
      </c>
      <c r="B228" s="37">
        <v>436</v>
      </c>
      <c r="C228" s="37">
        <v>318</v>
      </c>
      <c r="D228" s="37">
        <v>147</v>
      </c>
      <c r="E228" s="37">
        <v>171</v>
      </c>
      <c r="F228" s="37">
        <v>118</v>
      </c>
      <c r="G228" s="37">
        <v>49</v>
      </c>
      <c r="H228" s="37">
        <v>69</v>
      </c>
    </row>
    <row r="229" spans="1:8" hidden="1" outlineLevel="1">
      <c r="A229" s="1">
        <v>14</v>
      </c>
      <c r="B229" s="37">
        <v>408</v>
      </c>
      <c r="C229" s="37">
        <v>300</v>
      </c>
      <c r="D229" s="37">
        <v>139</v>
      </c>
      <c r="E229" s="37">
        <v>161</v>
      </c>
      <c r="F229" s="37">
        <v>108</v>
      </c>
      <c r="G229" s="37">
        <v>60</v>
      </c>
      <c r="H229" s="37">
        <v>48</v>
      </c>
    </row>
    <row r="230" spans="1:8" hidden="1" outlineLevel="1">
      <c r="A230" s="1">
        <v>15</v>
      </c>
      <c r="B230" s="37">
        <v>384</v>
      </c>
      <c r="C230" s="37">
        <v>265</v>
      </c>
      <c r="D230" s="37">
        <v>133</v>
      </c>
      <c r="E230" s="37">
        <v>132</v>
      </c>
      <c r="F230" s="37">
        <v>119</v>
      </c>
      <c r="G230" s="37">
        <v>60</v>
      </c>
      <c r="H230" s="37">
        <v>59</v>
      </c>
    </row>
    <row r="231" spans="1:8" hidden="1" outlineLevel="1">
      <c r="A231" s="1">
        <v>16</v>
      </c>
      <c r="B231" s="37">
        <v>409</v>
      </c>
      <c r="C231" s="37">
        <v>296</v>
      </c>
      <c r="D231" s="37">
        <v>147</v>
      </c>
      <c r="E231" s="37">
        <v>149</v>
      </c>
      <c r="F231" s="37">
        <v>113</v>
      </c>
      <c r="G231" s="37">
        <v>55</v>
      </c>
      <c r="H231" s="37">
        <v>58</v>
      </c>
    </row>
    <row r="232" spans="1:8" hidden="1" outlineLevel="1">
      <c r="A232" s="1">
        <v>17</v>
      </c>
      <c r="B232" s="37">
        <v>422</v>
      </c>
      <c r="C232" s="37">
        <v>296</v>
      </c>
      <c r="D232" s="37">
        <v>148</v>
      </c>
      <c r="E232" s="37">
        <v>148</v>
      </c>
      <c r="F232" s="37">
        <v>126</v>
      </c>
      <c r="G232" s="37">
        <v>61</v>
      </c>
      <c r="H232" s="37">
        <v>65</v>
      </c>
    </row>
    <row r="233" spans="1:8" hidden="1" outlineLevel="1">
      <c r="A233" s="1">
        <v>18</v>
      </c>
      <c r="B233" s="37">
        <v>393</v>
      </c>
      <c r="C233" s="37">
        <v>277</v>
      </c>
      <c r="D233" s="37">
        <v>132</v>
      </c>
      <c r="E233" s="37">
        <v>145</v>
      </c>
      <c r="F233" s="37">
        <v>116</v>
      </c>
      <c r="G233" s="37">
        <v>69</v>
      </c>
      <c r="H233" s="37">
        <v>47</v>
      </c>
    </row>
    <row r="234" spans="1:8" hidden="1" outlineLevel="1">
      <c r="A234" s="1">
        <v>19</v>
      </c>
      <c r="B234" s="37">
        <v>426</v>
      </c>
      <c r="C234" s="37">
        <v>316</v>
      </c>
      <c r="D234" s="37">
        <v>151</v>
      </c>
      <c r="E234" s="37">
        <v>165</v>
      </c>
      <c r="F234" s="37">
        <v>110</v>
      </c>
      <c r="G234" s="37">
        <v>64</v>
      </c>
      <c r="H234" s="37">
        <v>46</v>
      </c>
    </row>
    <row r="235" spans="1:8" hidden="1" outlineLevel="1">
      <c r="A235" s="1">
        <v>20</v>
      </c>
      <c r="B235" s="37">
        <v>424</v>
      </c>
      <c r="C235" s="37">
        <v>299</v>
      </c>
      <c r="D235" s="37">
        <v>148</v>
      </c>
      <c r="E235" s="37">
        <v>151</v>
      </c>
      <c r="F235" s="37">
        <v>125</v>
      </c>
      <c r="G235" s="37">
        <v>55</v>
      </c>
      <c r="H235" s="37">
        <v>70</v>
      </c>
    </row>
    <row r="236" spans="1:8" hidden="1" outlineLevel="1">
      <c r="A236" s="1">
        <v>21</v>
      </c>
      <c r="B236" s="37">
        <v>455</v>
      </c>
      <c r="C236" s="37">
        <v>318</v>
      </c>
      <c r="D236" s="37">
        <v>146</v>
      </c>
      <c r="E236" s="37">
        <v>172</v>
      </c>
      <c r="F236" s="37">
        <v>137</v>
      </c>
      <c r="G236" s="37">
        <v>81</v>
      </c>
      <c r="H236" s="37">
        <v>56</v>
      </c>
    </row>
    <row r="237" spans="1:8" hidden="1" outlineLevel="1">
      <c r="A237" s="1">
        <v>22</v>
      </c>
      <c r="B237" s="37">
        <v>410</v>
      </c>
      <c r="C237" s="37">
        <v>284</v>
      </c>
      <c r="D237" s="37">
        <v>138</v>
      </c>
      <c r="E237" s="37">
        <v>146</v>
      </c>
      <c r="F237" s="37">
        <v>126</v>
      </c>
      <c r="G237" s="37">
        <v>59</v>
      </c>
      <c r="H237" s="37">
        <v>67</v>
      </c>
    </row>
    <row r="238" spans="1:8" hidden="1" outlineLevel="1">
      <c r="A238" s="1">
        <v>23</v>
      </c>
      <c r="B238" s="37">
        <v>389</v>
      </c>
      <c r="C238" s="37">
        <v>261</v>
      </c>
      <c r="D238" s="37">
        <v>138</v>
      </c>
      <c r="E238" s="37">
        <v>123</v>
      </c>
      <c r="F238" s="37">
        <v>128</v>
      </c>
      <c r="G238" s="37">
        <v>76</v>
      </c>
      <c r="H238" s="37">
        <v>52</v>
      </c>
    </row>
    <row r="239" spans="1:8" hidden="1" outlineLevel="1">
      <c r="A239" s="1">
        <v>24</v>
      </c>
      <c r="B239" s="37">
        <v>446</v>
      </c>
      <c r="C239" s="37">
        <v>273</v>
      </c>
      <c r="D239" s="37">
        <v>122</v>
      </c>
      <c r="E239" s="37">
        <v>151</v>
      </c>
      <c r="F239" s="37">
        <v>173</v>
      </c>
      <c r="G239" s="37">
        <v>87</v>
      </c>
      <c r="H239" s="37">
        <v>86</v>
      </c>
    </row>
    <row r="240" spans="1:8" hidden="1" outlineLevel="1">
      <c r="A240" s="1">
        <v>25</v>
      </c>
      <c r="B240" s="37">
        <v>442</v>
      </c>
      <c r="C240" s="37">
        <v>292</v>
      </c>
      <c r="D240" s="37">
        <v>127</v>
      </c>
      <c r="E240" s="37">
        <v>165</v>
      </c>
      <c r="F240" s="37">
        <v>150</v>
      </c>
      <c r="G240" s="37">
        <v>85</v>
      </c>
      <c r="H240" s="37">
        <v>65</v>
      </c>
    </row>
    <row r="241" spans="1:8" hidden="1" outlineLevel="1">
      <c r="A241" s="1">
        <v>26</v>
      </c>
      <c r="B241" s="37">
        <v>441</v>
      </c>
      <c r="C241" s="37">
        <v>258</v>
      </c>
      <c r="D241" s="37">
        <v>138</v>
      </c>
      <c r="E241" s="37">
        <v>120</v>
      </c>
      <c r="F241" s="37">
        <v>183</v>
      </c>
      <c r="G241" s="37">
        <v>97</v>
      </c>
      <c r="H241" s="37">
        <v>86</v>
      </c>
    </row>
    <row r="242" spans="1:8" hidden="1" outlineLevel="1">
      <c r="A242" s="1">
        <v>27</v>
      </c>
      <c r="B242" s="37">
        <v>458</v>
      </c>
      <c r="C242" s="37">
        <v>283</v>
      </c>
      <c r="D242" s="37">
        <v>137</v>
      </c>
      <c r="E242" s="37">
        <v>146</v>
      </c>
      <c r="F242" s="37">
        <v>175</v>
      </c>
      <c r="G242" s="37">
        <v>91</v>
      </c>
      <c r="H242" s="37">
        <v>84</v>
      </c>
    </row>
    <row r="243" spans="1:8" hidden="1" outlineLevel="1">
      <c r="A243" s="1">
        <v>28</v>
      </c>
      <c r="B243" s="37">
        <v>530</v>
      </c>
      <c r="C243" s="37">
        <v>308</v>
      </c>
      <c r="D243" s="37">
        <v>156</v>
      </c>
      <c r="E243" s="37">
        <v>152</v>
      </c>
      <c r="F243" s="37">
        <v>222</v>
      </c>
      <c r="G243" s="37">
        <v>128</v>
      </c>
      <c r="H243" s="37">
        <v>94</v>
      </c>
    </row>
    <row r="244" spans="1:8" hidden="1" outlineLevel="1">
      <c r="A244" s="1">
        <v>29</v>
      </c>
      <c r="B244" s="37">
        <v>508</v>
      </c>
      <c r="C244" s="37">
        <v>284</v>
      </c>
      <c r="D244" s="37">
        <v>144</v>
      </c>
      <c r="E244" s="37">
        <v>140</v>
      </c>
      <c r="F244" s="37">
        <v>224</v>
      </c>
      <c r="G244" s="37">
        <v>123</v>
      </c>
      <c r="H244" s="37">
        <v>101</v>
      </c>
    </row>
    <row r="245" spans="1:8" hidden="1" outlineLevel="1">
      <c r="A245" s="1">
        <v>30</v>
      </c>
      <c r="B245" s="37">
        <v>528</v>
      </c>
      <c r="C245" s="37">
        <v>289</v>
      </c>
      <c r="D245" s="37">
        <v>132</v>
      </c>
      <c r="E245" s="37">
        <v>157</v>
      </c>
      <c r="F245" s="37">
        <v>239</v>
      </c>
      <c r="G245" s="37">
        <v>129</v>
      </c>
      <c r="H245" s="37">
        <v>110</v>
      </c>
    </row>
    <row r="246" spans="1:8" hidden="1" outlineLevel="1">
      <c r="A246" s="1">
        <v>31</v>
      </c>
      <c r="B246" s="37">
        <v>572</v>
      </c>
      <c r="C246" s="37">
        <v>352</v>
      </c>
      <c r="D246" s="37">
        <v>157</v>
      </c>
      <c r="E246" s="37">
        <v>195</v>
      </c>
      <c r="F246" s="37">
        <v>220</v>
      </c>
      <c r="G246" s="37">
        <v>111</v>
      </c>
      <c r="H246" s="37">
        <v>109</v>
      </c>
    </row>
    <row r="247" spans="1:8" hidden="1" outlineLevel="1">
      <c r="A247" s="1">
        <v>32</v>
      </c>
      <c r="B247" s="37">
        <v>577</v>
      </c>
      <c r="C247" s="37">
        <v>347</v>
      </c>
      <c r="D247" s="37">
        <v>163</v>
      </c>
      <c r="E247" s="37">
        <v>184</v>
      </c>
      <c r="F247" s="37">
        <v>230</v>
      </c>
      <c r="G247" s="37">
        <v>117</v>
      </c>
      <c r="H247" s="37">
        <v>113</v>
      </c>
    </row>
    <row r="248" spans="1:8" hidden="1" outlineLevel="1">
      <c r="A248" s="1">
        <v>33</v>
      </c>
      <c r="B248" s="37">
        <v>637</v>
      </c>
      <c r="C248" s="37">
        <v>371</v>
      </c>
      <c r="D248" s="37">
        <v>194</v>
      </c>
      <c r="E248" s="37">
        <v>177</v>
      </c>
      <c r="F248" s="37">
        <v>266</v>
      </c>
      <c r="G248" s="37">
        <v>138</v>
      </c>
      <c r="H248" s="37">
        <v>128</v>
      </c>
    </row>
    <row r="249" spans="1:8" hidden="1" outlineLevel="1">
      <c r="A249" s="1">
        <v>34</v>
      </c>
      <c r="B249" s="37">
        <v>601</v>
      </c>
      <c r="C249" s="37">
        <v>361</v>
      </c>
      <c r="D249" s="37">
        <v>184</v>
      </c>
      <c r="E249" s="37">
        <v>177</v>
      </c>
      <c r="F249" s="37">
        <v>240</v>
      </c>
      <c r="G249" s="37">
        <v>133</v>
      </c>
      <c r="H249" s="37">
        <v>107</v>
      </c>
    </row>
    <row r="250" spans="1:8" hidden="1" outlineLevel="1">
      <c r="A250" s="1">
        <v>35</v>
      </c>
      <c r="B250" s="37">
        <v>567</v>
      </c>
      <c r="C250" s="37">
        <v>325</v>
      </c>
      <c r="D250" s="37">
        <v>155</v>
      </c>
      <c r="E250" s="37">
        <v>170</v>
      </c>
      <c r="F250" s="37">
        <v>242</v>
      </c>
      <c r="G250" s="37">
        <v>137</v>
      </c>
      <c r="H250" s="37">
        <v>105</v>
      </c>
    </row>
    <row r="251" spans="1:8" hidden="1" outlineLevel="1">
      <c r="A251" s="1">
        <v>36</v>
      </c>
      <c r="B251" s="37">
        <v>591</v>
      </c>
      <c r="C251" s="37">
        <v>337</v>
      </c>
      <c r="D251" s="37">
        <v>162</v>
      </c>
      <c r="E251" s="37">
        <v>175</v>
      </c>
      <c r="F251" s="37">
        <v>254</v>
      </c>
      <c r="G251" s="37">
        <v>128</v>
      </c>
      <c r="H251" s="37">
        <v>126</v>
      </c>
    </row>
    <row r="252" spans="1:8" hidden="1" outlineLevel="1">
      <c r="A252" s="1">
        <v>37</v>
      </c>
      <c r="B252" s="37">
        <v>600</v>
      </c>
      <c r="C252" s="37">
        <v>336</v>
      </c>
      <c r="D252" s="37">
        <v>157</v>
      </c>
      <c r="E252" s="37">
        <v>179</v>
      </c>
      <c r="F252" s="37">
        <v>264</v>
      </c>
      <c r="G252" s="37">
        <v>147</v>
      </c>
      <c r="H252" s="37">
        <v>117</v>
      </c>
    </row>
    <row r="253" spans="1:8" hidden="1" outlineLevel="1">
      <c r="A253" s="1">
        <v>38</v>
      </c>
      <c r="B253" s="37">
        <v>616</v>
      </c>
      <c r="C253" s="37">
        <v>376</v>
      </c>
      <c r="D253" s="37">
        <v>195</v>
      </c>
      <c r="E253" s="37">
        <v>181</v>
      </c>
      <c r="F253" s="37">
        <v>240</v>
      </c>
      <c r="G253" s="37">
        <v>136</v>
      </c>
      <c r="H253" s="37">
        <v>104</v>
      </c>
    </row>
    <row r="254" spans="1:8" hidden="1" outlineLevel="1">
      <c r="A254" s="1">
        <v>39</v>
      </c>
      <c r="B254" s="37">
        <v>594</v>
      </c>
      <c r="C254" s="37">
        <v>347</v>
      </c>
      <c r="D254" s="37">
        <v>173</v>
      </c>
      <c r="E254" s="37">
        <v>174</v>
      </c>
      <c r="F254" s="37">
        <v>247</v>
      </c>
      <c r="G254" s="37">
        <v>126</v>
      </c>
      <c r="H254" s="37">
        <v>121</v>
      </c>
    </row>
    <row r="255" spans="1:8" hidden="1" outlineLevel="1">
      <c r="A255" s="1">
        <v>40</v>
      </c>
      <c r="B255" s="37">
        <v>558</v>
      </c>
      <c r="C255" s="37">
        <v>344</v>
      </c>
      <c r="D255" s="37">
        <v>168</v>
      </c>
      <c r="E255" s="37">
        <v>176</v>
      </c>
      <c r="F255" s="37">
        <v>214</v>
      </c>
      <c r="G255" s="37">
        <v>118</v>
      </c>
      <c r="H255" s="37">
        <v>96</v>
      </c>
    </row>
    <row r="256" spans="1:8" hidden="1" outlineLevel="1">
      <c r="A256" s="1">
        <v>41</v>
      </c>
      <c r="B256" s="37">
        <v>605</v>
      </c>
      <c r="C256" s="37">
        <v>366</v>
      </c>
      <c r="D256" s="37">
        <v>183</v>
      </c>
      <c r="E256" s="37">
        <v>183</v>
      </c>
      <c r="F256" s="37">
        <v>239</v>
      </c>
      <c r="G256" s="37">
        <v>126</v>
      </c>
      <c r="H256" s="37">
        <v>113</v>
      </c>
    </row>
    <row r="257" spans="1:8" hidden="1" outlineLevel="1">
      <c r="A257" s="1">
        <v>42</v>
      </c>
      <c r="B257" s="37">
        <v>581</v>
      </c>
      <c r="C257" s="37">
        <v>342</v>
      </c>
      <c r="D257" s="37">
        <v>179</v>
      </c>
      <c r="E257" s="37">
        <v>163</v>
      </c>
      <c r="F257" s="37">
        <v>239</v>
      </c>
      <c r="G257" s="37">
        <v>137</v>
      </c>
      <c r="H257" s="37">
        <v>102</v>
      </c>
    </row>
    <row r="258" spans="1:8" hidden="1" outlineLevel="1">
      <c r="A258" s="1">
        <v>43</v>
      </c>
      <c r="B258" s="37">
        <v>573</v>
      </c>
      <c r="C258" s="37">
        <v>354</v>
      </c>
      <c r="D258" s="37">
        <v>179</v>
      </c>
      <c r="E258" s="37">
        <v>175</v>
      </c>
      <c r="F258" s="37">
        <v>219</v>
      </c>
      <c r="G258" s="37">
        <v>106</v>
      </c>
      <c r="H258" s="37">
        <v>113</v>
      </c>
    </row>
    <row r="259" spans="1:8" hidden="1" outlineLevel="1">
      <c r="A259" s="1">
        <v>44</v>
      </c>
      <c r="B259" s="37">
        <v>540</v>
      </c>
      <c r="C259" s="37">
        <v>350</v>
      </c>
      <c r="D259" s="37">
        <v>181</v>
      </c>
      <c r="E259" s="37">
        <v>169</v>
      </c>
      <c r="F259" s="37">
        <v>190</v>
      </c>
      <c r="G259" s="37">
        <v>87</v>
      </c>
      <c r="H259" s="37">
        <v>103</v>
      </c>
    </row>
    <row r="260" spans="1:8" hidden="1" outlineLevel="1">
      <c r="A260" s="1">
        <v>45</v>
      </c>
      <c r="B260" s="37">
        <v>546</v>
      </c>
      <c r="C260" s="37">
        <v>331</v>
      </c>
      <c r="D260" s="37">
        <v>168</v>
      </c>
      <c r="E260" s="37">
        <v>163</v>
      </c>
      <c r="F260" s="37">
        <v>215</v>
      </c>
      <c r="G260" s="37">
        <v>110</v>
      </c>
      <c r="H260" s="37">
        <v>105</v>
      </c>
    </row>
    <row r="261" spans="1:8" hidden="1" outlineLevel="1">
      <c r="A261" s="1">
        <v>46</v>
      </c>
      <c r="B261" s="37">
        <v>525</v>
      </c>
      <c r="C261" s="37">
        <v>308</v>
      </c>
      <c r="D261" s="37">
        <v>161</v>
      </c>
      <c r="E261" s="37">
        <v>147</v>
      </c>
      <c r="F261" s="37">
        <v>217</v>
      </c>
      <c r="G261" s="37">
        <v>91</v>
      </c>
      <c r="H261" s="37">
        <v>126</v>
      </c>
    </row>
    <row r="262" spans="1:8" hidden="1" outlineLevel="1">
      <c r="A262" s="1">
        <v>47</v>
      </c>
      <c r="B262" s="37">
        <v>503</v>
      </c>
      <c r="C262" s="37">
        <v>293</v>
      </c>
      <c r="D262" s="37">
        <v>158</v>
      </c>
      <c r="E262" s="37">
        <v>135</v>
      </c>
      <c r="F262" s="37">
        <v>210</v>
      </c>
      <c r="G262" s="37">
        <v>95</v>
      </c>
      <c r="H262" s="37">
        <v>115</v>
      </c>
    </row>
    <row r="263" spans="1:8" hidden="1" outlineLevel="1">
      <c r="A263" s="1">
        <v>48</v>
      </c>
      <c r="B263" s="37">
        <v>515</v>
      </c>
      <c r="C263" s="37">
        <v>303</v>
      </c>
      <c r="D263" s="37">
        <v>152</v>
      </c>
      <c r="E263" s="37">
        <v>151</v>
      </c>
      <c r="F263" s="37">
        <v>212</v>
      </c>
      <c r="G263" s="37">
        <v>89</v>
      </c>
      <c r="H263" s="37">
        <v>123</v>
      </c>
    </row>
    <row r="264" spans="1:8" hidden="1" outlineLevel="1">
      <c r="A264" s="1">
        <v>49</v>
      </c>
      <c r="B264" s="37">
        <v>492</v>
      </c>
      <c r="C264" s="37">
        <v>308</v>
      </c>
      <c r="D264" s="37">
        <v>187</v>
      </c>
      <c r="E264" s="37">
        <v>121</v>
      </c>
      <c r="F264" s="37">
        <v>184</v>
      </c>
      <c r="G264" s="37">
        <v>87</v>
      </c>
      <c r="H264" s="37">
        <v>97</v>
      </c>
    </row>
    <row r="265" spans="1:8" hidden="1" outlineLevel="1">
      <c r="A265" s="1">
        <v>50</v>
      </c>
      <c r="B265" s="37">
        <v>488</v>
      </c>
      <c r="C265" s="37">
        <v>296</v>
      </c>
      <c r="D265" s="37">
        <v>148</v>
      </c>
      <c r="E265" s="37">
        <v>148</v>
      </c>
      <c r="F265" s="37">
        <v>192</v>
      </c>
      <c r="G265" s="37">
        <v>86</v>
      </c>
      <c r="H265" s="37">
        <v>106</v>
      </c>
    </row>
    <row r="266" spans="1:8" hidden="1" outlineLevel="1">
      <c r="A266" s="1">
        <v>51</v>
      </c>
      <c r="B266" s="37">
        <v>452</v>
      </c>
      <c r="C266" s="37">
        <v>267</v>
      </c>
      <c r="D266" s="37">
        <v>153</v>
      </c>
      <c r="E266" s="37">
        <v>114</v>
      </c>
      <c r="F266" s="37">
        <v>185</v>
      </c>
      <c r="G266" s="37">
        <v>70</v>
      </c>
      <c r="H266" s="37">
        <v>115</v>
      </c>
    </row>
    <row r="267" spans="1:8" hidden="1" outlineLevel="1">
      <c r="A267" s="1">
        <v>52</v>
      </c>
      <c r="B267" s="37">
        <v>490</v>
      </c>
      <c r="C267" s="37">
        <v>316</v>
      </c>
      <c r="D267" s="37">
        <v>152</v>
      </c>
      <c r="E267" s="37">
        <v>164</v>
      </c>
      <c r="F267" s="37">
        <v>174</v>
      </c>
      <c r="G267" s="37">
        <v>63</v>
      </c>
      <c r="H267" s="37">
        <v>111</v>
      </c>
    </row>
    <row r="268" spans="1:8" hidden="1" outlineLevel="1">
      <c r="A268" s="1">
        <v>53</v>
      </c>
      <c r="B268" s="37">
        <v>485</v>
      </c>
      <c r="C268" s="37">
        <v>284</v>
      </c>
      <c r="D268" s="37">
        <v>155</v>
      </c>
      <c r="E268" s="37">
        <v>129</v>
      </c>
      <c r="F268" s="37">
        <v>201</v>
      </c>
      <c r="G268" s="37">
        <v>88</v>
      </c>
      <c r="H268" s="37">
        <v>113</v>
      </c>
    </row>
    <row r="269" spans="1:8" hidden="1" outlineLevel="1">
      <c r="A269" s="1">
        <v>54</v>
      </c>
      <c r="B269" s="37">
        <v>465</v>
      </c>
      <c r="C269" s="37">
        <v>298</v>
      </c>
      <c r="D269" s="37">
        <v>161</v>
      </c>
      <c r="E269" s="37">
        <v>137</v>
      </c>
      <c r="F269" s="37">
        <v>167</v>
      </c>
      <c r="G269" s="37">
        <v>64</v>
      </c>
      <c r="H269" s="37">
        <v>103</v>
      </c>
    </row>
    <row r="270" spans="1:8" hidden="1" outlineLevel="1">
      <c r="A270" s="1">
        <v>55</v>
      </c>
      <c r="B270" s="37">
        <v>465</v>
      </c>
      <c r="C270" s="37">
        <v>295</v>
      </c>
      <c r="D270" s="37">
        <v>154</v>
      </c>
      <c r="E270" s="37">
        <v>141</v>
      </c>
      <c r="F270" s="37">
        <v>170</v>
      </c>
      <c r="G270" s="37">
        <v>72</v>
      </c>
      <c r="H270" s="37">
        <v>98</v>
      </c>
    </row>
    <row r="271" spans="1:8" hidden="1" outlineLevel="1">
      <c r="A271" s="1">
        <v>56</v>
      </c>
      <c r="B271" s="37">
        <v>363</v>
      </c>
      <c r="C271" s="37">
        <v>247</v>
      </c>
      <c r="D271" s="37">
        <v>130</v>
      </c>
      <c r="E271" s="37">
        <v>117</v>
      </c>
      <c r="F271" s="37">
        <v>116</v>
      </c>
      <c r="G271" s="37">
        <v>41</v>
      </c>
      <c r="H271" s="37">
        <v>75</v>
      </c>
    </row>
    <row r="272" spans="1:8" hidden="1" outlineLevel="1">
      <c r="A272" s="1">
        <v>57</v>
      </c>
      <c r="B272" s="37">
        <v>448</v>
      </c>
      <c r="C272" s="37">
        <v>303</v>
      </c>
      <c r="D272" s="37">
        <v>167</v>
      </c>
      <c r="E272" s="37">
        <v>136</v>
      </c>
      <c r="F272" s="37">
        <v>145</v>
      </c>
      <c r="G272" s="37">
        <v>60</v>
      </c>
      <c r="H272" s="37">
        <v>85</v>
      </c>
    </row>
    <row r="273" spans="1:8" hidden="1" outlineLevel="1">
      <c r="A273" s="1">
        <v>58</v>
      </c>
      <c r="B273" s="37">
        <v>415</v>
      </c>
      <c r="C273" s="37">
        <v>271</v>
      </c>
      <c r="D273" s="37">
        <v>144</v>
      </c>
      <c r="E273" s="37">
        <v>127</v>
      </c>
      <c r="F273" s="37">
        <v>144</v>
      </c>
      <c r="G273" s="37">
        <v>53</v>
      </c>
      <c r="H273" s="37">
        <v>91</v>
      </c>
    </row>
    <row r="274" spans="1:8" hidden="1" outlineLevel="1">
      <c r="A274" s="1">
        <v>59</v>
      </c>
      <c r="B274" s="37">
        <v>398</v>
      </c>
      <c r="C274" s="37">
        <v>261</v>
      </c>
      <c r="D274" s="37">
        <v>143</v>
      </c>
      <c r="E274" s="37">
        <v>118</v>
      </c>
      <c r="F274" s="37">
        <v>137</v>
      </c>
      <c r="G274" s="37">
        <v>53</v>
      </c>
      <c r="H274" s="37">
        <v>84</v>
      </c>
    </row>
    <row r="275" spans="1:8" hidden="1" outlineLevel="1">
      <c r="A275" s="1">
        <v>60</v>
      </c>
      <c r="B275" s="37">
        <v>351</v>
      </c>
      <c r="C275" s="37">
        <v>230</v>
      </c>
      <c r="D275" s="37">
        <v>130</v>
      </c>
      <c r="E275" s="37">
        <v>100</v>
      </c>
      <c r="F275" s="37">
        <v>121</v>
      </c>
      <c r="G275" s="37">
        <v>46</v>
      </c>
      <c r="H275" s="37">
        <v>75</v>
      </c>
    </row>
    <row r="276" spans="1:8" hidden="1" outlineLevel="1">
      <c r="A276" s="1">
        <v>61</v>
      </c>
      <c r="B276" s="37">
        <v>341</v>
      </c>
      <c r="C276" s="37">
        <v>244</v>
      </c>
      <c r="D276" s="37">
        <v>135</v>
      </c>
      <c r="E276" s="37">
        <v>109</v>
      </c>
      <c r="F276" s="37">
        <v>97</v>
      </c>
      <c r="G276" s="37">
        <v>34</v>
      </c>
      <c r="H276" s="37">
        <v>63</v>
      </c>
    </row>
    <row r="277" spans="1:8" hidden="1" outlineLevel="1">
      <c r="A277" s="1">
        <v>62</v>
      </c>
      <c r="B277" s="37">
        <v>293</v>
      </c>
      <c r="C277" s="37">
        <v>202</v>
      </c>
      <c r="D277" s="37">
        <v>104</v>
      </c>
      <c r="E277" s="37">
        <v>98</v>
      </c>
      <c r="F277" s="37">
        <v>91</v>
      </c>
      <c r="G277" s="37">
        <v>40</v>
      </c>
      <c r="H277" s="37">
        <v>51</v>
      </c>
    </row>
    <row r="278" spans="1:8" hidden="1" outlineLevel="1">
      <c r="A278" s="1">
        <v>63</v>
      </c>
      <c r="B278" s="37">
        <v>233</v>
      </c>
      <c r="C278" s="37">
        <v>169</v>
      </c>
      <c r="D278" s="37">
        <v>98</v>
      </c>
      <c r="E278" s="37">
        <v>71</v>
      </c>
      <c r="F278" s="37">
        <v>64</v>
      </c>
      <c r="G278" s="37">
        <v>32</v>
      </c>
      <c r="H278" s="37">
        <v>32</v>
      </c>
    </row>
    <row r="279" spans="1:8" hidden="1" outlineLevel="1">
      <c r="A279" s="1">
        <v>64</v>
      </c>
      <c r="B279" s="37">
        <v>279</v>
      </c>
      <c r="C279" s="37">
        <v>198</v>
      </c>
      <c r="D279" s="37">
        <v>109</v>
      </c>
      <c r="E279" s="37">
        <v>89</v>
      </c>
      <c r="F279" s="37">
        <v>81</v>
      </c>
      <c r="G279" s="37">
        <v>26</v>
      </c>
      <c r="H279" s="37">
        <v>55</v>
      </c>
    </row>
    <row r="280" spans="1:8" hidden="1" outlineLevel="1">
      <c r="A280" s="1">
        <v>65</v>
      </c>
      <c r="B280" s="37">
        <v>218</v>
      </c>
      <c r="C280" s="37">
        <v>161</v>
      </c>
      <c r="D280" s="37">
        <v>94</v>
      </c>
      <c r="E280" s="37">
        <v>67</v>
      </c>
      <c r="F280" s="37">
        <v>57</v>
      </c>
      <c r="G280" s="37">
        <v>18</v>
      </c>
      <c r="H280" s="37">
        <v>39</v>
      </c>
    </row>
    <row r="281" spans="1:8" hidden="1" outlineLevel="1">
      <c r="A281" s="1">
        <v>66</v>
      </c>
      <c r="B281" s="37">
        <v>215</v>
      </c>
      <c r="C281" s="37">
        <v>165</v>
      </c>
      <c r="D281" s="37">
        <v>89</v>
      </c>
      <c r="E281" s="37">
        <v>76</v>
      </c>
      <c r="F281" s="37">
        <v>50</v>
      </c>
      <c r="G281" s="37">
        <v>21</v>
      </c>
      <c r="H281" s="37">
        <v>29</v>
      </c>
    </row>
    <row r="282" spans="1:8" hidden="1" outlineLevel="1">
      <c r="A282" s="1">
        <v>67</v>
      </c>
      <c r="B282" s="37">
        <v>228</v>
      </c>
      <c r="C282" s="37">
        <v>181</v>
      </c>
      <c r="D282" s="37">
        <v>104</v>
      </c>
      <c r="E282" s="37">
        <v>77</v>
      </c>
      <c r="F282" s="37">
        <v>47</v>
      </c>
      <c r="G282" s="37">
        <v>20</v>
      </c>
      <c r="H282" s="37">
        <v>27</v>
      </c>
    </row>
    <row r="283" spans="1:8" hidden="1" outlineLevel="1">
      <c r="A283" s="1">
        <v>68</v>
      </c>
      <c r="B283" s="37">
        <v>216</v>
      </c>
      <c r="C283" s="37">
        <v>167</v>
      </c>
      <c r="D283" s="37">
        <v>100</v>
      </c>
      <c r="E283" s="37">
        <v>67</v>
      </c>
      <c r="F283" s="37">
        <v>49</v>
      </c>
      <c r="G283" s="37">
        <v>22</v>
      </c>
      <c r="H283" s="37">
        <v>27</v>
      </c>
    </row>
    <row r="284" spans="1:8" hidden="1" outlineLevel="1">
      <c r="A284" s="1">
        <v>69</v>
      </c>
      <c r="B284" s="37">
        <v>181</v>
      </c>
      <c r="C284" s="37">
        <v>138</v>
      </c>
      <c r="D284" s="37">
        <v>91</v>
      </c>
      <c r="E284" s="37">
        <v>47</v>
      </c>
      <c r="F284" s="37">
        <v>43</v>
      </c>
      <c r="G284" s="37">
        <v>16</v>
      </c>
      <c r="H284" s="37">
        <v>27</v>
      </c>
    </row>
    <row r="285" spans="1:8" hidden="1" outlineLevel="1">
      <c r="A285" s="1">
        <v>70</v>
      </c>
      <c r="B285" s="37">
        <v>159</v>
      </c>
      <c r="C285" s="37">
        <v>126</v>
      </c>
      <c r="D285" s="37">
        <v>70</v>
      </c>
      <c r="E285" s="37">
        <v>56</v>
      </c>
      <c r="F285" s="37">
        <v>33</v>
      </c>
      <c r="G285" s="37">
        <v>15</v>
      </c>
      <c r="H285" s="37">
        <v>18</v>
      </c>
    </row>
    <row r="286" spans="1:8" hidden="1" outlineLevel="1">
      <c r="A286" s="1">
        <v>71</v>
      </c>
      <c r="B286" s="37">
        <v>163</v>
      </c>
      <c r="C286" s="37">
        <v>122</v>
      </c>
      <c r="D286" s="37">
        <v>61</v>
      </c>
      <c r="E286" s="37">
        <v>61</v>
      </c>
      <c r="F286" s="37">
        <v>41</v>
      </c>
      <c r="G286" s="37">
        <v>18</v>
      </c>
      <c r="H286" s="37">
        <v>23</v>
      </c>
    </row>
    <row r="287" spans="1:8" hidden="1" outlineLevel="1">
      <c r="A287" s="1">
        <v>72</v>
      </c>
      <c r="B287" s="37">
        <v>183</v>
      </c>
      <c r="C287" s="37">
        <v>134</v>
      </c>
      <c r="D287" s="37">
        <v>77</v>
      </c>
      <c r="E287" s="37">
        <v>57</v>
      </c>
      <c r="F287" s="37">
        <v>49</v>
      </c>
      <c r="G287" s="37">
        <v>24</v>
      </c>
      <c r="H287" s="37">
        <v>25</v>
      </c>
    </row>
    <row r="288" spans="1:8" hidden="1" outlineLevel="1">
      <c r="A288" s="1">
        <v>73</v>
      </c>
      <c r="B288" s="37">
        <v>171</v>
      </c>
      <c r="C288" s="37">
        <v>129</v>
      </c>
      <c r="D288" s="37">
        <v>77</v>
      </c>
      <c r="E288" s="37">
        <v>52</v>
      </c>
      <c r="F288" s="37">
        <v>42</v>
      </c>
      <c r="G288" s="37">
        <v>19</v>
      </c>
      <c r="H288" s="37">
        <v>23</v>
      </c>
    </row>
    <row r="289" spans="1:8" hidden="1" outlineLevel="1">
      <c r="A289" s="1">
        <v>74</v>
      </c>
      <c r="B289" s="37">
        <v>168</v>
      </c>
      <c r="C289" s="37">
        <v>125</v>
      </c>
      <c r="D289" s="37">
        <v>84</v>
      </c>
      <c r="E289" s="37">
        <v>41</v>
      </c>
      <c r="F289" s="37">
        <v>43</v>
      </c>
      <c r="G289" s="37">
        <v>26</v>
      </c>
      <c r="H289" s="37">
        <v>17</v>
      </c>
    </row>
    <row r="290" spans="1:8" hidden="1" outlineLevel="1">
      <c r="A290" s="1">
        <v>75</v>
      </c>
      <c r="B290" s="37">
        <v>174</v>
      </c>
      <c r="C290" s="37">
        <v>133</v>
      </c>
      <c r="D290" s="37">
        <v>92</v>
      </c>
      <c r="E290" s="37">
        <v>41</v>
      </c>
      <c r="F290" s="37">
        <v>41</v>
      </c>
      <c r="G290" s="37">
        <v>24</v>
      </c>
      <c r="H290" s="37">
        <v>17</v>
      </c>
    </row>
    <row r="291" spans="1:8" hidden="1" outlineLevel="1">
      <c r="A291" s="1">
        <v>76</v>
      </c>
      <c r="B291" s="37">
        <v>137</v>
      </c>
      <c r="C291" s="37">
        <v>107</v>
      </c>
      <c r="D291" s="37">
        <v>69</v>
      </c>
      <c r="E291" s="37">
        <v>38</v>
      </c>
      <c r="F291" s="37">
        <v>30</v>
      </c>
      <c r="G291" s="37">
        <v>16</v>
      </c>
      <c r="H291" s="37">
        <v>14</v>
      </c>
    </row>
    <row r="292" spans="1:8" hidden="1" outlineLevel="1">
      <c r="A292" s="1">
        <v>77</v>
      </c>
      <c r="B292" s="37">
        <v>165</v>
      </c>
      <c r="C292" s="37">
        <v>120</v>
      </c>
      <c r="D292" s="37">
        <v>86</v>
      </c>
      <c r="E292" s="37">
        <v>34</v>
      </c>
      <c r="F292" s="37">
        <v>45</v>
      </c>
      <c r="G292" s="37">
        <v>24</v>
      </c>
      <c r="H292" s="37">
        <v>21</v>
      </c>
    </row>
    <row r="293" spans="1:8" hidden="1" outlineLevel="1">
      <c r="A293" s="1">
        <v>78</v>
      </c>
      <c r="B293" s="37">
        <v>149</v>
      </c>
      <c r="C293" s="37">
        <v>118</v>
      </c>
      <c r="D293" s="37">
        <v>80</v>
      </c>
      <c r="E293" s="37">
        <v>38</v>
      </c>
      <c r="F293" s="37">
        <v>31</v>
      </c>
      <c r="G293" s="37">
        <v>16</v>
      </c>
      <c r="H293" s="37">
        <v>15</v>
      </c>
    </row>
    <row r="294" spans="1:8" hidden="1" outlineLevel="1">
      <c r="A294" s="1">
        <v>79</v>
      </c>
      <c r="B294" s="37">
        <v>145</v>
      </c>
      <c r="C294" s="37">
        <v>109</v>
      </c>
      <c r="D294" s="37">
        <v>73</v>
      </c>
      <c r="E294" s="37">
        <v>36</v>
      </c>
      <c r="F294" s="37">
        <v>36</v>
      </c>
      <c r="G294" s="37">
        <v>27</v>
      </c>
      <c r="H294" s="37">
        <v>9</v>
      </c>
    </row>
    <row r="295" spans="1:8" hidden="1" outlineLevel="1">
      <c r="A295" s="1">
        <v>80</v>
      </c>
      <c r="B295" s="37">
        <v>139</v>
      </c>
      <c r="C295" s="37">
        <v>105</v>
      </c>
      <c r="D295" s="37">
        <v>67</v>
      </c>
      <c r="E295" s="37">
        <v>38</v>
      </c>
      <c r="F295" s="37">
        <v>34</v>
      </c>
      <c r="G295" s="37">
        <v>14</v>
      </c>
      <c r="H295" s="37">
        <v>20</v>
      </c>
    </row>
    <row r="296" spans="1:8" hidden="1" outlineLevel="1">
      <c r="A296" s="1">
        <v>81</v>
      </c>
      <c r="B296" s="37">
        <v>117</v>
      </c>
      <c r="C296" s="37">
        <v>94</v>
      </c>
      <c r="D296" s="37">
        <v>65</v>
      </c>
      <c r="E296" s="37">
        <v>29</v>
      </c>
      <c r="F296" s="37">
        <v>23</v>
      </c>
      <c r="G296" s="37">
        <v>12</v>
      </c>
      <c r="H296" s="37">
        <v>11</v>
      </c>
    </row>
    <row r="297" spans="1:8" hidden="1" outlineLevel="1">
      <c r="A297" s="1">
        <v>82</v>
      </c>
      <c r="B297" s="37">
        <v>94</v>
      </c>
      <c r="C297" s="37">
        <v>72</v>
      </c>
      <c r="D297" s="37">
        <v>44</v>
      </c>
      <c r="E297" s="37">
        <v>28</v>
      </c>
      <c r="F297" s="37">
        <v>22</v>
      </c>
      <c r="G297" s="37">
        <v>8</v>
      </c>
      <c r="H297" s="37">
        <v>14</v>
      </c>
    </row>
    <row r="298" spans="1:8" hidden="1" outlineLevel="1">
      <c r="A298" s="1">
        <v>83</v>
      </c>
      <c r="B298" s="37">
        <v>77</v>
      </c>
      <c r="C298" s="37">
        <v>62</v>
      </c>
      <c r="D298" s="37">
        <v>48</v>
      </c>
      <c r="E298" s="37">
        <v>14</v>
      </c>
      <c r="F298" s="37">
        <v>15</v>
      </c>
      <c r="G298" s="37">
        <v>8</v>
      </c>
      <c r="H298" s="37">
        <v>7</v>
      </c>
    </row>
    <row r="299" spans="1:8" hidden="1" outlineLevel="1">
      <c r="A299" s="1">
        <v>84</v>
      </c>
      <c r="B299" s="37">
        <v>55</v>
      </c>
      <c r="C299" s="37">
        <v>46</v>
      </c>
      <c r="D299" s="37">
        <v>30</v>
      </c>
      <c r="E299" s="37">
        <v>16</v>
      </c>
      <c r="F299" s="37">
        <v>9</v>
      </c>
      <c r="G299" s="37">
        <v>5</v>
      </c>
      <c r="H299" s="37">
        <v>4</v>
      </c>
    </row>
    <row r="300" spans="1:8" hidden="1" outlineLevel="1">
      <c r="A300" s="1">
        <v>85</v>
      </c>
      <c r="B300" s="37">
        <v>59</v>
      </c>
      <c r="C300" s="37">
        <v>45</v>
      </c>
      <c r="D300" s="37">
        <v>32</v>
      </c>
      <c r="E300" s="37">
        <v>13</v>
      </c>
      <c r="F300" s="37">
        <v>14</v>
      </c>
      <c r="G300" s="37">
        <v>7</v>
      </c>
      <c r="H300" s="37">
        <v>7</v>
      </c>
    </row>
    <row r="301" spans="1:8" hidden="1" outlineLevel="1">
      <c r="A301" s="1">
        <v>86</v>
      </c>
      <c r="B301" s="37">
        <v>55</v>
      </c>
      <c r="C301" s="37">
        <v>50</v>
      </c>
      <c r="D301" s="37">
        <v>36</v>
      </c>
      <c r="E301" s="37">
        <v>14</v>
      </c>
      <c r="F301" s="37">
        <v>5</v>
      </c>
      <c r="G301" s="37">
        <v>4</v>
      </c>
      <c r="H301" s="37">
        <v>1</v>
      </c>
    </row>
    <row r="302" spans="1:8" hidden="1" outlineLevel="1">
      <c r="A302" s="1">
        <v>87</v>
      </c>
      <c r="B302" s="37">
        <v>66</v>
      </c>
      <c r="C302" s="37">
        <v>42</v>
      </c>
      <c r="D302" s="37">
        <v>28</v>
      </c>
      <c r="E302" s="37">
        <v>14</v>
      </c>
      <c r="F302" s="37">
        <v>24</v>
      </c>
      <c r="G302" s="37">
        <v>15</v>
      </c>
      <c r="H302" s="37">
        <v>9</v>
      </c>
    </row>
    <row r="303" spans="1:8" hidden="1" outlineLevel="1">
      <c r="A303" s="1">
        <v>88</v>
      </c>
      <c r="B303" s="37">
        <v>43</v>
      </c>
      <c r="C303" s="37">
        <v>36</v>
      </c>
      <c r="D303" s="37">
        <v>25</v>
      </c>
      <c r="E303" s="37">
        <v>11</v>
      </c>
      <c r="F303" s="37">
        <v>7</v>
      </c>
      <c r="G303" s="37">
        <v>5</v>
      </c>
      <c r="H303" s="37">
        <v>2</v>
      </c>
    </row>
    <row r="304" spans="1:8" hidden="1" outlineLevel="1">
      <c r="A304" s="1">
        <v>89</v>
      </c>
      <c r="B304" s="37">
        <v>42</v>
      </c>
      <c r="C304" s="37">
        <v>29</v>
      </c>
      <c r="D304" s="37">
        <v>21</v>
      </c>
      <c r="E304" s="37">
        <v>8</v>
      </c>
      <c r="F304" s="37">
        <v>13</v>
      </c>
      <c r="G304" s="37">
        <v>5</v>
      </c>
      <c r="H304" s="37">
        <v>8</v>
      </c>
    </row>
    <row r="305" spans="1:8" hidden="1" outlineLevel="1">
      <c r="A305" s="1">
        <v>90</v>
      </c>
      <c r="B305" s="37">
        <v>30</v>
      </c>
      <c r="C305" s="37">
        <v>22</v>
      </c>
      <c r="D305" s="37">
        <v>19</v>
      </c>
      <c r="E305" s="37">
        <v>3</v>
      </c>
      <c r="F305" s="37">
        <v>8</v>
      </c>
      <c r="G305" s="37">
        <v>8</v>
      </c>
      <c r="H305" s="37">
        <v>0</v>
      </c>
    </row>
    <row r="306" spans="1:8" hidden="1" outlineLevel="1">
      <c r="A306" s="1">
        <v>91</v>
      </c>
      <c r="B306" s="37">
        <v>21</v>
      </c>
      <c r="C306" s="37">
        <v>17</v>
      </c>
      <c r="D306" s="37">
        <v>13</v>
      </c>
      <c r="E306" s="37">
        <v>4</v>
      </c>
      <c r="F306" s="37">
        <v>4</v>
      </c>
      <c r="G306" s="37">
        <v>4</v>
      </c>
      <c r="H306" s="37">
        <v>0</v>
      </c>
    </row>
    <row r="307" spans="1:8" hidden="1" outlineLevel="1">
      <c r="A307" s="1">
        <v>92</v>
      </c>
      <c r="B307" s="37">
        <v>16</v>
      </c>
      <c r="C307" s="37">
        <v>11</v>
      </c>
      <c r="D307" s="37">
        <v>9</v>
      </c>
      <c r="E307" s="37">
        <v>2</v>
      </c>
      <c r="F307" s="37">
        <v>5</v>
      </c>
      <c r="G307" s="37">
        <v>5</v>
      </c>
      <c r="H307" s="37">
        <v>0</v>
      </c>
    </row>
    <row r="308" spans="1:8" hidden="1" outlineLevel="1">
      <c r="A308" s="1">
        <v>93</v>
      </c>
      <c r="B308" s="37">
        <v>8</v>
      </c>
      <c r="C308" s="37">
        <v>8</v>
      </c>
      <c r="D308" s="37">
        <v>6</v>
      </c>
      <c r="E308" s="37">
        <v>2</v>
      </c>
      <c r="F308" s="37">
        <v>0</v>
      </c>
      <c r="G308" s="37">
        <v>0</v>
      </c>
      <c r="H308" s="37">
        <v>0</v>
      </c>
    </row>
    <row r="309" spans="1:8" hidden="1" outlineLevel="1">
      <c r="A309" s="1">
        <v>94</v>
      </c>
      <c r="B309" s="37">
        <v>8</v>
      </c>
      <c r="C309" s="37">
        <v>5</v>
      </c>
      <c r="D309" s="37">
        <v>3</v>
      </c>
      <c r="E309" s="37">
        <v>2</v>
      </c>
      <c r="F309" s="37">
        <v>3</v>
      </c>
      <c r="G309" s="37">
        <v>3</v>
      </c>
      <c r="H309" s="37">
        <v>0</v>
      </c>
    </row>
    <row r="310" spans="1:8" hidden="1" outlineLevel="1">
      <c r="A310" s="1">
        <v>95</v>
      </c>
      <c r="B310" s="37">
        <v>5</v>
      </c>
      <c r="C310" s="37">
        <v>2</v>
      </c>
      <c r="D310" s="37">
        <v>1</v>
      </c>
      <c r="E310" s="37">
        <v>1</v>
      </c>
      <c r="F310" s="37">
        <v>3</v>
      </c>
      <c r="G310" s="37">
        <v>3</v>
      </c>
      <c r="H310" s="37">
        <v>0</v>
      </c>
    </row>
    <row r="311" spans="1:8" hidden="1" outlineLevel="1">
      <c r="A311" s="1">
        <v>96</v>
      </c>
      <c r="B311" s="37">
        <v>3</v>
      </c>
      <c r="C311" s="37">
        <v>2</v>
      </c>
      <c r="D311" s="37">
        <v>2</v>
      </c>
      <c r="E311" s="37">
        <v>0</v>
      </c>
      <c r="F311" s="37">
        <v>1</v>
      </c>
      <c r="G311" s="37">
        <v>0</v>
      </c>
      <c r="H311" s="37">
        <v>1</v>
      </c>
    </row>
    <row r="312" spans="1:8" hidden="1" outlineLevel="1">
      <c r="A312" s="1">
        <v>97</v>
      </c>
      <c r="B312" s="37">
        <v>5</v>
      </c>
      <c r="C312" s="37">
        <v>3</v>
      </c>
      <c r="D312" s="37">
        <v>2</v>
      </c>
      <c r="E312" s="37">
        <v>1</v>
      </c>
      <c r="F312" s="37">
        <v>2</v>
      </c>
      <c r="G312" s="37">
        <v>1</v>
      </c>
      <c r="H312" s="37">
        <v>1</v>
      </c>
    </row>
    <row r="313" spans="1:8" hidden="1" outlineLevel="1">
      <c r="A313" s="1">
        <v>98</v>
      </c>
      <c r="B313" s="37">
        <v>1</v>
      </c>
      <c r="C313" s="37">
        <v>1</v>
      </c>
      <c r="D313" s="37">
        <v>0</v>
      </c>
      <c r="E313" s="37">
        <v>1</v>
      </c>
      <c r="F313" s="37">
        <v>0</v>
      </c>
      <c r="G313" s="37">
        <v>0</v>
      </c>
      <c r="H313" s="37">
        <v>0</v>
      </c>
    </row>
    <row r="314" spans="1:8" hidden="1" outlineLevel="1">
      <c r="A314" s="1">
        <v>99</v>
      </c>
      <c r="B314" s="37">
        <v>1</v>
      </c>
      <c r="C314" s="37">
        <v>0</v>
      </c>
      <c r="D314" s="37">
        <v>0</v>
      </c>
      <c r="E314" s="37">
        <v>0</v>
      </c>
      <c r="F314" s="37">
        <v>1</v>
      </c>
      <c r="G314" s="37">
        <v>0</v>
      </c>
      <c r="H314" s="37">
        <v>1</v>
      </c>
    </row>
    <row r="315" spans="1:8" collapsed="1">
      <c r="A315" s="1" t="s">
        <v>204</v>
      </c>
      <c r="B315" s="37">
        <v>33863</v>
      </c>
      <c r="C315" s="37">
        <v>22297</v>
      </c>
      <c r="D315" s="37">
        <v>11566</v>
      </c>
      <c r="E315" s="37">
        <v>10731</v>
      </c>
      <c r="F315" s="37">
        <v>11566</v>
      </c>
      <c r="G315" s="37">
        <v>5666</v>
      </c>
      <c r="H315" s="37">
        <v>5900</v>
      </c>
    </row>
    <row r="316" spans="1:8" hidden="1" outlineLevel="1">
      <c r="A316" s="1">
        <v>0</v>
      </c>
      <c r="B316" s="37">
        <v>387</v>
      </c>
      <c r="C316" s="37">
        <v>294</v>
      </c>
      <c r="D316" s="37">
        <v>151</v>
      </c>
      <c r="E316" s="37">
        <v>143</v>
      </c>
      <c r="F316" s="37">
        <v>93</v>
      </c>
      <c r="G316" s="37">
        <v>38</v>
      </c>
      <c r="H316" s="37">
        <v>55</v>
      </c>
    </row>
    <row r="317" spans="1:8" hidden="1" outlineLevel="1">
      <c r="A317" s="1">
        <v>1</v>
      </c>
      <c r="B317" s="37">
        <v>388</v>
      </c>
      <c r="C317" s="37">
        <v>270</v>
      </c>
      <c r="D317" s="37">
        <v>121</v>
      </c>
      <c r="E317" s="37">
        <v>149</v>
      </c>
      <c r="F317" s="37">
        <v>118</v>
      </c>
      <c r="G317" s="37">
        <v>50</v>
      </c>
      <c r="H317" s="37">
        <v>68</v>
      </c>
    </row>
    <row r="318" spans="1:8" hidden="1" outlineLevel="1">
      <c r="A318" s="1">
        <v>2</v>
      </c>
      <c r="B318" s="37">
        <v>401</v>
      </c>
      <c r="C318" s="37">
        <v>291</v>
      </c>
      <c r="D318" s="37">
        <v>142</v>
      </c>
      <c r="E318" s="37">
        <v>149</v>
      </c>
      <c r="F318" s="37">
        <v>110</v>
      </c>
      <c r="G318" s="37">
        <v>49</v>
      </c>
      <c r="H318" s="37">
        <v>61</v>
      </c>
    </row>
    <row r="319" spans="1:8" hidden="1" outlineLevel="1">
      <c r="A319" s="1">
        <v>3</v>
      </c>
      <c r="B319" s="37">
        <v>405</v>
      </c>
      <c r="C319" s="37">
        <v>273</v>
      </c>
      <c r="D319" s="37">
        <v>144</v>
      </c>
      <c r="E319" s="37">
        <v>129</v>
      </c>
      <c r="F319" s="37">
        <v>132</v>
      </c>
      <c r="G319" s="37">
        <v>66</v>
      </c>
      <c r="H319" s="37">
        <v>66</v>
      </c>
    </row>
    <row r="320" spans="1:8" hidden="1" outlineLevel="1">
      <c r="A320" s="1">
        <v>4</v>
      </c>
      <c r="B320" s="37">
        <v>387</v>
      </c>
      <c r="C320" s="37">
        <v>274</v>
      </c>
      <c r="D320" s="37">
        <v>141</v>
      </c>
      <c r="E320" s="37">
        <v>133</v>
      </c>
      <c r="F320" s="37">
        <v>113</v>
      </c>
      <c r="G320" s="37">
        <v>64</v>
      </c>
      <c r="H320" s="37">
        <v>49</v>
      </c>
    </row>
    <row r="321" spans="1:8" hidden="1" outlineLevel="1">
      <c r="A321" s="1">
        <v>5</v>
      </c>
      <c r="B321" s="37">
        <v>438</v>
      </c>
      <c r="C321" s="37">
        <v>307</v>
      </c>
      <c r="D321" s="37">
        <v>158</v>
      </c>
      <c r="E321" s="37">
        <v>149</v>
      </c>
      <c r="F321" s="37">
        <v>131</v>
      </c>
      <c r="G321" s="37">
        <v>66</v>
      </c>
      <c r="H321" s="37">
        <v>65</v>
      </c>
    </row>
    <row r="322" spans="1:8" hidden="1" outlineLevel="1">
      <c r="A322" s="1">
        <v>6</v>
      </c>
      <c r="B322" s="37">
        <v>410</v>
      </c>
      <c r="C322" s="37">
        <v>300</v>
      </c>
      <c r="D322" s="37">
        <v>154</v>
      </c>
      <c r="E322" s="37">
        <v>146</v>
      </c>
      <c r="F322" s="37">
        <v>110</v>
      </c>
      <c r="G322" s="37">
        <v>57</v>
      </c>
      <c r="H322" s="37">
        <v>53</v>
      </c>
    </row>
    <row r="323" spans="1:8" hidden="1" outlineLevel="1">
      <c r="A323" s="1">
        <v>7</v>
      </c>
      <c r="B323" s="37">
        <v>450</v>
      </c>
      <c r="C323" s="37">
        <v>317</v>
      </c>
      <c r="D323" s="37">
        <v>152</v>
      </c>
      <c r="E323" s="37">
        <v>165</v>
      </c>
      <c r="F323" s="37">
        <v>133</v>
      </c>
      <c r="G323" s="37">
        <v>66</v>
      </c>
      <c r="H323" s="37">
        <v>67</v>
      </c>
    </row>
    <row r="324" spans="1:8" hidden="1" outlineLevel="1">
      <c r="A324" s="1">
        <v>8</v>
      </c>
      <c r="B324" s="37">
        <v>386</v>
      </c>
      <c r="C324" s="37">
        <v>276</v>
      </c>
      <c r="D324" s="37">
        <v>135</v>
      </c>
      <c r="E324" s="37">
        <v>141</v>
      </c>
      <c r="F324" s="37">
        <v>110</v>
      </c>
      <c r="G324" s="37">
        <v>48</v>
      </c>
      <c r="H324" s="37">
        <v>62</v>
      </c>
    </row>
    <row r="325" spans="1:8" hidden="1" outlineLevel="1">
      <c r="A325" s="1">
        <v>9</v>
      </c>
      <c r="B325" s="37">
        <v>429</v>
      </c>
      <c r="C325" s="37">
        <v>315</v>
      </c>
      <c r="D325" s="37">
        <v>153</v>
      </c>
      <c r="E325" s="37">
        <v>162</v>
      </c>
      <c r="F325" s="37">
        <v>114</v>
      </c>
      <c r="G325" s="37">
        <v>65</v>
      </c>
      <c r="H325" s="37">
        <v>49</v>
      </c>
    </row>
    <row r="326" spans="1:8" hidden="1" outlineLevel="1">
      <c r="A326" s="1">
        <v>10</v>
      </c>
      <c r="B326" s="37">
        <v>384</v>
      </c>
      <c r="C326" s="37">
        <v>277</v>
      </c>
      <c r="D326" s="37">
        <v>152</v>
      </c>
      <c r="E326" s="37">
        <v>125</v>
      </c>
      <c r="F326" s="37">
        <v>107</v>
      </c>
      <c r="G326" s="37">
        <v>54</v>
      </c>
      <c r="H326" s="37">
        <v>53</v>
      </c>
    </row>
    <row r="327" spans="1:8" hidden="1" outlineLevel="1">
      <c r="A327" s="1">
        <v>11</v>
      </c>
      <c r="B327" s="37">
        <v>440</v>
      </c>
      <c r="C327" s="37">
        <v>321</v>
      </c>
      <c r="D327" s="37">
        <v>155</v>
      </c>
      <c r="E327" s="37">
        <v>166</v>
      </c>
      <c r="F327" s="37">
        <v>119</v>
      </c>
      <c r="G327" s="37">
        <v>48</v>
      </c>
      <c r="H327" s="37">
        <v>71</v>
      </c>
    </row>
    <row r="328" spans="1:8" hidden="1" outlineLevel="1">
      <c r="A328" s="1">
        <v>12</v>
      </c>
      <c r="B328" s="37">
        <v>423</v>
      </c>
      <c r="C328" s="37">
        <v>294</v>
      </c>
      <c r="D328" s="37">
        <v>154</v>
      </c>
      <c r="E328" s="37">
        <v>140</v>
      </c>
      <c r="F328" s="37">
        <v>129</v>
      </c>
      <c r="G328" s="37">
        <v>66</v>
      </c>
      <c r="H328" s="37">
        <v>63</v>
      </c>
    </row>
    <row r="329" spans="1:8" hidden="1" outlineLevel="1">
      <c r="A329" s="1">
        <v>13</v>
      </c>
      <c r="B329" s="37">
        <v>412</v>
      </c>
      <c r="C329" s="37">
        <v>293</v>
      </c>
      <c r="D329" s="37">
        <v>134</v>
      </c>
      <c r="E329" s="37">
        <v>159</v>
      </c>
      <c r="F329" s="37">
        <v>119</v>
      </c>
      <c r="G329" s="37">
        <v>55</v>
      </c>
      <c r="H329" s="37">
        <v>64</v>
      </c>
    </row>
    <row r="330" spans="1:8" hidden="1" outlineLevel="1">
      <c r="A330" s="1">
        <v>14</v>
      </c>
      <c r="B330" s="37">
        <v>438</v>
      </c>
      <c r="C330" s="37">
        <v>318</v>
      </c>
      <c r="D330" s="37">
        <v>147</v>
      </c>
      <c r="E330" s="37">
        <v>171</v>
      </c>
      <c r="F330" s="37">
        <v>120</v>
      </c>
      <c r="G330" s="37">
        <v>50</v>
      </c>
      <c r="H330" s="37">
        <v>70</v>
      </c>
    </row>
    <row r="331" spans="1:8" hidden="1" outlineLevel="1">
      <c r="A331" s="1">
        <v>15</v>
      </c>
      <c r="B331" s="37">
        <v>409</v>
      </c>
      <c r="C331" s="37">
        <v>303</v>
      </c>
      <c r="D331" s="37">
        <v>140</v>
      </c>
      <c r="E331" s="37">
        <v>163</v>
      </c>
      <c r="F331" s="37">
        <v>106</v>
      </c>
      <c r="G331" s="37">
        <v>59</v>
      </c>
      <c r="H331" s="37">
        <v>47</v>
      </c>
    </row>
    <row r="332" spans="1:8" hidden="1" outlineLevel="1">
      <c r="A332" s="1">
        <v>16</v>
      </c>
      <c r="B332" s="37">
        <v>391</v>
      </c>
      <c r="C332" s="37">
        <v>267</v>
      </c>
      <c r="D332" s="37">
        <v>135</v>
      </c>
      <c r="E332" s="37">
        <v>132</v>
      </c>
      <c r="F332" s="37">
        <v>124</v>
      </c>
      <c r="G332" s="37">
        <v>65</v>
      </c>
      <c r="H332" s="37">
        <v>59</v>
      </c>
    </row>
    <row r="333" spans="1:8" hidden="1" outlineLevel="1">
      <c r="A333" s="1">
        <v>17</v>
      </c>
      <c r="B333" s="37">
        <v>415</v>
      </c>
      <c r="C333" s="37">
        <v>301</v>
      </c>
      <c r="D333" s="37">
        <v>148</v>
      </c>
      <c r="E333" s="37">
        <v>153</v>
      </c>
      <c r="F333" s="37">
        <v>114</v>
      </c>
      <c r="G333" s="37">
        <v>56</v>
      </c>
      <c r="H333" s="37">
        <v>58</v>
      </c>
    </row>
    <row r="334" spans="1:8" hidden="1" outlineLevel="1">
      <c r="A334" s="1">
        <v>18</v>
      </c>
      <c r="B334" s="37">
        <v>425</v>
      </c>
      <c r="C334" s="37">
        <v>299</v>
      </c>
      <c r="D334" s="37">
        <v>147</v>
      </c>
      <c r="E334" s="37">
        <v>152</v>
      </c>
      <c r="F334" s="37">
        <v>126</v>
      </c>
      <c r="G334" s="37">
        <v>63</v>
      </c>
      <c r="H334" s="37">
        <v>63</v>
      </c>
    </row>
    <row r="335" spans="1:8" hidden="1" outlineLevel="1">
      <c r="A335" s="1">
        <v>19</v>
      </c>
      <c r="B335" s="37">
        <v>399</v>
      </c>
      <c r="C335" s="37">
        <v>282</v>
      </c>
      <c r="D335" s="37">
        <v>135</v>
      </c>
      <c r="E335" s="37">
        <v>147</v>
      </c>
      <c r="F335" s="37">
        <v>117</v>
      </c>
      <c r="G335" s="37">
        <v>71</v>
      </c>
      <c r="H335" s="37">
        <v>46</v>
      </c>
    </row>
    <row r="336" spans="1:8" hidden="1" outlineLevel="1">
      <c r="A336" s="1">
        <v>20</v>
      </c>
      <c r="B336" s="37">
        <v>432</v>
      </c>
      <c r="C336" s="37">
        <v>323</v>
      </c>
      <c r="D336" s="37">
        <v>153</v>
      </c>
      <c r="E336" s="37">
        <v>170</v>
      </c>
      <c r="F336" s="37">
        <v>109</v>
      </c>
      <c r="G336" s="37">
        <v>65</v>
      </c>
      <c r="H336" s="37">
        <v>44</v>
      </c>
    </row>
    <row r="337" spans="1:8" hidden="1" outlineLevel="1">
      <c r="A337" s="1">
        <v>21</v>
      </c>
      <c r="B337" s="37">
        <v>425</v>
      </c>
      <c r="C337" s="37">
        <v>298</v>
      </c>
      <c r="D337" s="37">
        <v>145</v>
      </c>
      <c r="E337" s="37">
        <v>153</v>
      </c>
      <c r="F337" s="37">
        <v>127</v>
      </c>
      <c r="G337" s="37">
        <v>54</v>
      </c>
      <c r="H337" s="37">
        <v>73</v>
      </c>
    </row>
    <row r="338" spans="1:8" hidden="1" outlineLevel="1">
      <c r="A338" s="1">
        <v>22</v>
      </c>
      <c r="B338" s="37">
        <v>457</v>
      </c>
      <c r="C338" s="37">
        <v>324</v>
      </c>
      <c r="D338" s="37">
        <v>145</v>
      </c>
      <c r="E338" s="37">
        <v>179</v>
      </c>
      <c r="F338" s="37">
        <v>133</v>
      </c>
      <c r="G338" s="37">
        <v>83</v>
      </c>
      <c r="H338" s="37">
        <v>50</v>
      </c>
    </row>
    <row r="339" spans="1:8" hidden="1" outlineLevel="1">
      <c r="A339" s="1">
        <v>23</v>
      </c>
      <c r="B339" s="37">
        <v>407</v>
      </c>
      <c r="C339" s="37">
        <v>283</v>
      </c>
      <c r="D339" s="37">
        <v>134</v>
      </c>
      <c r="E339" s="37">
        <v>149</v>
      </c>
      <c r="F339" s="37">
        <v>124</v>
      </c>
      <c r="G339" s="37">
        <v>59</v>
      </c>
      <c r="H339" s="37">
        <v>65</v>
      </c>
    </row>
    <row r="340" spans="1:8" hidden="1" outlineLevel="1">
      <c r="A340" s="1">
        <v>24</v>
      </c>
      <c r="B340" s="37">
        <v>380</v>
      </c>
      <c r="C340" s="37">
        <v>256</v>
      </c>
      <c r="D340" s="37">
        <v>134</v>
      </c>
      <c r="E340" s="37">
        <v>122</v>
      </c>
      <c r="F340" s="37">
        <v>124</v>
      </c>
      <c r="G340" s="37">
        <v>71</v>
      </c>
      <c r="H340" s="37">
        <v>53</v>
      </c>
    </row>
    <row r="341" spans="1:8" hidden="1" outlineLevel="1">
      <c r="A341" s="1">
        <v>25</v>
      </c>
      <c r="B341" s="37">
        <v>454</v>
      </c>
      <c r="C341" s="37">
        <v>280</v>
      </c>
      <c r="D341" s="37">
        <v>131</v>
      </c>
      <c r="E341" s="37">
        <v>149</v>
      </c>
      <c r="F341" s="37">
        <v>174</v>
      </c>
      <c r="G341" s="37">
        <v>87</v>
      </c>
      <c r="H341" s="37">
        <v>87</v>
      </c>
    </row>
    <row r="342" spans="1:8" hidden="1" outlineLevel="1">
      <c r="A342" s="1">
        <v>26</v>
      </c>
      <c r="B342" s="37">
        <v>445</v>
      </c>
      <c r="C342" s="37">
        <v>286</v>
      </c>
      <c r="D342" s="37">
        <v>123</v>
      </c>
      <c r="E342" s="37">
        <v>163</v>
      </c>
      <c r="F342" s="37">
        <v>159</v>
      </c>
      <c r="G342" s="37">
        <v>89</v>
      </c>
      <c r="H342" s="37">
        <v>70</v>
      </c>
    </row>
    <row r="343" spans="1:8" hidden="1" outlineLevel="1">
      <c r="A343" s="1">
        <v>27</v>
      </c>
      <c r="B343" s="37">
        <v>435</v>
      </c>
      <c r="C343" s="37">
        <v>257</v>
      </c>
      <c r="D343" s="37">
        <v>139</v>
      </c>
      <c r="E343" s="37">
        <v>118</v>
      </c>
      <c r="F343" s="37">
        <v>178</v>
      </c>
      <c r="G343" s="37">
        <v>94</v>
      </c>
      <c r="H343" s="37">
        <v>84</v>
      </c>
    </row>
    <row r="344" spans="1:8" hidden="1" outlineLevel="1">
      <c r="A344" s="1">
        <v>28</v>
      </c>
      <c r="B344" s="37">
        <v>464</v>
      </c>
      <c r="C344" s="37">
        <v>285</v>
      </c>
      <c r="D344" s="37">
        <v>137</v>
      </c>
      <c r="E344" s="37">
        <v>148</v>
      </c>
      <c r="F344" s="37">
        <v>179</v>
      </c>
      <c r="G344" s="37">
        <v>94</v>
      </c>
      <c r="H344" s="37">
        <v>85</v>
      </c>
    </row>
    <row r="345" spans="1:8" hidden="1" outlineLevel="1">
      <c r="A345" s="1">
        <v>29</v>
      </c>
      <c r="B345" s="37">
        <v>536</v>
      </c>
      <c r="C345" s="37">
        <v>314</v>
      </c>
      <c r="D345" s="37">
        <v>159</v>
      </c>
      <c r="E345" s="37">
        <v>155</v>
      </c>
      <c r="F345" s="37">
        <v>222</v>
      </c>
      <c r="G345" s="37">
        <v>123</v>
      </c>
      <c r="H345" s="37">
        <v>99</v>
      </c>
    </row>
    <row r="346" spans="1:8" hidden="1" outlineLevel="1">
      <c r="A346" s="1">
        <v>30</v>
      </c>
      <c r="B346" s="37">
        <v>515</v>
      </c>
      <c r="C346" s="37">
        <v>286</v>
      </c>
      <c r="D346" s="37">
        <v>145</v>
      </c>
      <c r="E346" s="37">
        <v>141</v>
      </c>
      <c r="F346" s="37">
        <v>229</v>
      </c>
      <c r="G346" s="37">
        <v>128</v>
      </c>
      <c r="H346" s="37">
        <v>101</v>
      </c>
    </row>
    <row r="347" spans="1:8" hidden="1" outlineLevel="1">
      <c r="A347" s="1">
        <v>31</v>
      </c>
      <c r="B347" s="37">
        <v>530</v>
      </c>
      <c r="C347" s="37">
        <v>295</v>
      </c>
      <c r="D347" s="37">
        <v>133</v>
      </c>
      <c r="E347" s="37">
        <v>162</v>
      </c>
      <c r="F347" s="37">
        <v>235</v>
      </c>
      <c r="G347" s="37">
        <v>129</v>
      </c>
      <c r="H347" s="37">
        <v>106</v>
      </c>
    </row>
    <row r="348" spans="1:8" hidden="1" outlineLevel="1">
      <c r="A348" s="1">
        <v>32</v>
      </c>
      <c r="B348" s="37">
        <v>582</v>
      </c>
      <c r="C348" s="37">
        <v>354</v>
      </c>
      <c r="D348" s="37">
        <v>156</v>
      </c>
      <c r="E348" s="37">
        <v>198</v>
      </c>
      <c r="F348" s="37">
        <v>228</v>
      </c>
      <c r="G348" s="37">
        <v>112</v>
      </c>
      <c r="H348" s="37">
        <v>116</v>
      </c>
    </row>
    <row r="349" spans="1:8" hidden="1" outlineLevel="1">
      <c r="A349" s="1">
        <v>33</v>
      </c>
      <c r="B349" s="37">
        <v>578</v>
      </c>
      <c r="C349" s="37">
        <v>349</v>
      </c>
      <c r="D349" s="37">
        <v>165</v>
      </c>
      <c r="E349" s="37">
        <v>184</v>
      </c>
      <c r="F349" s="37">
        <v>229</v>
      </c>
      <c r="G349" s="37">
        <v>115</v>
      </c>
      <c r="H349" s="37">
        <v>114</v>
      </c>
    </row>
    <row r="350" spans="1:8" hidden="1" outlineLevel="1">
      <c r="A350" s="1">
        <v>34</v>
      </c>
      <c r="B350" s="37">
        <v>644</v>
      </c>
      <c r="C350" s="37">
        <v>368</v>
      </c>
      <c r="D350" s="37">
        <v>194</v>
      </c>
      <c r="E350" s="37">
        <v>174</v>
      </c>
      <c r="F350" s="37">
        <v>276</v>
      </c>
      <c r="G350" s="37">
        <v>144</v>
      </c>
      <c r="H350" s="37">
        <v>132</v>
      </c>
    </row>
    <row r="351" spans="1:8" hidden="1" outlineLevel="1">
      <c r="A351" s="1">
        <v>35</v>
      </c>
      <c r="B351" s="37">
        <v>603</v>
      </c>
      <c r="C351" s="37">
        <v>364</v>
      </c>
      <c r="D351" s="37">
        <v>186</v>
      </c>
      <c r="E351" s="37">
        <v>178</v>
      </c>
      <c r="F351" s="37">
        <v>239</v>
      </c>
      <c r="G351" s="37">
        <v>129</v>
      </c>
      <c r="H351" s="37">
        <v>110</v>
      </c>
    </row>
    <row r="352" spans="1:8" hidden="1" outlineLevel="1">
      <c r="A352" s="1">
        <v>36</v>
      </c>
      <c r="B352" s="37">
        <v>577</v>
      </c>
      <c r="C352" s="37">
        <v>330</v>
      </c>
      <c r="D352" s="37">
        <v>159</v>
      </c>
      <c r="E352" s="37">
        <v>171</v>
      </c>
      <c r="F352" s="37">
        <v>247</v>
      </c>
      <c r="G352" s="37">
        <v>137</v>
      </c>
      <c r="H352" s="37">
        <v>110</v>
      </c>
    </row>
    <row r="353" spans="1:8" hidden="1" outlineLevel="1">
      <c r="A353" s="1">
        <v>37</v>
      </c>
      <c r="B353" s="37">
        <v>586</v>
      </c>
      <c r="C353" s="37">
        <v>338</v>
      </c>
      <c r="D353" s="37">
        <v>164</v>
      </c>
      <c r="E353" s="37">
        <v>174</v>
      </c>
      <c r="F353" s="37">
        <v>248</v>
      </c>
      <c r="G353" s="37">
        <v>121</v>
      </c>
      <c r="H353" s="37">
        <v>127</v>
      </c>
    </row>
    <row r="354" spans="1:8" hidden="1" outlineLevel="1">
      <c r="A354" s="1">
        <v>38</v>
      </c>
      <c r="B354" s="37">
        <v>609</v>
      </c>
      <c r="C354" s="37">
        <v>345</v>
      </c>
      <c r="D354" s="37">
        <v>161</v>
      </c>
      <c r="E354" s="37">
        <v>184</v>
      </c>
      <c r="F354" s="37">
        <v>264</v>
      </c>
      <c r="G354" s="37">
        <v>149</v>
      </c>
      <c r="H354" s="37">
        <v>115</v>
      </c>
    </row>
    <row r="355" spans="1:8" hidden="1" outlineLevel="1">
      <c r="A355" s="1">
        <v>39</v>
      </c>
      <c r="B355" s="37">
        <v>621</v>
      </c>
      <c r="C355" s="37">
        <v>378</v>
      </c>
      <c r="D355" s="37">
        <v>196</v>
      </c>
      <c r="E355" s="37">
        <v>182</v>
      </c>
      <c r="F355" s="37">
        <v>243</v>
      </c>
      <c r="G355" s="37">
        <v>138</v>
      </c>
      <c r="H355" s="37">
        <v>105</v>
      </c>
    </row>
    <row r="356" spans="1:8" hidden="1" outlineLevel="1">
      <c r="A356" s="1">
        <v>40</v>
      </c>
      <c r="B356" s="37">
        <v>591</v>
      </c>
      <c r="C356" s="37">
        <v>345</v>
      </c>
      <c r="D356" s="37">
        <v>169</v>
      </c>
      <c r="E356" s="37">
        <v>176</v>
      </c>
      <c r="F356" s="37">
        <v>246</v>
      </c>
      <c r="G356" s="37">
        <v>125</v>
      </c>
      <c r="H356" s="37">
        <v>121</v>
      </c>
    </row>
    <row r="357" spans="1:8" hidden="1" outlineLevel="1">
      <c r="A357" s="1">
        <v>41</v>
      </c>
      <c r="B357" s="37">
        <v>563</v>
      </c>
      <c r="C357" s="37">
        <v>348</v>
      </c>
      <c r="D357" s="37">
        <v>168</v>
      </c>
      <c r="E357" s="37">
        <v>180</v>
      </c>
      <c r="F357" s="37">
        <v>215</v>
      </c>
      <c r="G357" s="37">
        <v>120</v>
      </c>
      <c r="H357" s="37">
        <v>95</v>
      </c>
    </row>
    <row r="358" spans="1:8" hidden="1" outlineLevel="1">
      <c r="A358" s="1">
        <v>42</v>
      </c>
      <c r="B358" s="37">
        <v>623</v>
      </c>
      <c r="C358" s="37">
        <v>367</v>
      </c>
      <c r="D358" s="37">
        <v>184</v>
      </c>
      <c r="E358" s="37">
        <v>183</v>
      </c>
      <c r="F358" s="37">
        <v>256</v>
      </c>
      <c r="G358" s="37">
        <v>134</v>
      </c>
      <c r="H358" s="37">
        <v>122</v>
      </c>
    </row>
    <row r="359" spans="1:8" hidden="1" outlineLevel="1">
      <c r="A359" s="1">
        <v>43</v>
      </c>
      <c r="B359" s="37">
        <v>584</v>
      </c>
      <c r="C359" s="37">
        <v>343</v>
      </c>
      <c r="D359" s="37">
        <v>178</v>
      </c>
      <c r="E359" s="37">
        <v>165</v>
      </c>
      <c r="F359" s="37">
        <v>241</v>
      </c>
      <c r="G359" s="37">
        <v>136</v>
      </c>
      <c r="H359" s="37">
        <v>105</v>
      </c>
    </row>
    <row r="360" spans="1:8" hidden="1" outlineLevel="1">
      <c r="A360" s="1">
        <v>44</v>
      </c>
      <c r="B360" s="37">
        <v>571</v>
      </c>
      <c r="C360" s="37">
        <v>353</v>
      </c>
      <c r="D360" s="37">
        <v>181</v>
      </c>
      <c r="E360" s="37">
        <v>172</v>
      </c>
      <c r="F360" s="37">
        <v>218</v>
      </c>
      <c r="G360" s="37">
        <v>107</v>
      </c>
      <c r="H360" s="37">
        <v>111</v>
      </c>
    </row>
    <row r="361" spans="1:8" hidden="1" outlineLevel="1">
      <c r="A361" s="1">
        <v>45</v>
      </c>
      <c r="B361" s="37">
        <v>543</v>
      </c>
      <c r="C361" s="37">
        <v>347</v>
      </c>
      <c r="D361" s="37">
        <v>180</v>
      </c>
      <c r="E361" s="37">
        <v>167</v>
      </c>
      <c r="F361" s="37">
        <v>196</v>
      </c>
      <c r="G361" s="37">
        <v>89</v>
      </c>
      <c r="H361" s="37">
        <v>107</v>
      </c>
    </row>
    <row r="362" spans="1:8" hidden="1" outlineLevel="1">
      <c r="A362" s="1">
        <v>46</v>
      </c>
      <c r="B362" s="37">
        <v>554</v>
      </c>
      <c r="C362" s="37">
        <v>335</v>
      </c>
      <c r="D362" s="37">
        <v>170</v>
      </c>
      <c r="E362" s="37">
        <v>165</v>
      </c>
      <c r="F362" s="37">
        <v>219</v>
      </c>
      <c r="G362" s="37">
        <v>113</v>
      </c>
      <c r="H362" s="37">
        <v>106</v>
      </c>
    </row>
    <row r="363" spans="1:8" hidden="1" outlineLevel="1">
      <c r="A363" s="1">
        <v>47</v>
      </c>
      <c r="B363" s="37">
        <v>530</v>
      </c>
      <c r="C363" s="37">
        <v>309</v>
      </c>
      <c r="D363" s="37">
        <v>161</v>
      </c>
      <c r="E363" s="37">
        <v>148</v>
      </c>
      <c r="F363" s="37">
        <v>221</v>
      </c>
      <c r="G363" s="37">
        <v>95</v>
      </c>
      <c r="H363" s="37">
        <v>126</v>
      </c>
    </row>
    <row r="364" spans="1:8" hidden="1" outlineLevel="1">
      <c r="A364" s="1">
        <v>48</v>
      </c>
      <c r="B364" s="37">
        <v>504</v>
      </c>
      <c r="C364" s="37">
        <v>294</v>
      </c>
      <c r="D364" s="37">
        <v>159</v>
      </c>
      <c r="E364" s="37">
        <v>135</v>
      </c>
      <c r="F364" s="37">
        <v>210</v>
      </c>
      <c r="G364" s="37">
        <v>93</v>
      </c>
      <c r="H364" s="37">
        <v>117</v>
      </c>
    </row>
    <row r="365" spans="1:8" hidden="1" outlineLevel="1">
      <c r="A365" s="1">
        <v>49</v>
      </c>
      <c r="B365" s="37">
        <v>511</v>
      </c>
      <c r="C365" s="37">
        <v>304</v>
      </c>
      <c r="D365" s="37">
        <v>151</v>
      </c>
      <c r="E365" s="37">
        <v>153</v>
      </c>
      <c r="F365" s="37">
        <v>207</v>
      </c>
      <c r="G365" s="37">
        <v>88</v>
      </c>
      <c r="H365" s="37">
        <v>119</v>
      </c>
    </row>
    <row r="366" spans="1:8" hidden="1" outlineLevel="1">
      <c r="A366" s="1">
        <v>50</v>
      </c>
      <c r="B366" s="37">
        <v>492</v>
      </c>
      <c r="C366" s="37">
        <v>307</v>
      </c>
      <c r="D366" s="37">
        <v>186</v>
      </c>
      <c r="E366" s="37">
        <v>121</v>
      </c>
      <c r="F366" s="37">
        <v>185</v>
      </c>
      <c r="G366" s="37">
        <v>86</v>
      </c>
      <c r="H366" s="37">
        <v>99</v>
      </c>
    </row>
    <row r="367" spans="1:8" hidden="1" outlineLevel="1">
      <c r="A367" s="1">
        <v>51</v>
      </c>
      <c r="B367" s="37">
        <v>491</v>
      </c>
      <c r="C367" s="37">
        <v>298</v>
      </c>
      <c r="D367" s="37">
        <v>149</v>
      </c>
      <c r="E367" s="37">
        <v>149</v>
      </c>
      <c r="F367" s="37">
        <v>193</v>
      </c>
      <c r="G367" s="37">
        <v>87</v>
      </c>
      <c r="H367" s="37">
        <v>106</v>
      </c>
    </row>
    <row r="368" spans="1:8" hidden="1" outlineLevel="1">
      <c r="A368" s="1">
        <v>52</v>
      </c>
      <c r="B368" s="37">
        <v>449</v>
      </c>
      <c r="C368" s="37">
        <v>269</v>
      </c>
      <c r="D368" s="37">
        <v>154</v>
      </c>
      <c r="E368" s="37">
        <v>115</v>
      </c>
      <c r="F368" s="37">
        <v>180</v>
      </c>
      <c r="G368" s="37">
        <v>66</v>
      </c>
      <c r="H368" s="37">
        <v>114</v>
      </c>
    </row>
    <row r="369" spans="1:8" hidden="1" outlineLevel="1">
      <c r="A369" s="1">
        <v>53</v>
      </c>
      <c r="B369" s="37">
        <v>490</v>
      </c>
      <c r="C369" s="37">
        <v>317</v>
      </c>
      <c r="D369" s="37">
        <v>152</v>
      </c>
      <c r="E369" s="37">
        <v>165</v>
      </c>
      <c r="F369" s="37">
        <v>173</v>
      </c>
      <c r="G369" s="37">
        <v>63</v>
      </c>
      <c r="H369" s="37">
        <v>110</v>
      </c>
    </row>
    <row r="370" spans="1:8" hidden="1" outlineLevel="1">
      <c r="A370" s="1">
        <v>54</v>
      </c>
      <c r="B370" s="37">
        <v>483</v>
      </c>
      <c r="C370" s="37">
        <v>286</v>
      </c>
      <c r="D370" s="37">
        <v>155</v>
      </c>
      <c r="E370" s="37">
        <v>131</v>
      </c>
      <c r="F370" s="37">
        <v>197</v>
      </c>
      <c r="G370" s="37">
        <v>88</v>
      </c>
      <c r="H370" s="37">
        <v>109</v>
      </c>
    </row>
    <row r="371" spans="1:8" hidden="1" outlineLevel="1">
      <c r="A371" s="1">
        <v>55</v>
      </c>
      <c r="B371" s="37">
        <v>465</v>
      </c>
      <c r="C371" s="37">
        <v>300</v>
      </c>
      <c r="D371" s="37">
        <v>162</v>
      </c>
      <c r="E371" s="37">
        <v>138</v>
      </c>
      <c r="F371" s="37">
        <v>165</v>
      </c>
      <c r="G371" s="37">
        <v>62</v>
      </c>
      <c r="H371" s="37">
        <v>103</v>
      </c>
    </row>
    <row r="372" spans="1:8" hidden="1" outlineLevel="1">
      <c r="A372" s="1">
        <v>56</v>
      </c>
      <c r="B372" s="37">
        <v>460</v>
      </c>
      <c r="C372" s="37">
        <v>298</v>
      </c>
      <c r="D372" s="37">
        <v>156</v>
      </c>
      <c r="E372" s="37">
        <v>142</v>
      </c>
      <c r="F372" s="37">
        <v>162</v>
      </c>
      <c r="G372" s="37">
        <v>67</v>
      </c>
      <c r="H372" s="37">
        <v>95</v>
      </c>
    </row>
    <row r="373" spans="1:8" hidden="1" outlineLevel="1">
      <c r="A373" s="1">
        <v>57</v>
      </c>
      <c r="B373" s="37">
        <v>367</v>
      </c>
      <c r="C373" s="37">
        <v>252</v>
      </c>
      <c r="D373" s="37">
        <v>130</v>
      </c>
      <c r="E373" s="37">
        <v>122</v>
      </c>
      <c r="F373" s="37">
        <v>115</v>
      </c>
      <c r="G373" s="37">
        <v>43</v>
      </c>
      <c r="H373" s="37">
        <v>72</v>
      </c>
    </row>
    <row r="374" spans="1:8" hidden="1" outlineLevel="1">
      <c r="A374" s="1">
        <v>58</v>
      </c>
      <c r="B374" s="37">
        <v>447</v>
      </c>
      <c r="C374" s="37">
        <v>301</v>
      </c>
      <c r="D374" s="37">
        <v>165</v>
      </c>
      <c r="E374" s="37">
        <v>136</v>
      </c>
      <c r="F374" s="37">
        <v>146</v>
      </c>
      <c r="G374" s="37">
        <v>60</v>
      </c>
      <c r="H374" s="37">
        <v>86</v>
      </c>
    </row>
    <row r="375" spans="1:8" hidden="1" outlineLevel="1">
      <c r="A375" s="1">
        <v>59</v>
      </c>
      <c r="B375" s="37">
        <v>408</v>
      </c>
      <c r="C375" s="37">
        <v>270</v>
      </c>
      <c r="D375" s="37">
        <v>142</v>
      </c>
      <c r="E375" s="37">
        <v>128</v>
      </c>
      <c r="F375" s="37">
        <v>138</v>
      </c>
      <c r="G375" s="37">
        <v>53</v>
      </c>
      <c r="H375" s="37">
        <v>85</v>
      </c>
    </row>
    <row r="376" spans="1:8" hidden="1" outlineLevel="1">
      <c r="A376" s="1">
        <v>60</v>
      </c>
      <c r="B376" s="37">
        <v>391</v>
      </c>
      <c r="C376" s="37">
        <v>257</v>
      </c>
      <c r="D376" s="37">
        <v>143</v>
      </c>
      <c r="E376" s="37">
        <v>114</v>
      </c>
      <c r="F376" s="37">
        <v>134</v>
      </c>
      <c r="G376" s="37">
        <v>52</v>
      </c>
      <c r="H376" s="37">
        <v>82</v>
      </c>
    </row>
    <row r="377" spans="1:8" hidden="1" outlineLevel="1">
      <c r="A377" s="1">
        <v>61</v>
      </c>
      <c r="B377" s="37">
        <v>350</v>
      </c>
      <c r="C377" s="37">
        <v>232</v>
      </c>
      <c r="D377" s="37">
        <v>130</v>
      </c>
      <c r="E377" s="37">
        <v>102</v>
      </c>
      <c r="F377" s="37">
        <v>118</v>
      </c>
      <c r="G377" s="37">
        <v>44</v>
      </c>
      <c r="H377" s="37">
        <v>74</v>
      </c>
    </row>
    <row r="378" spans="1:8" hidden="1" outlineLevel="1">
      <c r="A378" s="1">
        <v>62</v>
      </c>
      <c r="B378" s="37">
        <v>328</v>
      </c>
      <c r="C378" s="37">
        <v>241</v>
      </c>
      <c r="D378" s="37">
        <v>135</v>
      </c>
      <c r="E378" s="37">
        <v>106</v>
      </c>
      <c r="F378" s="37">
        <v>87</v>
      </c>
      <c r="G378" s="37">
        <v>30</v>
      </c>
      <c r="H378" s="37">
        <v>57</v>
      </c>
    </row>
    <row r="379" spans="1:8" hidden="1" outlineLevel="1">
      <c r="A379" s="1">
        <v>63</v>
      </c>
      <c r="B379" s="37">
        <v>292</v>
      </c>
      <c r="C379" s="37">
        <v>199</v>
      </c>
      <c r="D379" s="37">
        <v>103</v>
      </c>
      <c r="E379" s="37">
        <v>96</v>
      </c>
      <c r="F379" s="37">
        <v>93</v>
      </c>
      <c r="G379" s="37">
        <v>40</v>
      </c>
      <c r="H379" s="37">
        <v>53</v>
      </c>
    </row>
    <row r="380" spans="1:8" hidden="1" outlineLevel="1">
      <c r="A380" s="1">
        <v>64</v>
      </c>
      <c r="B380" s="37">
        <v>232</v>
      </c>
      <c r="C380" s="37">
        <v>168</v>
      </c>
      <c r="D380" s="37">
        <v>98</v>
      </c>
      <c r="E380" s="37">
        <v>70</v>
      </c>
      <c r="F380" s="37">
        <v>64</v>
      </c>
      <c r="G380" s="37">
        <v>32</v>
      </c>
      <c r="H380" s="37">
        <v>32</v>
      </c>
    </row>
    <row r="381" spans="1:8" hidden="1" outlineLevel="1">
      <c r="A381" s="1">
        <v>65</v>
      </c>
      <c r="B381" s="37">
        <v>277</v>
      </c>
      <c r="C381" s="37">
        <v>196</v>
      </c>
      <c r="D381" s="37">
        <v>109</v>
      </c>
      <c r="E381" s="37">
        <v>87</v>
      </c>
      <c r="F381" s="37">
        <v>81</v>
      </c>
      <c r="G381" s="37">
        <v>25</v>
      </c>
      <c r="H381" s="37">
        <v>56</v>
      </c>
    </row>
    <row r="382" spans="1:8" hidden="1" outlineLevel="1">
      <c r="A382" s="1">
        <v>66</v>
      </c>
      <c r="B382" s="37">
        <v>219</v>
      </c>
      <c r="C382" s="37">
        <v>161</v>
      </c>
      <c r="D382" s="37">
        <v>94</v>
      </c>
      <c r="E382" s="37">
        <v>67</v>
      </c>
      <c r="F382" s="37">
        <v>58</v>
      </c>
      <c r="G382" s="37">
        <v>19</v>
      </c>
      <c r="H382" s="37">
        <v>39</v>
      </c>
    </row>
    <row r="383" spans="1:8" hidden="1" outlineLevel="1">
      <c r="A383" s="1">
        <v>67</v>
      </c>
      <c r="B383" s="37">
        <v>213</v>
      </c>
      <c r="C383" s="37">
        <v>162</v>
      </c>
      <c r="D383" s="37">
        <v>91</v>
      </c>
      <c r="E383" s="37">
        <v>71</v>
      </c>
      <c r="F383" s="37">
        <v>51</v>
      </c>
      <c r="G383" s="37">
        <v>21</v>
      </c>
      <c r="H383" s="37">
        <v>30</v>
      </c>
    </row>
    <row r="384" spans="1:8" hidden="1" outlineLevel="1">
      <c r="A384" s="1">
        <v>68</v>
      </c>
      <c r="B384" s="37">
        <v>223</v>
      </c>
      <c r="C384" s="37">
        <v>179</v>
      </c>
      <c r="D384" s="37">
        <v>103</v>
      </c>
      <c r="E384" s="37">
        <v>76</v>
      </c>
      <c r="F384" s="37">
        <v>44</v>
      </c>
      <c r="G384" s="37">
        <v>19</v>
      </c>
      <c r="H384" s="37">
        <v>25</v>
      </c>
    </row>
    <row r="385" spans="1:8" hidden="1" outlineLevel="1">
      <c r="A385" s="1">
        <v>69</v>
      </c>
      <c r="B385" s="37">
        <v>213</v>
      </c>
      <c r="C385" s="37">
        <v>164</v>
      </c>
      <c r="D385" s="37">
        <v>99</v>
      </c>
      <c r="E385" s="37">
        <v>65</v>
      </c>
      <c r="F385" s="37">
        <v>49</v>
      </c>
      <c r="G385" s="37">
        <v>22</v>
      </c>
      <c r="H385" s="37">
        <v>27</v>
      </c>
    </row>
    <row r="386" spans="1:8" hidden="1" outlineLevel="1">
      <c r="A386" s="1">
        <v>70</v>
      </c>
      <c r="B386" s="37">
        <v>178</v>
      </c>
      <c r="C386" s="37">
        <v>136</v>
      </c>
      <c r="D386" s="37">
        <v>90</v>
      </c>
      <c r="E386" s="37">
        <v>46</v>
      </c>
      <c r="F386" s="37">
        <v>42</v>
      </c>
      <c r="G386" s="37">
        <v>15</v>
      </c>
      <c r="H386" s="37">
        <v>27</v>
      </c>
    </row>
    <row r="387" spans="1:8" hidden="1" outlineLevel="1">
      <c r="A387" s="1">
        <v>71</v>
      </c>
      <c r="B387" s="37">
        <v>151</v>
      </c>
      <c r="C387" s="37">
        <v>119</v>
      </c>
      <c r="D387" s="37">
        <v>68</v>
      </c>
      <c r="E387" s="37">
        <v>51</v>
      </c>
      <c r="F387" s="37">
        <v>32</v>
      </c>
      <c r="G387" s="37">
        <v>15</v>
      </c>
      <c r="H387" s="37">
        <v>17</v>
      </c>
    </row>
    <row r="388" spans="1:8" hidden="1" outlineLevel="1">
      <c r="A388" s="1">
        <v>72</v>
      </c>
      <c r="B388" s="37">
        <v>161</v>
      </c>
      <c r="C388" s="37">
        <v>120</v>
      </c>
      <c r="D388" s="37">
        <v>60</v>
      </c>
      <c r="E388" s="37">
        <v>60</v>
      </c>
      <c r="F388" s="37">
        <v>41</v>
      </c>
      <c r="G388" s="37">
        <v>17</v>
      </c>
      <c r="H388" s="37">
        <v>24</v>
      </c>
    </row>
    <row r="389" spans="1:8" hidden="1" outlineLevel="1">
      <c r="A389" s="1">
        <v>73</v>
      </c>
      <c r="B389" s="37">
        <v>182</v>
      </c>
      <c r="C389" s="37">
        <v>134</v>
      </c>
      <c r="D389" s="37">
        <v>78</v>
      </c>
      <c r="E389" s="37">
        <v>56</v>
      </c>
      <c r="F389" s="37">
        <v>48</v>
      </c>
      <c r="G389" s="37">
        <v>24</v>
      </c>
      <c r="H389" s="37">
        <v>24</v>
      </c>
    </row>
    <row r="390" spans="1:8" hidden="1" outlineLevel="1">
      <c r="A390" s="1">
        <v>74</v>
      </c>
      <c r="B390" s="37">
        <v>164</v>
      </c>
      <c r="C390" s="37">
        <v>125</v>
      </c>
      <c r="D390" s="37">
        <v>74</v>
      </c>
      <c r="E390" s="37">
        <v>51</v>
      </c>
      <c r="F390" s="37">
        <v>39</v>
      </c>
      <c r="G390" s="37">
        <v>18</v>
      </c>
      <c r="H390" s="37">
        <v>21</v>
      </c>
    </row>
    <row r="391" spans="1:8" hidden="1" outlineLevel="1">
      <c r="A391" s="1">
        <v>75</v>
      </c>
      <c r="B391" s="37">
        <v>163</v>
      </c>
      <c r="C391" s="37">
        <v>120</v>
      </c>
      <c r="D391" s="37">
        <v>82</v>
      </c>
      <c r="E391" s="37">
        <v>38</v>
      </c>
      <c r="F391" s="37">
        <v>43</v>
      </c>
      <c r="G391" s="37">
        <v>25</v>
      </c>
      <c r="H391" s="37">
        <v>18</v>
      </c>
    </row>
    <row r="392" spans="1:8" hidden="1" outlineLevel="1">
      <c r="A392" s="1">
        <v>76</v>
      </c>
      <c r="B392" s="37">
        <v>172</v>
      </c>
      <c r="C392" s="37">
        <v>132</v>
      </c>
      <c r="D392" s="37">
        <v>92</v>
      </c>
      <c r="E392" s="37">
        <v>40</v>
      </c>
      <c r="F392" s="37">
        <v>40</v>
      </c>
      <c r="G392" s="37">
        <v>23</v>
      </c>
      <c r="H392" s="37">
        <v>17</v>
      </c>
    </row>
    <row r="393" spans="1:8" hidden="1" outlineLevel="1">
      <c r="A393" s="1">
        <v>77</v>
      </c>
      <c r="B393" s="37">
        <v>135</v>
      </c>
      <c r="C393" s="37">
        <v>105</v>
      </c>
      <c r="D393" s="37">
        <v>69</v>
      </c>
      <c r="E393" s="37">
        <v>36</v>
      </c>
      <c r="F393" s="37">
        <v>30</v>
      </c>
      <c r="G393" s="37">
        <v>16</v>
      </c>
      <c r="H393" s="37">
        <v>14</v>
      </c>
    </row>
    <row r="394" spans="1:8" hidden="1" outlineLevel="1">
      <c r="A394" s="1">
        <v>78</v>
      </c>
      <c r="B394" s="37">
        <v>157</v>
      </c>
      <c r="C394" s="37">
        <v>117</v>
      </c>
      <c r="D394" s="37">
        <v>83</v>
      </c>
      <c r="E394" s="37">
        <v>34</v>
      </c>
      <c r="F394" s="37">
        <v>40</v>
      </c>
      <c r="G394" s="37">
        <v>23</v>
      </c>
      <c r="H394" s="37">
        <v>17</v>
      </c>
    </row>
    <row r="395" spans="1:8" hidden="1" outlineLevel="1">
      <c r="A395" s="1">
        <v>79</v>
      </c>
      <c r="B395" s="37">
        <v>138</v>
      </c>
      <c r="C395" s="37">
        <v>110</v>
      </c>
      <c r="D395" s="37">
        <v>76</v>
      </c>
      <c r="E395" s="37">
        <v>34</v>
      </c>
      <c r="F395" s="37">
        <v>28</v>
      </c>
      <c r="G395" s="37">
        <v>14</v>
      </c>
      <c r="H395" s="37">
        <v>14</v>
      </c>
    </row>
    <row r="396" spans="1:8" hidden="1" outlineLevel="1">
      <c r="A396" s="1">
        <v>80</v>
      </c>
      <c r="B396" s="37">
        <v>140</v>
      </c>
      <c r="C396" s="37">
        <v>107</v>
      </c>
      <c r="D396" s="37">
        <v>72</v>
      </c>
      <c r="E396" s="37">
        <v>35</v>
      </c>
      <c r="F396" s="37">
        <v>33</v>
      </c>
      <c r="G396" s="37">
        <v>24</v>
      </c>
      <c r="H396" s="37">
        <v>9</v>
      </c>
    </row>
    <row r="397" spans="1:8" hidden="1" outlineLevel="1">
      <c r="A397" s="1">
        <v>81</v>
      </c>
      <c r="B397" s="37">
        <v>131</v>
      </c>
      <c r="C397" s="37">
        <v>100</v>
      </c>
      <c r="D397" s="37">
        <v>65</v>
      </c>
      <c r="E397" s="37">
        <v>35</v>
      </c>
      <c r="F397" s="37">
        <v>31</v>
      </c>
      <c r="G397" s="37">
        <v>13</v>
      </c>
      <c r="H397" s="37">
        <v>18</v>
      </c>
    </row>
    <row r="398" spans="1:8" hidden="1" outlineLevel="1">
      <c r="A398" s="1">
        <v>82</v>
      </c>
      <c r="B398" s="37">
        <v>109</v>
      </c>
      <c r="C398" s="37">
        <v>88</v>
      </c>
      <c r="D398" s="37">
        <v>61</v>
      </c>
      <c r="E398" s="37">
        <v>27</v>
      </c>
      <c r="F398" s="37">
        <v>21</v>
      </c>
      <c r="G398" s="37">
        <v>10</v>
      </c>
      <c r="H398" s="37">
        <v>11</v>
      </c>
    </row>
    <row r="399" spans="1:8" hidden="1" outlineLevel="1">
      <c r="A399" s="1">
        <v>83</v>
      </c>
      <c r="B399" s="37">
        <v>88</v>
      </c>
      <c r="C399" s="37">
        <v>66</v>
      </c>
      <c r="D399" s="37">
        <v>39</v>
      </c>
      <c r="E399" s="37">
        <v>27</v>
      </c>
      <c r="F399" s="37">
        <v>22</v>
      </c>
      <c r="G399" s="37">
        <v>9</v>
      </c>
      <c r="H399" s="37">
        <v>13</v>
      </c>
    </row>
    <row r="400" spans="1:8" hidden="1" outlineLevel="1">
      <c r="A400" s="1">
        <v>84</v>
      </c>
      <c r="B400" s="37">
        <v>73</v>
      </c>
      <c r="C400" s="37">
        <v>58</v>
      </c>
      <c r="D400" s="37">
        <v>46</v>
      </c>
      <c r="E400" s="37">
        <v>12</v>
      </c>
      <c r="F400" s="37">
        <v>15</v>
      </c>
      <c r="G400" s="37">
        <v>9</v>
      </c>
      <c r="H400" s="37">
        <v>6</v>
      </c>
    </row>
    <row r="401" spans="1:8" hidden="1" outlineLevel="1">
      <c r="A401" s="1">
        <v>85</v>
      </c>
      <c r="B401" s="37">
        <v>49</v>
      </c>
      <c r="C401" s="37">
        <v>43</v>
      </c>
      <c r="D401" s="37">
        <v>28</v>
      </c>
      <c r="E401" s="37">
        <v>15</v>
      </c>
      <c r="F401" s="37">
        <v>6</v>
      </c>
      <c r="G401" s="37">
        <v>2</v>
      </c>
      <c r="H401" s="37">
        <v>4</v>
      </c>
    </row>
    <row r="402" spans="1:8" hidden="1" outlineLevel="1">
      <c r="A402" s="1">
        <v>86</v>
      </c>
      <c r="B402" s="37">
        <v>51</v>
      </c>
      <c r="C402" s="37">
        <v>38</v>
      </c>
      <c r="D402" s="37">
        <v>28</v>
      </c>
      <c r="E402" s="37">
        <v>10</v>
      </c>
      <c r="F402" s="37">
        <v>13</v>
      </c>
      <c r="G402" s="37">
        <v>6</v>
      </c>
      <c r="H402" s="37">
        <v>7</v>
      </c>
    </row>
    <row r="403" spans="1:8" hidden="1" outlineLevel="1">
      <c r="A403" s="1">
        <v>87</v>
      </c>
      <c r="B403" s="37">
        <v>50</v>
      </c>
      <c r="C403" s="37">
        <v>45</v>
      </c>
      <c r="D403" s="37">
        <v>31</v>
      </c>
      <c r="E403" s="37">
        <v>14</v>
      </c>
      <c r="F403" s="37">
        <v>5</v>
      </c>
      <c r="G403" s="37">
        <v>4</v>
      </c>
      <c r="H403" s="37">
        <v>1</v>
      </c>
    </row>
    <row r="404" spans="1:8" hidden="1" outlineLevel="1">
      <c r="A404" s="1">
        <v>88</v>
      </c>
      <c r="B404" s="37">
        <v>56</v>
      </c>
      <c r="C404" s="37">
        <v>35</v>
      </c>
      <c r="D404" s="37">
        <v>25</v>
      </c>
      <c r="E404" s="37">
        <v>10</v>
      </c>
      <c r="F404" s="37">
        <v>21</v>
      </c>
      <c r="G404" s="37">
        <v>13</v>
      </c>
      <c r="H404" s="37">
        <v>8</v>
      </c>
    </row>
    <row r="405" spans="1:8" hidden="1" outlineLevel="1">
      <c r="A405" s="1">
        <v>89</v>
      </c>
      <c r="B405" s="37">
        <v>39</v>
      </c>
      <c r="C405" s="37">
        <v>32</v>
      </c>
      <c r="D405" s="37">
        <v>24</v>
      </c>
      <c r="E405" s="37">
        <v>8</v>
      </c>
      <c r="F405" s="37">
        <v>7</v>
      </c>
      <c r="G405" s="37">
        <v>5</v>
      </c>
      <c r="H405" s="37">
        <v>2</v>
      </c>
    </row>
    <row r="406" spans="1:8" hidden="1" outlineLevel="1">
      <c r="A406" s="1">
        <v>90</v>
      </c>
      <c r="B406" s="37">
        <v>36</v>
      </c>
      <c r="C406" s="37">
        <v>24</v>
      </c>
      <c r="D406" s="37">
        <v>17</v>
      </c>
      <c r="E406" s="37">
        <v>7</v>
      </c>
      <c r="F406" s="37">
        <v>12</v>
      </c>
      <c r="G406" s="37">
        <v>4</v>
      </c>
      <c r="H406" s="37">
        <v>8</v>
      </c>
    </row>
    <row r="407" spans="1:8" hidden="1" outlineLevel="1">
      <c r="A407" s="1">
        <v>91</v>
      </c>
      <c r="B407" s="37">
        <v>23</v>
      </c>
      <c r="C407" s="37">
        <v>17</v>
      </c>
      <c r="D407" s="37">
        <v>14</v>
      </c>
      <c r="E407" s="37">
        <v>3</v>
      </c>
      <c r="F407" s="37">
        <v>6</v>
      </c>
      <c r="G407" s="37">
        <v>6</v>
      </c>
      <c r="H407" s="37">
        <v>0</v>
      </c>
    </row>
    <row r="408" spans="1:8" hidden="1" outlineLevel="1">
      <c r="A408" s="1">
        <v>92</v>
      </c>
      <c r="B408" s="37">
        <v>20</v>
      </c>
      <c r="C408" s="37">
        <v>16</v>
      </c>
      <c r="D408" s="37">
        <v>12</v>
      </c>
      <c r="E408" s="37">
        <v>4</v>
      </c>
      <c r="F408" s="37">
        <v>4</v>
      </c>
      <c r="G408" s="37">
        <v>4</v>
      </c>
      <c r="H408" s="37">
        <v>0</v>
      </c>
    </row>
    <row r="409" spans="1:8" hidden="1" outlineLevel="1">
      <c r="A409" s="1">
        <v>93</v>
      </c>
      <c r="B409" s="37">
        <v>12</v>
      </c>
      <c r="C409" s="37">
        <v>7</v>
      </c>
      <c r="D409" s="37">
        <v>6</v>
      </c>
      <c r="E409" s="37">
        <v>1</v>
      </c>
      <c r="F409" s="37">
        <v>5</v>
      </c>
      <c r="G409" s="37">
        <v>5</v>
      </c>
      <c r="H409" s="37">
        <v>0</v>
      </c>
    </row>
    <row r="410" spans="1:8" hidden="1" outlineLevel="1">
      <c r="A410" s="1">
        <v>94</v>
      </c>
      <c r="B410" s="37">
        <v>5</v>
      </c>
      <c r="C410" s="37">
        <v>5</v>
      </c>
      <c r="D410" s="37">
        <v>4</v>
      </c>
      <c r="E410" s="37">
        <v>1</v>
      </c>
      <c r="F410" s="37">
        <v>0</v>
      </c>
      <c r="G410" s="37">
        <v>0</v>
      </c>
      <c r="H410" s="37">
        <v>0</v>
      </c>
    </row>
    <row r="411" spans="1:8" hidden="1" outlineLevel="1">
      <c r="A411" s="1">
        <v>95</v>
      </c>
      <c r="B411" s="37">
        <v>6</v>
      </c>
      <c r="C411" s="37">
        <v>4</v>
      </c>
      <c r="D411" s="37">
        <v>3</v>
      </c>
      <c r="E411" s="37">
        <v>1</v>
      </c>
      <c r="F411" s="37">
        <v>2</v>
      </c>
      <c r="G411" s="37">
        <v>2</v>
      </c>
      <c r="H411" s="37">
        <v>0</v>
      </c>
    </row>
    <row r="412" spans="1:8" hidden="1" outlineLevel="1">
      <c r="A412" s="1">
        <v>96</v>
      </c>
      <c r="B412" s="37">
        <v>5</v>
      </c>
      <c r="C412" s="37">
        <v>2</v>
      </c>
      <c r="D412" s="37">
        <v>1</v>
      </c>
      <c r="E412" s="37">
        <v>1</v>
      </c>
      <c r="F412" s="37">
        <v>3</v>
      </c>
      <c r="G412" s="37">
        <v>3</v>
      </c>
      <c r="H412" s="37">
        <v>0</v>
      </c>
    </row>
    <row r="413" spans="1:8" hidden="1" outlineLevel="1">
      <c r="A413" s="1">
        <v>97</v>
      </c>
      <c r="B413" s="37">
        <v>3</v>
      </c>
      <c r="C413" s="37">
        <v>2</v>
      </c>
      <c r="D413" s="37">
        <v>2</v>
      </c>
      <c r="E413" s="37">
        <v>0</v>
      </c>
      <c r="F413" s="37">
        <v>1</v>
      </c>
      <c r="G413" s="37">
        <v>0</v>
      </c>
      <c r="H413" s="37">
        <v>1</v>
      </c>
    </row>
    <row r="414" spans="1:8" hidden="1" outlineLevel="1">
      <c r="A414" s="1">
        <v>98</v>
      </c>
      <c r="B414" s="37">
        <v>4</v>
      </c>
      <c r="C414" s="37">
        <v>3</v>
      </c>
      <c r="D414" s="37">
        <v>2</v>
      </c>
      <c r="E414" s="37">
        <v>1</v>
      </c>
      <c r="F414" s="37">
        <v>1</v>
      </c>
      <c r="G414" s="37">
        <v>1</v>
      </c>
      <c r="H414" s="37">
        <v>0</v>
      </c>
    </row>
    <row r="415" spans="1:8" hidden="1" outlineLevel="1">
      <c r="A415" s="1">
        <v>100</v>
      </c>
      <c r="B415" s="37">
        <v>1</v>
      </c>
      <c r="C415" s="37">
        <v>0</v>
      </c>
      <c r="D415" s="37">
        <v>0</v>
      </c>
      <c r="E415" s="37">
        <v>0</v>
      </c>
      <c r="F415" s="37">
        <v>1</v>
      </c>
      <c r="G415" s="37">
        <v>0</v>
      </c>
      <c r="H415" s="37">
        <v>1</v>
      </c>
    </row>
    <row r="416" spans="1:8" collapsed="1">
      <c r="A416" s="1" t="s">
        <v>203</v>
      </c>
      <c r="B416" s="37">
        <v>34294</v>
      </c>
      <c r="C416" s="37">
        <v>22508</v>
      </c>
      <c r="D416" s="37">
        <v>11655</v>
      </c>
      <c r="E416" s="37">
        <v>10853</v>
      </c>
      <c r="F416" s="37">
        <v>11786</v>
      </c>
      <c r="G416" s="37">
        <v>5758</v>
      </c>
      <c r="H416" s="37">
        <v>6028</v>
      </c>
    </row>
    <row r="417" spans="1:8" hidden="1" outlineLevel="1">
      <c r="A417" s="1">
        <v>0</v>
      </c>
      <c r="B417" s="37">
        <v>354</v>
      </c>
      <c r="C417" s="37">
        <v>229</v>
      </c>
      <c r="D417" s="37">
        <v>108</v>
      </c>
      <c r="E417" s="37">
        <v>121</v>
      </c>
      <c r="F417" s="37">
        <v>125</v>
      </c>
      <c r="G417" s="37">
        <v>61</v>
      </c>
      <c r="H417" s="37">
        <v>64</v>
      </c>
    </row>
    <row r="418" spans="1:8" hidden="1" outlineLevel="1">
      <c r="A418" s="1">
        <v>1</v>
      </c>
      <c r="B418" s="37">
        <v>396</v>
      </c>
      <c r="C418" s="37">
        <v>300</v>
      </c>
      <c r="D418" s="37">
        <v>154</v>
      </c>
      <c r="E418" s="37">
        <v>146</v>
      </c>
      <c r="F418" s="37">
        <v>96</v>
      </c>
      <c r="G418" s="37">
        <v>38</v>
      </c>
      <c r="H418" s="37">
        <v>58</v>
      </c>
    </row>
    <row r="419" spans="1:8" hidden="1" outlineLevel="1">
      <c r="A419" s="1">
        <v>2</v>
      </c>
      <c r="B419" s="37">
        <v>394</v>
      </c>
      <c r="C419" s="37">
        <v>273</v>
      </c>
      <c r="D419" s="37">
        <v>127</v>
      </c>
      <c r="E419" s="37">
        <v>146</v>
      </c>
      <c r="F419" s="37">
        <v>121</v>
      </c>
      <c r="G419" s="37">
        <v>52</v>
      </c>
      <c r="H419" s="37">
        <v>69</v>
      </c>
    </row>
    <row r="420" spans="1:8" hidden="1" outlineLevel="1">
      <c r="A420" s="1">
        <v>3</v>
      </c>
      <c r="B420" s="37">
        <v>407</v>
      </c>
      <c r="C420" s="37">
        <v>290</v>
      </c>
      <c r="D420" s="37">
        <v>142</v>
      </c>
      <c r="E420" s="37">
        <v>148</v>
      </c>
      <c r="F420" s="37">
        <v>117</v>
      </c>
      <c r="G420" s="37">
        <v>52</v>
      </c>
      <c r="H420" s="37">
        <v>65</v>
      </c>
    </row>
    <row r="421" spans="1:8" hidden="1" outlineLevel="1">
      <c r="A421" s="1">
        <v>4</v>
      </c>
      <c r="B421" s="37">
        <v>410</v>
      </c>
      <c r="C421" s="37">
        <v>275</v>
      </c>
      <c r="D421" s="37">
        <v>148</v>
      </c>
      <c r="E421" s="37">
        <v>127</v>
      </c>
      <c r="F421" s="37">
        <v>135</v>
      </c>
      <c r="G421" s="37">
        <v>67</v>
      </c>
      <c r="H421" s="37">
        <v>68</v>
      </c>
    </row>
    <row r="422" spans="1:8" hidden="1" outlineLevel="1">
      <c r="A422" s="1">
        <v>5</v>
      </c>
      <c r="B422" s="37">
        <v>389</v>
      </c>
      <c r="C422" s="37">
        <v>277</v>
      </c>
      <c r="D422" s="37">
        <v>142</v>
      </c>
      <c r="E422" s="37">
        <v>135</v>
      </c>
      <c r="F422" s="37">
        <v>112</v>
      </c>
      <c r="G422" s="37">
        <v>66</v>
      </c>
      <c r="H422" s="37">
        <v>46</v>
      </c>
    </row>
    <row r="423" spans="1:8" hidden="1" outlineLevel="1">
      <c r="A423" s="1">
        <v>6</v>
      </c>
      <c r="B423" s="37">
        <v>447</v>
      </c>
      <c r="C423" s="37">
        <v>314</v>
      </c>
      <c r="D423" s="37">
        <v>160</v>
      </c>
      <c r="E423" s="37">
        <v>154</v>
      </c>
      <c r="F423" s="37">
        <v>133</v>
      </c>
      <c r="G423" s="37">
        <v>65</v>
      </c>
      <c r="H423" s="37">
        <v>68</v>
      </c>
    </row>
    <row r="424" spans="1:8" hidden="1" outlineLevel="1">
      <c r="A424" s="1">
        <v>7</v>
      </c>
      <c r="B424" s="37">
        <v>409</v>
      </c>
      <c r="C424" s="37">
        <v>302</v>
      </c>
      <c r="D424" s="37">
        <v>155</v>
      </c>
      <c r="E424" s="37">
        <v>147</v>
      </c>
      <c r="F424" s="37">
        <v>107</v>
      </c>
      <c r="G424" s="37">
        <v>54</v>
      </c>
      <c r="H424" s="37">
        <v>53</v>
      </c>
    </row>
    <row r="425" spans="1:8" hidden="1" outlineLevel="1">
      <c r="A425" s="1">
        <v>8</v>
      </c>
      <c r="B425" s="37">
        <v>454</v>
      </c>
      <c r="C425" s="37">
        <v>320</v>
      </c>
      <c r="D425" s="37">
        <v>154</v>
      </c>
      <c r="E425" s="37">
        <v>166</v>
      </c>
      <c r="F425" s="37">
        <v>134</v>
      </c>
      <c r="G425" s="37">
        <v>67</v>
      </c>
      <c r="H425" s="37">
        <v>67</v>
      </c>
    </row>
    <row r="426" spans="1:8" hidden="1" outlineLevel="1">
      <c r="A426" s="1">
        <v>9</v>
      </c>
      <c r="B426" s="37">
        <v>393</v>
      </c>
      <c r="C426" s="37">
        <v>278</v>
      </c>
      <c r="D426" s="37">
        <v>136</v>
      </c>
      <c r="E426" s="37">
        <v>142</v>
      </c>
      <c r="F426" s="37">
        <v>115</v>
      </c>
      <c r="G426" s="37">
        <v>49</v>
      </c>
      <c r="H426" s="37">
        <v>66</v>
      </c>
    </row>
    <row r="427" spans="1:8" hidden="1" outlineLevel="1">
      <c r="A427" s="1">
        <v>10</v>
      </c>
      <c r="B427" s="37">
        <v>432</v>
      </c>
      <c r="C427" s="37">
        <v>317</v>
      </c>
      <c r="D427" s="37">
        <v>155</v>
      </c>
      <c r="E427" s="37">
        <v>162</v>
      </c>
      <c r="F427" s="37">
        <v>115</v>
      </c>
      <c r="G427" s="37">
        <v>64</v>
      </c>
      <c r="H427" s="37">
        <v>51</v>
      </c>
    </row>
    <row r="428" spans="1:8" hidden="1" outlineLevel="1">
      <c r="A428" s="1">
        <v>11</v>
      </c>
      <c r="B428" s="37">
        <v>388</v>
      </c>
      <c r="C428" s="37">
        <v>277</v>
      </c>
      <c r="D428" s="37">
        <v>152</v>
      </c>
      <c r="E428" s="37">
        <v>125</v>
      </c>
      <c r="F428" s="37">
        <v>111</v>
      </c>
      <c r="G428" s="37">
        <v>55</v>
      </c>
      <c r="H428" s="37">
        <v>56</v>
      </c>
    </row>
    <row r="429" spans="1:8" hidden="1" outlineLevel="1">
      <c r="A429" s="1">
        <v>12</v>
      </c>
      <c r="B429" s="37">
        <v>446</v>
      </c>
      <c r="C429" s="37">
        <v>321</v>
      </c>
      <c r="D429" s="37">
        <v>156</v>
      </c>
      <c r="E429" s="37">
        <v>165</v>
      </c>
      <c r="F429" s="37">
        <v>125</v>
      </c>
      <c r="G429" s="37">
        <v>52</v>
      </c>
      <c r="H429" s="37">
        <v>73</v>
      </c>
    </row>
    <row r="430" spans="1:8" hidden="1" outlineLevel="1">
      <c r="A430" s="1">
        <v>13</v>
      </c>
      <c r="B430" s="37">
        <v>420</v>
      </c>
      <c r="C430" s="37">
        <v>293</v>
      </c>
      <c r="D430" s="37">
        <v>152</v>
      </c>
      <c r="E430" s="37">
        <v>141</v>
      </c>
      <c r="F430" s="37">
        <v>127</v>
      </c>
      <c r="G430" s="37">
        <v>67</v>
      </c>
      <c r="H430" s="37">
        <v>60</v>
      </c>
    </row>
    <row r="431" spans="1:8" hidden="1" outlineLevel="1">
      <c r="A431" s="1">
        <v>14</v>
      </c>
      <c r="B431" s="37">
        <v>417</v>
      </c>
      <c r="C431" s="37">
        <v>294</v>
      </c>
      <c r="D431" s="37">
        <v>133</v>
      </c>
      <c r="E431" s="37">
        <v>161</v>
      </c>
      <c r="F431" s="37">
        <v>123</v>
      </c>
      <c r="G431" s="37">
        <v>55</v>
      </c>
      <c r="H431" s="37">
        <v>68</v>
      </c>
    </row>
    <row r="432" spans="1:8" hidden="1" outlineLevel="1">
      <c r="A432" s="1">
        <v>15</v>
      </c>
      <c r="B432" s="37">
        <v>439</v>
      </c>
      <c r="C432" s="37">
        <v>318</v>
      </c>
      <c r="D432" s="37">
        <v>147</v>
      </c>
      <c r="E432" s="37">
        <v>171</v>
      </c>
      <c r="F432" s="37">
        <v>121</v>
      </c>
      <c r="G432" s="37">
        <v>51</v>
      </c>
      <c r="H432" s="37">
        <v>70</v>
      </c>
    </row>
    <row r="433" spans="1:8" hidden="1" outlineLevel="1">
      <c r="A433" s="1">
        <v>16</v>
      </c>
      <c r="B433" s="37">
        <v>417</v>
      </c>
      <c r="C433" s="37">
        <v>307</v>
      </c>
      <c r="D433" s="37">
        <v>142</v>
      </c>
      <c r="E433" s="37">
        <v>165</v>
      </c>
      <c r="F433" s="37">
        <v>110</v>
      </c>
      <c r="G433" s="37">
        <v>60</v>
      </c>
      <c r="H433" s="37">
        <v>50</v>
      </c>
    </row>
    <row r="434" spans="1:8" hidden="1" outlineLevel="1">
      <c r="A434" s="1">
        <v>17</v>
      </c>
      <c r="B434" s="37">
        <v>395</v>
      </c>
      <c r="C434" s="37">
        <v>270</v>
      </c>
      <c r="D434" s="37">
        <v>138</v>
      </c>
      <c r="E434" s="37">
        <v>132</v>
      </c>
      <c r="F434" s="37">
        <v>125</v>
      </c>
      <c r="G434" s="37">
        <v>65</v>
      </c>
      <c r="H434" s="37">
        <v>60</v>
      </c>
    </row>
    <row r="435" spans="1:8" hidden="1" outlineLevel="1">
      <c r="A435" s="1">
        <v>18</v>
      </c>
      <c r="B435" s="37">
        <v>421</v>
      </c>
      <c r="C435" s="37">
        <v>306</v>
      </c>
      <c r="D435" s="37">
        <v>152</v>
      </c>
      <c r="E435" s="37">
        <v>154</v>
      </c>
      <c r="F435" s="37">
        <v>115</v>
      </c>
      <c r="G435" s="37">
        <v>55</v>
      </c>
      <c r="H435" s="37">
        <v>60</v>
      </c>
    </row>
    <row r="436" spans="1:8" hidden="1" outlineLevel="1">
      <c r="A436" s="1">
        <v>19</v>
      </c>
      <c r="B436" s="37">
        <v>424</v>
      </c>
      <c r="C436" s="37">
        <v>306</v>
      </c>
      <c r="D436" s="37">
        <v>148</v>
      </c>
      <c r="E436" s="37">
        <v>158</v>
      </c>
      <c r="F436" s="37">
        <v>118</v>
      </c>
      <c r="G436" s="37">
        <v>56</v>
      </c>
      <c r="H436" s="37">
        <v>62</v>
      </c>
    </row>
    <row r="437" spans="1:8" hidden="1" outlineLevel="1">
      <c r="A437" s="1">
        <v>20</v>
      </c>
      <c r="B437" s="37">
        <v>404</v>
      </c>
      <c r="C437" s="37">
        <v>289</v>
      </c>
      <c r="D437" s="37">
        <v>140</v>
      </c>
      <c r="E437" s="37">
        <v>149</v>
      </c>
      <c r="F437" s="37">
        <v>115</v>
      </c>
      <c r="G437" s="37">
        <v>69</v>
      </c>
      <c r="H437" s="37">
        <v>46</v>
      </c>
    </row>
    <row r="438" spans="1:8" hidden="1" outlineLevel="1">
      <c r="A438" s="1">
        <v>21</v>
      </c>
      <c r="B438" s="37">
        <v>439</v>
      </c>
      <c r="C438" s="37">
        <v>326</v>
      </c>
      <c r="D438" s="37">
        <v>157</v>
      </c>
      <c r="E438" s="37">
        <v>169</v>
      </c>
      <c r="F438" s="37">
        <v>113</v>
      </c>
      <c r="G438" s="37">
        <v>65</v>
      </c>
      <c r="H438" s="37">
        <v>48</v>
      </c>
    </row>
    <row r="439" spans="1:8" hidden="1" outlineLevel="1">
      <c r="A439" s="1">
        <v>22</v>
      </c>
      <c r="B439" s="37">
        <v>431</v>
      </c>
      <c r="C439" s="37">
        <v>301</v>
      </c>
      <c r="D439" s="37">
        <v>145</v>
      </c>
      <c r="E439" s="37">
        <v>156</v>
      </c>
      <c r="F439" s="37">
        <v>130</v>
      </c>
      <c r="G439" s="37">
        <v>58</v>
      </c>
      <c r="H439" s="37">
        <v>72</v>
      </c>
    </row>
    <row r="440" spans="1:8" hidden="1" outlineLevel="1">
      <c r="A440" s="1">
        <v>23</v>
      </c>
      <c r="B440" s="37">
        <v>464</v>
      </c>
      <c r="C440" s="37">
        <v>326</v>
      </c>
      <c r="D440" s="37">
        <v>145</v>
      </c>
      <c r="E440" s="37">
        <v>181</v>
      </c>
      <c r="F440" s="37">
        <v>138</v>
      </c>
      <c r="G440" s="37">
        <v>88</v>
      </c>
      <c r="H440" s="37">
        <v>50</v>
      </c>
    </row>
    <row r="441" spans="1:8" hidden="1" outlineLevel="1">
      <c r="A441" s="1">
        <v>24</v>
      </c>
      <c r="B441" s="37">
        <v>417</v>
      </c>
      <c r="C441" s="37">
        <v>283</v>
      </c>
      <c r="D441" s="37">
        <v>133</v>
      </c>
      <c r="E441" s="37">
        <v>150</v>
      </c>
      <c r="F441" s="37">
        <v>134</v>
      </c>
      <c r="G441" s="37">
        <v>66</v>
      </c>
      <c r="H441" s="37">
        <v>68</v>
      </c>
    </row>
    <row r="442" spans="1:8" hidden="1" outlineLevel="1">
      <c r="A442" s="1">
        <v>25</v>
      </c>
      <c r="B442" s="37">
        <v>402</v>
      </c>
      <c r="C442" s="37">
        <v>262</v>
      </c>
      <c r="D442" s="37">
        <v>133</v>
      </c>
      <c r="E442" s="37">
        <v>129</v>
      </c>
      <c r="F442" s="37">
        <v>140</v>
      </c>
      <c r="G442" s="37">
        <v>81</v>
      </c>
      <c r="H442" s="37">
        <v>59</v>
      </c>
    </row>
    <row r="443" spans="1:8" hidden="1" outlineLevel="1">
      <c r="A443" s="1">
        <v>26</v>
      </c>
      <c r="B443" s="37">
        <v>464</v>
      </c>
      <c r="C443" s="37">
        <v>276</v>
      </c>
      <c r="D443" s="37">
        <v>126</v>
      </c>
      <c r="E443" s="37">
        <v>150</v>
      </c>
      <c r="F443" s="37">
        <v>188</v>
      </c>
      <c r="G443" s="37">
        <v>90</v>
      </c>
      <c r="H443" s="37">
        <v>98</v>
      </c>
    </row>
    <row r="444" spans="1:8" hidden="1" outlineLevel="1">
      <c r="A444" s="1">
        <v>27</v>
      </c>
      <c r="B444" s="37">
        <v>460</v>
      </c>
      <c r="C444" s="37">
        <v>290</v>
      </c>
      <c r="D444" s="37">
        <v>121</v>
      </c>
      <c r="E444" s="37">
        <v>169</v>
      </c>
      <c r="F444" s="37">
        <v>170</v>
      </c>
      <c r="G444" s="37">
        <v>96</v>
      </c>
      <c r="H444" s="37">
        <v>74</v>
      </c>
    </row>
    <row r="445" spans="1:8" hidden="1" outlineLevel="1">
      <c r="A445" s="1">
        <v>28</v>
      </c>
      <c r="B445" s="37">
        <v>453</v>
      </c>
      <c r="C445" s="37">
        <v>259</v>
      </c>
      <c r="D445" s="37">
        <v>138</v>
      </c>
      <c r="E445" s="37">
        <v>121</v>
      </c>
      <c r="F445" s="37">
        <v>194</v>
      </c>
      <c r="G445" s="37">
        <v>106</v>
      </c>
      <c r="H445" s="37">
        <v>88</v>
      </c>
    </row>
    <row r="446" spans="1:8" hidden="1" outlineLevel="1">
      <c r="A446" s="1">
        <v>29</v>
      </c>
      <c r="B446" s="37">
        <v>480</v>
      </c>
      <c r="C446" s="37">
        <v>295</v>
      </c>
      <c r="D446" s="37">
        <v>141</v>
      </c>
      <c r="E446" s="37">
        <v>154</v>
      </c>
      <c r="F446" s="37">
        <v>185</v>
      </c>
      <c r="G446" s="37">
        <v>98</v>
      </c>
      <c r="H446" s="37">
        <v>87</v>
      </c>
    </row>
    <row r="447" spans="1:8" hidden="1" outlineLevel="1">
      <c r="A447" s="1">
        <v>30</v>
      </c>
      <c r="B447" s="37">
        <v>538</v>
      </c>
      <c r="C447" s="37">
        <v>316</v>
      </c>
      <c r="D447" s="37">
        <v>158</v>
      </c>
      <c r="E447" s="37">
        <v>158</v>
      </c>
      <c r="F447" s="37">
        <v>222</v>
      </c>
      <c r="G447" s="37">
        <v>123</v>
      </c>
      <c r="H447" s="37">
        <v>99</v>
      </c>
    </row>
    <row r="448" spans="1:8" hidden="1" outlineLevel="1">
      <c r="A448" s="1">
        <v>31</v>
      </c>
      <c r="B448" s="37">
        <v>525</v>
      </c>
      <c r="C448" s="37">
        <v>282</v>
      </c>
      <c r="D448" s="37">
        <v>145</v>
      </c>
      <c r="E448" s="37">
        <v>137</v>
      </c>
      <c r="F448" s="37">
        <v>243</v>
      </c>
      <c r="G448" s="37">
        <v>134</v>
      </c>
      <c r="H448" s="37">
        <v>109</v>
      </c>
    </row>
    <row r="449" spans="1:8" hidden="1" outlineLevel="1">
      <c r="A449" s="1">
        <v>32</v>
      </c>
      <c r="B449" s="37">
        <v>541</v>
      </c>
      <c r="C449" s="37">
        <v>296</v>
      </c>
      <c r="D449" s="37">
        <v>135</v>
      </c>
      <c r="E449" s="37">
        <v>161</v>
      </c>
      <c r="F449" s="37">
        <v>245</v>
      </c>
      <c r="G449" s="37">
        <v>134</v>
      </c>
      <c r="H449" s="37">
        <v>111</v>
      </c>
    </row>
    <row r="450" spans="1:8" hidden="1" outlineLevel="1">
      <c r="A450" s="1">
        <v>33</v>
      </c>
      <c r="B450" s="37">
        <v>584</v>
      </c>
      <c r="C450" s="37">
        <v>356</v>
      </c>
      <c r="D450" s="37">
        <v>157</v>
      </c>
      <c r="E450" s="37">
        <v>199</v>
      </c>
      <c r="F450" s="37">
        <v>228</v>
      </c>
      <c r="G450" s="37">
        <v>109</v>
      </c>
      <c r="H450" s="37">
        <v>119</v>
      </c>
    </row>
    <row r="451" spans="1:8" hidden="1" outlineLevel="1">
      <c r="A451" s="1">
        <v>34</v>
      </c>
      <c r="B451" s="37">
        <v>581</v>
      </c>
      <c r="C451" s="37">
        <v>353</v>
      </c>
      <c r="D451" s="37">
        <v>165</v>
      </c>
      <c r="E451" s="37">
        <v>188</v>
      </c>
      <c r="F451" s="37">
        <v>228</v>
      </c>
      <c r="G451" s="37">
        <v>115</v>
      </c>
      <c r="H451" s="37">
        <v>113</v>
      </c>
    </row>
    <row r="452" spans="1:8" hidden="1" outlineLevel="1">
      <c r="A452" s="1">
        <v>35</v>
      </c>
      <c r="B452" s="37">
        <v>652</v>
      </c>
      <c r="C452" s="37">
        <v>369</v>
      </c>
      <c r="D452" s="37">
        <v>195</v>
      </c>
      <c r="E452" s="37">
        <v>174</v>
      </c>
      <c r="F452" s="37">
        <v>283</v>
      </c>
      <c r="G452" s="37">
        <v>149</v>
      </c>
      <c r="H452" s="37">
        <v>134</v>
      </c>
    </row>
    <row r="453" spans="1:8" hidden="1" outlineLevel="1">
      <c r="A453" s="1">
        <v>36</v>
      </c>
      <c r="B453" s="37">
        <v>602</v>
      </c>
      <c r="C453" s="37">
        <v>366</v>
      </c>
      <c r="D453" s="37">
        <v>189</v>
      </c>
      <c r="E453" s="37">
        <v>177</v>
      </c>
      <c r="F453" s="37">
        <v>236</v>
      </c>
      <c r="G453" s="37">
        <v>128</v>
      </c>
      <c r="H453" s="37">
        <v>108</v>
      </c>
    </row>
    <row r="454" spans="1:8" hidden="1" outlineLevel="1">
      <c r="A454" s="1">
        <v>37</v>
      </c>
      <c r="B454" s="37">
        <v>592</v>
      </c>
      <c r="C454" s="37">
        <v>332</v>
      </c>
      <c r="D454" s="37">
        <v>164</v>
      </c>
      <c r="E454" s="37">
        <v>168</v>
      </c>
      <c r="F454" s="37">
        <v>260</v>
      </c>
      <c r="G454" s="37">
        <v>141</v>
      </c>
      <c r="H454" s="37">
        <v>119</v>
      </c>
    </row>
    <row r="455" spans="1:8" hidden="1" outlineLevel="1">
      <c r="A455" s="1">
        <v>38</v>
      </c>
      <c r="B455" s="37">
        <v>582</v>
      </c>
      <c r="C455" s="37">
        <v>337</v>
      </c>
      <c r="D455" s="37">
        <v>167</v>
      </c>
      <c r="E455" s="37">
        <v>170</v>
      </c>
      <c r="F455" s="37">
        <v>245</v>
      </c>
      <c r="G455" s="37">
        <v>116</v>
      </c>
      <c r="H455" s="37">
        <v>129</v>
      </c>
    </row>
    <row r="456" spans="1:8" hidden="1" outlineLevel="1">
      <c r="A456" s="1">
        <v>39</v>
      </c>
      <c r="B456" s="37">
        <v>616</v>
      </c>
      <c r="C456" s="37">
        <v>348</v>
      </c>
      <c r="D456" s="37">
        <v>162</v>
      </c>
      <c r="E456" s="37">
        <v>186</v>
      </c>
      <c r="F456" s="37">
        <v>268</v>
      </c>
      <c r="G456" s="37">
        <v>150</v>
      </c>
      <c r="H456" s="37">
        <v>118</v>
      </c>
    </row>
    <row r="457" spans="1:8" hidden="1" outlineLevel="1">
      <c r="A457" s="1">
        <v>40</v>
      </c>
      <c r="B457" s="37">
        <v>625</v>
      </c>
      <c r="C457" s="37">
        <v>377</v>
      </c>
      <c r="D457" s="37">
        <v>195</v>
      </c>
      <c r="E457" s="37">
        <v>182</v>
      </c>
      <c r="F457" s="37">
        <v>248</v>
      </c>
      <c r="G457" s="37">
        <v>139</v>
      </c>
      <c r="H457" s="37">
        <v>109</v>
      </c>
    </row>
    <row r="458" spans="1:8" hidden="1" outlineLevel="1">
      <c r="A458" s="1">
        <v>41</v>
      </c>
      <c r="B458" s="37">
        <v>594</v>
      </c>
      <c r="C458" s="37">
        <v>342</v>
      </c>
      <c r="D458" s="37">
        <v>167</v>
      </c>
      <c r="E458" s="37">
        <v>175</v>
      </c>
      <c r="F458" s="37">
        <v>252</v>
      </c>
      <c r="G458" s="37">
        <v>129</v>
      </c>
      <c r="H458" s="37">
        <v>123</v>
      </c>
    </row>
    <row r="459" spans="1:8" hidden="1" outlineLevel="1">
      <c r="A459" s="1">
        <v>42</v>
      </c>
      <c r="B459" s="37">
        <v>563</v>
      </c>
      <c r="C459" s="37">
        <v>348</v>
      </c>
      <c r="D459" s="37">
        <v>169</v>
      </c>
      <c r="E459" s="37">
        <v>179</v>
      </c>
      <c r="F459" s="37">
        <v>215</v>
      </c>
      <c r="G459" s="37">
        <v>118</v>
      </c>
      <c r="H459" s="37">
        <v>97</v>
      </c>
    </row>
    <row r="460" spans="1:8" hidden="1" outlineLevel="1">
      <c r="A460" s="1">
        <v>43</v>
      </c>
      <c r="B460" s="37">
        <v>625</v>
      </c>
      <c r="C460" s="37">
        <v>370</v>
      </c>
      <c r="D460" s="37">
        <v>186</v>
      </c>
      <c r="E460" s="37">
        <v>184</v>
      </c>
      <c r="F460" s="37">
        <v>255</v>
      </c>
      <c r="G460" s="37">
        <v>134</v>
      </c>
      <c r="H460" s="37">
        <v>121</v>
      </c>
    </row>
    <row r="461" spans="1:8" hidden="1" outlineLevel="1">
      <c r="A461" s="1">
        <v>44</v>
      </c>
      <c r="B461" s="37">
        <v>582</v>
      </c>
      <c r="C461" s="37">
        <v>343</v>
      </c>
      <c r="D461" s="37">
        <v>178</v>
      </c>
      <c r="E461" s="37">
        <v>165</v>
      </c>
      <c r="F461" s="37">
        <v>239</v>
      </c>
      <c r="G461" s="37">
        <v>133</v>
      </c>
      <c r="H461" s="37">
        <v>106</v>
      </c>
    </row>
    <row r="462" spans="1:8" hidden="1" outlineLevel="1">
      <c r="A462" s="1">
        <v>45</v>
      </c>
      <c r="B462" s="37">
        <v>576</v>
      </c>
      <c r="C462" s="37">
        <v>355</v>
      </c>
      <c r="D462" s="37">
        <v>183</v>
      </c>
      <c r="E462" s="37">
        <v>172</v>
      </c>
      <c r="F462" s="37">
        <v>221</v>
      </c>
      <c r="G462" s="37">
        <v>105</v>
      </c>
      <c r="H462" s="37">
        <v>116</v>
      </c>
    </row>
    <row r="463" spans="1:8" hidden="1" outlineLevel="1">
      <c r="A463" s="1">
        <v>46</v>
      </c>
      <c r="B463" s="37">
        <v>543</v>
      </c>
      <c r="C463" s="37">
        <v>348</v>
      </c>
      <c r="D463" s="37">
        <v>182</v>
      </c>
      <c r="E463" s="37">
        <v>166</v>
      </c>
      <c r="F463" s="37">
        <v>195</v>
      </c>
      <c r="G463" s="37">
        <v>89</v>
      </c>
      <c r="H463" s="37">
        <v>106</v>
      </c>
    </row>
    <row r="464" spans="1:8" hidden="1" outlineLevel="1">
      <c r="A464" s="1">
        <v>47</v>
      </c>
      <c r="B464" s="37">
        <v>546</v>
      </c>
      <c r="C464" s="37">
        <v>336</v>
      </c>
      <c r="D464" s="37">
        <v>170</v>
      </c>
      <c r="E464" s="37">
        <v>166</v>
      </c>
      <c r="F464" s="37">
        <v>210</v>
      </c>
      <c r="G464" s="37">
        <v>108</v>
      </c>
      <c r="H464" s="37">
        <v>102</v>
      </c>
    </row>
    <row r="465" spans="1:8" hidden="1" outlineLevel="1">
      <c r="A465" s="1">
        <v>48</v>
      </c>
      <c r="B465" s="37">
        <v>530</v>
      </c>
      <c r="C465" s="37">
        <v>307</v>
      </c>
      <c r="D465" s="37">
        <v>161</v>
      </c>
      <c r="E465" s="37">
        <v>146</v>
      </c>
      <c r="F465" s="37">
        <v>223</v>
      </c>
      <c r="G465" s="37">
        <v>96</v>
      </c>
      <c r="H465" s="37">
        <v>127</v>
      </c>
    </row>
    <row r="466" spans="1:8" hidden="1" outlineLevel="1">
      <c r="A466" s="1">
        <v>49</v>
      </c>
      <c r="B466" s="37">
        <v>511</v>
      </c>
      <c r="C466" s="37">
        <v>295</v>
      </c>
      <c r="D466" s="37">
        <v>158</v>
      </c>
      <c r="E466" s="37">
        <v>137</v>
      </c>
      <c r="F466" s="37">
        <v>216</v>
      </c>
      <c r="G466" s="37">
        <v>97</v>
      </c>
      <c r="H466" s="37">
        <v>119</v>
      </c>
    </row>
    <row r="467" spans="1:8" hidden="1" outlineLevel="1">
      <c r="A467" s="1">
        <v>50</v>
      </c>
      <c r="B467" s="37">
        <v>506</v>
      </c>
      <c r="C467" s="37">
        <v>301</v>
      </c>
      <c r="D467" s="37">
        <v>150</v>
      </c>
      <c r="E467" s="37">
        <v>151</v>
      </c>
      <c r="F467" s="37">
        <v>205</v>
      </c>
      <c r="G467" s="37">
        <v>86</v>
      </c>
      <c r="H467" s="37">
        <v>119</v>
      </c>
    </row>
    <row r="468" spans="1:8" hidden="1" outlineLevel="1">
      <c r="A468" s="1">
        <v>51</v>
      </c>
      <c r="B468" s="37">
        <v>489</v>
      </c>
      <c r="C468" s="37">
        <v>307</v>
      </c>
      <c r="D468" s="37">
        <v>185</v>
      </c>
      <c r="E468" s="37">
        <v>122</v>
      </c>
      <c r="F468" s="37">
        <v>182</v>
      </c>
      <c r="G468" s="37">
        <v>86</v>
      </c>
      <c r="H468" s="37">
        <v>96</v>
      </c>
    </row>
    <row r="469" spans="1:8" hidden="1" outlineLevel="1">
      <c r="A469" s="1">
        <v>52</v>
      </c>
      <c r="B469" s="37">
        <v>492</v>
      </c>
      <c r="C469" s="37">
        <v>302</v>
      </c>
      <c r="D469" s="37">
        <v>148</v>
      </c>
      <c r="E469" s="37">
        <v>154</v>
      </c>
      <c r="F469" s="37">
        <v>190</v>
      </c>
      <c r="G469" s="37">
        <v>87</v>
      </c>
      <c r="H469" s="37">
        <v>103</v>
      </c>
    </row>
    <row r="470" spans="1:8" hidden="1" outlineLevel="1">
      <c r="A470" s="1">
        <v>53</v>
      </c>
      <c r="B470" s="37">
        <v>454</v>
      </c>
      <c r="C470" s="37">
        <v>271</v>
      </c>
      <c r="D470" s="37">
        <v>154</v>
      </c>
      <c r="E470" s="37">
        <v>117</v>
      </c>
      <c r="F470" s="37">
        <v>183</v>
      </c>
      <c r="G470" s="37">
        <v>67</v>
      </c>
      <c r="H470" s="37">
        <v>116</v>
      </c>
    </row>
    <row r="471" spans="1:8" hidden="1" outlineLevel="1">
      <c r="A471" s="1">
        <v>54</v>
      </c>
      <c r="B471" s="37">
        <v>487</v>
      </c>
      <c r="C471" s="37">
        <v>318</v>
      </c>
      <c r="D471" s="37">
        <v>152</v>
      </c>
      <c r="E471" s="37">
        <v>166</v>
      </c>
      <c r="F471" s="37">
        <v>169</v>
      </c>
      <c r="G471" s="37">
        <v>64</v>
      </c>
      <c r="H471" s="37">
        <v>105</v>
      </c>
    </row>
    <row r="472" spans="1:8" hidden="1" outlineLevel="1">
      <c r="A472" s="1">
        <v>55</v>
      </c>
      <c r="B472" s="37">
        <v>480</v>
      </c>
      <c r="C472" s="37">
        <v>285</v>
      </c>
      <c r="D472" s="37">
        <v>155</v>
      </c>
      <c r="E472" s="37">
        <v>130</v>
      </c>
      <c r="F472" s="37">
        <v>195</v>
      </c>
      <c r="G472" s="37">
        <v>87</v>
      </c>
      <c r="H472" s="37">
        <v>108</v>
      </c>
    </row>
    <row r="473" spans="1:8" hidden="1" outlineLevel="1">
      <c r="A473" s="1">
        <v>56</v>
      </c>
      <c r="B473" s="37">
        <v>469</v>
      </c>
      <c r="C473" s="37">
        <v>302</v>
      </c>
      <c r="D473" s="37">
        <v>162</v>
      </c>
      <c r="E473" s="37">
        <v>140</v>
      </c>
      <c r="F473" s="37">
        <v>167</v>
      </c>
      <c r="G473" s="37">
        <v>60</v>
      </c>
      <c r="H473" s="37">
        <v>107</v>
      </c>
    </row>
    <row r="474" spans="1:8" hidden="1" outlineLevel="1">
      <c r="A474" s="1">
        <v>57</v>
      </c>
      <c r="B474" s="37">
        <v>461</v>
      </c>
      <c r="C474" s="37">
        <v>302</v>
      </c>
      <c r="D474" s="37">
        <v>158</v>
      </c>
      <c r="E474" s="37">
        <v>144</v>
      </c>
      <c r="F474" s="37">
        <v>159</v>
      </c>
      <c r="G474" s="37">
        <v>67</v>
      </c>
      <c r="H474" s="37">
        <v>92</v>
      </c>
    </row>
    <row r="475" spans="1:8" hidden="1" outlineLevel="1">
      <c r="A475" s="1">
        <v>58</v>
      </c>
      <c r="B475" s="37">
        <v>368</v>
      </c>
      <c r="C475" s="37">
        <v>254</v>
      </c>
      <c r="D475" s="37">
        <v>130</v>
      </c>
      <c r="E475" s="37">
        <v>124</v>
      </c>
      <c r="F475" s="37">
        <v>114</v>
      </c>
      <c r="G475" s="37">
        <v>43</v>
      </c>
      <c r="H475" s="37">
        <v>71</v>
      </c>
    </row>
    <row r="476" spans="1:8" hidden="1" outlineLevel="1">
      <c r="A476" s="1">
        <v>59</v>
      </c>
      <c r="B476" s="37">
        <v>446</v>
      </c>
      <c r="C476" s="37">
        <v>302</v>
      </c>
      <c r="D476" s="37">
        <v>164</v>
      </c>
      <c r="E476" s="37">
        <v>138</v>
      </c>
      <c r="F476" s="37">
        <v>144</v>
      </c>
      <c r="G476" s="37">
        <v>61</v>
      </c>
      <c r="H476" s="37">
        <v>83</v>
      </c>
    </row>
    <row r="477" spans="1:8" hidden="1" outlineLevel="1">
      <c r="A477" s="1">
        <v>60</v>
      </c>
      <c r="B477" s="37">
        <v>405</v>
      </c>
      <c r="C477" s="37">
        <v>270</v>
      </c>
      <c r="D477" s="37">
        <v>143</v>
      </c>
      <c r="E477" s="37">
        <v>127</v>
      </c>
      <c r="F477" s="37">
        <v>135</v>
      </c>
      <c r="G477" s="37">
        <v>51</v>
      </c>
      <c r="H477" s="37">
        <v>84</v>
      </c>
    </row>
    <row r="478" spans="1:8" hidden="1" outlineLevel="1">
      <c r="A478" s="1">
        <v>61</v>
      </c>
      <c r="B478" s="37">
        <v>383</v>
      </c>
      <c r="C478" s="37">
        <v>254</v>
      </c>
      <c r="D478" s="37">
        <v>142</v>
      </c>
      <c r="E478" s="37">
        <v>112</v>
      </c>
      <c r="F478" s="37">
        <v>129</v>
      </c>
      <c r="G478" s="37">
        <v>50</v>
      </c>
      <c r="H478" s="37">
        <v>79</v>
      </c>
    </row>
    <row r="479" spans="1:8" hidden="1" outlineLevel="1">
      <c r="A479" s="1">
        <v>62</v>
      </c>
      <c r="B479" s="37">
        <v>346</v>
      </c>
      <c r="C479" s="37">
        <v>231</v>
      </c>
      <c r="D479" s="37">
        <v>129</v>
      </c>
      <c r="E479" s="37">
        <v>102</v>
      </c>
      <c r="F479" s="37">
        <v>115</v>
      </c>
      <c r="G479" s="37">
        <v>42</v>
      </c>
      <c r="H479" s="37">
        <v>73</v>
      </c>
    </row>
    <row r="480" spans="1:8" hidden="1" outlineLevel="1">
      <c r="A480" s="1">
        <v>63</v>
      </c>
      <c r="B480" s="37">
        <v>333</v>
      </c>
      <c r="C480" s="37">
        <v>243</v>
      </c>
      <c r="D480" s="37">
        <v>135</v>
      </c>
      <c r="E480" s="37">
        <v>108</v>
      </c>
      <c r="F480" s="37">
        <v>90</v>
      </c>
      <c r="G480" s="37">
        <v>31</v>
      </c>
      <c r="H480" s="37">
        <v>59</v>
      </c>
    </row>
    <row r="481" spans="1:8" hidden="1" outlineLevel="1">
      <c r="A481" s="1">
        <v>64</v>
      </c>
      <c r="B481" s="37">
        <v>289</v>
      </c>
      <c r="C481" s="37">
        <v>198</v>
      </c>
      <c r="D481" s="37">
        <v>102</v>
      </c>
      <c r="E481" s="37">
        <v>96</v>
      </c>
      <c r="F481" s="37">
        <v>91</v>
      </c>
      <c r="G481" s="37">
        <v>39</v>
      </c>
      <c r="H481" s="37">
        <v>52</v>
      </c>
    </row>
    <row r="482" spans="1:8" hidden="1" outlineLevel="1">
      <c r="A482" s="1">
        <v>65</v>
      </c>
      <c r="B482" s="37">
        <v>228</v>
      </c>
      <c r="C482" s="37">
        <v>166</v>
      </c>
      <c r="D482" s="37">
        <v>98</v>
      </c>
      <c r="E482" s="37">
        <v>68</v>
      </c>
      <c r="F482" s="37">
        <v>62</v>
      </c>
      <c r="G482" s="37">
        <v>30</v>
      </c>
      <c r="H482" s="37">
        <v>32</v>
      </c>
    </row>
    <row r="483" spans="1:8" hidden="1" outlineLevel="1">
      <c r="A483" s="1">
        <v>66</v>
      </c>
      <c r="B483" s="37">
        <v>272</v>
      </c>
      <c r="C483" s="37">
        <v>196</v>
      </c>
      <c r="D483" s="37">
        <v>108</v>
      </c>
      <c r="E483" s="37">
        <v>88</v>
      </c>
      <c r="F483" s="37">
        <v>76</v>
      </c>
      <c r="G483" s="37">
        <v>25</v>
      </c>
      <c r="H483" s="37">
        <v>51</v>
      </c>
    </row>
    <row r="484" spans="1:8" hidden="1" outlineLevel="1">
      <c r="A484" s="1">
        <v>67</v>
      </c>
      <c r="B484" s="37">
        <v>218</v>
      </c>
      <c r="C484" s="37">
        <v>160</v>
      </c>
      <c r="D484" s="37">
        <v>94</v>
      </c>
      <c r="E484" s="37">
        <v>66</v>
      </c>
      <c r="F484" s="37">
        <v>58</v>
      </c>
      <c r="G484" s="37">
        <v>19</v>
      </c>
      <c r="H484" s="37">
        <v>39</v>
      </c>
    </row>
    <row r="485" spans="1:8" hidden="1" outlineLevel="1">
      <c r="A485" s="1">
        <v>68</v>
      </c>
      <c r="B485" s="37">
        <v>213</v>
      </c>
      <c r="C485" s="37">
        <v>159</v>
      </c>
      <c r="D485" s="37">
        <v>90</v>
      </c>
      <c r="E485" s="37">
        <v>69</v>
      </c>
      <c r="F485" s="37">
        <v>54</v>
      </c>
      <c r="G485" s="37">
        <v>23</v>
      </c>
      <c r="H485" s="37">
        <v>31</v>
      </c>
    </row>
    <row r="486" spans="1:8" hidden="1" outlineLevel="1">
      <c r="A486" s="1">
        <v>69</v>
      </c>
      <c r="B486" s="37">
        <v>219</v>
      </c>
      <c r="C486" s="37">
        <v>178</v>
      </c>
      <c r="D486" s="37">
        <v>103</v>
      </c>
      <c r="E486" s="37">
        <v>75</v>
      </c>
      <c r="F486" s="37">
        <v>41</v>
      </c>
      <c r="G486" s="37">
        <v>18</v>
      </c>
      <c r="H486" s="37">
        <v>23</v>
      </c>
    </row>
    <row r="487" spans="1:8" hidden="1" outlineLevel="1">
      <c r="A487" s="1">
        <v>70</v>
      </c>
      <c r="B487" s="37">
        <v>211</v>
      </c>
      <c r="C487" s="37">
        <v>163</v>
      </c>
      <c r="D487" s="37">
        <v>99</v>
      </c>
      <c r="E487" s="37">
        <v>64</v>
      </c>
      <c r="F487" s="37">
        <v>48</v>
      </c>
      <c r="G487" s="37">
        <v>21</v>
      </c>
      <c r="H487" s="37">
        <v>27</v>
      </c>
    </row>
    <row r="488" spans="1:8" hidden="1" outlineLevel="1">
      <c r="A488" s="1">
        <v>71</v>
      </c>
      <c r="B488" s="37">
        <v>175</v>
      </c>
      <c r="C488" s="37">
        <v>135</v>
      </c>
      <c r="D488" s="37">
        <v>88</v>
      </c>
      <c r="E488" s="37">
        <v>47</v>
      </c>
      <c r="F488" s="37">
        <v>40</v>
      </c>
      <c r="G488" s="37">
        <v>15</v>
      </c>
      <c r="H488" s="37">
        <v>25</v>
      </c>
    </row>
    <row r="489" spans="1:8" hidden="1" outlineLevel="1">
      <c r="A489" s="1">
        <v>72</v>
      </c>
      <c r="B489" s="37">
        <v>149</v>
      </c>
      <c r="C489" s="37">
        <v>117</v>
      </c>
      <c r="D489" s="37">
        <v>68</v>
      </c>
      <c r="E489" s="37">
        <v>49</v>
      </c>
      <c r="F489" s="37">
        <v>32</v>
      </c>
      <c r="G489" s="37">
        <v>14</v>
      </c>
      <c r="H489" s="37">
        <v>18</v>
      </c>
    </row>
    <row r="490" spans="1:8" hidden="1" outlineLevel="1">
      <c r="A490" s="1">
        <v>73</v>
      </c>
      <c r="B490" s="37">
        <v>158</v>
      </c>
      <c r="C490" s="37">
        <v>120</v>
      </c>
      <c r="D490" s="37">
        <v>62</v>
      </c>
      <c r="E490" s="37">
        <v>58</v>
      </c>
      <c r="F490" s="37">
        <v>38</v>
      </c>
      <c r="G490" s="37">
        <v>15</v>
      </c>
      <c r="H490" s="37">
        <v>23</v>
      </c>
    </row>
    <row r="491" spans="1:8" hidden="1" outlineLevel="1">
      <c r="A491" s="1">
        <v>74</v>
      </c>
      <c r="B491" s="37">
        <v>178</v>
      </c>
      <c r="C491" s="37">
        <v>131</v>
      </c>
      <c r="D491" s="37">
        <v>77</v>
      </c>
      <c r="E491" s="37">
        <v>54</v>
      </c>
      <c r="F491" s="37">
        <v>47</v>
      </c>
      <c r="G491" s="37">
        <v>23</v>
      </c>
      <c r="H491" s="37">
        <v>24</v>
      </c>
    </row>
    <row r="492" spans="1:8" hidden="1" outlineLevel="1">
      <c r="A492" s="1">
        <v>75</v>
      </c>
      <c r="B492" s="37">
        <v>159</v>
      </c>
      <c r="C492" s="37">
        <v>120</v>
      </c>
      <c r="D492" s="37">
        <v>72</v>
      </c>
      <c r="E492" s="37">
        <v>48</v>
      </c>
      <c r="F492" s="37">
        <v>39</v>
      </c>
      <c r="G492" s="37">
        <v>18</v>
      </c>
      <c r="H492" s="37">
        <v>21</v>
      </c>
    </row>
    <row r="493" spans="1:8" hidden="1" outlineLevel="1">
      <c r="A493" s="1">
        <v>76</v>
      </c>
      <c r="B493" s="37">
        <v>157</v>
      </c>
      <c r="C493" s="37">
        <v>118</v>
      </c>
      <c r="D493" s="37">
        <v>80</v>
      </c>
      <c r="E493" s="37">
        <v>38</v>
      </c>
      <c r="F493" s="37">
        <v>39</v>
      </c>
      <c r="G493" s="37">
        <v>22</v>
      </c>
      <c r="H493" s="37">
        <v>17</v>
      </c>
    </row>
    <row r="494" spans="1:8" hidden="1" outlineLevel="1">
      <c r="A494" s="1">
        <v>77</v>
      </c>
      <c r="B494" s="37">
        <v>166</v>
      </c>
      <c r="C494" s="37">
        <v>128</v>
      </c>
      <c r="D494" s="37">
        <v>90</v>
      </c>
      <c r="E494" s="37">
        <v>38</v>
      </c>
      <c r="F494" s="37">
        <v>38</v>
      </c>
      <c r="G494" s="37">
        <v>21</v>
      </c>
      <c r="H494" s="37">
        <v>17</v>
      </c>
    </row>
    <row r="495" spans="1:8" hidden="1" outlineLevel="1">
      <c r="A495" s="1">
        <v>78</v>
      </c>
      <c r="B495" s="37">
        <v>127</v>
      </c>
      <c r="C495" s="37">
        <v>98</v>
      </c>
      <c r="D495" s="37">
        <v>65</v>
      </c>
      <c r="E495" s="37">
        <v>33</v>
      </c>
      <c r="F495" s="37">
        <v>29</v>
      </c>
      <c r="G495" s="37">
        <v>16</v>
      </c>
      <c r="H495" s="37">
        <v>13</v>
      </c>
    </row>
    <row r="496" spans="1:8" hidden="1" outlineLevel="1">
      <c r="A496" s="1">
        <v>79</v>
      </c>
      <c r="B496" s="37">
        <v>146</v>
      </c>
      <c r="C496" s="37">
        <v>107</v>
      </c>
      <c r="D496" s="37">
        <v>78</v>
      </c>
      <c r="E496" s="37">
        <v>29</v>
      </c>
      <c r="F496" s="37">
        <v>39</v>
      </c>
      <c r="G496" s="37">
        <v>23</v>
      </c>
      <c r="H496" s="37">
        <v>16</v>
      </c>
    </row>
    <row r="497" spans="1:8" hidden="1" outlineLevel="1">
      <c r="A497" s="1">
        <v>80</v>
      </c>
      <c r="B497" s="37">
        <v>130</v>
      </c>
      <c r="C497" s="37">
        <v>105</v>
      </c>
      <c r="D497" s="37">
        <v>73</v>
      </c>
      <c r="E497" s="37">
        <v>32</v>
      </c>
      <c r="F497" s="37">
        <v>25</v>
      </c>
      <c r="G497" s="37">
        <v>13</v>
      </c>
      <c r="H497" s="37">
        <v>12</v>
      </c>
    </row>
    <row r="498" spans="1:8" hidden="1" outlineLevel="1">
      <c r="A498" s="1">
        <v>81</v>
      </c>
      <c r="B498" s="37">
        <v>128</v>
      </c>
      <c r="C498" s="37">
        <v>96</v>
      </c>
      <c r="D498" s="37">
        <v>68</v>
      </c>
      <c r="E498" s="37">
        <v>28</v>
      </c>
      <c r="F498" s="37">
        <v>32</v>
      </c>
      <c r="G498" s="37">
        <v>23</v>
      </c>
      <c r="H498" s="37">
        <v>9</v>
      </c>
    </row>
    <row r="499" spans="1:8" hidden="1" outlineLevel="1">
      <c r="A499" s="1">
        <v>82</v>
      </c>
      <c r="B499" s="37">
        <v>126</v>
      </c>
      <c r="C499" s="37">
        <v>96</v>
      </c>
      <c r="D499" s="37">
        <v>61</v>
      </c>
      <c r="E499" s="37">
        <v>35</v>
      </c>
      <c r="F499" s="37">
        <v>30</v>
      </c>
      <c r="G499" s="37">
        <v>13</v>
      </c>
      <c r="H499" s="37">
        <v>17</v>
      </c>
    </row>
    <row r="500" spans="1:8" hidden="1" outlineLevel="1">
      <c r="A500" s="1">
        <v>83</v>
      </c>
      <c r="B500" s="37">
        <v>104</v>
      </c>
      <c r="C500" s="37">
        <v>84</v>
      </c>
      <c r="D500" s="37">
        <v>60</v>
      </c>
      <c r="E500" s="37">
        <v>24</v>
      </c>
      <c r="F500" s="37">
        <v>20</v>
      </c>
      <c r="G500" s="37">
        <v>10</v>
      </c>
      <c r="H500" s="37">
        <v>10</v>
      </c>
    </row>
    <row r="501" spans="1:8" hidden="1" outlineLevel="1">
      <c r="A501" s="1">
        <v>84</v>
      </c>
      <c r="B501" s="37">
        <v>74</v>
      </c>
      <c r="C501" s="37">
        <v>55</v>
      </c>
      <c r="D501" s="37">
        <v>34</v>
      </c>
      <c r="E501" s="37">
        <v>21</v>
      </c>
      <c r="F501" s="37">
        <v>19</v>
      </c>
      <c r="G501" s="37">
        <v>8</v>
      </c>
      <c r="H501" s="37">
        <v>11</v>
      </c>
    </row>
    <row r="502" spans="1:8" hidden="1" outlineLevel="1">
      <c r="A502" s="1">
        <v>85</v>
      </c>
      <c r="B502" s="37">
        <v>67</v>
      </c>
      <c r="C502" s="37">
        <v>51</v>
      </c>
      <c r="D502" s="37">
        <v>42</v>
      </c>
      <c r="E502" s="37">
        <v>9</v>
      </c>
      <c r="F502" s="37">
        <v>16</v>
      </c>
      <c r="G502" s="37">
        <v>9</v>
      </c>
      <c r="H502" s="37">
        <v>7</v>
      </c>
    </row>
    <row r="503" spans="1:8" hidden="1" outlineLevel="1">
      <c r="A503" s="1">
        <v>86</v>
      </c>
      <c r="B503" s="37">
        <v>44</v>
      </c>
      <c r="C503" s="37">
        <v>38</v>
      </c>
      <c r="D503" s="37">
        <v>23</v>
      </c>
      <c r="E503" s="37">
        <v>15</v>
      </c>
      <c r="F503" s="37">
        <v>6</v>
      </c>
      <c r="G503" s="37">
        <v>2</v>
      </c>
      <c r="H503" s="37">
        <v>4</v>
      </c>
    </row>
    <row r="504" spans="1:8" hidden="1" outlineLevel="1">
      <c r="A504" s="1">
        <v>87</v>
      </c>
      <c r="B504" s="37">
        <v>44</v>
      </c>
      <c r="C504" s="37">
        <v>31</v>
      </c>
      <c r="D504" s="37">
        <v>23</v>
      </c>
      <c r="E504" s="37">
        <v>8</v>
      </c>
      <c r="F504" s="37">
        <v>13</v>
      </c>
      <c r="G504" s="37">
        <v>6</v>
      </c>
      <c r="H504" s="37">
        <v>7</v>
      </c>
    </row>
    <row r="505" spans="1:8" hidden="1" outlineLevel="1">
      <c r="A505" s="1">
        <v>88</v>
      </c>
      <c r="B505" s="37">
        <v>46</v>
      </c>
      <c r="C505" s="37">
        <v>41</v>
      </c>
      <c r="D505" s="37">
        <v>29</v>
      </c>
      <c r="E505" s="37">
        <v>12</v>
      </c>
      <c r="F505" s="37">
        <v>5</v>
      </c>
      <c r="G505" s="37">
        <v>4</v>
      </c>
      <c r="H505" s="37">
        <v>1</v>
      </c>
    </row>
    <row r="506" spans="1:8" hidden="1" outlineLevel="1">
      <c r="A506" s="1">
        <v>89</v>
      </c>
      <c r="B506" s="37">
        <v>46</v>
      </c>
      <c r="C506" s="37">
        <v>28</v>
      </c>
      <c r="D506" s="37">
        <v>21</v>
      </c>
      <c r="E506" s="37">
        <v>7</v>
      </c>
      <c r="F506" s="37">
        <v>18</v>
      </c>
      <c r="G506" s="37">
        <v>11</v>
      </c>
      <c r="H506" s="37">
        <v>7</v>
      </c>
    </row>
    <row r="507" spans="1:8" hidden="1" outlineLevel="1">
      <c r="A507" s="1">
        <v>90</v>
      </c>
      <c r="B507" s="37">
        <v>33</v>
      </c>
      <c r="C507" s="37">
        <v>27</v>
      </c>
      <c r="D507" s="37">
        <v>19</v>
      </c>
      <c r="E507" s="37">
        <v>8</v>
      </c>
      <c r="F507" s="37">
        <v>6</v>
      </c>
      <c r="G507" s="37">
        <v>4</v>
      </c>
      <c r="H507" s="37">
        <v>2</v>
      </c>
    </row>
    <row r="508" spans="1:8" hidden="1" outlineLevel="1">
      <c r="A508" s="1">
        <v>91</v>
      </c>
      <c r="B508" s="37">
        <v>35</v>
      </c>
      <c r="C508" s="37">
        <v>24</v>
      </c>
      <c r="D508" s="37">
        <v>17</v>
      </c>
      <c r="E508" s="37">
        <v>7</v>
      </c>
      <c r="F508" s="37">
        <v>11</v>
      </c>
      <c r="G508" s="37">
        <v>4</v>
      </c>
      <c r="H508" s="37">
        <v>7</v>
      </c>
    </row>
    <row r="509" spans="1:8" hidden="1" outlineLevel="1">
      <c r="A509" s="1">
        <v>92</v>
      </c>
      <c r="B509" s="37">
        <v>20</v>
      </c>
      <c r="C509" s="37">
        <v>14</v>
      </c>
      <c r="D509" s="37">
        <v>12</v>
      </c>
      <c r="E509" s="37">
        <v>2</v>
      </c>
      <c r="F509" s="37">
        <v>6</v>
      </c>
      <c r="G509" s="37">
        <v>6</v>
      </c>
      <c r="H509" s="37">
        <v>0</v>
      </c>
    </row>
    <row r="510" spans="1:8" hidden="1" outlineLevel="1">
      <c r="A510" s="1">
        <v>93</v>
      </c>
      <c r="B510" s="37">
        <v>13</v>
      </c>
      <c r="C510" s="37">
        <v>12</v>
      </c>
      <c r="D510" s="37">
        <v>9</v>
      </c>
      <c r="E510" s="37">
        <v>3</v>
      </c>
      <c r="F510" s="37">
        <v>1</v>
      </c>
      <c r="G510" s="37">
        <v>1</v>
      </c>
      <c r="H510" s="37">
        <v>0</v>
      </c>
    </row>
    <row r="511" spans="1:8" hidden="1" outlineLevel="1">
      <c r="A511" s="1">
        <v>94</v>
      </c>
      <c r="B511" s="37">
        <v>10</v>
      </c>
      <c r="C511" s="37">
        <v>7</v>
      </c>
      <c r="D511" s="37">
        <v>6</v>
      </c>
      <c r="E511" s="37">
        <v>1</v>
      </c>
      <c r="F511" s="37">
        <v>3</v>
      </c>
      <c r="G511" s="37">
        <v>3</v>
      </c>
      <c r="H511" s="37">
        <v>0</v>
      </c>
    </row>
    <row r="512" spans="1:8" hidden="1" outlineLevel="1">
      <c r="A512" s="1">
        <v>95</v>
      </c>
      <c r="B512" s="37">
        <v>3</v>
      </c>
      <c r="C512" s="37">
        <v>3</v>
      </c>
      <c r="D512" s="37">
        <v>3</v>
      </c>
      <c r="E512" s="37">
        <v>0</v>
      </c>
      <c r="F512" s="37">
        <v>0</v>
      </c>
      <c r="G512" s="37">
        <v>0</v>
      </c>
      <c r="H512" s="37">
        <v>0</v>
      </c>
    </row>
    <row r="513" spans="1:8" hidden="1" outlineLevel="1">
      <c r="A513" s="1">
        <v>96</v>
      </c>
      <c r="B513" s="37">
        <v>4</v>
      </c>
      <c r="C513" s="37">
        <v>4</v>
      </c>
      <c r="D513" s="37">
        <v>3</v>
      </c>
      <c r="E513" s="37">
        <v>1</v>
      </c>
      <c r="F513" s="37">
        <v>0</v>
      </c>
      <c r="G513" s="37">
        <v>0</v>
      </c>
      <c r="H513" s="37">
        <v>0</v>
      </c>
    </row>
    <row r="514" spans="1:8" hidden="1" outlineLevel="1">
      <c r="A514" s="1">
        <v>97</v>
      </c>
      <c r="B514" s="37">
        <v>4</v>
      </c>
      <c r="C514" s="37">
        <v>2</v>
      </c>
      <c r="D514" s="37">
        <v>1</v>
      </c>
      <c r="E514" s="37">
        <v>1</v>
      </c>
      <c r="F514" s="37">
        <v>2</v>
      </c>
      <c r="G514" s="37">
        <v>2</v>
      </c>
      <c r="H514" s="37">
        <v>0</v>
      </c>
    </row>
    <row r="515" spans="1:8" hidden="1" outlineLevel="1">
      <c r="A515" s="1">
        <v>98</v>
      </c>
      <c r="B515" s="37">
        <v>3</v>
      </c>
      <c r="C515" s="37">
        <v>2</v>
      </c>
      <c r="D515" s="37">
        <v>2</v>
      </c>
      <c r="E515" s="37">
        <v>0</v>
      </c>
      <c r="F515" s="37">
        <v>1</v>
      </c>
      <c r="G515" s="37">
        <v>0</v>
      </c>
      <c r="H515" s="37">
        <v>1</v>
      </c>
    </row>
    <row r="516" spans="1:8" hidden="1" outlineLevel="1">
      <c r="A516" s="1">
        <v>99</v>
      </c>
      <c r="B516" s="37">
        <v>2</v>
      </c>
      <c r="C516" s="37">
        <v>2</v>
      </c>
      <c r="D516" s="37">
        <v>2</v>
      </c>
      <c r="E516" s="37">
        <v>0</v>
      </c>
      <c r="F516" s="37">
        <v>0</v>
      </c>
      <c r="G516" s="37">
        <v>0</v>
      </c>
      <c r="H516" s="37">
        <v>0</v>
      </c>
    </row>
    <row r="517" spans="1:8" collapsed="1">
      <c r="A517" s="1" t="s">
        <v>202</v>
      </c>
      <c r="B517" s="37">
        <v>34600</v>
      </c>
      <c r="C517" s="37">
        <v>22748</v>
      </c>
      <c r="D517" s="37">
        <v>11764</v>
      </c>
      <c r="E517" s="37">
        <v>10984</v>
      </c>
      <c r="F517" s="37">
        <v>11852</v>
      </c>
      <c r="G517" s="37">
        <v>5786</v>
      </c>
      <c r="H517" s="37">
        <v>6066</v>
      </c>
    </row>
    <row r="518" spans="1:8" hidden="1" outlineLevel="1">
      <c r="A518" s="1">
        <v>0</v>
      </c>
      <c r="B518" s="37">
        <v>378</v>
      </c>
      <c r="C518" s="37">
        <v>277</v>
      </c>
      <c r="D518" s="37">
        <v>141</v>
      </c>
      <c r="E518" s="37">
        <v>136</v>
      </c>
      <c r="F518" s="37">
        <v>101</v>
      </c>
      <c r="G518" s="37">
        <v>47</v>
      </c>
      <c r="H518" s="37">
        <v>54</v>
      </c>
    </row>
    <row r="519" spans="1:8" hidden="1" outlineLevel="1">
      <c r="A519" s="1">
        <v>1</v>
      </c>
      <c r="B519" s="37">
        <v>355</v>
      </c>
      <c r="C519" s="37">
        <v>235</v>
      </c>
      <c r="D519" s="37">
        <v>113</v>
      </c>
      <c r="E519" s="37">
        <v>122</v>
      </c>
      <c r="F519" s="37">
        <v>120</v>
      </c>
      <c r="G519" s="37">
        <v>54</v>
      </c>
      <c r="H519" s="37">
        <v>66</v>
      </c>
    </row>
    <row r="520" spans="1:8" hidden="1" outlineLevel="1">
      <c r="A520" s="1">
        <v>2</v>
      </c>
      <c r="B520" s="37">
        <v>390</v>
      </c>
      <c r="C520" s="37">
        <v>299</v>
      </c>
      <c r="D520" s="37">
        <v>153</v>
      </c>
      <c r="E520" s="37">
        <v>146</v>
      </c>
      <c r="F520" s="37">
        <v>91</v>
      </c>
      <c r="G520" s="37">
        <v>34</v>
      </c>
      <c r="H520" s="37">
        <v>57</v>
      </c>
    </row>
    <row r="521" spans="1:8" hidden="1" outlineLevel="1">
      <c r="A521" s="1">
        <v>3</v>
      </c>
      <c r="B521" s="37">
        <v>393</v>
      </c>
      <c r="C521" s="37">
        <v>274</v>
      </c>
      <c r="D521" s="37">
        <v>129</v>
      </c>
      <c r="E521" s="37">
        <v>145</v>
      </c>
      <c r="F521" s="37">
        <v>119</v>
      </c>
      <c r="G521" s="37">
        <v>52</v>
      </c>
      <c r="H521" s="37">
        <v>67</v>
      </c>
    </row>
    <row r="522" spans="1:8" hidden="1" outlineLevel="1">
      <c r="A522" s="1">
        <v>4</v>
      </c>
      <c r="B522" s="37">
        <v>407</v>
      </c>
      <c r="C522" s="37">
        <v>294</v>
      </c>
      <c r="D522" s="37">
        <v>141</v>
      </c>
      <c r="E522" s="37">
        <v>153</v>
      </c>
      <c r="F522" s="37">
        <v>113</v>
      </c>
      <c r="G522" s="37">
        <v>52</v>
      </c>
      <c r="H522" s="37">
        <v>61</v>
      </c>
    </row>
    <row r="523" spans="1:8" hidden="1" outlineLevel="1">
      <c r="A523" s="1">
        <v>5</v>
      </c>
      <c r="B523" s="37">
        <v>402</v>
      </c>
      <c r="C523" s="37">
        <v>273</v>
      </c>
      <c r="D523" s="37">
        <v>149</v>
      </c>
      <c r="E523" s="37">
        <v>124</v>
      </c>
      <c r="F523" s="37">
        <v>129</v>
      </c>
      <c r="G523" s="37">
        <v>65</v>
      </c>
      <c r="H523" s="37">
        <v>64</v>
      </c>
    </row>
    <row r="524" spans="1:8" hidden="1" outlineLevel="1">
      <c r="A524" s="1">
        <v>6</v>
      </c>
      <c r="B524" s="37">
        <v>388</v>
      </c>
      <c r="C524" s="37">
        <v>279</v>
      </c>
      <c r="D524" s="37">
        <v>142</v>
      </c>
      <c r="E524" s="37">
        <v>137</v>
      </c>
      <c r="F524" s="37">
        <v>109</v>
      </c>
      <c r="G524" s="37">
        <v>64</v>
      </c>
      <c r="H524" s="37">
        <v>45</v>
      </c>
    </row>
    <row r="525" spans="1:8" hidden="1" outlineLevel="1">
      <c r="A525" s="1">
        <v>7</v>
      </c>
      <c r="B525" s="37">
        <v>443</v>
      </c>
      <c r="C525" s="37">
        <v>314</v>
      </c>
      <c r="D525" s="37">
        <v>159</v>
      </c>
      <c r="E525" s="37">
        <v>155</v>
      </c>
      <c r="F525" s="37">
        <v>129</v>
      </c>
      <c r="G525" s="37">
        <v>66</v>
      </c>
      <c r="H525" s="37">
        <v>63</v>
      </c>
    </row>
    <row r="526" spans="1:8" hidden="1" outlineLevel="1">
      <c r="A526" s="1">
        <v>8</v>
      </c>
      <c r="B526" s="37">
        <v>410</v>
      </c>
      <c r="C526" s="37">
        <v>304</v>
      </c>
      <c r="D526" s="37">
        <v>156</v>
      </c>
      <c r="E526" s="37">
        <v>148</v>
      </c>
      <c r="F526" s="37">
        <v>106</v>
      </c>
      <c r="G526" s="37">
        <v>53</v>
      </c>
      <c r="H526" s="37">
        <v>53</v>
      </c>
    </row>
    <row r="527" spans="1:8" hidden="1" outlineLevel="1">
      <c r="A527" s="1">
        <v>9</v>
      </c>
      <c r="B527" s="37">
        <v>450</v>
      </c>
      <c r="C527" s="37">
        <v>318</v>
      </c>
      <c r="D527" s="37">
        <v>151</v>
      </c>
      <c r="E527" s="37">
        <v>167</v>
      </c>
      <c r="F527" s="37">
        <v>132</v>
      </c>
      <c r="G527" s="37">
        <v>67</v>
      </c>
      <c r="H527" s="37">
        <v>65</v>
      </c>
    </row>
    <row r="528" spans="1:8" hidden="1" outlineLevel="1">
      <c r="A528" s="1">
        <v>10</v>
      </c>
      <c r="B528" s="37">
        <v>388</v>
      </c>
      <c r="C528" s="37">
        <v>278</v>
      </c>
      <c r="D528" s="37">
        <v>135</v>
      </c>
      <c r="E528" s="37">
        <v>143</v>
      </c>
      <c r="F528" s="37">
        <v>110</v>
      </c>
      <c r="G528" s="37">
        <v>47</v>
      </c>
      <c r="H528" s="37">
        <v>63</v>
      </c>
    </row>
    <row r="529" spans="1:8" hidden="1" outlineLevel="1">
      <c r="A529" s="1">
        <v>11</v>
      </c>
      <c r="B529" s="37">
        <v>429</v>
      </c>
      <c r="C529" s="37">
        <v>317</v>
      </c>
      <c r="D529" s="37">
        <v>155</v>
      </c>
      <c r="E529" s="37">
        <v>162</v>
      </c>
      <c r="F529" s="37">
        <v>112</v>
      </c>
      <c r="G529" s="37">
        <v>62</v>
      </c>
      <c r="H529" s="37">
        <v>50</v>
      </c>
    </row>
    <row r="530" spans="1:8" hidden="1" outlineLevel="1">
      <c r="A530" s="1">
        <v>12</v>
      </c>
      <c r="B530" s="37">
        <v>389</v>
      </c>
      <c r="C530" s="37">
        <v>278</v>
      </c>
      <c r="D530" s="37">
        <v>154</v>
      </c>
      <c r="E530" s="37">
        <v>124</v>
      </c>
      <c r="F530" s="37">
        <v>111</v>
      </c>
      <c r="G530" s="37">
        <v>57</v>
      </c>
      <c r="H530" s="37">
        <v>54</v>
      </c>
    </row>
    <row r="531" spans="1:8" hidden="1" outlineLevel="1">
      <c r="A531" s="1">
        <v>13</v>
      </c>
      <c r="B531" s="37">
        <v>445</v>
      </c>
      <c r="C531" s="37">
        <v>322</v>
      </c>
      <c r="D531" s="37">
        <v>156</v>
      </c>
      <c r="E531" s="37">
        <v>166</v>
      </c>
      <c r="F531" s="37">
        <v>123</v>
      </c>
      <c r="G531" s="37">
        <v>52</v>
      </c>
      <c r="H531" s="37">
        <v>71</v>
      </c>
    </row>
    <row r="532" spans="1:8" hidden="1" outlineLevel="1">
      <c r="A532" s="1">
        <v>14</v>
      </c>
      <c r="B532" s="37">
        <v>422</v>
      </c>
      <c r="C532" s="37">
        <v>297</v>
      </c>
      <c r="D532" s="37">
        <v>155</v>
      </c>
      <c r="E532" s="37">
        <v>142</v>
      </c>
      <c r="F532" s="37">
        <v>125</v>
      </c>
      <c r="G532" s="37">
        <v>66</v>
      </c>
      <c r="H532" s="37">
        <v>59</v>
      </c>
    </row>
    <row r="533" spans="1:8" hidden="1" outlineLevel="1">
      <c r="A533" s="1">
        <v>15</v>
      </c>
      <c r="B533" s="37">
        <v>418</v>
      </c>
      <c r="C533" s="37">
        <v>297</v>
      </c>
      <c r="D533" s="37">
        <v>136</v>
      </c>
      <c r="E533" s="37">
        <v>161</v>
      </c>
      <c r="F533" s="37">
        <v>121</v>
      </c>
      <c r="G533" s="37">
        <v>57</v>
      </c>
      <c r="H533" s="37">
        <v>64</v>
      </c>
    </row>
    <row r="534" spans="1:8" hidden="1" outlineLevel="1">
      <c r="A534" s="1">
        <v>16</v>
      </c>
      <c r="B534" s="37">
        <v>442</v>
      </c>
      <c r="C534" s="37">
        <v>321</v>
      </c>
      <c r="D534" s="37">
        <v>148</v>
      </c>
      <c r="E534" s="37">
        <v>173</v>
      </c>
      <c r="F534" s="37">
        <v>121</v>
      </c>
      <c r="G534" s="37">
        <v>52</v>
      </c>
      <c r="H534" s="37">
        <v>69</v>
      </c>
    </row>
    <row r="535" spans="1:8" hidden="1" outlineLevel="1">
      <c r="A535" s="1">
        <v>17</v>
      </c>
      <c r="B535" s="37">
        <v>417</v>
      </c>
      <c r="C535" s="37">
        <v>310</v>
      </c>
      <c r="D535" s="37">
        <v>141</v>
      </c>
      <c r="E535" s="37">
        <v>169</v>
      </c>
      <c r="F535" s="37">
        <v>107</v>
      </c>
      <c r="G535" s="37">
        <v>58</v>
      </c>
      <c r="H535" s="37">
        <v>49</v>
      </c>
    </row>
    <row r="536" spans="1:8" hidden="1" outlineLevel="1">
      <c r="A536" s="1">
        <v>18</v>
      </c>
      <c r="B536" s="37">
        <v>401</v>
      </c>
      <c r="C536" s="37">
        <v>270</v>
      </c>
      <c r="D536" s="37">
        <v>138</v>
      </c>
      <c r="E536" s="37">
        <v>132</v>
      </c>
      <c r="F536" s="37">
        <v>131</v>
      </c>
      <c r="G536" s="37">
        <v>69</v>
      </c>
      <c r="H536" s="37">
        <v>62</v>
      </c>
    </row>
    <row r="537" spans="1:8" hidden="1" outlineLevel="1">
      <c r="A537" s="1">
        <v>19</v>
      </c>
      <c r="B537" s="37">
        <v>429</v>
      </c>
      <c r="C537" s="37">
        <v>313</v>
      </c>
      <c r="D537" s="37">
        <v>154</v>
      </c>
      <c r="E537" s="37">
        <v>159</v>
      </c>
      <c r="F537" s="37">
        <v>116</v>
      </c>
      <c r="G537" s="37">
        <v>55</v>
      </c>
      <c r="H537" s="37">
        <v>61</v>
      </c>
    </row>
    <row r="538" spans="1:8" hidden="1" outlineLevel="1">
      <c r="A538" s="1">
        <v>20</v>
      </c>
      <c r="B538" s="37">
        <v>436</v>
      </c>
      <c r="C538" s="37">
        <v>313</v>
      </c>
      <c r="D538" s="37">
        <v>151</v>
      </c>
      <c r="E538" s="37">
        <v>162</v>
      </c>
      <c r="F538" s="37">
        <v>123</v>
      </c>
      <c r="G538" s="37">
        <v>59</v>
      </c>
      <c r="H538" s="37">
        <v>64</v>
      </c>
    </row>
    <row r="539" spans="1:8" hidden="1" outlineLevel="1">
      <c r="A539" s="1">
        <v>21</v>
      </c>
      <c r="B539" s="37">
        <v>412</v>
      </c>
      <c r="C539" s="37">
        <v>294</v>
      </c>
      <c r="D539" s="37">
        <v>144</v>
      </c>
      <c r="E539" s="37">
        <v>150</v>
      </c>
      <c r="F539" s="37">
        <v>118</v>
      </c>
      <c r="G539" s="37">
        <v>70</v>
      </c>
      <c r="H539" s="37">
        <v>48</v>
      </c>
    </row>
    <row r="540" spans="1:8" hidden="1" outlineLevel="1">
      <c r="A540" s="1">
        <v>22</v>
      </c>
      <c r="B540" s="37">
        <v>449</v>
      </c>
      <c r="C540" s="37">
        <v>325</v>
      </c>
      <c r="D540" s="37">
        <v>154</v>
      </c>
      <c r="E540" s="37">
        <v>171</v>
      </c>
      <c r="F540" s="37">
        <v>124</v>
      </c>
      <c r="G540" s="37">
        <v>71</v>
      </c>
      <c r="H540" s="37">
        <v>53</v>
      </c>
    </row>
    <row r="541" spans="1:8" hidden="1" outlineLevel="1">
      <c r="A541" s="1">
        <v>23</v>
      </c>
      <c r="B541" s="37">
        <v>427</v>
      </c>
      <c r="C541" s="37">
        <v>298</v>
      </c>
      <c r="D541" s="37">
        <v>144</v>
      </c>
      <c r="E541" s="37">
        <v>154</v>
      </c>
      <c r="F541" s="37">
        <v>129</v>
      </c>
      <c r="G541" s="37">
        <v>56</v>
      </c>
      <c r="H541" s="37">
        <v>73</v>
      </c>
    </row>
    <row r="542" spans="1:8" hidden="1" outlineLevel="1">
      <c r="A542" s="1">
        <v>24</v>
      </c>
      <c r="B542" s="37">
        <v>480</v>
      </c>
      <c r="C542" s="37">
        <v>332</v>
      </c>
      <c r="D542" s="37">
        <v>148</v>
      </c>
      <c r="E542" s="37">
        <v>184</v>
      </c>
      <c r="F542" s="37">
        <v>148</v>
      </c>
      <c r="G542" s="37">
        <v>98</v>
      </c>
      <c r="H542" s="37">
        <v>50</v>
      </c>
    </row>
    <row r="543" spans="1:8" hidden="1" outlineLevel="1">
      <c r="A543" s="1">
        <v>25</v>
      </c>
      <c r="B543" s="37">
        <v>433</v>
      </c>
      <c r="C543" s="37">
        <v>284</v>
      </c>
      <c r="D543" s="37">
        <v>133</v>
      </c>
      <c r="E543" s="37">
        <v>151</v>
      </c>
      <c r="F543" s="37">
        <v>149</v>
      </c>
      <c r="G543" s="37">
        <v>74</v>
      </c>
      <c r="H543" s="37">
        <v>75</v>
      </c>
    </row>
    <row r="544" spans="1:8" hidden="1" outlineLevel="1">
      <c r="A544" s="1">
        <v>26</v>
      </c>
      <c r="B544" s="37">
        <v>410</v>
      </c>
      <c r="C544" s="37">
        <v>262</v>
      </c>
      <c r="D544" s="37">
        <v>132</v>
      </c>
      <c r="E544" s="37">
        <v>130</v>
      </c>
      <c r="F544" s="37">
        <v>148</v>
      </c>
      <c r="G544" s="37">
        <v>86</v>
      </c>
      <c r="H544" s="37">
        <v>62</v>
      </c>
    </row>
    <row r="545" spans="1:8" hidden="1" outlineLevel="1">
      <c r="A545" s="1">
        <v>27</v>
      </c>
      <c r="B545" s="37">
        <v>455</v>
      </c>
      <c r="C545" s="37">
        <v>273</v>
      </c>
      <c r="D545" s="37">
        <v>124</v>
      </c>
      <c r="E545" s="37">
        <v>149</v>
      </c>
      <c r="F545" s="37">
        <v>182</v>
      </c>
      <c r="G545" s="37">
        <v>88</v>
      </c>
      <c r="H545" s="37">
        <v>94</v>
      </c>
    </row>
    <row r="546" spans="1:8" hidden="1" outlineLevel="1">
      <c r="A546" s="1">
        <v>28</v>
      </c>
      <c r="B546" s="37">
        <v>457</v>
      </c>
      <c r="C546" s="37">
        <v>293</v>
      </c>
      <c r="D546" s="37">
        <v>121</v>
      </c>
      <c r="E546" s="37">
        <v>172</v>
      </c>
      <c r="F546" s="37">
        <v>164</v>
      </c>
      <c r="G546" s="37">
        <v>92</v>
      </c>
      <c r="H546" s="37">
        <v>72</v>
      </c>
    </row>
    <row r="547" spans="1:8" hidden="1" outlineLevel="1">
      <c r="A547" s="1">
        <v>29</v>
      </c>
      <c r="B547" s="37">
        <v>441</v>
      </c>
      <c r="C547" s="37">
        <v>253</v>
      </c>
      <c r="D547" s="37">
        <v>135</v>
      </c>
      <c r="E547" s="37">
        <v>118</v>
      </c>
      <c r="F547" s="37">
        <v>188</v>
      </c>
      <c r="G547" s="37">
        <v>105</v>
      </c>
      <c r="H547" s="37">
        <v>83</v>
      </c>
    </row>
    <row r="548" spans="1:8" hidden="1" outlineLevel="1">
      <c r="A548" s="1">
        <v>30</v>
      </c>
      <c r="B548" s="37">
        <v>482</v>
      </c>
      <c r="C548" s="37">
        <v>285</v>
      </c>
      <c r="D548" s="37">
        <v>136</v>
      </c>
      <c r="E548" s="37">
        <v>149</v>
      </c>
      <c r="F548" s="37">
        <v>197</v>
      </c>
      <c r="G548" s="37">
        <v>100</v>
      </c>
      <c r="H548" s="37">
        <v>97</v>
      </c>
    </row>
    <row r="549" spans="1:8" hidden="1" outlineLevel="1">
      <c r="A549" s="1">
        <v>31</v>
      </c>
      <c r="B549" s="37">
        <v>541</v>
      </c>
      <c r="C549" s="37">
        <v>320</v>
      </c>
      <c r="D549" s="37">
        <v>160</v>
      </c>
      <c r="E549" s="37">
        <v>160</v>
      </c>
      <c r="F549" s="37">
        <v>221</v>
      </c>
      <c r="G549" s="37">
        <v>120</v>
      </c>
      <c r="H549" s="37">
        <v>101</v>
      </c>
    </row>
    <row r="550" spans="1:8" hidden="1" outlineLevel="1">
      <c r="A550" s="1">
        <v>32</v>
      </c>
      <c r="B550" s="37">
        <v>526</v>
      </c>
      <c r="C550" s="37">
        <v>279</v>
      </c>
      <c r="D550" s="37">
        <v>144</v>
      </c>
      <c r="E550" s="37">
        <v>135</v>
      </c>
      <c r="F550" s="37">
        <v>247</v>
      </c>
      <c r="G550" s="37">
        <v>135</v>
      </c>
      <c r="H550" s="37">
        <v>112</v>
      </c>
    </row>
    <row r="551" spans="1:8" hidden="1" outlineLevel="1">
      <c r="A551" s="1">
        <v>33</v>
      </c>
      <c r="B551" s="37">
        <v>549</v>
      </c>
      <c r="C551" s="37">
        <v>300</v>
      </c>
      <c r="D551" s="37">
        <v>138</v>
      </c>
      <c r="E551" s="37">
        <v>162</v>
      </c>
      <c r="F551" s="37">
        <v>249</v>
      </c>
      <c r="G551" s="37">
        <v>131</v>
      </c>
      <c r="H551" s="37">
        <v>118</v>
      </c>
    </row>
    <row r="552" spans="1:8" hidden="1" outlineLevel="1">
      <c r="A552" s="1">
        <v>34</v>
      </c>
      <c r="B552" s="37">
        <v>590</v>
      </c>
      <c r="C552" s="37">
        <v>354</v>
      </c>
      <c r="D552" s="37">
        <v>154</v>
      </c>
      <c r="E552" s="37">
        <v>200</v>
      </c>
      <c r="F552" s="37">
        <v>236</v>
      </c>
      <c r="G552" s="37">
        <v>112</v>
      </c>
      <c r="H552" s="37">
        <v>124</v>
      </c>
    </row>
    <row r="553" spans="1:8" hidden="1" outlineLevel="1">
      <c r="A553" s="1">
        <v>35</v>
      </c>
      <c r="B553" s="37">
        <v>587</v>
      </c>
      <c r="C553" s="37">
        <v>359</v>
      </c>
      <c r="D553" s="37">
        <v>170</v>
      </c>
      <c r="E553" s="37">
        <v>189</v>
      </c>
      <c r="F553" s="37">
        <v>228</v>
      </c>
      <c r="G553" s="37">
        <v>108</v>
      </c>
      <c r="H553" s="37">
        <v>120</v>
      </c>
    </row>
    <row r="554" spans="1:8" hidden="1" outlineLevel="1">
      <c r="A554" s="1">
        <v>36</v>
      </c>
      <c r="B554" s="37">
        <v>665</v>
      </c>
      <c r="C554" s="37">
        <v>376</v>
      </c>
      <c r="D554" s="37">
        <v>199</v>
      </c>
      <c r="E554" s="37">
        <v>177</v>
      </c>
      <c r="F554" s="37">
        <v>289</v>
      </c>
      <c r="G554" s="37">
        <v>149</v>
      </c>
      <c r="H554" s="37">
        <v>140</v>
      </c>
    </row>
    <row r="555" spans="1:8" hidden="1" outlineLevel="1">
      <c r="A555" s="1">
        <v>37</v>
      </c>
      <c r="B555" s="37">
        <v>603</v>
      </c>
      <c r="C555" s="37">
        <v>371</v>
      </c>
      <c r="D555" s="37">
        <v>191</v>
      </c>
      <c r="E555" s="37">
        <v>180</v>
      </c>
      <c r="F555" s="37">
        <v>232</v>
      </c>
      <c r="G555" s="37">
        <v>125</v>
      </c>
      <c r="H555" s="37">
        <v>107</v>
      </c>
    </row>
    <row r="556" spans="1:8" hidden="1" outlineLevel="1">
      <c r="A556" s="1">
        <v>38</v>
      </c>
      <c r="B556" s="37">
        <v>592</v>
      </c>
      <c r="C556" s="37">
        <v>334</v>
      </c>
      <c r="D556" s="37">
        <v>163</v>
      </c>
      <c r="E556" s="37">
        <v>171</v>
      </c>
      <c r="F556" s="37">
        <v>258</v>
      </c>
      <c r="G556" s="37">
        <v>141</v>
      </c>
      <c r="H556" s="37">
        <v>117</v>
      </c>
    </row>
    <row r="557" spans="1:8" hidden="1" outlineLevel="1">
      <c r="A557" s="1">
        <v>39</v>
      </c>
      <c r="B557" s="37">
        <v>584</v>
      </c>
      <c r="C557" s="37">
        <v>337</v>
      </c>
      <c r="D557" s="37">
        <v>164</v>
      </c>
      <c r="E557" s="37">
        <v>173</v>
      </c>
      <c r="F557" s="37">
        <v>247</v>
      </c>
      <c r="G557" s="37">
        <v>117</v>
      </c>
      <c r="H557" s="37">
        <v>130</v>
      </c>
    </row>
    <row r="558" spans="1:8" hidden="1" outlineLevel="1">
      <c r="A558" s="1">
        <v>40</v>
      </c>
      <c r="B558" s="37">
        <v>621</v>
      </c>
      <c r="C558" s="37">
        <v>348</v>
      </c>
      <c r="D558" s="37">
        <v>163</v>
      </c>
      <c r="E558" s="37">
        <v>185</v>
      </c>
      <c r="F558" s="37">
        <v>273</v>
      </c>
      <c r="G558" s="37">
        <v>153</v>
      </c>
      <c r="H558" s="37">
        <v>120</v>
      </c>
    </row>
    <row r="559" spans="1:8" hidden="1" outlineLevel="1">
      <c r="A559" s="1">
        <v>41</v>
      </c>
      <c r="B559" s="37">
        <v>622</v>
      </c>
      <c r="C559" s="37">
        <v>373</v>
      </c>
      <c r="D559" s="37">
        <v>193</v>
      </c>
      <c r="E559" s="37">
        <v>180</v>
      </c>
      <c r="F559" s="37">
        <v>249</v>
      </c>
      <c r="G559" s="37">
        <v>141</v>
      </c>
      <c r="H559" s="37">
        <v>108</v>
      </c>
    </row>
    <row r="560" spans="1:8" hidden="1" outlineLevel="1">
      <c r="A560" s="1">
        <v>42</v>
      </c>
      <c r="B560" s="37">
        <v>604</v>
      </c>
      <c r="C560" s="37">
        <v>346</v>
      </c>
      <c r="D560" s="37">
        <v>169</v>
      </c>
      <c r="E560" s="37">
        <v>177</v>
      </c>
      <c r="F560" s="37">
        <v>258</v>
      </c>
      <c r="G560" s="37">
        <v>127</v>
      </c>
      <c r="H560" s="37">
        <v>131</v>
      </c>
    </row>
    <row r="561" spans="1:8" hidden="1" outlineLevel="1">
      <c r="A561" s="1">
        <v>43</v>
      </c>
      <c r="B561" s="37">
        <v>566</v>
      </c>
      <c r="C561" s="37">
        <v>349</v>
      </c>
      <c r="D561" s="37">
        <v>168</v>
      </c>
      <c r="E561" s="37">
        <v>181</v>
      </c>
      <c r="F561" s="37">
        <v>217</v>
      </c>
      <c r="G561" s="37">
        <v>119</v>
      </c>
      <c r="H561" s="37">
        <v>98</v>
      </c>
    </row>
    <row r="562" spans="1:8" hidden="1" outlineLevel="1">
      <c r="A562" s="1">
        <v>44</v>
      </c>
      <c r="B562" s="37">
        <v>624</v>
      </c>
      <c r="C562" s="37">
        <v>370</v>
      </c>
      <c r="D562" s="37">
        <v>187</v>
      </c>
      <c r="E562" s="37">
        <v>183</v>
      </c>
      <c r="F562" s="37">
        <v>254</v>
      </c>
      <c r="G562" s="37">
        <v>133</v>
      </c>
      <c r="H562" s="37">
        <v>121</v>
      </c>
    </row>
    <row r="563" spans="1:8" hidden="1" outlineLevel="1">
      <c r="A563" s="1">
        <v>45</v>
      </c>
      <c r="B563" s="37">
        <v>574</v>
      </c>
      <c r="C563" s="37">
        <v>343</v>
      </c>
      <c r="D563" s="37">
        <v>179</v>
      </c>
      <c r="E563" s="37">
        <v>164</v>
      </c>
      <c r="F563" s="37">
        <v>231</v>
      </c>
      <c r="G563" s="37">
        <v>129</v>
      </c>
      <c r="H563" s="37">
        <v>102</v>
      </c>
    </row>
    <row r="564" spans="1:8" hidden="1" outlineLevel="1">
      <c r="A564" s="1">
        <v>46</v>
      </c>
      <c r="B564" s="37">
        <v>571</v>
      </c>
      <c r="C564" s="37">
        <v>354</v>
      </c>
      <c r="D564" s="37">
        <v>183</v>
      </c>
      <c r="E564" s="37">
        <v>171</v>
      </c>
      <c r="F564" s="37">
        <v>217</v>
      </c>
      <c r="G564" s="37">
        <v>105</v>
      </c>
      <c r="H564" s="37">
        <v>112</v>
      </c>
    </row>
    <row r="565" spans="1:8" hidden="1" outlineLevel="1">
      <c r="A565" s="1">
        <v>47</v>
      </c>
      <c r="B565" s="37">
        <v>548</v>
      </c>
      <c r="C565" s="37">
        <v>350</v>
      </c>
      <c r="D565" s="37">
        <v>185</v>
      </c>
      <c r="E565" s="37">
        <v>165</v>
      </c>
      <c r="F565" s="37">
        <v>198</v>
      </c>
      <c r="G565" s="37">
        <v>91</v>
      </c>
      <c r="H565" s="37">
        <v>107</v>
      </c>
    </row>
    <row r="566" spans="1:8" hidden="1" outlineLevel="1">
      <c r="A566" s="1">
        <v>48</v>
      </c>
      <c r="B566" s="37">
        <v>548</v>
      </c>
      <c r="C566" s="37">
        <v>337</v>
      </c>
      <c r="D566" s="37">
        <v>171</v>
      </c>
      <c r="E566" s="37">
        <v>166</v>
      </c>
      <c r="F566" s="37">
        <v>211</v>
      </c>
      <c r="G566" s="37">
        <v>108</v>
      </c>
      <c r="H566" s="37">
        <v>103</v>
      </c>
    </row>
    <row r="567" spans="1:8" hidden="1" outlineLevel="1">
      <c r="A567" s="1">
        <v>49</v>
      </c>
      <c r="B567" s="37">
        <v>533</v>
      </c>
      <c r="C567" s="37">
        <v>308</v>
      </c>
      <c r="D567" s="37">
        <v>163</v>
      </c>
      <c r="E567" s="37">
        <v>145</v>
      </c>
      <c r="F567" s="37">
        <v>225</v>
      </c>
      <c r="G567" s="37">
        <v>96</v>
      </c>
      <c r="H567" s="37">
        <v>129</v>
      </c>
    </row>
    <row r="568" spans="1:8" hidden="1" outlineLevel="1">
      <c r="A568" s="1">
        <v>50</v>
      </c>
      <c r="B568" s="37">
        <v>514</v>
      </c>
      <c r="C568" s="37">
        <v>296</v>
      </c>
      <c r="D568" s="37">
        <v>159</v>
      </c>
      <c r="E568" s="37">
        <v>137</v>
      </c>
      <c r="F568" s="37">
        <v>218</v>
      </c>
      <c r="G568" s="37">
        <v>98</v>
      </c>
      <c r="H568" s="37">
        <v>120</v>
      </c>
    </row>
    <row r="569" spans="1:8" hidden="1" outlineLevel="1">
      <c r="A569" s="1">
        <v>51</v>
      </c>
      <c r="B569" s="37">
        <v>503</v>
      </c>
      <c r="C569" s="37">
        <v>306</v>
      </c>
      <c r="D569" s="37">
        <v>150</v>
      </c>
      <c r="E569" s="37">
        <v>156</v>
      </c>
      <c r="F569" s="37">
        <v>197</v>
      </c>
      <c r="G569" s="37">
        <v>84</v>
      </c>
      <c r="H569" s="37">
        <v>113</v>
      </c>
    </row>
    <row r="570" spans="1:8" hidden="1" outlineLevel="1">
      <c r="A570" s="1">
        <v>52</v>
      </c>
      <c r="B570" s="37">
        <v>488</v>
      </c>
      <c r="C570" s="37">
        <v>310</v>
      </c>
      <c r="D570" s="37">
        <v>186</v>
      </c>
      <c r="E570" s="37">
        <v>124</v>
      </c>
      <c r="F570" s="37">
        <v>178</v>
      </c>
      <c r="G570" s="37">
        <v>86</v>
      </c>
      <c r="H570" s="37">
        <v>92</v>
      </c>
    </row>
    <row r="571" spans="1:8" hidden="1" outlineLevel="1">
      <c r="A571" s="1">
        <v>53</v>
      </c>
      <c r="B571" s="37">
        <v>496</v>
      </c>
      <c r="C571" s="37">
        <v>305</v>
      </c>
      <c r="D571" s="37">
        <v>150</v>
      </c>
      <c r="E571" s="37">
        <v>155</v>
      </c>
      <c r="F571" s="37">
        <v>191</v>
      </c>
      <c r="G571" s="37">
        <v>87</v>
      </c>
      <c r="H571" s="37">
        <v>104</v>
      </c>
    </row>
    <row r="572" spans="1:8" hidden="1" outlineLevel="1">
      <c r="A572" s="1">
        <v>54</v>
      </c>
      <c r="B572" s="37">
        <v>458</v>
      </c>
      <c r="C572" s="37">
        <v>273</v>
      </c>
      <c r="D572" s="37">
        <v>156</v>
      </c>
      <c r="E572" s="37">
        <v>117</v>
      </c>
      <c r="F572" s="37">
        <v>185</v>
      </c>
      <c r="G572" s="37">
        <v>66</v>
      </c>
      <c r="H572" s="37">
        <v>119</v>
      </c>
    </row>
    <row r="573" spans="1:8" hidden="1" outlineLevel="1">
      <c r="A573" s="1">
        <v>55</v>
      </c>
      <c r="B573" s="37">
        <v>483</v>
      </c>
      <c r="C573" s="37">
        <v>314</v>
      </c>
      <c r="D573" s="37">
        <v>150</v>
      </c>
      <c r="E573" s="37">
        <v>164</v>
      </c>
      <c r="F573" s="37">
        <v>169</v>
      </c>
      <c r="G573" s="37">
        <v>67</v>
      </c>
      <c r="H573" s="37">
        <v>102</v>
      </c>
    </row>
    <row r="574" spans="1:8" hidden="1" outlineLevel="1">
      <c r="A574" s="1">
        <v>56</v>
      </c>
      <c r="B574" s="37">
        <v>485</v>
      </c>
      <c r="C574" s="37">
        <v>286</v>
      </c>
      <c r="D574" s="37">
        <v>157</v>
      </c>
      <c r="E574" s="37">
        <v>129</v>
      </c>
      <c r="F574" s="37">
        <v>199</v>
      </c>
      <c r="G574" s="37">
        <v>92</v>
      </c>
      <c r="H574" s="37">
        <v>107</v>
      </c>
    </row>
    <row r="575" spans="1:8" hidden="1" outlineLevel="1">
      <c r="A575" s="1">
        <v>57</v>
      </c>
      <c r="B575" s="37">
        <v>468</v>
      </c>
      <c r="C575" s="37">
        <v>301</v>
      </c>
      <c r="D575" s="37">
        <v>163</v>
      </c>
      <c r="E575" s="37">
        <v>138</v>
      </c>
      <c r="F575" s="37">
        <v>167</v>
      </c>
      <c r="G575" s="37">
        <v>59</v>
      </c>
      <c r="H575" s="37">
        <v>108</v>
      </c>
    </row>
    <row r="576" spans="1:8" hidden="1" outlineLevel="1">
      <c r="A576" s="1">
        <v>58</v>
      </c>
      <c r="B576" s="37">
        <v>462</v>
      </c>
      <c r="C576" s="37">
        <v>306</v>
      </c>
      <c r="D576" s="37">
        <v>158</v>
      </c>
      <c r="E576" s="37">
        <v>148</v>
      </c>
      <c r="F576" s="37">
        <v>156</v>
      </c>
      <c r="G576" s="37">
        <v>66</v>
      </c>
      <c r="H576" s="37">
        <v>90</v>
      </c>
    </row>
    <row r="577" spans="1:8" hidden="1" outlineLevel="1">
      <c r="A577" s="1">
        <v>59</v>
      </c>
      <c r="B577" s="37">
        <v>369</v>
      </c>
      <c r="C577" s="37">
        <v>256</v>
      </c>
      <c r="D577" s="37">
        <v>132</v>
      </c>
      <c r="E577" s="37">
        <v>124</v>
      </c>
      <c r="F577" s="37">
        <v>113</v>
      </c>
      <c r="G577" s="37">
        <v>43</v>
      </c>
      <c r="H577" s="37">
        <v>70</v>
      </c>
    </row>
    <row r="578" spans="1:8" hidden="1" outlineLevel="1">
      <c r="A578" s="1">
        <v>60</v>
      </c>
      <c r="B578" s="37">
        <v>442</v>
      </c>
      <c r="C578" s="37">
        <v>298</v>
      </c>
      <c r="D578" s="37">
        <v>162</v>
      </c>
      <c r="E578" s="37">
        <v>136</v>
      </c>
      <c r="F578" s="37">
        <v>144</v>
      </c>
      <c r="G578" s="37">
        <v>64</v>
      </c>
      <c r="H578" s="37">
        <v>80</v>
      </c>
    </row>
    <row r="579" spans="1:8" hidden="1" outlineLevel="1">
      <c r="A579" s="1">
        <v>61</v>
      </c>
      <c r="B579" s="37">
        <v>399</v>
      </c>
      <c r="C579" s="37">
        <v>270</v>
      </c>
      <c r="D579" s="37">
        <v>142</v>
      </c>
      <c r="E579" s="37">
        <v>128</v>
      </c>
      <c r="F579" s="37">
        <v>129</v>
      </c>
      <c r="G579" s="37">
        <v>47</v>
      </c>
      <c r="H579" s="37">
        <v>82</v>
      </c>
    </row>
    <row r="580" spans="1:8" hidden="1" outlineLevel="1">
      <c r="A580" s="1">
        <v>62</v>
      </c>
      <c r="B580" s="37">
        <v>379</v>
      </c>
      <c r="C580" s="37">
        <v>252</v>
      </c>
      <c r="D580" s="37">
        <v>140</v>
      </c>
      <c r="E580" s="37">
        <v>112</v>
      </c>
      <c r="F580" s="37">
        <v>127</v>
      </c>
      <c r="G580" s="37">
        <v>49</v>
      </c>
      <c r="H580" s="37">
        <v>78</v>
      </c>
    </row>
    <row r="581" spans="1:8" hidden="1" outlineLevel="1">
      <c r="A581" s="1">
        <v>63</v>
      </c>
      <c r="B581" s="37">
        <v>345</v>
      </c>
      <c r="C581" s="37">
        <v>232</v>
      </c>
      <c r="D581" s="37">
        <v>129</v>
      </c>
      <c r="E581" s="37">
        <v>103</v>
      </c>
      <c r="F581" s="37">
        <v>113</v>
      </c>
      <c r="G581" s="37">
        <v>41</v>
      </c>
      <c r="H581" s="37">
        <v>72</v>
      </c>
    </row>
    <row r="582" spans="1:8" hidden="1" outlineLevel="1">
      <c r="A582" s="1">
        <v>64</v>
      </c>
      <c r="B582" s="37">
        <v>332</v>
      </c>
      <c r="C582" s="37">
        <v>242</v>
      </c>
      <c r="D582" s="37">
        <v>136</v>
      </c>
      <c r="E582" s="37">
        <v>106</v>
      </c>
      <c r="F582" s="37">
        <v>90</v>
      </c>
      <c r="G582" s="37">
        <v>31</v>
      </c>
      <c r="H582" s="37">
        <v>59</v>
      </c>
    </row>
    <row r="583" spans="1:8" hidden="1" outlineLevel="1">
      <c r="A583" s="1">
        <v>65</v>
      </c>
      <c r="B583" s="37">
        <v>284</v>
      </c>
      <c r="C583" s="37">
        <v>197</v>
      </c>
      <c r="D583" s="37">
        <v>101</v>
      </c>
      <c r="E583" s="37">
        <v>96</v>
      </c>
      <c r="F583" s="37">
        <v>87</v>
      </c>
      <c r="G583" s="37">
        <v>38</v>
      </c>
      <c r="H583" s="37">
        <v>49</v>
      </c>
    </row>
    <row r="584" spans="1:8" hidden="1" outlineLevel="1">
      <c r="A584" s="1">
        <v>66</v>
      </c>
      <c r="B584" s="37">
        <v>226</v>
      </c>
      <c r="C584" s="37">
        <v>165</v>
      </c>
      <c r="D584" s="37">
        <v>97</v>
      </c>
      <c r="E584" s="37">
        <v>68</v>
      </c>
      <c r="F584" s="37">
        <v>61</v>
      </c>
      <c r="G584" s="37">
        <v>29</v>
      </c>
      <c r="H584" s="37">
        <v>32</v>
      </c>
    </row>
    <row r="585" spans="1:8" hidden="1" outlineLevel="1">
      <c r="A585" s="1">
        <v>67</v>
      </c>
      <c r="B585" s="37">
        <v>270</v>
      </c>
      <c r="C585" s="37">
        <v>196</v>
      </c>
      <c r="D585" s="37">
        <v>109</v>
      </c>
      <c r="E585" s="37">
        <v>87</v>
      </c>
      <c r="F585" s="37">
        <v>74</v>
      </c>
      <c r="G585" s="37">
        <v>23</v>
      </c>
      <c r="H585" s="37">
        <v>51</v>
      </c>
    </row>
    <row r="586" spans="1:8" hidden="1" outlineLevel="1">
      <c r="A586" s="1">
        <v>68</v>
      </c>
      <c r="B586" s="37">
        <v>217</v>
      </c>
      <c r="C586" s="37">
        <v>161</v>
      </c>
      <c r="D586" s="37">
        <v>93</v>
      </c>
      <c r="E586" s="37">
        <v>68</v>
      </c>
      <c r="F586" s="37">
        <v>56</v>
      </c>
      <c r="G586" s="37">
        <v>19</v>
      </c>
      <c r="H586" s="37">
        <v>37</v>
      </c>
    </row>
    <row r="587" spans="1:8" hidden="1" outlineLevel="1">
      <c r="A587" s="1">
        <v>69</v>
      </c>
      <c r="B587" s="37">
        <v>211</v>
      </c>
      <c r="C587" s="37">
        <v>157</v>
      </c>
      <c r="D587" s="37">
        <v>90</v>
      </c>
      <c r="E587" s="37">
        <v>67</v>
      </c>
      <c r="F587" s="37">
        <v>54</v>
      </c>
      <c r="G587" s="37">
        <v>23</v>
      </c>
      <c r="H587" s="37">
        <v>31</v>
      </c>
    </row>
    <row r="588" spans="1:8" hidden="1" outlineLevel="1">
      <c r="A588" s="1">
        <v>70</v>
      </c>
      <c r="B588" s="37">
        <v>214</v>
      </c>
      <c r="C588" s="37">
        <v>175</v>
      </c>
      <c r="D588" s="37">
        <v>103</v>
      </c>
      <c r="E588" s="37">
        <v>72</v>
      </c>
      <c r="F588" s="37">
        <v>39</v>
      </c>
      <c r="G588" s="37">
        <v>16</v>
      </c>
      <c r="H588" s="37">
        <v>23</v>
      </c>
    </row>
    <row r="589" spans="1:8" hidden="1" outlineLevel="1">
      <c r="A589" s="1">
        <v>71</v>
      </c>
      <c r="B589" s="37">
        <v>210</v>
      </c>
      <c r="C589" s="37">
        <v>162</v>
      </c>
      <c r="D589" s="37">
        <v>97</v>
      </c>
      <c r="E589" s="37">
        <v>65</v>
      </c>
      <c r="F589" s="37">
        <v>48</v>
      </c>
      <c r="G589" s="37">
        <v>22</v>
      </c>
      <c r="H589" s="37">
        <v>26</v>
      </c>
    </row>
    <row r="590" spans="1:8" hidden="1" outlineLevel="1">
      <c r="A590" s="1">
        <v>72</v>
      </c>
      <c r="B590" s="37">
        <v>169</v>
      </c>
      <c r="C590" s="37">
        <v>132</v>
      </c>
      <c r="D590" s="37">
        <v>87</v>
      </c>
      <c r="E590" s="37">
        <v>45</v>
      </c>
      <c r="F590" s="37">
        <v>37</v>
      </c>
      <c r="G590" s="37">
        <v>15</v>
      </c>
      <c r="H590" s="37">
        <v>22</v>
      </c>
    </row>
    <row r="591" spans="1:8" hidden="1" outlineLevel="1">
      <c r="A591" s="1">
        <v>73</v>
      </c>
      <c r="B591" s="37">
        <v>147</v>
      </c>
      <c r="C591" s="37">
        <v>116</v>
      </c>
      <c r="D591" s="37">
        <v>68</v>
      </c>
      <c r="E591" s="37">
        <v>48</v>
      </c>
      <c r="F591" s="37">
        <v>31</v>
      </c>
      <c r="G591" s="37">
        <v>13</v>
      </c>
      <c r="H591" s="37">
        <v>18</v>
      </c>
    </row>
    <row r="592" spans="1:8" hidden="1" outlineLevel="1">
      <c r="A592" s="1">
        <v>74</v>
      </c>
      <c r="B592" s="37">
        <v>156</v>
      </c>
      <c r="C592" s="37">
        <v>118</v>
      </c>
      <c r="D592" s="37">
        <v>59</v>
      </c>
      <c r="E592" s="37">
        <v>59</v>
      </c>
      <c r="F592" s="37">
        <v>38</v>
      </c>
      <c r="G592" s="37">
        <v>16</v>
      </c>
      <c r="H592" s="37">
        <v>22</v>
      </c>
    </row>
    <row r="593" spans="1:8" hidden="1" outlineLevel="1">
      <c r="A593" s="1">
        <v>75</v>
      </c>
      <c r="B593" s="37">
        <v>171</v>
      </c>
      <c r="C593" s="37">
        <v>125</v>
      </c>
      <c r="D593" s="37">
        <v>75</v>
      </c>
      <c r="E593" s="37">
        <v>50</v>
      </c>
      <c r="F593" s="37">
        <v>46</v>
      </c>
      <c r="G593" s="37">
        <v>22</v>
      </c>
      <c r="H593" s="37">
        <v>24</v>
      </c>
    </row>
    <row r="594" spans="1:8" hidden="1" outlineLevel="1">
      <c r="A594" s="1">
        <v>76</v>
      </c>
      <c r="B594" s="37">
        <v>154</v>
      </c>
      <c r="C594" s="37">
        <v>116</v>
      </c>
      <c r="D594" s="37">
        <v>71</v>
      </c>
      <c r="E594" s="37">
        <v>45</v>
      </c>
      <c r="F594" s="37">
        <v>38</v>
      </c>
      <c r="G594" s="37">
        <v>18</v>
      </c>
      <c r="H594" s="37">
        <v>20</v>
      </c>
    </row>
    <row r="595" spans="1:8" hidden="1" outlineLevel="1">
      <c r="A595" s="1">
        <v>77</v>
      </c>
      <c r="B595" s="37">
        <v>152</v>
      </c>
      <c r="C595" s="37">
        <v>115</v>
      </c>
      <c r="D595" s="37">
        <v>78</v>
      </c>
      <c r="E595" s="37">
        <v>37</v>
      </c>
      <c r="F595" s="37">
        <v>37</v>
      </c>
      <c r="G595" s="37">
        <v>20</v>
      </c>
      <c r="H595" s="37">
        <v>17</v>
      </c>
    </row>
    <row r="596" spans="1:8" hidden="1" outlineLevel="1">
      <c r="A596" s="1">
        <v>78</v>
      </c>
      <c r="B596" s="37">
        <v>161</v>
      </c>
      <c r="C596" s="37">
        <v>126</v>
      </c>
      <c r="D596" s="37">
        <v>89</v>
      </c>
      <c r="E596" s="37">
        <v>37</v>
      </c>
      <c r="F596" s="37">
        <v>35</v>
      </c>
      <c r="G596" s="37">
        <v>18</v>
      </c>
      <c r="H596" s="37">
        <v>17</v>
      </c>
    </row>
    <row r="597" spans="1:8" hidden="1" outlineLevel="1">
      <c r="A597" s="1">
        <v>79</v>
      </c>
      <c r="B597" s="37">
        <v>122</v>
      </c>
      <c r="C597" s="37">
        <v>93</v>
      </c>
      <c r="D597" s="37">
        <v>64</v>
      </c>
      <c r="E597" s="37">
        <v>29</v>
      </c>
      <c r="F597" s="37">
        <v>29</v>
      </c>
      <c r="G597" s="37">
        <v>16</v>
      </c>
      <c r="H597" s="37">
        <v>13</v>
      </c>
    </row>
    <row r="598" spans="1:8" hidden="1" outlineLevel="1">
      <c r="A598" s="1">
        <v>80</v>
      </c>
      <c r="B598" s="37">
        <v>137</v>
      </c>
      <c r="C598" s="37">
        <v>100</v>
      </c>
      <c r="D598" s="37">
        <v>73</v>
      </c>
      <c r="E598" s="37">
        <v>27</v>
      </c>
      <c r="F598" s="37">
        <v>37</v>
      </c>
      <c r="G598" s="37">
        <v>22</v>
      </c>
      <c r="H598" s="37">
        <v>15</v>
      </c>
    </row>
    <row r="599" spans="1:8" hidden="1" outlineLevel="1">
      <c r="A599" s="1">
        <v>81</v>
      </c>
      <c r="B599" s="37">
        <v>122</v>
      </c>
      <c r="C599" s="37">
        <v>99</v>
      </c>
      <c r="D599" s="37">
        <v>71</v>
      </c>
      <c r="E599" s="37">
        <v>28</v>
      </c>
      <c r="F599" s="37">
        <v>23</v>
      </c>
      <c r="G599" s="37">
        <v>12</v>
      </c>
      <c r="H599" s="37">
        <v>11</v>
      </c>
    </row>
    <row r="600" spans="1:8" hidden="1" outlineLevel="1">
      <c r="A600" s="1">
        <v>82</v>
      </c>
      <c r="B600" s="37">
        <v>120</v>
      </c>
      <c r="C600" s="37">
        <v>91</v>
      </c>
      <c r="D600" s="37">
        <v>66</v>
      </c>
      <c r="E600" s="37">
        <v>25</v>
      </c>
      <c r="F600" s="37">
        <v>29</v>
      </c>
      <c r="G600" s="37">
        <v>21</v>
      </c>
      <c r="H600" s="37">
        <v>8</v>
      </c>
    </row>
    <row r="601" spans="1:8" hidden="1" outlineLevel="1">
      <c r="A601" s="1">
        <v>83</v>
      </c>
      <c r="B601" s="37">
        <v>111</v>
      </c>
      <c r="C601" s="37">
        <v>85</v>
      </c>
      <c r="D601" s="37">
        <v>54</v>
      </c>
      <c r="E601" s="37">
        <v>31</v>
      </c>
      <c r="F601" s="37">
        <v>26</v>
      </c>
      <c r="G601" s="37">
        <v>10</v>
      </c>
      <c r="H601" s="37">
        <v>16</v>
      </c>
    </row>
    <row r="602" spans="1:8" hidden="1" outlineLevel="1">
      <c r="A602" s="1">
        <v>84</v>
      </c>
      <c r="B602" s="37">
        <v>97</v>
      </c>
      <c r="C602" s="37">
        <v>78</v>
      </c>
      <c r="D602" s="37">
        <v>55</v>
      </c>
      <c r="E602" s="37">
        <v>23</v>
      </c>
      <c r="F602" s="37">
        <v>19</v>
      </c>
      <c r="G602" s="37">
        <v>10</v>
      </c>
      <c r="H602" s="37">
        <v>9</v>
      </c>
    </row>
    <row r="603" spans="1:8" hidden="1" outlineLevel="1">
      <c r="A603" s="1">
        <v>85</v>
      </c>
      <c r="B603" s="37">
        <v>70</v>
      </c>
      <c r="C603" s="37">
        <v>52</v>
      </c>
      <c r="D603" s="37">
        <v>33</v>
      </c>
      <c r="E603" s="37">
        <v>19</v>
      </c>
      <c r="F603" s="37">
        <v>18</v>
      </c>
      <c r="G603" s="37">
        <v>8</v>
      </c>
      <c r="H603" s="37">
        <v>10</v>
      </c>
    </row>
    <row r="604" spans="1:8" hidden="1" outlineLevel="1">
      <c r="A604" s="1">
        <v>86</v>
      </c>
      <c r="B604" s="37">
        <v>59</v>
      </c>
      <c r="C604" s="37">
        <v>44</v>
      </c>
      <c r="D604" s="37">
        <v>37</v>
      </c>
      <c r="E604" s="37">
        <v>7</v>
      </c>
      <c r="F604" s="37">
        <v>15</v>
      </c>
      <c r="G604" s="37">
        <v>8</v>
      </c>
      <c r="H604" s="37">
        <v>7</v>
      </c>
    </row>
    <row r="605" spans="1:8" hidden="1" outlineLevel="1">
      <c r="A605" s="1">
        <v>87</v>
      </c>
      <c r="B605" s="37">
        <v>39</v>
      </c>
      <c r="C605" s="37">
        <v>35</v>
      </c>
      <c r="D605" s="37">
        <v>22</v>
      </c>
      <c r="E605" s="37">
        <v>13</v>
      </c>
      <c r="F605" s="37">
        <v>4</v>
      </c>
      <c r="G605" s="37">
        <v>1</v>
      </c>
      <c r="H605" s="37">
        <v>3</v>
      </c>
    </row>
    <row r="606" spans="1:8" hidden="1" outlineLevel="1">
      <c r="A606" s="1">
        <v>88</v>
      </c>
      <c r="B606" s="37">
        <v>43</v>
      </c>
      <c r="C606" s="37">
        <v>31</v>
      </c>
      <c r="D606" s="37">
        <v>23</v>
      </c>
      <c r="E606" s="37">
        <v>8</v>
      </c>
      <c r="F606" s="37">
        <v>12</v>
      </c>
      <c r="G606" s="37">
        <v>6</v>
      </c>
      <c r="H606" s="37">
        <v>6</v>
      </c>
    </row>
    <row r="607" spans="1:8" hidden="1" outlineLevel="1">
      <c r="A607" s="1">
        <v>89</v>
      </c>
      <c r="B607" s="37">
        <v>40</v>
      </c>
      <c r="C607" s="37">
        <v>35</v>
      </c>
      <c r="D607" s="37">
        <v>26</v>
      </c>
      <c r="E607" s="37">
        <v>9</v>
      </c>
      <c r="F607" s="37">
        <v>5</v>
      </c>
      <c r="G607" s="37">
        <v>4</v>
      </c>
      <c r="H607" s="37">
        <v>1</v>
      </c>
    </row>
    <row r="608" spans="1:8" hidden="1" outlineLevel="1">
      <c r="A608" s="1">
        <v>90</v>
      </c>
      <c r="B608" s="37">
        <v>39</v>
      </c>
      <c r="C608" s="37">
        <v>24</v>
      </c>
      <c r="D608" s="37">
        <v>18</v>
      </c>
      <c r="E608" s="37">
        <v>6</v>
      </c>
      <c r="F608" s="37">
        <v>15</v>
      </c>
      <c r="G608" s="37">
        <v>10</v>
      </c>
      <c r="H608" s="37">
        <v>5</v>
      </c>
    </row>
    <row r="609" spans="1:8" hidden="1" outlineLevel="1">
      <c r="A609" s="1">
        <v>91</v>
      </c>
      <c r="B609" s="37">
        <v>28</v>
      </c>
      <c r="C609" s="37">
        <v>24</v>
      </c>
      <c r="D609" s="37">
        <v>17</v>
      </c>
      <c r="E609" s="37">
        <v>7</v>
      </c>
      <c r="F609" s="37">
        <v>4</v>
      </c>
      <c r="G609" s="37">
        <v>2</v>
      </c>
      <c r="H609" s="37">
        <v>2</v>
      </c>
    </row>
    <row r="610" spans="1:8" hidden="1" outlineLevel="1">
      <c r="A610" s="1">
        <v>92</v>
      </c>
      <c r="B610" s="37">
        <v>30</v>
      </c>
      <c r="C610" s="37">
        <v>19</v>
      </c>
      <c r="D610" s="37">
        <v>13</v>
      </c>
      <c r="E610" s="37">
        <v>6</v>
      </c>
      <c r="F610" s="37">
        <v>11</v>
      </c>
      <c r="G610" s="37">
        <v>5</v>
      </c>
      <c r="H610" s="37">
        <v>6</v>
      </c>
    </row>
    <row r="611" spans="1:8" hidden="1" outlineLevel="1">
      <c r="A611" s="1">
        <v>93</v>
      </c>
      <c r="B611" s="37">
        <v>18</v>
      </c>
      <c r="C611" s="37">
        <v>13</v>
      </c>
      <c r="D611" s="37">
        <v>11</v>
      </c>
      <c r="E611" s="37">
        <v>2</v>
      </c>
      <c r="F611" s="37">
        <v>5</v>
      </c>
      <c r="G611" s="37">
        <v>5</v>
      </c>
      <c r="H611" s="37">
        <v>0</v>
      </c>
    </row>
    <row r="612" spans="1:8" hidden="1" outlineLevel="1">
      <c r="A612" s="1">
        <v>94</v>
      </c>
      <c r="B612" s="37">
        <v>11</v>
      </c>
      <c r="C612" s="37">
        <v>10</v>
      </c>
      <c r="D612" s="37">
        <v>7</v>
      </c>
      <c r="E612" s="37">
        <v>3</v>
      </c>
      <c r="F612" s="37">
        <v>1</v>
      </c>
      <c r="G612" s="37">
        <v>1</v>
      </c>
      <c r="H612" s="37">
        <v>0</v>
      </c>
    </row>
    <row r="613" spans="1:8" hidden="1" outlineLevel="1">
      <c r="A613" s="1">
        <v>95</v>
      </c>
      <c r="B613" s="37">
        <v>9</v>
      </c>
      <c r="C613" s="37">
        <v>6</v>
      </c>
      <c r="D613" s="37">
        <v>5</v>
      </c>
      <c r="E613" s="37">
        <v>1</v>
      </c>
      <c r="F613" s="37">
        <v>3</v>
      </c>
      <c r="G613" s="37">
        <v>3</v>
      </c>
      <c r="H613" s="37">
        <v>0</v>
      </c>
    </row>
    <row r="614" spans="1:8" hidden="1" outlineLevel="1">
      <c r="A614" s="1">
        <v>96</v>
      </c>
      <c r="B614" s="37">
        <v>3</v>
      </c>
      <c r="C614" s="37">
        <v>3</v>
      </c>
      <c r="D614" s="37">
        <v>3</v>
      </c>
      <c r="E614" s="37">
        <v>0</v>
      </c>
      <c r="F614" s="37">
        <v>0</v>
      </c>
      <c r="G614" s="37">
        <v>0</v>
      </c>
      <c r="H614" s="37">
        <v>0</v>
      </c>
    </row>
    <row r="615" spans="1:8" hidden="1" outlineLevel="1">
      <c r="A615" s="1">
        <v>97</v>
      </c>
      <c r="B615" s="37">
        <v>4</v>
      </c>
      <c r="C615" s="37">
        <v>4</v>
      </c>
      <c r="D615" s="37">
        <v>3</v>
      </c>
      <c r="E615" s="37">
        <v>1</v>
      </c>
      <c r="F615" s="37">
        <v>0</v>
      </c>
      <c r="G615" s="37">
        <v>0</v>
      </c>
      <c r="H615" s="37">
        <v>0</v>
      </c>
    </row>
    <row r="616" spans="1:8" hidden="1" outlineLevel="1">
      <c r="A616" s="1">
        <v>98</v>
      </c>
      <c r="B616" s="37">
        <v>2</v>
      </c>
      <c r="C616" s="37">
        <v>0</v>
      </c>
      <c r="D616" s="37">
        <v>0</v>
      </c>
      <c r="E616" s="37">
        <v>0</v>
      </c>
      <c r="F616" s="37">
        <v>2</v>
      </c>
      <c r="G616" s="37">
        <v>2</v>
      </c>
      <c r="H616" s="37">
        <v>0</v>
      </c>
    </row>
    <row r="617" spans="1:8" hidden="1" outlineLevel="1">
      <c r="A617" s="1">
        <v>99</v>
      </c>
      <c r="B617" s="37">
        <v>3</v>
      </c>
      <c r="C617" s="37">
        <v>2</v>
      </c>
      <c r="D617" s="37">
        <v>2</v>
      </c>
      <c r="E617" s="37">
        <v>0</v>
      </c>
      <c r="F617" s="37">
        <v>1</v>
      </c>
      <c r="G617" s="37">
        <v>0</v>
      </c>
      <c r="H617" s="37">
        <v>1</v>
      </c>
    </row>
    <row r="618" spans="1:8" hidden="1" outlineLevel="1">
      <c r="A618" s="1">
        <v>100</v>
      </c>
      <c r="B618" s="37">
        <v>2</v>
      </c>
      <c r="C618" s="37">
        <v>2</v>
      </c>
      <c r="D618" s="37">
        <v>2</v>
      </c>
      <c r="E618" s="37">
        <v>0</v>
      </c>
      <c r="F618" s="37">
        <v>0</v>
      </c>
      <c r="G618" s="37">
        <v>0</v>
      </c>
      <c r="H618" s="37">
        <v>0</v>
      </c>
    </row>
    <row r="619" spans="1:8" collapsed="1">
      <c r="A619" s="1" t="s">
        <v>201</v>
      </c>
      <c r="B619" s="37">
        <v>34905</v>
      </c>
      <c r="C619" s="37">
        <v>22988</v>
      </c>
      <c r="D619" s="37">
        <v>11860</v>
      </c>
      <c r="E619" s="37">
        <v>11128</v>
      </c>
      <c r="F619" s="37">
        <v>11917</v>
      </c>
      <c r="G619" s="37">
        <v>5841</v>
      </c>
      <c r="H619" s="37">
        <v>6076</v>
      </c>
    </row>
    <row r="620" spans="1:8" hidden="1" outlineLevel="1">
      <c r="A620" s="1">
        <v>0</v>
      </c>
      <c r="B620" s="37">
        <v>388</v>
      </c>
      <c r="C620" s="37">
        <v>276</v>
      </c>
      <c r="D620" s="37">
        <v>138</v>
      </c>
      <c r="E620" s="37">
        <v>138</v>
      </c>
      <c r="F620" s="37">
        <v>112</v>
      </c>
      <c r="G620" s="37">
        <v>60</v>
      </c>
      <c r="H620" s="37">
        <v>52</v>
      </c>
    </row>
    <row r="621" spans="1:8" hidden="1" outlineLevel="1">
      <c r="A621" s="1">
        <v>1</v>
      </c>
      <c r="B621" s="37">
        <v>379</v>
      </c>
      <c r="C621" s="37">
        <v>280</v>
      </c>
      <c r="D621" s="37">
        <v>140</v>
      </c>
      <c r="E621" s="37">
        <v>140</v>
      </c>
      <c r="F621" s="37">
        <v>99</v>
      </c>
      <c r="G621" s="37">
        <v>46</v>
      </c>
      <c r="H621" s="37">
        <v>53</v>
      </c>
    </row>
    <row r="622" spans="1:8" hidden="1" outlineLevel="1">
      <c r="A622" s="1">
        <v>2</v>
      </c>
      <c r="B622" s="37">
        <v>349</v>
      </c>
      <c r="C622" s="37">
        <v>235</v>
      </c>
      <c r="D622" s="37">
        <v>112</v>
      </c>
      <c r="E622" s="37">
        <v>123</v>
      </c>
      <c r="F622" s="37">
        <v>114</v>
      </c>
      <c r="G622" s="37">
        <v>53</v>
      </c>
      <c r="H622" s="37">
        <v>61</v>
      </c>
    </row>
    <row r="623" spans="1:8" hidden="1" outlineLevel="1">
      <c r="A623" s="1">
        <v>3</v>
      </c>
      <c r="B623" s="37">
        <v>388</v>
      </c>
      <c r="C623" s="37">
        <v>304</v>
      </c>
      <c r="D623" s="37">
        <v>154</v>
      </c>
      <c r="E623" s="37">
        <v>150</v>
      </c>
      <c r="F623" s="37">
        <v>84</v>
      </c>
      <c r="G623" s="37">
        <v>32</v>
      </c>
      <c r="H623" s="37">
        <v>52</v>
      </c>
    </row>
    <row r="624" spans="1:8" hidden="1" outlineLevel="1">
      <c r="A624" s="1">
        <v>4</v>
      </c>
      <c r="B624" s="37">
        <v>389</v>
      </c>
      <c r="C624" s="37">
        <v>276</v>
      </c>
      <c r="D624" s="37">
        <v>128</v>
      </c>
      <c r="E624" s="37">
        <v>148</v>
      </c>
      <c r="F624" s="37">
        <v>113</v>
      </c>
      <c r="G624" s="37">
        <v>50</v>
      </c>
      <c r="H624" s="37">
        <v>63</v>
      </c>
    </row>
    <row r="625" spans="1:8" hidden="1" outlineLevel="1">
      <c r="A625" s="1">
        <v>5</v>
      </c>
      <c r="B625" s="37">
        <v>405</v>
      </c>
      <c r="C625" s="37">
        <v>295</v>
      </c>
      <c r="D625" s="37">
        <v>141</v>
      </c>
      <c r="E625" s="37">
        <v>154</v>
      </c>
      <c r="F625" s="37">
        <v>110</v>
      </c>
      <c r="G625" s="37">
        <v>49</v>
      </c>
      <c r="H625" s="37">
        <v>61</v>
      </c>
    </row>
    <row r="626" spans="1:8" hidden="1" outlineLevel="1">
      <c r="A626" s="1">
        <v>6</v>
      </c>
      <c r="B626" s="37">
        <v>399</v>
      </c>
      <c r="C626" s="37">
        <v>276</v>
      </c>
      <c r="D626" s="37">
        <v>151</v>
      </c>
      <c r="E626" s="37">
        <v>125</v>
      </c>
      <c r="F626" s="37">
        <v>123</v>
      </c>
      <c r="G626" s="37">
        <v>63</v>
      </c>
      <c r="H626" s="37">
        <v>60</v>
      </c>
    </row>
    <row r="627" spans="1:8" hidden="1" outlineLevel="1">
      <c r="A627" s="1">
        <v>7</v>
      </c>
      <c r="B627" s="37">
        <v>392</v>
      </c>
      <c r="C627" s="37">
        <v>284</v>
      </c>
      <c r="D627" s="37">
        <v>143</v>
      </c>
      <c r="E627" s="37">
        <v>141</v>
      </c>
      <c r="F627" s="37">
        <v>108</v>
      </c>
      <c r="G627" s="37">
        <v>64</v>
      </c>
      <c r="H627" s="37">
        <v>44</v>
      </c>
    </row>
    <row r="628" spans="1:8" hidden="1" outlineLevel="1">
      <c r="A628" s="1">
        <v>8</v>
      </c>
      <c r="B628" s="37">
        <v>442</v>
      </c>
      <c r="C628" s="37">
        <v>316</v>
      </c>
      <c r="D628" s="37">
        <v>159</v>
      </c>
      <c r="E628" s="37">
        <v>157</v>
      </c>
      <c r="F628" s="37">
        <v>126</v>
      </c>
      <c r="G628" s="37">
        <v>63</v>
      </c>
      <c r="H628" s="37">
        <v>63</v>
      </c>
    </row>
    <row r="629" spans="1:8" hidden="1" outlineLevel="1">
      <c r="A629" s="1">
        <v>9</v>
      </c>
      <c r="B629" s="37">
        <v>411</v>
      </c>
      <c r="C629" s="37">
        <v>309</v>
      </c>
      <c r="D629" s="37">
        <v>161</v>
      </c>
      <c r="E629" s="37">
        <v>148</v>
      </c>
      <c r="F629" s="37">
        <v>102</v>
      </c>
      <c r="G629" s="37">
        <v>49</v>
      </c>
      <c r="H629" s="37">
        <v>53</v>
      </c>
    </row>
    <row r="630" spans="1:8" hidden="1" outlineLevel="1">
      <c r="A630" s="1">
        <v>10</v>
      </c>
      <c r="B630" s="37">
        <v>452</v>
      </c>
      <c r="C630" s="37">
        <v>318</v>
      </c>
      <c r="D630" s="37">
        <v>152</v>
      </c>
      <c r="E630" s="37">
        <v>166</v>
      </c>
      <c r="F630" s="37">
        <v>134</v>
      </c>
      <c r="G630" s="37">
        <v>68</v>
      </c>
      <c r="H630" s="37">
        <v>66</v>
      </c>
    </row>
    <row r="631" spans="1:8" hidden="1" outlineLevel="1">
      <c r="A631" s="1">
        <v>11</v>
      </c>
      <c r="B631" s="37">
        <v>393</v>
      </c>
      <c r="C631" s="37">
        <v>279</v>
      </c>
      <c r="D631" s="37">
        <v>136</v>
      </c>
      <c r="E631" s="37">
        <v>143</v>
      </c>
      <c r="F631" s="37">
        <v>114</v>
      </c>
      <c r="G631" s="37">
        <v>50</v>
      </c>
      <c r="H631" s="37">
        <v>64</v>
      </c>
    </row>
    <row r="632" spans="1:8" hidden="1" outlineLevel="1">
      <c r="A632" s="1">
        <v>12</v>
      </c>
      <c r="B632" s="37">
        <v>433</v>
      </c>
      <c r="C632" s="37">
        <v>318</v>
      </c>
      <c r="D632" s="37">
        <v>156</v>
      </c>
      <c r="E632" s="37">
        <v>162</v>
      </c>
      <c r="F632" s="37">
        <v>115</v>
      </c>
      <c r="G632" s="37">
        <v>65</v>
      </c>
      <c r="H632" s="37">
        <v>50</v>
      </c>
    </row>
    <row r="633" spans="1:8" hidden="1" outlineLevel="1">
      <c r="A633" s="1">
        <v>13</v>
      </c>
      <c r="B633" s="37">
        <v>393</v>
      </c>
      <c r="C633" s="37">
        <v>281</v>
      </c>
      <c r="D633" s="37">
        <v>155</v>
      </c>
      <c r="E633" s="37">
        <v>126</v>
      </c>
      <c r="F633" s="37">
        <v>112</v>
      </c>
      <c r="G633" s="37">
        <v>57</v>
      </c>
      <c r="H633" s="37">
        <v>55</v>
      </c>
    </row>
    <row r="634" spans="1:8" hidden="1" outlineLevel="1">
      <c r="A634" s="1">
        <v>14</v>
      </c>
      <c r="B634" s="37">
        <v>446</v>
      </c>
      <c r="C634" s="37">
        <v>324</v>
      </c>
      <c r="D634" s="37">
        <v>155</v>
      </c>
      <c r="E634" s="37">
        <v>169</v>
      </c>
      <c r="F634" s="37">
        <v>122</v>
      </c>
      <c r="G634" s="37">
        <v>51</v>
      </c>
      <c r="H634" s="37">
        <v>71</v>
      </c>
    </row>
    <row r="635" spans="1:8" hidden="1" outlineLevel="1">
      <c r="A635" s="1">
        <v>15</v>
      </c>
      <c r="B635" s="37">
        <v>419</v>
      </c>
      <c r="C635" s="37">
        <v>298</v>
      </c>
      <c r="D635" s="37">
        <v>155</v>
      </c>
      <c r="E635" s="37">
        <v>143</v>
      </c>
      <c r="F635" s="37">
        <v>121</v>
      </c>
      <c r="G635" s="37">
        <v>63</v>
      </c>
      <c r="H635" s="37">
        <v>58</v>
      </c>
    </row>
    <row r="636" spans="1:8" hidden="1" outlineLevel="1">
      <c r="A636" s="1">
        <v>16</v>
      </c>
      <c r="B636" s="37">
        <v>422</v>
      </c>
      <c r="C636" s="37">
        <v>298</v>
      </c>
      <c r="D636" s="37">
        <v>137</v>
      </c>
      <c r="E636" s="37">
        <v>161</v>
      </c>
      <c r="F636" s="37">
        <v>124</v>
      </c>
      <c r="G636" s="37">
        <v>59</v>
      </c>
      <c r="H636" s="37">
        <v>65</v>
      </c>
    </row>
    <row r="637" spans="1:8" hidden="1" outlineLevel="1">
      <c r="A637" s="1">
        <v>17</v>
      </c>
      <c r="B637" s="37">
        <v>443</v>
      </c>
      <c r="C637" s="37">
        <v>322</v>
      </c>
      <c r="D637" s="37">
        <v>149</v>
      </c>
      <c r="E637" s="37">
        <v>173</v>
      </c>
      <c r="F637" s="37">
        <v>121</v>
      </c>
      <c r="G637" s="37">
        <v>52</v>
      </c>
      <c r="H637" s="37">
        <v>69</v>
      </c>
    </row>
    <row r="638" spans="1:8" hidden="1" outlineLevel="1">
      <c r="A638" s="1">
        <v>18</v>
      </c>
      <c r="B638" s="37">
        <v>425</v>
      </c>
      <c r="C638" s="37">
        <v>315</v>
      </c>
      <c r="D638" s="37">
        <v>142</v>
      </c>
      <c r="E638" s="37">
        <v>173</v>
      </c>
      <c r="F638" s="37">
        <v>110</v>
      </c>
      <c r="G638" s="37">
        <v>62</v>
      </c>
      <c r="H638" s="37">
        <v>48</v>
      </c>
    </row>
    <row r="639" spans="1:8" hidden="1" outlineLevel="1">
      <c r="A639" s="1">
        <v>19</v>
      </c>
      <c r="B639" s="37">
        <v>403</v>
      </c>
      <c r="C639" s="37">
        <v>275</v>
      </c>
      <c r="D639" s="37">
        <v>137</v>
      </c>
      <c r="E639" s="37">
        <v>138</v>
      </c>
      <c r="F639" s="37">
        <v>128</v>
      </c>
      <c r="G639" s="37">
        <v>69</v>
      </c>
      <c r="H639" s="37">
        <v>59</v>
      </c>
    </row>
    <row r="640" spans="1:8" hidden="1" outlineLevel="1">
      <c r="A640" s="1">
        <v>20</v>
      </c>
      <c r="B640" s="37">
        <v>425</v>
      </c>
      <c r="C640" s="37">
        <v>311</v>
      </c>
      <c r="D640" s="37">
        <v>154</v>
      </c>
      <c r="E640" s="37">
        <v>157</v>
      </c>
      <c r="F640" s="37">
        <v>114</v>
      </c>
      <c r="G640" s="37">
        <v>54</v>
      </c>
      <c r="H640" s="37">
        <v>60</v>
      </c>
    </row>
    <row r="641" spans="1:8" hidden="1" outlineLevel="1">
      <c r="A641" s="1">
        <v>21</v>
      </c>
      <c r="B641" s="37">
        <v>438</v>
      </c>
      <c r="C641" s="37">
        <v>310</v>
      </c>
      <c r="D641" s="37">
        <v>149</v>
      </c>
      <c r="E641" s="37">
        <v>161</v>
      </c>
      <c r="F641" s="37">
        <v>128</v>
      </c>
      <c r="G641" s="37">
        <v>61</v>
      </c>
      <c r="H641" s="37">
        <v>67</v>
      </c>
    </row>
    <row r="642" spans="1:8" hidden="1" outlineLevel="1">
      <c r="A642" s="1">
        <v>22</v>
      </c>
      <c r="B642" s="37">
        <v>418</v>
      </c>
      <c r="C642" s="37">
        <v>296</v>
      </c>
      <c r="D642" s="37">
        <v>148</v>
      </c>
      <c r="E642" s="37">
        <v>148</v>
      </c>
      <c r="F642" s="37">
        <v>122</v>
      </c>
      <c r="G642" s="37">
        <v>72</v>
      </c>
      <c r="H642" s="37">
        <v>50</v>
      </c>
    </row>
    <row r="643" spans="1:8" hidden="1" outlineLevel="1">
      <c r="A643" s="1">
        <v>23</v>
      </c>
      <c r="B643" s="37">
        <v>449</v>
      </c>
      <c r="C643" s="37">
        <v>322</v>
      </c>
      <c r="D643" s="37">
        <v>153</v>
      </c>
      <c r="E643" s="37">
        <v>169</v>
      </c>
      <c r="F643" s="37">
        <v>127</v>
      </c>
      <c r="G643" s="37">
        <v>71</v>
      </c>
      <c r="H643" s="37">
        <v>56</v>
      </c>
    </row>
    <row r="644" spans="1:8" hidden="1" outlineLevel="1">
      <c r="A644" s="1">
        <v>24</v>
      </c>
      <c r="B644" s="37">
        <v>441</v>
      </c>
      <c r="C644" s="37">
        <v>303</v>
      </c>
      <c r="D644" s="37">
        <v>145</v>
      </c>
      <c r="E644" s="37">
        <v>158</v>
      </c>
      <c r="F644" s="37">
        <v>138</v>
      </c>
      <c r="G644" s="37">
        <v>61</v>
      </c>
      <c r="H644" s="37">
        <v>77</v>
      </c>
    </row>
    <row r="645" spans="1:8" hidden="1" outlineLevel="1">
      <c r="A645" s="1">
        <v>25</v>
      </c>
      <c r="B645" s="37">
        <v>482</v>
      </c>
      <c r="C645" s="37">
        <v>335</v>
      </c>
      <c r="D645" s="37">
        <v>149</v>
      </c>
      <c r="E645" s="37">
        <v>186</v>
      </c>
      <c r="F645" s="37">
        <v>147</v>
      </c>
      <c r="G645" s="37">
        <v>96</v>
      </c>
      <c r="H645" s="37">
        <v>51</v>
      </c>
    </row>
    <row r="646" spans="1:8" hidden="1" outlineLevel="1">
      <c r="A646" s="1">
        <v>26</v>
      </c>
      <c r="B646" s="37">
        <v>438</v>
      </c>
      <c r="C646" s="37">
        <v>281</v>
      </c>
      <c r="D646" s="37">
        <v>131</v>
      </c>
      <c r="E646" s="37">
        <v>150</v>
      </c>
      <c r="F646" s="37">
        <v>157</v>
      </c>
      <c r="G646" s="37">
        <v>78</v>
      </c>
      <c r="H646" s="37">
        <v>79</v>
      </c>
    </row>
    <row r="647" spans="1:8" hidden="1" outlineLevel="1">
      <c r="A647" s="1">
        <v>27</v>
      </c>
      <c r="B647" s="37">
        <v>417</v>
      </c>
      <c r="C647" s="37">
        <v>261</v>
      </c>
      <c r="D647" s="37">
        <v>130</v>
      </c>
      <c r="E647" s="37">
        <v>131</v>
      </c>
      <c r="F647" s="37">
        <v>156</v>
      </c>
      <c r="G647" s="37">
        <v>90</v>
      </c>
      <c r="H647" s="37">
        <v>66</v>
      </c>
    </row>
    <row r="648" spans="1:8" hidden="1" outlineLevel="1">
      <c r="A648" s="1">
        <v>28</v>
      </c>
      <c r="B648" s="37">
        <v>459</v>
      </c>
      <c r="C648" s="37">
        <v>272</v>
      </c>
      <c r="D648" s="37">
        <v>123</v>
      </c>
      <c r="E648" s="37">
        <v>149</v>
      </c>
      <c r="F648" s="37">
        <v>187</v>
      </c>
      <c r="G648" s="37">
        <v>94</v>
      </c>
      <c r="H648" s="37">
        <v>93</v>
      </c>
    </row>
    <row r="649" spans="1:8" hidden="1" outlineLevel="1">
      <c r="A649" s="1">
        <v>29</v>
      </c>
      <c r="B649" s="37">
        <v>454</v>
      </c>
      <c r="C649" s="37">
        <v>294</v>
      </c>
      <c r="D649" s="37">
        <v>121</v>
      </c>
      <c r="E649" s="37">
        <v>173</v>
      </c>
      <c r="F649" s="37">
        <v>160</v>
      </c>
      <c r="G649" s="37">
        <v>88</v>
      </c>
      <c r="H649" s="37">
        <v>72</v>
      </c>
    </row>
    <row r="650" spans="1:8" hidden="1" outlineLevel="1">
      <c r="A650" s="1">
        <v>30</v>
      </c>
      <c r="B650" s="37">
        <v>451</v>
      </c>
      <c r="C650" s="37">
        <v>252</v>
      </c>
      <c r="D650" s="37">
        <v>132</v>
      </c>
      <c r="E650" s="37">
        <v>120</v>
      </c>
      <c r="F650" s="37">
        <v>199</v>
      </c>
      <c r="G650" s="37">
        <v>113</v>
      </c>
      <c r="H650" s="37">
        <v>86</v>
      </c>
    </row>
    <row r="651" spans="1:8" hidden="1" outlineLevel="1">
      <c r="A651" s="1">
        <v>31</v>
      </c>
      <c r="B651" s="37">
        <v>491</v>
      </c>
      <c r="C651" s="37">
        <v>288</v>
      </c>
      <c r="D651" s="37">
        <v>136</v>
      </c>
      <c r="E651" s="37">
        <v>152</v>
      </c>
      <c r="F651" s="37">
        <v>203</v>
      </c>
      <c r="G651" s="37">
        <v>104</v>
      </c>
      <c r="H651" s="37">
        <v>99</v>
      </c>
    </row>
    <row r="652" spans="1:8" hidden="1" outlineLevel="1">
      <c r="A652" s="1">
        <v>32</v>
      </c>
      <c r="B652" s="37">
        <v>541</v>
      </c>
      <c r="C652" s="37">
        <v>318</v>
      </c>
      <c r="D652" s="37">
        <v>161</v>
      </c>
      <c r="E652" s="37">
        <v>157</v>
      </c>
      <c r="F652" s="37">
        <v>223</v>
      </c>
      <c r="G652" s="37">
        <v>120</v>
      </c>
      <c r="H652" s="37">
        <v>103</v>
      </c>
    </row>
    <row r="653" spans="1:8" hidden="1" outlineLevel="1">
      <c r="A653" s="1">
        <v>33</v>
      </c>
      <c r="B653" s="37">
        <v>525</v>
      </c>
      <c r="C653" s="37">
        <v>280</v>
      </c>
      <c r="D653" s="37">
        <v>146</v>
      </c>
      <c r="E653" s="37">
        <v>134</v>
      </c>
      <c r="F653" s="37">
        <v>245</v>
      </c>
      <c r="G653" s="37">
        <v>134</v>
      </c>
      <c r="H653" s="37">
        <v>111</v>
      </c>
    </row>
    <row r="654" spans="1:8" hidden="1" outlineLevel="1">
      <c r="A654" s="1">
        <v>34</v>
      </c>
      <c r="B654" s="37">
        <v>550</v>
      </c>
      <c r="C654" s="37">
        <v>301</v>
      </c>
      <c r="D654" s="37">
        <v>136</v>
      </c>
      <c r="E654" s="37">
        <v>165</v>
      </c>
      <c r="F654" s="37">
        <v>249</v>
      </c>
      <c r="G654" s="37">
        <v>129</v>
      </c>
      <c r="H654" s="37">
        <v>120</v>
      </c>
    </row>
    <row r="655" spans="1:8" hidden="1" outlineLevel="1">
      <c r="A655" s="1">
        <v>35</v>
      </c>
      <c r="B655" s="37">
        <v>592</v>
      </c>
      <c r="C655" s="37">
        <v>358</v>
      </c>
      <c r="D655" s="37">
        <v>157</v>
      </c>
      <c r="E655" s="37">
        <v>201</v>
      </c>
      <c r="F655" s="37">
        <v>234</v>
      </c>
      <c r="G655" s="37">
        <v>113</v>
      </c>
      <c r="H655" s="37">
        <v>121</v>
      </c>
    </row>
    <row r="656" spans="1:8" hidden="1" outlineLevel="1">
      <c r="A656" s="1">
        <v>36</v>
      </c>
      <c r="B656" s="37">
        <v>587</v>
      </c>
      <c r="C656" s="37">
        <v>364</v>
      </c>
      <c r="D656" s="37">
        <v>169</v>
      </c>
      <c r="E656" s="37">
        <v>195</v>
      </c>
      <c r="F656" s="37">
        <v>223</v>
      </c>
      <c r="G656" s="37">
        <v>109</v>
      </c>
      <c r="H656" s="37">
        <v>114</v>
      </c>
    </row>
    <row r="657" spans="1:8" hidden="1" outlineLevel="1">
      <c r="A657" s="1">
        <v>37</v>
      </c>
      <c r="B657" s="37">
        <v>682</v>
      </c>
      <c r="C657" s="37">
        <v>385</v>
      </c>
      <c r="D657" s="37">
        <v>202</v>
      </c>
      <c r="E657" s="37">
        <v>183</v>
      </c>
      <c r="F657" s="37">
        <v>297</v>
      </c>
      <c r="G657" s="37">
        <v>156</v>
      </c>
      <c r="H657" s="37">
        <v>141</v>
      </c>
    </row>
    <row r="658" spans="1:8" hidden="1" outlineLevel="1">
      <c r="A658" s="1">
        <v>38</v>
      </c>
      <c r="B658" s="37">
        <v>606</v>
      </c>
      <c r="C658" s="37">
        <v>370</v>
      </c>
      <c r="D658" s="37">
        <v>188</v>
      </c>
      <c r="E658" s="37">
        <v>182</v>
      </c>
      <c r="F658" s="37">
        <v>236</v>
      </c>
      <c r="G658" s="37">
        <v>127</v>
      </c>
      <c r="H658" s="37">
        <v>109</v>
      </c>
    </row>
    <row r="659" spans="1:8" hidden="1" outlineLevel="1">
      <c r="A659" s="1">
        <v>39</v>
      </c>
      <c r="B659" s="37">
        <v>595</v>
      </c>
      <c r="C659" s="37">
        <v>338</v>
      </c>
      <c r="D659" s="37">
        <v>168</v>
      </c>
      <c r="E659" s="37">
        <v>170</v>
      </c>
      <c r="F659" s="37">
        <v>257</v>
      </c>
      <c r="G659" s="37">
        <v>140</v>
      </c>
      <c r="H659" s="37">
        <v>117</v>
      </c>
    </row>
    <row r="660" spans="1:8" hidden="1" outlineLevel="1">
      <c r="A660" s="1">
        <v>40</v>
      </c>
      <c r="B660" s="37">
        <v>592</v>
      </c>
      <c r="C660" s="37">
        <v>339</v>
      </c>
      <c r="D660" s="37">
        <v>166</v>
      </c>
      <c r="E660" s="37">
        <v>173</v>
      </c>
      <c r="F660" s="37">
        <v>253</v>
      </c>
      <c r="G660" s="37">
        <v>126</v>
      </c>
      <c r="H660" s="37">
        <v>127</v>
      </c>
    </row>
    <row r="661" spans="1:8" hidden="1" outlineLevel="1">
      <c r="A661" s="1">
        <v>41</v>
      </c>
      <c r="B661" s="37">
        <v>624</v>
      </c>
      <c r="C661" s="37">
        <v>350</v>
      </c>
      <c r="D661" s="37">
        <v>164</v>
      </c>
      <c r="E661" s="37">
        <v>186</v>
      </c>
      <c r="F661" s="37">
        <v>274</v>
      </c>
      <c r="G661" s="37">
        <v>152</v>
      </c>
      <c r="H661" s="37">
        <v>122</v>
      </c>
    </row>
    <row r="662" spans="1:8" hidden="1" outlineLevel="1">
      <c r="A662" s="1">
        <v>42</v>
      </c>
      <c r="B662" s="37">
        <v>623</v>
      </c>
      <c r="C662" s="37">
        <v>378</v>
      </c>
      <c r="D662" s="37">
        <v>197</v>
      </c>
      <c r="E662" s="37">
        <v>181</v>
      </c>
      <c r="F662" s="37">
        <v>245</v>
      </c>
      <c r="G662" s="37">
        <v>141</v>
      </c>
      <c r="H662" s="37">
        <v>104</v>
      </c>
    </row>
    <row r="663" spans="1:8" hidden="1" outlineLevel="1">
      <c r="A663" s="1">
        <v>43</v>
      </c>
      <c r="B663" s="37">
        <v>609</v>
      </c>
      <c r="C663" s="37">
        <v>348</v>
      </c>
      <c r="D663" s="37">
        <v>170</v>
      </c>
      <c r="E663" s="37">
        <v>178</v>
      </c>
      <c r="F663" s="37">
        <v>261</v>
      </c>
      <c r="G663" s="37">
        <v>128</v>
      </c>
      <c r="H663" s="37">
        <v>133</v>
      </c>
    </row>
    <row r="664" spans="1:8" hidden="1" outlineLevel="1">
      <c r="A664" s="1">
        <v>44</v>
      </c>
      <c r="B664" s="37">
        <v>566</v>
      </c>
      <c r="C664" s="37">
        <v>350</v>
      </c>
      <c r="D664" s="37">
        <v>166</v>
      </c>
      <c r="E664" s="37">
        <v>184</v>
      </c>
      <c r="F664" s="37">
        <v>216</v>
      </c>
      <c r="G664" s="37">
        <v>121</v>
      </c>
      <c r="H664" s="37">
        <v>95</v>
      </c>
    </row>
    <row r="665" spans="1:8" hidden="1" outlineLevel="1">
      <c r="A665" s="1">
        <v>45</v>
      </c>
      <c r="B665" s="37">
        <v>624</v>
      </c>
      <c r="C665" s="37">
        <v>370</v>
      </c>
      <c r="D665" s="37">
        <v>186</v>
      </c>
      <c r="E665" s="37">
        <v>184</v>
      </c>
      <c r="F665" s="37">
        <v>254</v>
      </c>
      <c r="G665" s="37">
        <v>133</v>
      </c>
      <c r="H665" s="37">
        <v>121</v>
      </c>
    </row>
    <row r="666" spans="1:8" hidden="1" outlineLevel="1">
      <c r="A666" s="1">
        <v>46</v>
      </c>
      <c r="B666" s="37">
        <v>576</v>
      </c>
      <c r="C666" s="37">
        <v>344</v>
      </c>
      <c r="D666" s="37">
        <v>179</v>
      </c>
      <c r="E666" s="37">
        <v>165</v>
      </c>
      <c r="F666" s="37">
        <v>232</v>
      </c>
      <c r="G666" s="37">
        <v>128</v>
      </c>
      <c r="H666" s="37">
        <v>104</v>
      </c>
    </row>
    <row r="667" spans="1:8" hidden="1" outlineLevel="1">
      <c r="A667" s="1">
        <v>47</v>
      </c>
      <c r="B667" s="37">
        <v>570</v>
      </c>
      <c r="C667" s="37">
        <v>358</v>
      </c>
      <c r="D667" s="37">
        <v>186</v>
      </c>
      <c r="E667" s="37">
        <v>172</v>
      </c>
      <c r="F667" s="37">
        <v>212</v>
      </c>
      <c r="G667" s="37">
        <v>103</v>
      </c>
      <c r="H667" s="37">
        <v>109</v>
      </c>
    </row>
    <row r="668" spans="1:8" hidden="1" outlineLevel="1">
      <c r="A668" s="1">
        <v>48</v>
      </c>
      <c r="B668" s="37">
        <v>550</v>
      </c>
      <c r="C668" s="37">
        <v>349</v>
      </c>
      <c r="D668" s="37">
        <v>186</v>
      </c>
      <c r="E668" s="37">
        <v>163</v>
      </c>
      <c r="F668" s="37">
        <v>201</v>
      </c>
      <c r="G668" s="37">
        <v>91</v>
      </c>
      <c r="H668" s="37">
        <v>110</v>
      </c>
    </row>
    <row r="669" spans="1:8" hidden="1" outlineLevel="1">
      <c r="A669" s="1">
        <v>49</v>
      </c>
      <c r="B669" s="37">
        <v>549</v>
      </c>
      <c r="C669" s="37">
        <v>336</v>
      </c>
      <c r="D669" s="37">
        <v>171</v>
      </c>
      <c r="E669" s="37">
        <v>165</v>
      </c>
      <c r="F669" s="37">
        <v>213</v>
      </c>
      <c r="G669" s="37">
        <v>108</v>
      </c>
      <c r="H669" s="37">
        <v>105</v>
      </c>
    </row>
    <row r="670" spans="1:8" hidden="1" outlineLevel="1">
      <c r="A670" s="1">
        <v>50</v>
      </c>
      <c r="B670" s="37">
        <v>528</v>
      </c>
      <c r="C670" s="37">
        <v>307</v>
      </c>
      <c r="D670" s="37">
        <v>164</v>
      </c>
      <c r="E670" s="37">
        <v>143</v>
      </c>
      <c r="F670" s="37">
        <v>221</v>
      </c>
      <c r="G670" s="37">
        <v>94</v>
      </c>
      <c r="H670" s="37">
        <v>127</v>
      </c>
    </row>
    <row r="671" spans="1:8" hidden="1" outlineLevel="1">
      <c r="A671" s="1">
        <v>51</v>
      </c>
      <c r="B671" s="37">
        <v>512</v>
      </c>
      <c r="C671" s="37">
        <v>296</v>
      </c>
      <c r="D671" s="37">
        <v>157</v>
      </c>
      <c r="E671" s="37">
        <v>139</v>
      </c>
      <c r="F671" s="37">
        <v>216</v>
      </c>
      <c r="G671" s="37">
        <v>98</v>
      </c>
      <c r="H671" s="37">
        <v>118</v>
      </c>
    </row>
    <row r="672" spans="1:8" hidden="1" outlineLevel="1">
      <c r="A672" s="1">
        <v>52</v>
      </c>
      <c r="B672" s="37">
        <v>494</v>
      </c>
      <c r="C672" s="37">
        <v>302</v>
      </c>
      <c r="D672" s="37">
        <v>148</v>
      </c>
      <c r="E672" s="37">
        <v>154</v>
      </c>
      <c r="F672" s="37">
        <v>192</v>
      </c>
      <c r="G672" s="37">
        <v>82</v>
      </c>
      <c r="H672" s="37">
        <v>110</v>
      </c>
    </row>
    <row r="673" spans="1:8" hidden="1" outlineLevel="1">
      <c r="A673" s="1">
        <v>53</v>
      </c>
      <c r="B673" s="37">
        <v>488</v>
      </c>
      <c r="C673" s="37">
        <v>312</v>
      </c>
      <c r="D673" s="37">
        <v>187</v>
      </c>
      <c r="E673" s="37">
        <v>125</v>
      </c>
      <c r="F673" s="37">
        <v>176</v>
      </c>
      <c r="G673" s="37">
        <v>85</v>
      </c>
      <c r="H673" s="37">
        <v>91</v>
      </c>
    </row>
    <row r="674" spans="1:8" hidden="1" outlineLevel="1">
      <c r="A674" s="1">
        <v>54</v>
      </c>
      <c r="B674" s="37">
        <v>496</v>
      </c>
      <c r="C674" s="37">
        <v>307</v>
      </c>
      <c r="D674" s="37">
        <v>151</v>
      </c>
      <c r="E674" s="37">
        <v>156</v>
      </c>
      <c r="F674" s="37">
        <v>189</v>
      </c>
      <c r="G674" s="37">
        <v>85</v>
      </c>
      <c r="H674" s="37">
        <v>104</v>
      </c>
    </row>
    <row r="675" spans="1:8" hidden="1" outlineLevel="1">
      <c r="A675" s="1">
        <v>55</v>
      </c>
      <c r="B675" s="37">
        <v>464</v>
      </c>
      <c r="C675" s="37">
        <v>276</v>
      </c>
      <c r="D675" s="37">
        <v>158</v>
      </c>
      <c r="E675" s="37">
        <v>118</v>
      </c>
      <c r="F675" s="37">
        <v>188</v>
      </c>
      <c r="G675" s="37">
        <v>65</v>
      </c>
      <c r="H675" s="37">
        <v>123</v>
      </c>
    </row>
    <row r="676" spans="1:8" hidden="1" outlineLevel="1">
      <c r="A676" s="1">
        <v>56</v>
      </c>
      <c r="B676" s="37">
        <v>479</v>
      </c>
      <c r="C676" s="37">
        <v>313</v>
      </c>
      <c r="D676" s="37">
        <v>151</v>
      </c>
      <c r="E676" s="37">
        <v>162</v>
      </c>
      <c r="F676" s="37">
        <v>166</v>
      </c>
      <c r="G676" s="37">
        <v>63</v>
      </c>
      <c r="H676" s="37">
        <v>103</v>
      </c>
    </row>
    <row r="677" spans="1:8" hidden="1" outlineLevel="1">
      <c r="A677" s="1">
        <v>57</v>
      </c>
      <c r="B677" s="37">
        <v>478</v>
      </c>
      <c r="C677" s="37">
        <v>283</v>
      </c>
      <c r="D677" s="37">
        <v>157</v>
      </c>
      <c r="E677" s="37">
        <v>126</v>
      </c>
      <c r="F677" s="37">
        <v>195</v>
      </c>
      <c r="G677" s="37">
        <v>88</v>
      </c>
      <c r="H677" s="37">
        <v>107</v>
      </c>
    </row>
    <row r="678" spans="1:8" hidden="1" outlineLevel="1">
      <c r="A678" s="1">
        <v>58</v>
      </c>
      <c r="B678" s="37">
        <v>468</v>
      </c>
      <c r="C678" s="37">
        <v>300</v>
      </c>
      <c r="D678" s="37">
        <v>161</v>
      </c>
      <c r="E678" s="37">
        <v>139</v>
      </c>
      <c r="F678" s="37">
        <v>168</v>
      </c>
      <c r="G678" s="37">
        <v>57</v>
      </c>
      <c r="H678" s="37">
        <v>111</v>
      </c>
    </row>
    <row r="679" spans="1:8" hidden="1" outlineLevel="1">
      <c r="A679" s="1">
        <v>59</v>
      </c>
      <c r="B679" s="37">
        <v>460</v>
      </c>
      <c r="C679" s="37">
        <v>303</v>
      </c>
      <c r="D679" s="37">
        <v>158</v>
      </c>
      <c r="E679" s="37">
        <v>145</v>
      </c>
      <c r="F679" s="37">
        <v>157</v>
      </c>
      <c r="G679" s="37">
        <v>67</v>
      </c>
      <c r="H679" s="37">
        <v>90</v>
      </c>
    </row>
    <row r="680" spans="1:8" hidden="1" outlineLevel="1">
      <c r="A680" s="1">
        <v>60</v>
      </c>
      <c r="B680" s="37">
        <v>361</v>
      </c>
      <c r="C680" s="37">
        <v>258</v>
      </c>
      <c r="D680" s="37">
        <v>132</v>
      </c>
      <c r="E680" s="37">
        <v>126</v>
      </c>
      <c r="F680" s="37">
        <v>103</v>
      </c>
      <c r="G680" s="37">
        <v>40</v>
      </c>
      <c r="H680" s="37">
        <v>63</v>
      </c>
    </row>
    <row r="681" spans="1:8" hidden="1" outlineLevel="1">
      <c r="A681" s="1">
        <v>61</v>
      </c>
      <c r="B681" s="37">
        <v>434</v>
      </c>
      <c r="C681" s="37">
        <v>297</v>
      </c>
      <c r="D681" s="37">
        <v>162</v>
      </c>
      <c r="E681" s="37">
        <v>135</v>
      </c>
      <c r="F681" s="37">
        <v>137</v>
      </c>
      <c r="G681" s="37">
        <v>61</v>
      </c>
      <c r="H681" s="37">
        <v>76</v>
      </c>
    </row>
    <row r="682" spans="1:8" hidden="1" outlineLevel="1">
      <c r="A682" s="1">
        <v>62</v>
      </c>
      <c r="B682" s="37">
        <v>393</v>
      </c>
      <c r="C682" s="37">
        <v>269</v>
      </c>
      <c r="D682" s="37">
        <v>140</v>
      </c>
      <c r="E682" s="37">
        <v>129</v>
      </c>
      <c r="F682" s="37">
        <v>124</v>
      </c>
      <c r="G682" s="37">
        <v>46</v>
      </c>
      <c r="H682" s="37">
        <v>78</v>
      </c>
    </row>
    <row r="683" spans="1:8" hidden="1" outlineLevel="1">
      <c r="A683" s="1">
        <v>63</v>
      </c>
      <c r="B683" s="37">
        <v>380</v>
      </c>
      <c r="C683" s="37">
        <v>252</v>
      </c>
      <c r="D683" s="37">
        <v>142</v>
      </c>
      <c r="E683" s="37">
        <v>110</v>
      </c>
      <c r="F683" s="37">
        <v>128</v>
      </c>
      <c r="G683" s="37">
        <v>49</v>
      </c>
      <c r="H683" s="37">
        <v>79</v>
      </c>
    </row>
    <row r="684" spans="1:8" hidden="1" outlineLevel="1">
      <c r="A684" s="1">
        <v>64</v>
      </c>
      <c r="B684" s="37">
        <v>340</v>
      </c>
      <c r="C684" s="37">
        <v>233</v>
      </c>
      <c r="D684" s="37">
        <v>130</v>
      </c>
      <c r="E684" s="37">
        <v>103</v>
      </c>
      <c r="F684" s="37">
        <v>107</v>
      </c>
      <c r="G684" s="37">
        <v>41</v>
      </c>
      <c r="H684" s="37">
        <v>66</v>
      </c>
    </row>
    <row r="685" spans="1:8" hidden="1" outlineLevel="1">
      <c r="A685" s="1">
        <v>65</v>
      </c>
      <c r="B685" s="37">
        <v>331</v>
      </c>
      <c r="C685" s="37">
        <v>239</v>
      </c>
      <c r="D685" s="37">
        <v>136</v>
      </c>
      <c r="E685" s="37">
        <v>103</v>
      </c>
      <c r="F685" s="37">
        <v>92</v>
      </c>
      <c r="G685" s="37">
        <v>33</v>
      </c>
      <c r="H685" s="37">
        <v>59</v>
      </c>
    </row>
    <row r="686" spans="1:8" hidden="1" outlineLevel="1">
      <c r="A686" s="1">
        <v>66</v>
      </c>
      <c r="B686" s="37">
        <v>286</v>
      </c>
      <c r="C686" s="37">
        <v>200</v>
      </c>
      <c r="D686" s="37">
        <v>103</v>
      </c>
      <c r="E686" s="37">
        <v>97</v>
      </c>
      <c r="F686" s="37">
        <v>86</v>
      </c>
      <c r="G686" s="37">
        <v>37</v>
      </c>
      <c r="H686" s="37">
        <v>49</v>
      </c>
    </row>
    <row r="687" spans="1:8" hidden="1" outlineLevel="1">
      <c r="A687" s="1">
        <v>67</v>
      </c>
      <c r="B687" s="37">
        <v>227</v>
      </c>
      <c r="C687" s="37">
        <v>165</v>
      </c>
      <c r="D687" s="37">
        <v>97</v>
      </c>
      <c r="E687" s="37">
        <v>68</v>
      </c>
      <c r="F687" s="37">
        <v>62</v>
      </c>
      <c r="G687" s="37">
        <v>29</v>
      </c>
      <c r="H687" s="37">
        <v>33</v>
      </c>
    </row>
    <row r="688" spans="1:8" hidden="1" outlineLevel="1">
      <c r="A688" s="1">
        <v>68</v>
      </c>
      <c r="B688" s="37">
        <v>263</v>
      </c>
      <c r="C688" s="37">
        <v>195</v>
      </c>
      <c r="D688" s="37">
        <v>108</v>
      </c>
      <c r="E688" s="37">
        <v>87</v>
      </c>
      <c r="F688" s="37">
        <v>68</v>
      </c>
      <c r="G688" s="37">
        <v>23</v>
      </c>
      <c r="H688" s="37">
        <v>45</v>
      </c>
    </row>
    <row r="689" spans="1:8" hidden="1" outlineLevel="1">
      <c r="A689" s="1">
        <v>69</v>
      </c>
      <c r="B689" s="37">
        <v>214</v>
      </c>
      <c r="C689" s="37">
        <v>160</v>
      </c>
      <c r="D689" s="37">
        <v>92</v>
      </c>
      <c r="E689" s="37">
        <v>68</v>
      </c>
      <c r="F689" s="37">
        <v>54</v>
      </c>
      <c r="G689" s="37">
        <v>20</v>
      </c>
      <c r="H689" s="37">
        <v>34</v>
      </c>
    </row>
    <row r="690" spans="1:8" hidden="1" outlineLevel="1">
      <c r="A690" s="1">
        <v>70</v>
      </c>
      <c r="B690" s="37">
        <v>207</v>
      </c>
      <c r="C690" s="37">
        <v>155</v>
      </c>
      <c r="D690" s="37">
        <v>88</v>
      </c>
      <c r="E690" s="37">
        <v>67</v>
      </c>
      <c r="F690" s="37">
        <v>52</v>
      </c>
      <c r="G690" s="37">
        <v>23</v>
      </c>
      <c r="H690" s="37">
        <v>29</v>
      </c>
    </row>
    <row r="691" spans="1:8" hidden="1" outlineLevel="1">
      <c r="A691" s="1">
        <v>71</v>
      </c>
      <c r="B691" s="37">
        <v>207</v>
      </c>
      <c r="C691" s="37">
        <v>169</v>
      </c>
      <c r="D691" s="37">
        <v>102</v>
      </c>
      <c r="E691" s="37">
        <v>67</v>
      </c>
      <c r="F691" s="37">
        <v>38</v>
      </c>
      <c r="G691" s="37">
        <v>16</v>
      </c>
      <c r="H691" s="37">
        <v>22</v>
      </c>
    </row>
    <row r="692" spans="1:8" hidden="1" outlineLevel="1">
      <c r="A692" s="1">
        <v>72</v>
      </c>
      <c r="B692" s="37">
        <v>208</v>
      </c>
      <c r="C692" s="37">
        <v>161</v>
      </c>
      <c r="D692" s="37">
        <v>97</v>
      </c>
      <c r="E692" s="37">
        <v>64</v>
      </c>
      <c r="F692" s="37">
        <v>47</v>
      </c>
      <c r="G692" s="37">
        <v>21</v>
      </c>
      <c r="H692" s="37">
        <v>26</v>
      </c>
    </row>
    <row r="693" spans="1:8" hidden="1" outlineLevel="1">
      <c r="A693" s="1">
        <v>73</v>
      </c>
      <c r="B693" s="37">
        <v>163</v>
      </c>
      <c r="C693" s="37">
        <v>129</v>
      </c>
      <c r="D693" s="37">
        <v>86</v>
      </c>
      <c r="E693" s="37">
        <v>43</v>
      </c>
      <c r="F693" s="37">
        <v>34</v>
      </c>
      <c r="G693" s="37">
        <v>15</v>
      </c>
      <c r="H693" s="37">
        <v>19</v>
      </c>
    </row>
    <row r="694" spans="1:8" hidden="1" outlineLevel="1">
      <c r="A694" s="1">
        <v>74</v>
      </c>
      <c r="B694" s="37">
        <v>144</v>
      </c>
      <c r="C694" s="37">
        <v>116</v>
      </c>
      <c r="D694" s="37">
        <v>67</v>
      </c>
      <c r="E694" s="37">
        <v>49</v>
      </c>
      <c r="F694" s="37">
        <v>28</v>
      </c>
      <c r="G694" s="37">
        <v>13</v>
      </c>
      <c r="H694" s="37">
        <v>15</v>
      </c>
    </row>
    <row r="695" spans="1:8" hidden="1" outlineLevel="1">
      <c r="A695" s="1">
        <v>75</v>
      </c>
      <c r="B695" s="37">
        <v>152</v>
      </c>
      <c r="C695" s="37">
        <v>114</v>
      </c>
      <c r="D695" s="37">
        <v>58</v>
      </c>
      <c r="E695" s="37">
        <v>56</v>
      </c>
      <c r="F695" s="37">
        <v>38</v>
      </c>
      <c r="G695" s="37">
        <v>15</v>
      </c>
      <c r="H695" s="37">
        <v>23</v>
      </c>
    </row>
    <row r="696" spans="1:8" hidden="1" outlineLevel="1">
      <c r="A696" s="1">
        <v>76</v>
      </c>
      <c r="B696" s="37">
        <v>167</v>
      </c>
      <c r="C696" s="37">
        <v>122</v>
      </c>
      <c r="D696" s="37">
        <v>74</v>
      </c>
      <c r="E696" s="37">
        <v>48</v>
      </c>
      <c r="F696" s="37">
        <v>45</v>
      </c>
      <c r="G696" s="37">
        <v>22</v>
      </c>
      <c r="H696" s="37">
        <v>23</v>
      </c>
    </row>
    <row r="697" spans="1:8" hidden="1" outlineLevel="1">
      <c r="A697" s="1">
        <v>77</v>
      </c>
      <c r="B697" s="37">
        <v>150</v>
      </c>
      <c r="C697" s="37">
        <v>114</v>
      </c>
      <c r="D697" s="37">
        <v>70</v>
      </c>
      <c r="E697" s="37">
        <v>44</v>
      </c>
      <c r="F697" s="37">
        <v>36</v>
      </c>
      <c r="G697" s="37">
        <v>17</v>
      </c>
      <c r="H697" s="37">
        <v>19</v>
      </c>
    </row>
    <row r="698" spans="1:8" hidden="1" outlineLevel="1">
      <c r="A698" s="1">
        <v>78</v>
      </c>
      <c r="B698" s="37">
        <v>149</v>
      </c>
      <c r="C698" s="37">
        <v>111</v>
      </c>
      <c r="D698" s="37">
        <v>76</v>
      </c>
      <c r="E698" s="37">
        <v>35</v>
      </c>
      <c r="F698" s="37">
        <v>38</v>
      </c>
      <c r="G698" s="37">
        <v>21</v>
      </c>
      <c r="H698" s="37">
        <v>17</v>
      </c>
    </row>
    <row r="699" spans="1:8" hidden="1" outlineLevel="1">
      <c r="A699" s="1">
        <v>79</v>
      </c>
      <c r="B699" s="37">
        <v>158</v>
      </c>
      <c r="C699" s="37">
        <v>122</v>
      </c>
      <c r="D699" s="37">
        <v>85</v>
      </c>
      <c r="E699" s="37">
        <v>37</v>
      </c>
      <c r="F699" s="37">
        <v>36</v>
      </c>
      <c r="G699" s="37">
        <v>18</v>
      </c>
      <c r="H699" s="37">
        <v>18</v>
      </c>
    </row>
    <row r="700" spans="1:8" hidden="1" outlineLevel="1">
      <c r="A700" s="1">
        <v>80</v>
      </c>
      <c r="B700" s="37">
        <v>120</v>
      </c>
      <c r="C700" s="37">
        <v>91</v>
      </c>
      <c r="D700" s="37">
        <v>61</v>
      </c>
      <c r="E700" s="37">
        <v>30</v>
      </c>
      <c r="F700" s="37">
        <v>29</v>
      </c>
      <c r="G700" s="37">
        <v>16</v>
      </c>
      <c r="H700" s="37">
        <v>13</v>
      </c>
    </row>
    <row r="701" spans="1:8" hidden="1" outlineLevel="1">
      <c r="A701" s="1">
        <v>81</v>
      </c>
      <c r="B701" s="37">
        <v>130</v>
      </c>
      <c r="C701" s="37">
        <v>95</v>
      </c>
      <c r="D701" s="37">
        <v>71</v>
      </c>
      <c r="E701" s="37">
        <v>24</v>
      </c>
      <c r="F701" s="37">
        <v>35</v>
      </c>
      <c r="G701" s="37">
        <v>19</v>
      </c>
      <c r="H701" s="37">
        <v>16</v>
      </c>
    </row>
    <row r="702" spans="1:8" hidden="1" outlineLevel="1">
      <c r="A702" s="1">
        <v>82</v>
      </c>
      <c r="B702" s="37">
        <v>111</v>
      </c>
      <c r="C702" s="37">
        <v>93</v>
      </c>
      <c r="D702" s="37">
        <v>66</v>
      </c>
      <c r="E702" s="37">
        <v>27</v>
      </c>
      <c r="F702" s="37">
        <v>18</v>
      </c>
      <c r="G702" s="37">
        <v>8</v>
      </c>
      <c r="H702" s="37">
        <v>10</v>
      </c>
    </row>
    <row r="703" spans="1:8" hidden="1" outlineLevel="1">
      <c r="A703" s="1">
        <v>83</v>
      </c>
      <c r="B703" s="37">
        <v>109</v>
      </c>
      <c r="C703" s="37">
        <v>82</v>
      </c>
      <c r="D703" s="37">
        <v>62</v>
      </c>
      <c r="E703" s="37">
        <v>20</v>
      </c>
      <c r="F703" s="37">
        <v>27</v>
      </c>
      <c r="G703" s="37">
        <v>20</v>
      </c>
      <c r="H703" s="37">
        <v>7</v>
      </c>
    </row>
    <row r="704" spans="1:8" hidden="1" outlineLevel="1">
      <c r="A704" s="1">
        <v>84</v>
      </c>
      <c r="B704" s="37">
        <v>107</v>
      </c>
      <c r="C704" s="37">
        <v>81</v>
      </c>
      <c r="D704" s="37">
        <v>51</v>
      </c>
      <c r="E704" s="37">
        <v>30</v>
      </c>
      <c r="F704" s="37">
        <v>26</v>
      </c>
      <c r="G704" s="37">
        <v>10</v>
      </c>
      <c r="H704" s="37">
        <v>16</v>
      </c>
    </row>
    <row r="705" spans="1:8" hidden="1" outlineLevel="1">
      <c r="A705" s="1">
        <v>85</v>
      </c>
      <c r="B705" s="37">
        <v>87</v>
      </c>
      <c r="C705" s="37">
        <v>68</v>
      </c>
      <c r="D705" s="37">
        <v>50</v>
      </c>
      <c r="E705" s="37">
        <v>18</v>
      </c>
      <c r="F705" s="37">
        <v>19</v>
      </c>
      <c r="G705" s="37">
        <v>10</v>
      </c>
      <c r="H705" s="37">
        <v>9</v>
      </c>
    </row>
    <row r="706" spans="1:8" hidden="1" outlineLevel="1">
      <c r="A706" s="1">
        <v>86</v>
      </c>
      <c r="B706" s="37">
        <v>69</v>
      </c>
      <c r="C706" s="37">
        <v>51</v>
      </c>
      <c r="D706" s="37">
        <v>34</v>
      </c>
      <c r="E706" s="37">
        <v>17</v>
      </c>
      <c r="F706" s="37">
        <v>18</v>
      </c>
      <c r="G706" s="37">
        <v>8</v>
      </c>
      <c r="H706" s="37">
        <v>10</v>
      </c>
    </row>
    <row r="707" spans="1:8" hidden="1" outlineLevel="1">
      <c r="A707" s="1">
        <v>87</v>
      </c>
      <c r="B707" s="37">
        <v>56</v>
      </c>
      <c r="C707" s="37">
        <v>41</v>
      </c>
      <c r="D707" s="37">
        <v>34</v>
      </c>
      <c r="E707" s="37">
        <v>7</v>
      </c>
      <c r="F707" s="37">
        <v>15</v>
      </c>
      <c r="G707" s="37">
        <v>8</v>
      </c>
      <c r="H707" s="37">
        <v>7</v>
      </c>
    </row>
    <row r="708" spans="1:8" hidden="1" outlineLevel="1">
      <c r="A708" s="1">
        <v>88</v>
      </c>
      <c r="B708" s="37">
        <v>38</v>
      </c>
      <c r="C708" s="37">
        <v>34</v>
      </c>
      <c r="D708" s="37">
        <v>21</v>
      </c>
      <c r="E708" s="37">
        <v>13</v>
      </c>
      <c r="F708" s="37">
        <v>4</v>
      </c>
      <c r="G708" s="37">
        <v>1</v>
      </c>
      <c r="H708" s="37">
        <v>3</v>
      </c>
    </row>
    <row r="709" spans="1:8" hidden="1" outlineLevel="1">
      <c r="A709" s="1">
        <v>89</v>
      </c>
      <c r="B709" s="37">
        <v>34</v>
      </c>
      <c r="C709" s="37">
        <v>23</v>
      </c>
      <c r="D709" s="37">
        <v>19</v>
      </c>
      <c r="E709" s="37">
        <v>4</v>
      </c>
      <c r="F709" s="37">
        <v>11</v>
      </c>
      <c r="G709" s="37">
        <v>5</v>
      </c>
      <c r="H709" s="37">
        <v>6</v>
      </c>
    </row>
    <row r="710" spans="1:8" hidden="1" outlineLevel="1">
      <c r="A710" s="1">
        <v>90</v>
      </c>
      <c r="B710" s="37">
        <v>35</v>
      </c>
      <c r="C710" s="37">
        <v>29</v>
      </c>
      <c r="D710" s="37">
        <v>23</v>
      </c>
      <c r="E710" s="37">
        <v>6</v>
      </c>
      <c r="F710" s="37">
        <v>6</v>
      </c>
      <c r="G710" s="37">
        <v>4</v>
      </c>
      <c r="H710" s="37">
        <v>2</v>
      </c>
    </row>
    <row r="711" spans="1:8" hidden="1" outlineLevel="1">
      <c r="A711" s="1">
        <v>91</v>
      </c>
      <c r="B711" s="37">
        <v>36</v>
      </c>
      <c r="C711" s="37">
        <v>22</v>
      </c>
      <c r="D711" s="37">
        <v>16</v>
      </c>
      <c r="E711" s="37">
        <v>6</v>
      </c>
      <c r="F711" s="37">
        <v>14</v>
      </c>
      <c r="G711" s="37">
        <v>9</v>
      </c>
      <c r="H711" s="37">
        <v>5</v>
      </c>
    </row>
    <row r="712" spans="1:8" hidden="1" outlineLevel="1">
      <c r="A712" s="1">
        <v>92</v>
      </c>
      <c r="B712" s="37">
        <v>20</v>
      </c>
      <c r="C712" s="37">
        <v>17</v>
      </c>
      <c r="D712" s="37">
        <v>13</v>
      </c>
      <c r="E712" s="37">
        <v>4</v>
      </c>
      <c r="F712" s="37">
        <v>3</v>
      </c>
      <c r="G712" s="37">
        <v>2</v>
      </c>
      <c r="H712" s="37">
        <v>1</v>
      </c>
    </row>
    <row r="713" spans="1:8" hidden="1" outlineLevel="1">
      <c r="A713" s="1">
        <v>93</v>
      </c>
      <c r="B713" s="37">
        <v>24</v>
      </c>
      <c r="C713" s="37">
        <v>14</v>
      </c>
      <c r="D713" s="37">
        <v>9</v>
      </c>
      <c r="E713" s="37">
        <v>5</v>
      </c>
      <c r="F713" s="37">
        <v>10</v>
      </c>
      <c r="G713" s="37">
        <v>5</v>
      </c>
      <c r="H713" s="37">
        <v>5</v>
      </c>
    </row>
    <row r="714" spans="1:8" hidden="1" outlineLevel="1">
      <c r="A714" s="1">
        <v>94</v>
      </c>
      <c r="B714" s="37">
        <v>12</v>
      </c>
      <c r="C714" s="37">
        <v>9</v>
      </c>
      <c r="D714" s="37">
        <v>8</v>
      </c>
      <c r="E714" s="37">
        <v>1</v>
      </c>
      <c r="F714" s="37">
        <v>3</v>
      </c>
      <c r="G714" s="37">
        <v>3</v>
      </c>
      <c r="H714" s="37">
        <v>0</v>
      </c>
    </row>
    <row r="715" spans="1:8" hidden="1" outlineLevel="1">
      <c r="A715" s="1">
        <v>95</v>
      </c>
      <c r="B715" s="37">
        <v>9</v>
      </c>
      <c r="C715" s="37">
        <v>8</v>
      </c>
      <c r="D715" s="37">
        <v>5</v>
      </c>
      <c r="E715" s="37">
        <v>3</v>
      </c>
      <c r="F715" s="37">
        <v>1</v>
      </c>
      <c r="G715" s="37">
        <v>1</v>
      </c>
      <c r="H715" s="37">
        <v>0</v>
      </c>
    </row>
    <row r="716" spans="1:8" hidden="1" outlineLevel="1">
      <c r="A716" s="1">
        <v>96</v>
      </c>
      <c r="B716" s="37">
        <v>5</v>
      </c>
      <c r="C716" s="37">
        <v>3</v>
      </c>
      <c r="D716" s="37">
        <v>3</v>
      </c>
      <c r="E716" s="37">
        <v>0</v>
      </c>
      <c r="F716" s="37">
        <v>2</v>
      </c>
      <c r="G716" s="37">
        <v>2</v>
      </c>
      <c r="H716" s="37">
        <v>0</v>
      </c>
    </row>
    <row r="717" spans="1:8" hidden="1" outlineLevel="1">
      <c r="A717" s="1">
        <v>97</v>
      </c>
      <c r="B717" s="37">
        <v>2</v>
      </c>
      <c r="C717" s="37">
        <v>2</v>
      </c>
      <c r="D717" s="37">
        <v>2</v>
      </c>
      <c r="E717" s="37">
        <v>0</v>
      </c>
      <c r="F717" s="37">
        <v>0</v>
      </c>
      <c r="G717" s="37">
        <v>0</v>
      </c>
      <c r="H717" s="37">
        <v>0</v>
      </c>
    </row>
    <row r="718" spans="1:8" hidden="1" outlineLevel="1">
      <c r="A718" s="1">
        <v>98</v>
      </c>
      <c r="B718" s="37">
        <v>2</v>
      </c>
      <c r="C718" s="37">
        <v>2</v>
      </c>
      <c r="D718" s="37">
        <v>2</v>
      </c>
      <c r="E718" s="37">
        <v>0</v>
      </c>
      <c r="F718" s="37">
        <v>0</v>
      </c>
      <c r="G718" s="37">
        <v>0</v>
      </c>
      <c r="H718" s="37">
        <v>0</v>
      </c>
    </row>
    <row r="719" spans="1:8" hidden="1" outlineLevel="1">
      <c r="A719" s="1">
        <v>100</v>
      </c>
      <c r="B719" s="37">
        <v>1</v>
      </c>
      <c r="C719" s="37">
        <v>1</v>
      </c>
      <c r="D719" s="37">
        <v>1</v>
      </c>
      <c r="E719" s="37">
        <v>0</v>
      </c>
      <c r="F719" s="37">
        <v>0</v>
      </c>
      <c r="G719" s="37">
        <v>0</v>
      </c>
      <c r="H719" s="37">
        <v>0</v>
      </c>
    </row>
    <row r="720" spans="1:8" hidden="1" outlineLevel="1">
      <c r="A720" s="1">
        <v>101</v>
      </c>
      <c r="B720" s="37">
        <v>2</v>
      </c>
      <c r="C720" s="37">
        <v>2</v>
      </c>
      <c r="D720" s="37">
        <v>2</v>
      </c>
      <c r="E720" s="37">
        <v>0</v>
      </c>
      <c r="F720" s="37">
        <v>0</v>
      </c>
      <c r="G720" s="37">
        <v>0</v>
      </c>
      <c r="H720" s="37">
        <v>0</v>
      </c>
    </row>
    <row r="721" spans="1:8" collapsed="1">
      <c r="A721" s="1" t="s">
        <v>200</v>
      </c>
      <c r="B721" s="37">
        <v>35168</v>
      </c>
      <c r="C721" s="37">
        <v>23261</v>
      </c>
      <c r="D721" s="37">
        <v>11985</v>
      </c>
      <c r="E721" s="37">
        <v>11276</v>
      </c>
      <c r="F721" s="37">
        <v>11907</v>
      </c>
      <c r="G721" s="37">
        <v>5840</v>
      </c>
      <c r="H721" s="37">
        <v>6067</v>
      </c>
    </row>
    <row r="722" spans="1:8" hidden="1" outlineLevel="1">
      <c r="A722" s="1">
        <v>0</v>
      </c>
      <c r="B722" s="37">
        <v>365</v>
      </c>
      <c r="C722" s="37">
        <v>289</v>
      </c>
      <c r="D722" s="37">
        <v>137</v>
      </c>
      <c r="E722" s="37">
        <v>152</v>
      </c>
      <c r="F722" s="37">
        <v>76</v>
      </c>
      <c r="G722" s="37">
        <v>42</v>
      </c>
      <c r="H722" s="37">
        <v>34</v>
      </c>
    </row>
    <row r="723" spans="1:8" hidden="1" outlineLevel="1">
      <c r="A723" s="1">
        <v>1</v>
      </c>
      <c r="B723" s="37">
        <v>389</v>
      </c>
      <c r="C723" s="37">
        <v>281</v>
      </c>
      <c r="D723" s="37">
        <v>141</v>
      </c>
      <c r="E723" s="37">
        <v>140</v>
      </c>
      <c r="F723" s="37">
        <v>108</v>
      </c>
      <c r="G723" s="37">
        <v>58</v>
      </c>
      <c r="H723" s="37">
        <v>50</v>
      </c>
    </row>
    <row r="724" spans="1:8" hidden="1" outlineLevel="1">
      <c r="A724" s="1">
        <v>2</v>
      </c>
      <c r="B724" s="37">
        <v>386</v>
      </c>
      <c r="C724" s="37">
        <v>287</v>
      </c>
      <c r="D724" s="37">
        <v>144</v>
      </c>
      <c r="E724" s="37">
        <v>143</v>
      </c>
      <c r="F724" s="37">
        <v>99</v>
      </c>
      <c r="G724" s="37">
        <v>45</v>
      </c>
      <c r="H724" s="37">
        <v>54</v>
      </c>
    </row>
    <row r="725" spans="1:8" hidden="1" outlineLevel="1">
      <c r="A725" s="1">
        <v>3</v>
      </c>
      <c r="B725" s="37">
        <v>350</v>
      </c>
      <c r="C725" s="37">
        <v>236</v>
      </c>
      <c r="D725" s="37">
        <v>114</v>
      </c>
      <c r="E725" s="37">
        <v>122</v>
      </c>
      <c r="F725" s="37">
        <v>114</v>
      </c>
      <c r="G725" s="37">
        <v>51</v>
      </c>
      <c r="H725" s="37">
        <v>63</v>
      </c>
    </row>
    <row r="726" spans="1:8" hidden="1" outlineLevel="1">
      <c r="A726" s="1">
        <v>4</v>
      </c>
      <c r="B726" s="37">
        <v>384</v>
      </c>
      <c r="C726" s="37">
        <v>306</v>
      </c>
      <c r="D726" s="37">
        <v>156</v>
      </c>
      <c r="E726" s="37">
        <v>150</v>
      </c>
      <c r="F726" s="37">
        <v>78</v>
      </c>
      <c r="G726" s="37">
        <v>33</v>
      </c>
      <c r="H726" s="37">
        <v>45</v>
      </c>
    </row>
    <row r="727" spans="1:8" hidden="1" outlineLevel="1">
      <c r="A727" s="1">
        <v>5</v>
      </c>
      <c r="B727" s="37">
        <v>385</v>
      </c>
      <c r="C727" s="37">
        <v>274</v>
      </c>
      <c r="D727" s="37">
        <v>126</v>
      </c>
      <c r="E727" s="37">
        <v>148</v>
      </c>
      <c r="F727" s="37">
        <v>111</v>
      </c>
      <c r="G727" s="37">
        <v>49</v>
      </c>
      <c r="H727" s="37">
        <v>62</v>
      </c>
    </row>
    <row r="728" spans="1:8" hidden="1" outlineLevel="1">
      <c r="A728" s="1">
        <v>6</v>
      </c>
      <c r="B728" s="37">
        <v>405</v>
      </c>
      <c r="C728" s="37">
        <v>297</v>
      </c>
      <c r="D728" s="37">
        <v>144</v>
      </c>
      <c r="E728" s="37">
        <v>153</v>
      </c>
      <c r="F728" s="37">
        <v>108</v>
      </c>
      <c r="G728" s="37">
        <v>47</v>
      </c>
      <c r="H728" s="37">
        <v>61</v>
      </c>
    </row>
    <row r="729" spans="1:8" hidden="1" outlineLevel="1">
      <c r="A729" s="1">
        <v>7</v>
      </c>
      <c r="B729" s="37">
        <v>401</v>
      </c>
      <c r="C729" s="37">
        <v>277</v>
      </c>
      <c r="D729" s="37">
        <v>154</v>
      </c>
      <c r="E729" s="37">
        <v>123</v>
      </c>
      <c r="F729" s="37">
        <v>124</v>
      </c>
      <c r="G729" s="37">
        <v>62</v>
      </c>
      <c r="H729" s="37">
        <v>62</v>
      </c>
    </row>
    <row r="730" spans="1:8" hidden="1" outlineLevel="1">
      <c r="A730" s="1">
        <v>8</v>
      </c>
      <c r="B730" s="37">
        <v>391</v>
      </c>
      <c r="C730" s="37">
        <v>282</v>
      </c>
      <c r="D730" s="37">
        <v>143</v>
      </c>
      <c r="E730" s="37">
        <v>139</v>
      </c>
      <c r="F730" s="37">
        <v>109</v>
      </c>
      <c r="G730" s="37">
        <v>65</v>
      </c>
      <c r="H730" s="37">
        <v>44</v>
      </c>
    </row>
    <row r="731" spans="1:8" hidden="1" outlineLevel="1">
      <c r="A731" s="1">
        <v>9</v>
      </c>
      <c r="B731" s="37">
        <v>441</v>
      </c>
      <c r="C731" s="37">
        <v>316</v>
      </c>
      <c r="D731" s="37">
        <v>159</v>
      </c>
      <c r="E731" s="37">
        <v>157</v>
      </c>
      <c r="F731" s="37">
        <v>125</v>
      </c>
      <c r="G731" s="37">
        <v>62</v>
      </c>
      <c r="H731" s="37">
        <v>63</v>
      </c>
    </row>
    <row r="732" spans="1:8" hidden="1" outlineLevel="1">
      <c r="A732" s="1">
        <v>10</v>
      </c>
      <c r="B732" s="37">
        <v>409</v>
      </c>
      <c r="C732" s="37">
        <v>305</v>
      </c>
      <c r="D732" s="37">
        <v>158</v>
      </c>
      <c r="E732" s="37">
        <v>147</v>
      </c>
      <c r="F732" s="37">
        <v>104</v>
      </c>
      <c r="G732" s="37">
        <v>50</v>
      </c>
      <c r="H732" s="37">
        <v>54</v>
      </c>
    </row>
    <row r="733" spans="1:8" hidden="1" outlineLevel="1">
      <c r="A733" s="1">
        <v>11</v>
      </c>
      <c r="B733" s="37">
        <v>453</v>
      </c>
      <c r="C733" s="37">
        <v>321</v>
      </c>
      <c r="D733" s="37">
        <v>152</v>
      </c>
      <c r="E733" s="37">
        <v>169</v>
      </c>
      <c r="F733" s="37">
        <v>132</v>
      </c>
      <c r="G733" s="37">
        <v>68</v>
      </c>
      <c r="H733" s="37">
        <v>64</v>
      </c>
    </row>
    <row r="734" spans="1:8" hidden="1" outlineLevel="1">
      <c r="A734" s="1">
        <v>12</v>
      </c>
      <c r="B734" s="37">
        <v>401</v>
      </c>
      <c r="C734" s="37">
        <v>281</v>
      </c>
      <c r="D734" s="37">
        <v>137</v>
      </c>
      <c r="E734" s="37">
        <v>144</v>
      </c>
      <c r="F734" s="37">
        <v>120</v>
      </c>
      <c r="G734" s="37">
        <v>53</v>
      </c>
      <c r="H734" s="37">
        <v>67</v>
      </c>
    </row>
    <row r="735" spans="1:8" hidden="1" outlineLevel="1">
      <c r="A735" s="1">
        <v>13</v>
      </c>
      <c r="B735" s="37">
        <v>436</v>
      </c>
      <c r="C735" s="37">
        <v>320</v>
      </c>
      <c r="D735" s="37">
        <v>157</v>
      </c>
      <c r="E735" s="37">
        <v>163</v>
      </c>
      <c r="F735" s="37">
        <v>116</v>
      </c>
      <c r="G735" s="37">
        <v>68</v>
      </c>
      <c r="H735" s="37">
        <v>48</v>
      </c>
    </row>
    <row r="736" spans="1:8" hidden="1" outlineLevel="1">
      <c r="A736" s="1">
        <v>14</v>
      </c>
      <c r="B736" s="37">
        <v>396</v>
      </c>
      <c r="C736" s="37">
        <v>283</v>
      </c>
      <c r="D736" s="37">
        <v>155</v>
      </c>
      <c r="E736" s="37">
        <v>128</v>
      </c>
      <c r="F736" s="37">
        <v>113</v>
      </c>
      <c r="G736" s="37">
        <v>58</v>
      </c>
      <c r="H736" s="37">
        <v>55</v>
      </c>
    </row>
    <row r="737" spans="1:8" hidden="1" outlineLevel="1">
      <c r="A737" s="1">
        <v>15</v>
      </c>
      <c r="B737" s="37">
        <v>446</v>
      </c>
      <c r="C737" s="37">
        <v>325</v>
      </c>
      <c r="D737" s="37">
        <v>156</v>
      </c>
      <c r="E737" s="37">
        <v>169</v>
      </c>
      <c r="F737" s="37">
        <v>121</v>
      </c>
      <c r="G737" s="37">
        <v>50</v>
      </c>
      <c r="H737" s="37">
        <v>71</v>
      </c>
    </row>
    <row r="738" spans="1:8" hidden="1" outlineLevel="1">
      <c r="A738" s="1">
        <v>16</v>
      </c>
      <c r="B738" s="37">
        <v>424</v>
      </c>
      <c r="C738" s="37">
        <v>302</v>
      </c>
      <c r="D738" s="37">
        <v>157</v>
      </c>
      <c r="E738" s="37">
        <v>145</v>
      </c>
      <c r="F738" s="37">
        <v>122</v>
      </c>
      <c r="G738" s="37">
        <v>65</v>
      </c>
      <c r="H738" s="37">
        <v>57</v>
      </c>
    </row>
    <row r="739" spans="1:8" hidden="1" outlineLevel="1">
      <c r="A739" s="1">
        <v>17</v>
      </c>
      <c r="B739" s="37">
        <v>431</v>
      </c>
      <c r="C739" s="37">
        <v>301</v>
      </c>
      <c r="D739" s="37">
        <v>139</v>
      </c>
      <c r="E739" s="37">
        <v>162</v>
      </c>
      <c r="F739" s="37">
        <v>130</v>
      </c>
      <c r="G739" s="37">
        <v>62</v>
      </c>
      <c r="H739" s="37">
        <v>68</v>
      </c>
    </row>
    <row r="740" spans="1:8" hidden="1" outlineLevel="1">
      <c r="A740" s="1">
        <v>18</v>
      </c>
      <c r="B740" s="37">
        <v>446</v>
      </c>
      <c r="C740" s="37">
        <v>328</v>
      </c>
      <c r="D740" s="37">
        <v>152</v>
      </c>
      <c r="E740" s="37">
        <v>176</v>
      </c>
      <c r="F740" s="37">
        <v>118</v>
      </c>
      <c r="G740" s="37">
        <v>52</v>
      </c>
      <c r="H740" s="37">
        <v>66</v>
      </c>
    </row>
    <row r="741" spans="1:8" hidden="1" outlineLevel="1">
      <c r="A741" s="1">
        <v>19</v>
      </c>
      <c r="B741" s="37">
        <v>430</v>
      </c>
      <c r="C741" s="37">
        <v>319</v>
      </c>
      <c r="D741" s="37">
        <v>144</v>
      </c>
      <c r="E741" s="37">
        <v>175</v>
      </c>
      <c r="F741" s="37">
        <v>111</v>
      </c>
      <c r="G741" s="37">
        <v>64</v>
      </c>
      <c r="H741" s="37">
        <v>47</v>
      </c>
    </row>
    <row r="742" spans="1:8" hidden="1" outlineLevel="1">
      <c r="A742" s="1">
        <v>20</v>
      </c>
      <c r="B742" s="37">
        <v>405</v>
      </c>
      <c r="C742" s="37">
        <v>280</v>
      </c>
      <c r="D742" s="37">
        <v>139</v>
      </c>
      <c r="E742" s="37">
        <v>141</v>
      </c>
      <c r="F742" s="37">
        <v>125</v>
      </c>
      <c r="G742" s="37">
        <v>67</v>
      </c>
      <c r="H742" s="37">
        <v>58</v>
      </c>
    </row>
    <row r="743" spans="1:8" hidden="1" outlineLevel="1">
      <c r="A743" s="1">
        <v>21</v>
      </c>
      <c r="B743" s="37">
        <v>431</v>
      </c>
      <c r="C743" s="37">
        <v>314</v>
      </c>
      <c r="D743" s="37">
        <v>154</v>
      </c>
      <c r="E743" s="37">
        <v>160</v>
      </c>
      <c r="F743" s="37">
        <v>117</v>
      </c>
      <c r="G743" s="37">
        <v>59</v>
      </c>
      <c r="H743" s="37">
        <v>58</v>
      </c>
    </row>
    <row r="744" spans="1:8" hidden="1" outlineLevel="1">
      <c r="A744" s="1">
        <v>22</v>
      </c>
      <c r="B744" s="37">
        <v>446</v>
      </c>
      <c r="C744" s="37">
        <v>316</v>
      </c>
      <c r="D744" s="37">
        <v>154</v>
      </c>
      <c r="E744" s="37">
        <v>162</v>
      </c>
      <c r="F744" s="37">
        <v>130</v>
      </c>
      <c r="G744" s="37">
        <v>64</v>
      </c>
      <c r="H744" s="37">
        <v>66</v>
      </c>
    </row>
    <row r="745" spans="1:8" hidden="1" outlineLevel="1">
      <c r="A745" s="1">
        <v>23</v>
      </c>
      <c r="B745" s="37">
        <v>416</v>
      </c>
      <c r="C745" s="37">
        <v>300</v>
      </c>
      <c r="D745" s="37">
        <v>150</v>
      </c>
      <c r="E745" s="37">
        <v>150</v>
      </c>
      <c r="F745" s="37">
        <v>116</v>
      </c>
      <c r="G745" s="37">
        <v>67</v>
      </c>
      <c r="H745" s="37">
        <v>49</v>
      </c>
    </row>
    <row r="746" spans="1:8" hidden="1" outlineLevel="1">
      <c r="A746" s="1">
        <v>24</v>
      </c>
      <c r="B746" s="37">
        <v>457</v>
      </c>
      <c r="C746" s="37">
        <v>325</v>
      </c>
      <c r="D746" s="37">
        <v>154</v>
      </c>
      <c r="E746" s="37">
        <v>171</v>
      </c>
      <c r="F746" s="37">
        <v>132</v>
      </c>
      <c r="G746" s="37">
        <v>76</v>
      </c>
      <c r="H746" s="37">
        <v>56</v>
      </c>
    </row>
    <row r="747" spans="1:8" hidden="1" outlineLevel="1">
      <c r="A747" s="1">
        <v>25</v>
      </c>
      <c r="B747" s="37">
        <v>437</v>
      </c>
      <c r="C747" s="37">
        <v>301</v>
      </c>
      <c r="D747" s="37">
        <v>145</v>
      </c>
      <c r="E747" s="37">
        <v>156</v>
      </c>
      <c r="F747" s="37">
        <v>136</v>
      </c>
      <c r="G747" s="37">
        <v>61</v>
      </c>
      <c r="H747" s="37">
        <v>75</v>
      </c>
    </row>
    <row r="748" spans="1:8" hidden="1" outlineLevel="1">
      <c r="A748" s="1">
        <v>26</v>
      </c>
      <c r="B748" s="37">
        <v>474</v>
      </c>
      <c r="C748" s="37">
        <v>333</v>
      </c>
      <c r="D748" s="37">
        <v>151</v>
      </c>
      <c r="E748" s="37">
        <v>182</v>
      </c>
      <c r="F748" s="37">
        <v>141</v>
      </c>
      <c r="G748" s="37">
        <v>90</v>
      </c>
      <c r="H748" s="37">
        <v>51</v>
      </c>
    </row>
    <row r="749" spans="1:8" hidden="1" outlineLevel="1">
      <c r="A749" s="1">
        <v>27</v>
      </c>
      <c r="B749" s="37">
        <v>444</v>
      </c>
      <c r="C749" s="37">
        <v>281</v>
      </c>
      <c r="D749" s="37">
        <v>129</v>
      </c>
      <c r="E749" s="37">
        <v>152</v>
      </c>
      <c r="F749" s="37">
        <v>163</v>
      </c>
      <c r="G749" s="37">
        <v>79</v>
      </c>
      <c r="H749" s="37">
        <v>84</v>
      </c>
    </row>
    <row r="750" spans="1:8" hidden="1" outlineLevel="1">
      <c r="A750" s="1">
        <v>28</v>
      </c>
      <c r="B750" s="37">
        <v>415</v>
      </c>
      <c r="C750" s="37">
        <v>252</v>
      </c>
      <c r="D750" s="37">
        <v>124</v>
      </c>
      <c r="E750" s="37">
        <v>128</v>
      </c>
      <c r="F750" s="37">
        <v>163</v>
      </c>
      <c r="G750" s="37">
        <v>96</v>
      </c>
      <c r="H750" s="37">
        <v>67</v>
      </c>
    </row>
    <row r="751" spans="1:8" hidden="1" outlineLevel="1">
      <c r="A751" s="1">
        <v>29</v>
      </c>
      <c r="B751" s="37">
        <v>462</v>
      </c>
      <c r="C751" s="37">
        <v>267</v>
      </c>
      <c r="D751" s="37">
        <v>118</v>
      </c>
      <c r="E751" s="37">
        <v>149</v>
      </c>
      <c r="F751" s="37">
        <v>195</v>
      </c>
      <c r="G751" s="37">
        <v>97</v>
      </c>
      <c r="H751" s="37">
        <v>98</v>
      </c>
    </row>
    <row r="752" spans="1:8" hidden="1" outlineLevel="1">
      <c r="A752" s="1">
        <v>30</v>
      </c>
      <c r="B752" s="37">
        <v>459</v>
      </c>
      <c r="C752" s="37">
        <v>295</v>
      </c>
      <c r="D752" s="37">
        <v>119</v>
      </c>
      <c r="E752" s="37">
        <v>176</v>
      </c>
      <c r="F752" s="37">
        <v>164</v>
      </c>
      <c r="G752" s="37">
        <v>90</v>
      </c>
      <c r="H752" s="37">
        <v>74</v>
      </c>
    </row>
    <row r="753" spans="1:8" hidden="1" outlineLevel="1">
      <c r="A753" s="1">
        <v>31</v>
      </c>
      <c r="B753" s="37">
        <v>459</v>
      </c>
      <c r="C753" s="37">
        <v>254</v>
      </c>
      <c r="D753" s="37">
        <v>135</v>
      </c>
      <c r="E753" s="37">
        <v>119</v>
      </c>
      <c r="F753" s="37">
        <v>205</v>
      </c>
      <c r="G753" s="37">
        <v>114</v>
      </c>
      <c r="H753" s="37">
        <v>91</v>
      </c>
    </row>
    <row r="754" spans="1:8" hidden="1" outlineLevel="1">
      <c r="A754" s="1">
        <v>32</v>
      </c>
      <c r="B754" s="37">
        <v>499</v>
      </c>
      <c r="C754" s="37">
        <v>292</v>
      </c>
      <c r="D754" s="37">
        <v>137</v>
      </c>
      <c r="E754" s="37">
        <v>155</v>
      </c>
      <c r="F754" s="37">
        <v>207</v>
      </c>
      <c r="G754" s="37">
        <v>109</v>
      </c>
      <c r="H754" s="37">
        <v>98</v>
      </c>
    </row>
    <row r="755" spans="1:8" hidden="1" outlineLevel="1">
      <c r="A755" s="1">
        <v>33</v>
      </c>
      <c r="B755" s="37">
        <v>545</v>
      </c>
      <c r="C755" s="37">
        <v>317</v>
      </c>
      <c r="D755" s="37">
        <v>161</v>
      </c>
      <c r="E755" s="37">
        <v>156</v>
      </c>
      <c r="F755" s="37">
        <v>228</v>
      </c>
      <c r="G755" s="37">
        <v>119</v>
      </c>
      <c r="H755" s="37">
        <v>109</v>
      </c>
    </row>
    <row r="756" spans="1:8" hidden="1" outlineLevel="1">
      <c r="A756" s="1">
        <v>34</v>
      </c>
      <c r="B756" s="37">
        <v>526</v>
      </c>
      <c r="C756" s="37">
        <v>286</v>
      </c>
      <c r="D756" s="37">
        <v>151</v>
      </c>
      <c r="E756" s="37">
        <v>135</v>
      </c>
      <c r="F756" s="37">
        <v>240</v>
      </c>
      <c r="G756" s="37">
        <v>134</v>
      </c>
      <c r="H756" s="37">
        <v>106</v>
      </c>
    </row>
    <row r="757" spans="1:8" hidden="1" outlineLevel="1">
      <c r="A757" s="1">
        <v>35</v>
      </c>
      <c r="B757" s="37">
        <v>551</v>
      </c>
      <c r="C757" s="37">
        <v>302</v>
      </c>
      <c r="D757" s="37">
        <v>138</v>
      </c>
      <c r="E757" s="37">
        <v>164</v>
      </c>
      <c r="F757" s="37">
        <v>249</v>
      </c>
      <c r="G757" s="37">
        <v>124</v>
      </c>
      <c r="H757" s="37">
        <v>125</v>
      </c>
    </row>
    <row r="758" spans="1:8" hidden="1" outlineLevel="1">
      <c r="A758" s="1">
        <v>36</v>
      </c>
      <c r="B758" s="37">
        <v>596</v>
      </c>
      <c r="C758" s="37">
        <v>367</v>
      </c>
      <c r="D758" s="37">
        <v>161</v>
      </c>
      <c r="E758" s="37">
        <v>206</v>
      </c>
      <c r="F758" s="37">
        <v>229</v>
      </c>
      <c r="G758" s="37">
        <v>112</v>
      </c>
      <c r="H758" s="37">
        <v>117</v>
      </c>
    </row>
    <row r="759" spans="1:8" hidden="1" outlineLevel="1">
      <c r="A759" s="1">
        <v>37</v>
      </c>
      <c r="B759" s="37">
        <v>591</v>
      </c>
      <c r="C759" s="37">
        <v>371</v>
      </c>
      <c r="D759" s="37">
        <v>171</v>
      </c>
      <c r="E759" s="37">
        <v>200</v>
      </c>
      <c r="F759" s="37">
        <v>220</v>
      </c>
      <c r="G759" s="37">
        <v>109</v>
      </c>
      <c r="H759" s="37">
        <v>111</v>
      </c>
    </row>
    <row r="760" spans="1:8" hidden="1" outlineLevel="1">
      <c r="A760" s="1">
        <v>38</v>
      </c>
      <c r="B760" s="37">
        <v>675</v>
      </c>
      <c r="C760" s="37">
        <v>383</v>
      </c>
      <c r="D760" s="37">
        <v>202</v>
      </c>
      <c r="E760" s="37">
        <v>181</v>
      </c>
      <c r="F760" s="37">
        <v>292</v>
      </c>
      <c r="G760" s="37">
        <v>157</v>
      </c>
      <c r="H760" s="37">
        <v>135</v>
      </c>
    </row>
    <row r="761" spans="1:8" hidden="1" outlineLevel="1">
      <c r="A761" s="1">
        <v>39</v>
      </c>
      <c r="B761" s="37">
        <v>614</v>
      </c>
      <c r="C761" s="37">
        <v>372</v>
      </c>
      <c r="D761" s="37">
        <v>190</v>
      </c>
      <c r="E761" s="37">
        <v>182</v>
      </c>
      <c r="F761" s="37">
        <v>242</v>
      </c>
      <c r="G761" s="37">
        <v>129</v>
      </c>
      <c r="H761" s="37">
        <v>113</v>
      </c>
    </row>
    <row r="762" spans="1:8" hidden="1" outlineLevel="1">
      <c r="A762" s="1">
        <v>40</v>
      </c>
      <c r="B762" s="37">
        <v>597</v>
      </c>
      <c r="C762" s="37">
        <v>342</v>
      </c>
      <c r="D762" s="37">
        <v>170</v>
      </c>
      <c r="E762" s="37">
        <v>172</v>
      </c>
      <c r="F762" s="37">
        <v>255</v>
      </c>
      <c r="G762" s="37">
        <v>138</v>
      </c>
      <c r="H762" s="37">
        <v>117</v>
      </c>
    </row>
    <row r="763" spans="1:8" hidden="1" outlineLevel="1">
      <c r="A763" s="1">
        <v>41</v>
      </c>
      <c r="B763" s="37">
        <v>589</v>
      </c>
      <c r="C763" s="37">
        <v>343</v>
      </c>
      <c r="D763" s="37">
        <v>169</v>
      </c>
      <c r="E763" s="37">
        <v>174</v>
      </c>
      <c r="F763" s="37">
        <v>246</v>
      </c>
      <c r="G763" s="37">
        <v>120</v>
      </c>
      <c r="H763" s="37">
        <v>126</v>
      </c>
    </row>
    <row r="764" spans="1:8" hidden="1" outlineLevel="1">
      <c r="A764" s="1">
        <v>42</v>
      </c>
      <c r="B764" s="37">
        <v>629</v>
      </c>
      <c r="C764" s="37">
        <v>353</v>
      </c>
      <c r="D764" s="37">
        <v>166</v>
      </c>
      <c r="E764" s="37">
        <v>187</v>
      </c>
      <c r="F764" s="37">
        <v>276</v>
      </c>
      <c r="G764" s="37">
        <v>152</v>
      </c>
      <c r="H764" s="37">
        <v>124</v>
      </c>
    </row>
    <row r="765" spans="1:8" hidden="1" outlineLevel="1">
      <c r="A765" s="1">
        <v>43</v>
      </c>
      <c r="B765" s="37">
        <v>623</v>
      </c>
      <c r="C765" s="37">
        <v>376</v>
      </c>
      <c r="D765" s="37">
        <v>196</v>
      </c>
      <c r="E765" s="37">
        <v>180</v>
      </c>
      <c r="F765" s="37">
        <v>247</v>
      </c>
      <c r="G765" s="37">
        <v>138</v>
      </c>
      <c r="H765" s="37">
        <v>109</v>
      </c>
    </row>
    <row r="766" spans="1:8" hidden="1" outlineLevel="1">
      <c r="A766" s="1">
        <v>44</v>
      </c>
      <c r="B766" s="37">
        <v>614</v>
      </c>
      <c r="C766" s="37">
        <v>349</v>
      </c>
      <c r="D766" s="37">
        <v>170</v>
      </c>
      <c r="E766" s="37">
        <v>179</v>
      </c>
      <c r="F766" s="37">
        <v>265</v>
      </c>
      <c r="G766" s="37">
        <v>128</v>
      </c>
      <c r="H766" s="37">
        <v>137</v>
      </c>
    </row>
    <row r="767" spans="1:8" hidden="1" outlineLevel="1">
      <c r="A767" s="1">
        <v>45</v>
      </c>
      <c r="B767" s="37">
        <v>568</v>
      </c>
      <c r="C767" s="37">
        <v>356</v>
      </c>
      <c r="D767" s="37">
        <v>170</v>
      </c>
      <c r="E767" s="37">
        <v>186</v>
      </c>
      <c r="F767" s="37">
        <v>212</v>
      </c>
      <c r="G767" s="37">
        <v>118</v>
      </c>
      <c r="H767" s="37">
        <v>94</v>
      </c>
    </row>
    <row r="768" spans="1:8" hidden="1" outlineLevel="1">
      <c r="A768" s="1">
        <v>46</v>
      </c>
      <c r="B768" s="37">
        <v>626</v>
      </c>
      <c r="C768" s="37">
        <v>371</v>
      </c>
      <c r="D768" s="37">
        <v>188</v>
      </c>
      <c r="E768" s="37">
        <v>183</v>
      </c>
      <c r="F768" s="37">
        <v>255</v>
      </c>
      <c r="G768" s="37">
        <v>134</v>
      </c>
      <c r="H768" s="37">
        <v>121</v>
      </c>
    </row>
    <row r="769" spans="1:8" hidden="1" outlineLevel="1">
      <c r="A769" s="1">
        <v>47</v>
      </c>
      <c r="B769" s="37">
        <v>572</v>
      </c>
      <c r="C769" s="37">
        <v>344</v>
      </c>
      <c r="D769" s="37">
        <v>179</v>
      </c>
      <c r="E769" s="37">
        <v>165</v>
      </c>
      <c r="F769" s="37">
        <v>228</v>
      </c>
      <c r="G769" s="37">
        <v>126</v>
      </c>
      <c r="H769" s="37">
        <v>102</v>
      </c>
    </row>
    <row r="770" spans="1:8" hidden="1" outlineLevel="1">
      <c r="A770" s="1">
        <v>48</v>
      </c>
      <c r="B770" s="37">
        <v>572</v>
      </c>
      <c r="C770" s="37">
        <v>359</v>
      </c>
      <c r="D770" s="37">
        <v>188</v>
      </c>
      <c r="E770" s="37">
        <v>171</v>
      </c>
      <c r="F770" s="37">
        <v>213</v>
      </c>
      <c r="G770" s="37">
        <v>103</v>
      </c>
      <c r="H770" s="37">
        <v>110</v>
      </c>
    </row>
    <row r="771" spans="1:8" hidden="1" outlineLevel="1">
      <c r="A771" s="1">
        <v>49</v>
      </c>
      <c r="B771" s="37">
        <v>554</v>
      </c>
      <c r="C771" s="37">
        <v>352</v>
      </c>
      <c r="D771" s="37">
        <v>187</v>
      </c>
      <c r="E771" s="37">
        <v>165</v>
      </c>
      <c r="F771" s="37">
        <v>202</v>
      </c>
      <c r="G771" s="37">
        <v>91</v>
      </c>
      <c r="H771" s="37">
        <v>111</v>
      </c>
    </row>
    <row r="772" spans="1:8" hidden="1" outlineLevel="1">
      <c r="A772" s="1">
        <v>50</v>
      </c>
      <c r="B772" s="37">
        <v>547</v>
      </c>
      <c r="C772" s="37">
        <v>335</v>
      </c>
      <c r="D772" s="37">
        <v>169</v>
      </c>
      <c r="E772" s="37">
        <v>166</v>
      </c>
      <c r="F772" s="37">
        <v>212</v>
      </c>
      <c r="G772" s="37">
        <v>106</v>
      </c>
      <c r="H772" s="37">
        <v>106</v>
      </c>
    </row>
    <row r="773" spans="1:8" hidden="1" outlineLevel="1">
      <c r="A773" s="1">
        <v>51</v>
      </c>
      <c r="B773" s="37">
        <v>535</v>
      </c>
      <c r="C773" s="37">
        <v>311</v>
      </c>
      <c r="D773" s="37">
        <v>166</v>
      </c>
      <c r="E773" s="37">
        <v>145</v>
      </c>
      <c r="F773" s="37">
        <v>224</v>
      </c>
      <c r="G773" s="37">
        <v>94</v>
      </c>
      <c r="H773" s="37">
        <v>130</v>
      </c>
    </row>
    <row r="774" spans="1:8" hidden="1" outlineLevel="1">
      <c r="A774" s="1">
        <v>52</v>
      </c>
      <c r="B774" s="37">
        <v>513</v>
      </c>
      <c r="C774" s="37">
        <v>298</v>
      </c>
      <c r="D774" s="37">
        <v>157</v>
      </c>
      <c r="E774" s="37">
        <v>141</v>
      </c>
      <c r="F774" s="37">
        <v>215</v>
      </c>
      <c r="G774" s="37">
        <v>99</v>
      </c>
      <c r="H774" s="37">
        <v>116</v>
      </c>
    </row>
    <row r="775" spans="1:8" hidden="1" outlineLevel="1">
      <c r="A775" s="1">
        <v>53</v>
      </c>
      <c r="B775" s="37">
        <v>491</v>
      </c>
      <c r="C775" s="37">
        <v>303</v>
      </c>
      <c r="D775" s="37">
        <v>148</v>
      </c>
      <c r="E775" s="37">
        <v>155</v>
      </c>
      <c r="F775" s="37">
        <v>188</v>
      </c>
      <c r="G775" s="37">
        <v>81</v>
      </c>
      <c r="H775" s="37">
        <v>107</v>
      </c>
    </row>
    <row r="776" spans="1:8" hidden="1" outlineLevel="1">
      <c r="A776" s="1">
        <v>54</v>
      </c>
      <c r="B776" s="37">
        <v>486</v>
      </c>
      <c r="C776" s="37">
        <v>314</v>
      </c>
      <c r="D776" s="37">
        <v>189</v>
      </c>
      <c r="E776" s="37">
        <v>125</v>
      </c>
      <c r="F776" s="37">
        <v>172</v>
      </c>
      <c r="G776" s="37">
        <v>83</v>
      </c>
      <c r="H776" s="37">
        <v>89</v>
      </c>
    </row>
    <row r="777" spans="1:8" hidden="1" outlineLevel="1">
      <c r="A777" s="1">
        <v>55</v>
      </c>
      <c r="B777" s="37">
        <v>490</v>
      </c>
      <c r="C777" s="37">
        <v>309</v>
      </c>
      <c r="D777" s="37">
        <v>152</v>
      </c>
      <c r="E777" s="37">
        <v>157</v>
      </c>
      <c r="F777" s="37">
        <v>181</v>
      </c>
      <c r="G777" s="37">
        <v>82</v>
      </c>
      <c r="H777" s="37">
        <v>99</v>
      </c>
    </row>
    <row r="778" spans="1:8" hidden="1" outlineLevel="1">
      <c r="A778" s="1">
        <v>56</v>
      </c>
      <c r="B778" s="37">
        <v>464</v>
      </c>
      <c r="C778" s="37">
        <v>281</v>
      </c>
      <c r="D778" s="37">
        <v>160</v>
      </c>
      <c r="E778" s="37">
        <v>121</v>
      </c>
      <c r="F778" s="37">
        <v>183</v>
      </c>
      <c r="G778" s="37">
        <v>63</v>
      </c>
      <c r="H778" s="37">
        <v>120</v>
      </c>
    </row>
    <row r="779" spans="1:8" hidden="1" outlineLevel="1">
      <c r="A779" s="1">
        <v>57</v>
      </c>
      <c r="B779" s="37">
        <v>478</v>
      </c>
      <c r="C779" s="37">
        <v>313</v>
      </c>
      <c r="D779" s="37">
        <v>153</v>
      </c>
      <c r="E779" s="37">
        <v>160</v>
      </c>
      <c r="F779" s="37">
        <v>165</v>
      </c>
      <c r="G779" s="37">
        <v>63</v>
      </c>
      <c r="H779" s="37">
        <v>102</v>
      </c>
    </row>
    <row r="780" spans="1:8" hidden="1" outlineLevel="1">
      <c r="A780" s="1">
        <v>58</v>
      </c>
      <c r="B780" s="37">
        <v>478</v>
      </c>
      <c r="C780" s="37">
        <v>287</v>
      </c>
      <c r="D780" s="37">
        <v>158</v>
      </c>
      <c r="E780" s="37">
        <v>129</v>
      </c>
      <c r="F780" s="37">
        <v>191</v>
      </c>
      <c r="G780" s="37">
        <v>86</v>
      </c>
      <c r="H780" s="37">
        <v>105</v>
      </c>
    </row>
    <row r="781" spans="1:8" hidden="1" outlineLevel="1">
      <c r="A781" s="1">
        <v>59</v>
      </c>
      <c r="B781" s="37">
        <v>465</v>
      </c>
      <c r="C781" s="37">
        <v>300</v>
      </c>
      <c r="D781" s="37">
        <v>161</v>
      </c>
      <c r="E781" s="37">
        <v>139</v>
      </c>
      <c r="F781" s="37">
        <v>165</v>
      </c>
      <c r="G781" s="37">
        <v>56</v>
      </c>
      <c r="H781" s="37">
        <v>109</v>
      </c>
    </row>
    <row r="782" spans="1:8" hidden="1" outlineLevel="1">
      <c r="A782" s="1">
        <v>60</v>
      </c>
      <c r="B782" s="37">
        <v>458</v>
      </c>
      <c r="C782" s="37">
        <v>302</v>
      </c>
      <c r="D782" s="37">
        <v>158</v>
      </c>
      <c r="E782" s="37">
        <v>144</v>
      </c>
      <c r="F782" s="37">
        <v>156</v>
      </c>
      <c r="G782" s="37">
        <v>70</v>
      </c>
      <c r="H782" s="37">
        <v>86</v>
      </c>
    </row>
    <row r="783" spans="1:8" hidden="1" outlineLevel="1">
      <c r="A783" s="1">
        <v>61</v>
      </c>
      <c r="B783" s="37">
        <v>356</v>
      </c>
      <c r="C783" s="37">
        <v>256</v>
      </c>
      <c r="D783" s="37">
        <v>132</v>
      </c>
      <c r="E783" s="37">
        <v>124</v>
      </c>
      <c r="F783" s="37">
        <v>100</v>
      </c>
      <c r="G783" s="37">
        <v>38</v>
      </c>
      <c r="H783" s="37">
        <v>62</v>
      </c>
    </row>
    <row r="784" spans="1:8" hidden="1" outlineLevel="1">
      <c r="A784" s="1">
        <v>62</v>
      </c>
      <c r="B784" s="37">
        <v>430</v>
      </c>
      <c r="C784" s="37">
        <v>297</v>
      </c>
      <c r="D784" s="37">
        <v>162</v>
      </c>
      <c r="E784" s="37">
        <v>135</v>
      </c>
      <c r="F784" s="37">
        <v>133</v>
      </c>
      <c r="G784" s="37">
        <v>57</v>
      </c>
      <c r="H784" s="37">
        <v>76</v>
      </c>
    </row>
    <row r="785" spans="1:8" hidden="1" outlineLevel="1">
      <c r="A785" s="1">
        <v>63</v>
      </c>
      <c r="B785" s="37">
        <v>386</v>
      </c>
      <c r="C785" s="37">
        <v>264</v>
      </c>
      <c r="D785" s="37">
        <v>136</v>
      </c>
      <c r="E785" s="37">
        <v>128</v>
      </c>
      <c r="F785" s="37">
        <v>122</v>
      </c>
      <c r="G785" s="37">
        <v>45</v>
      </c>
      <c r="H785" s="37">
        <v>77</v>
      </c>
    </row>
    <row r="786" spans="1:8" hidden="1" outlineLevel="1">
      <c r="A786" s="1">
        <v>64</v>
      </c>
      <c r="B786" s="37">
        <v>375</v>
      </c>
      <c r="C786" s="37">
        <v>250</v>
      </c>
      <c r="D786" s="37">
        <v>140</v>
      </c>
      <c r="E786" s="37">
        <v>110</v>
      </c>
      <c r="F786" s="37">
        <v>125</v>
      </c>
      <c r="G786" s="37">
        <v>48</v>
      </c>
      <c r="H786" s="37">
        <v>77</v>
      </c>
    </row>
    <row r="787" spans="1:8" hidden="1" outlineLevel="1">
      <c r="A787" s="1">
        <v>65</v>
      </c>
      <c r="B787" s="37">
        <v>340</v>
      </c>
      <c r="C787" s="37">
        <v>233</v>
      </c>
      <c r="D787" s="37">
        <v>130</v>
      </c>
      <c r="E787" s="37">
        <v>103</v>
      </c>
      <c r="F787" s="37">
        <v>107</v>
      </c>
      <c r="G787" s="37">
        <v>43</v>
      </c>
      <c r="H787" s="37">
        <v>64</v>
      </c>
    </row>
    <row r="788" spans="1:8" hidden="1" outlineLevel="1">
      <c r="A788" s="1">
        <v>66</v>
      </c>
      <c r="B788" s="37">
        <v>327</v>
      </c>
      <c r="C788" s="37">
        <v>236</v>
      </c>
      <c r="D788" s="37">
        <v>135</v>
      </c>
      <c r="E788" s="37">
        <v>101</v>
      </c>
      <c r="F788" s="37">
        <v>91</v>
      </c>
      <c r="G788" s="37">
        <v>33</v>
      </c>
      <c r="H788" s="37">
        <v>58</v>
      </c>
    </row>
    <row r="789" spans="1:8" hidden="1" outlineLevel="1">
      <c r="A789" s="1">
        <v>67</v>
      </c>
      <c r="B789" s="37">
        <v>279</v>
      </c>
      <c r="C789" s="37">
        <v>199</v>
      </c>
      <c r="D789" s="37">
        <v>102</v>
      </c>
      <c r="E789" s="37">
        <v>97</v>
      </c>
      <c r="F789" s="37">
        <v>80</v>
      </c>
      <c r="G789" s="37">
        <v>34</v>
      </c>
      <c r="H789" s="37">
        <v>46</v>
      </c>
    </row>
    <row r="790" spans="1:8" hidden="1" outlineLevel="1">
      <c r="A790" s="1">
        <v>68</v>
      </c>
      <c r="B790" s="37">
        <v>225</v>
      </c>
      <c r="C790" s="37">
        <v>168</v>
      </c>
      <c r="D790" s="37">
        <v>98</v>
      </c>
      <c r="E790" s="37">
        <v>70</v>
      </c>
      <c r="F790" s="37">
        <v>57</v>
      </c>
      <c r="G790" s="37">
        <v>26</v>
      </c>
      <c r="H790" s="37">
        <v>31</v>
      </c>
    </row>
    <row r="791" spans="1:8" hidden="1" outlineLevel="1">
      <c r="A791" s="1">
        <v>69</v>
      </c>
      <c r="B791" s="37">
        <v>258</v>
      </c>
      <c r="C791" s="37">
        <v>193</v>
      </c>
      <c r="D791" s="37">
        <v>106</v>
      </c>
      <c r="E791" s="37">
        <v>87</v>
      </c>
      <c r="F791" s="37">
        <v>65</v>
      </c>
      <c r="G791" s="37">
        <v>22</v>
      </c>
      <c r="H791" s="37">
        <v>43</v>
      </c>
    </row>
    <row r="792" spans="1:8" hidden="1" outlineLevel="1">
      <c r="A792" s="1">
        <v>70</v>
      </c>
      <c r="B792" s="37">
        <v>211</v>
      </c>
      <c r="C792" s="37">
        <v>157</v>
      </c>
      <c r="D792" s="37">
        <v>90</v>
      </c>
      <c r="E792" s="37">
        <v>67</v>
      </c>
      <c r="F792" s="37">
        <v>54</v>
      </c>
      <c r="G792" s="37">
        <v>20</v>
      </c>
      <c r="H792" s="37">
        <v>34</v>
      </c>
    </row>
    <row r="793" spans="1:8" hidden="1" outlineLevel="1">
      <c r="A793" s="1">
        <v>71</v>
      </c>
      <c r="B793" s="37">
        <v>202</v>
      </c>
      <c r="C793" s="37">
        <v>151</v>
      </c>
      <c r="D793" s="37">
        <v>87</v>
      </c>
      <c r="E793" s="37">
        <v>64</v>
      </c>
      <c r="F793" s="37">
        <v>51</v>
      </c>
      <c r="G793" s="37">
        <v>22</v>
      </c>
      <c r="H793" s="37">
        <v>29</v>
      </c>
    </row>
    <row r="794" spans="1:8" hidden="1" outlineLevel="1">
      <c r="A794" s="1">
        <v>72</v>
      </c>
      <c r="B794" s="37">
        <v>203</v>
      </c>
      <c r="C794" s="37">
        <v>169</v>
      </c>
      <c r="D794" s="37">
        <v>104</v>
      </c>
      <c r="E794" s="37">
        <v>65</v>
      </c>
      <c r="F794" s="37">
        <v>34</v>
      </c>
      <c r="G794" s="37">
        <v>14</v>
      </c>
      <c r="H794" s="37">
        <v>20</v>
      </c>
    </row>
    <row r="795" spans="1:8" hidden="1" outlineLevel="1">
      <c r="A795" s="1">
        <v>73</v>
      </c>
      <c r="B795" s="37">
        <v>205</v>
      </c>
      <c r="C795" s="37">
        <v>159</v>
      </c>
      <c r="D795" s="37">
        <v>97</v>
      </c>
      <c r="E795" s="37">
        <v>62</v>
      </c>
      <c r="F795" s="37">
        <v>46</v>
      </c>
      <c r="G795" s="37">
        <v>21</v>
      </c>
      <c r="H795" s="37">
        <v>25</v>
      </c>
    </row>
    <row r="796" spans="1:8" hidden="1" outlineLevel="1">
      <c r="A796" s="1">
        <v>74</v>
      </c>
      <c r="B796" s="37">
        <v>158</v>
      </c>
      <c r="C796" s="37">
        <v>126</v>
      </c>
      <c r="D796" s="37">
        <v>84</v>
      </c>
      <c r="E796" s="37">
        <v>42</v>
      </c>
      <c r="F796" s="37">
        <v>32</v>
      </c>
      <c r="G796" s="37">
        <v>13</v>
      </c>
      <c r="H796" s="37">
        <v>19</v>
      </c>
    </row>
    <row r="797" spans="1:8" hidden="1" outlineLevel="1">
      <c r="A797" s="1">
        <v>75</v>
      </c>
      <c r="B797" s="37">
        <v>140</v>
      </c>
      <c r="C797" s="37">
        <v>113</v>
      </c>
      <c r="D797" s="37">
        <v>66</v>
      </c>
      <c r="E797" s="37">
        <v>47</v>
      </c>
      <c r="F797" s="37">
        <v>27</v>
      </c>
      <c r="G797" s="37">
        <v>13</v>
      </c>
      <c r="H797" s="37">
        <v>14</v>
      </c>
    </row>
    <row r="798" spans="1:8" hidden="1" outlineLevel="1">
      <c r="A798" s="1">
        <v>76</v>
      </c>
      <c r="B798" s="37">
        <v>151</v>
      </c>
      <c r="C798" s="37">
        <v>113</v>
      </c>
      <c r="D798" s="37">
        <v>58</v>
      </c>
      <c r="E798" s="37">
        <v>55</v>
      </c>
      <c r="F798" s="37">
        <v>38</v>
      </c>
      <c r="G798" s="37">
        <v>16</v>
      </c>
      <c r="H798" s="37">
        <v>22</v>
      </c>
    </row>
    <row r="799" spans="1:8" hidden="1" outlineLevel="1">
      <c r="A799" s="1">
        <v>77</v>
      </c>
      <c r="B799" s="37">
        <v>161</v>
      </c>
      <c r="C799" s="37">
        <v>117</v>
      </c>
      <c r="D799" s="37">
        <v>71</v>
      </c>
      <c r="E799" s="37">
        <v>46</v>
      </c>
      <c r="F799" s="37">
        <v>44</v>
      </c>
      <c r="G799" s="37">
        <v>22</v>
      </c>
      <c r="H799" s="37">
        <v>22</v>
      </c>
    </row>
    <row r="800" spans="1:8" hidden="1" outlineLevel="1">
      <c r="A800" s="1">
        <v>78</v>
      </c>
      <c r="B800" s="37">
        <v>142</v>
      </c>
      <c r="C800" s="37">
        <v>108</v>
      </c>
      <c r="D800" s="37">
        <v>67</v>
      </c>
      <c r="E800" s="37">
        <v>41</v>
      </c>
      <c r="F800" s="37">
        <v>34</v>
      </c>
      <c r="G800" s="37">
        <v>16</v>
      </c>
      <c r="H800" s="37">
        <v>18</v>
      </c>
    </row>
    <row r="801" spans="1:8" hidden="1" outlineLevel="1">
      <c r="A801" s="1">
        <v>79</v>
      </c>
      <c r="B801" s="37">
        <v>146</v>
      </c>
      <c r="C801" s="37">
        <v>110</v>
      </c>
      <c r="D801" s="37">
        <v>76</v>
      </c>
      <c r="E801" s="37">
        <v>34</v>
      </c>
      <c r="F801" s="37">
        <v>36</v>
      </c>
      <c r="G801" s="37">
        <v>19</v>
      </c>
      <c r="H801" s="37">
        <v>17</v>
      </c>
    </row>
    <row r="802" spans="1:8" hidden="1" outlineLevel="1">
      <c r="A802" s="1">
        <v>80</v>
      </c>
      <c r="B802" s="37">
        <v>150</v>
      </c>
      <c r="C802" s="37">
        <v>116</v>
      </c>
      <c r="D802" s="37">
        <v>82</v>
      </c>
      <c r="E802" s="37">
        <v>34</v>
      </c>
      <c r="F802" s="37">
        <v>34</v>
      </c>
      <c r="G802" s="37">
        <v>18</v>
      </c>
      <c r="H802" s="37">
        <v>16</v>
      </c>
    </row>
    <row r="803" spans="1:8" hidden="1" outlineLevel="1">
      <c r="A803" s="1">
        <v>81</v>
      </c>
      <c r="B803" s="37">
        <v>115</v>
      </c>
      <c r="C803" s="37">
        <v>86</v>
      </c>
      <c r="D803" s="37">
        <v>57</v>
      </c>
      <c r="E803" s="37">
        <v>29</v>
      </c>
      <c r="F803" s="37">
        <v>29</v>
      </c>
      <c r="G803" s="37">
        <v>16</v>
      </c>
      <c r="H803" s="37">
        <v>13</v>
      </c>
    </row>
    <row r="804" spans="1:8" hidden="1" outlineLevel="1">
      <c r="A804" s="1">
        <v>82</v>
      </c>
      <c r="B804" s="37">
        <v>123</v>
      </c>
      <c r="C804" s="37">
        <v>90</v>
      </c>
      <c r="D804" s="37">
        <v>69</v>
      </c>
      <c r="E804" s="37">
        <v>21</v>
      </c>
      <c r="F804" s="37">
        <v>33</v>
      </c>
      <c r="G804" s="37">
        <v>19</v>
      </c>
      <c r="H804" s="37">
        <v>14</v>
      </c>
    </row>
    <row r="805" spans="1:8" hidden="1" outlineLevel="1">
      <c r="A805" s="1">
        <v>83</v>
      </c>
      <c r="B805" s="37">
        <v>100</v>
      </c>
      <c r="C805" s="37">
        <v>83</v>
      </c>
      <c r="D805" s="37">
        <v>62</v>
      </c>
      <c r="E805" s="37">
        <v>21</v>
      </c>
      <c r="F805" s="37">
        <v>17</v>
      </c>
      <c r="G805" s="37">
        <v>8</v>
      </c>
      <c r="H805" s="37">
        <v>9</v>
      </c>
    </row>
    <row r="806" spans="1:8" hidden="1" outlineLevel="1">
      <c r="A806" s="1">
        <v>84</v>
      </c>
      <c r="B806" s="37">
        <v>104</v>
      </c>
      <c r="C806" s="37">
        <v>78</v>
      </c>
      <c r="D806" s="37">
        <v>59</v>
      </c>
      <c r="E806" s="37">
        <v>19</v>
      </c>
      <c r="F806" s="37">
        <v>26</v>
      </c>
      <c r="G806" s="37">
        <v>19</v>
      </c>
      <c r="H806" s="37">
        <v>7</v>
      </c>
    </row>
    <row r="807" spans="1:8" hidden="1" outlineLevel="1">
      <c r="A807" s="1">
        <v>85</v>
      </c>
      <c r="B807" s="37">
        <v>98</v>
      </c>
      <c r="C807" s="37">
        <v>74</v>
      </c>
      <c r="D807" s="37">
        <v>45</v>
      </c>
      <c r="E807" s="37">
        <v>29</v>
      </c>
      <c r="F807" s="37">
        <v>24</v>
      </c>
      <c r="G807" s="37">
        <v>8</v>
      </c>
      <c r="H807" s="37">
        <v>16</v>
      </c>
    </row>
    <row r="808" spans="1:8" hidden="1" outlineLevel="1">
      <c r="A808" s="1">
        <v>86</v>
      </c>
      <c r="B808" s="37">
        <v>78</v>
      </c>
      <c r="C808" s="37">
        <v>61</v>
      </c>
      <c r="D808" s="37">
        <v>45</v>
      </c>
      <c r="E808" s="37">
        <v>16</v>
      </c>
      <c r="F808" s="37">
        <v>17</v>
      </c>
      <c r="G808" s="37">
        <v>8</v>
      </c>
      <c r="H808" s="37">
        <v>9</v>
      </c>
    </row>
    <row r="809" spans="1:8" hidden="1" outlineLevel="1">
      <c r="A809" s="1">
        <v>87</v>
      </c>
      <c r="B809" s="37">
        <v>62</v>
      </c>
      <c r="C809" s="37">
        <v>46</v>
      </c>
      <c r="D809" s="37">
        <v>32</v>
      </c>
      <c r="E809" s="37">
        <v>14</v>
      </c>
      <c r="F809" s="37">
        <v>16</v>
      </c>
      <c r="G809" s="37">
        <v>7</v>
      </c>
      <c r="H809" s="37">
        <v>9</v>
      </c>
    </row>
    <row r="810" spans="1:8" hidden="1" outlineLevel="1">
      <c r="A810" s="1">
        <v>88</v>
      </c>
      <c r="B810" s="37">
        <v>49</v>
      </c>
      <c r="C810" s="37">
        <v>37</v>
      </c>
      <c r="D810" s="37">
        <v>30</v>
      </c>
      <c r="E810" s="37">
        <v>7</v>
      </c>
      <c r="F810" s="37">
        <v>12</v>
      </c>
      <c r="G810" s="37">
        <v>5</v>
      </c>
      <c r="H810" s="37">
        <v>7</v>
      </c>
    </row>
    <row r="811" spans="1:8" hidden="1" outlineLevel="1">
      <c r="A811" s="1">
        <v>89</v>
      </c>
      <c r="B811" s="37">
        <v>36</v>
      </c>
      <c r="C811" s="37">
        <v>32</v>
      </c>
      <c r="D811" s="37">
        <v>19</v>
      </c>
      <c r="E811" s="37">
        <v>13</v>
      </c>
      <c r="F811" s="37">
        <v>4</v>
      </c>
      <c r="G811" s="37">
        <v>1</v>
      </c>
      <c r="H811" s="37">
        <v>3</v>
      </c>
    </row>
    <row r="812" spans="1:8" hidden="1" outlineLevel="1">
      <c r="A812" s="1">
        <v>90</v>
      </c>
      <c r="B812" s="37">
        <v>28</v>
      </c>
      <c r="C812" s="37">
        <v>20</v>
      </c>
      <c r="D812" s="37">
        <v>18</v>
      </c>
      <c r="E812" s="37">
        <v>2</v>
      </c>
      <c r="F812" s="37">
        <v>8</v>
      </c>
      <c r="G812" s="37">
        <v>3</v>
      </c>
      <c r="H812" s="37">
        <v>5</v>
      </c>
    </row>
    <row r="813" spans="1:8" hidden="1" outlineLevel="1">
      <c r="A813" s="1">
        <v>91</v>
      </c>
      <c r="B813" s="37">
        <v>26</v>
      </c>
      <c r="C813" s="37">
        <v>23</v>
      </c>
      <c r="D813" s="37">
        <v>18</v>
      </c>
      <c r="E813" s="37">
        <v>5</v>
      </c>
      <c r="F813" s="37">
        <v>3</v>
      </c>
      <c r="G813" s="37">
        <v>2</v>
      </c>
      <c r="H813" s="37">
        <v>1</v>
      </c>
    </row>
    <row r="814" spans="1:8" hidden="1" outlineLevel="1">
      <c r="A814" s="1">
        <v>92</v>
      </c>
      <c r="B814" s="37">
        <v>27</v>
      </c>
      <c r="C814" s="37">
        <v>16</v>
      </c>
      <c r="D814" s="37">
        <v>11</v>
      </c>
      <c r="E814" s="37">
        <v>5</v>
      </c>
      <c r="F814" s="37">
        <v>11</v>
      </c>
      <c r="G814" s="37">
        <v>7</v>
      </c>
      <c r="H814" s="37">
        <v>4</v>
      </c>
    </row>
    <row r="815" spans="1:8" hidden="1" outlineLevel="1">
      <c r="A815" s="1">
        <v>93</v>
      </c>
      <c r="B815" s="37">
        <v>16</v>
      </c>
      <c r="C815" s="37">
        <v>13</v>
      </c>
      <c r="D815" s="37">
        <v>10</v>
      </c>
      <c r="E815" s="37">
        <v>3</v>
      </c>
      <c r="F815" s="37">
        <v>3</v>
      </c>
      <c r="G815" s="37">
        <v>2</v>
      </c>
      <c r="H815" s="37">
        <v>1</v>
      </c>
    </row>
    <row r="816" spans="1:8" hidden="1" outlineLevel="1">
      <c r="A816" s="1">
        <v>94</v>
      </c>
      <c r="B816" s="37">
        <v>17</v>
      </c>
      <c r="C816" s="37">
        <v>10</v>
      </c>
      <c r="D816" s="37">
        <v>6</v>
      </c>
      <c r="E816" s="37">
        <v>4</v>
      </c>
      <c r="F816" s="37">
        <v>7</v>
      </c>
      <c r="G816" s="37">
        <v>4</v>
      </c>
      <c r="H816" s="37">
        <v>3</v>
      </c>
    </row>
    <row r="817" spans="1:8" hidden="1" outlineLevel="1">
      <c r="A817" s="1">
        <v>95</v>
      </c>
      <c r="B817" s="37">
        <v>8</v>
      </c>
      <c r="C817" s="37">
        <v>7</v>
      </c>
      <c r="D817" s="37">
        <v>7</v>
      </c>
      <c r="E817" s="37">
        <v>0</v>
      </c>
      <c r="F817" s="37">
        <v>1</v>
      </c>
      <c r="G817" s="37">
        <v>1</v>
      </c>
      <c r="H817" s="37">
        <v>0</v>
      </c>
    </row>
    <row r="818" spans="1:8" hidden="1" outlineLevel="1">
      <c r="A818" s="1">
        <v>96</v>
      </c>
      <c r="B818" s="37">
        <v>8</v>
      </c>
      <c r="C818" s="37">
        <v>7</v>
      </c>
      <c r="D818" s="37">
        <v>5</v>
      </c>
      <c r="E818" s="37">
        <v>2</v>
      </c>
      <c r="F818" s="37">
        <v>1</v>
      </c>
      <c r="G818" s="37">
        <v>1</v>
      </c>
      <c r="H818" s="37">
        <v>0</v>
      </c>
    </row>
    <row r="819" spans="1:8" hidden="1" outlineLevel="1">
      <c r="A819" s="1">
        <v>97</v>
      </c>
      <c r="B819" s="37">
        <v>3</v>
      </c>
      <c r="C819" s="37">
        <v>2</v>
      </c>
      <c r="D819" s="37">
        <v>2</v>
      </c>
      <c r="E819" s="37">
        <v>0</v>
      </c>
      <c r="F819" s="37">
        <v>1</v>
      </c>
      <c r="G819" s="37">
        <v>1</v>
      </c>
      <c r="H819" s="37">
        <v>0</v>
      </c>
    </row>
    <row r="820" spans="1:8" hidden="1" outlineLevel="1">
      <c r="A820" s="1">
        <v>98</v>
      </c>
      <c r="B820" s="37">
        <v>2</v>
      </c>
      <c r="C820" s="37">
        <v>2</v>
      </c>
      <c r="D820" s="37">
        <v>2</v>
      </c>
      <c r="E820" s="37">
        <v>0</v>
      </c>
      <c r="F820" s="37">
        <v>0</v>
      </c>
      <c r="G820" s="37">
        <v>0</v>
      </c>
      <c r="H820" s="37">
        <v>0</v>
      </c>
    </row>
    <row r="821" spans="1:8" hidden="1" outlineLevel="1">
      <c r="A821" s="1">
        <v>101</v>
      </c>
      <c r="B821" s="37">
        <v>1</v>
      </c>
      <c r="C821" s="37">
        <v>1</v>
      </c>
      <c r="D821" s="37">
        <v>1</v>
      </c>
      <c r="E821" s="37">
        <v>0</v>
      </c>
      <c r="F821" s="37">
        <v>0</v>
      </c>
      <c r="G821" s="37">
        <v>0</v>
      </c>
      <c r="H821" s="37">
        <v>0</v>
      </c>
    </row>
    <row r="822" spans="1:8" hidden="1" outlineLevel="1">
      <c r="A822" s="1">
        <v>102</v>
      </c>
      <c r="B822" s="37">
        <v>2</v>
      </c>
      <c r="C822" s="37">
        <v>2</v>
      </c>
      <c r="D822" s="37">
        <v>2</v>
      </c>
      <c r="E822" s="37">
        <v>0</v>
      </c>
      <c r="F822" s="37">
        <v>0</v>
      </c>
      <c r="G822" s="37">
        <v>0</v>
      </c>
      <c r="H822" s="37">
        <v>0</v>
      </c>
    </row>
    <row r="823" spans="1:8" collapsed="1">
      <c r="A823" s="1" t="s">
        <v>199</v>
      </c>
      <c r="B823" s="37">
        <v>35356</v>
      </c>
      <c r="C823" s="37">
        <v>23494</v>
      </c>
      <c r="D823" s="37">
        <v>12079</v>
      </c>
      <c r="E823" s="37">
        <v>11415</v>
      </c>
      <c r="F823" s="37">
        <v>11862</v>
      </c>
      <c r="G823" s="37">
        <v>5829</v>
      </c>
      <c r="H823" s="37">
        <v>6033</v>
      </c>
    </row>
    <row r="824" spans="1:8" hidden="1" outlineLevel="1">
      <c r="A824" s="1">
        <v>0</v>
      </c>
      <c r="B824" s="37">
        <v>360</v>
      </c>
      <c r="C824" s="37">
        <v>261</v>
      </c>
      <c r="D824" s="37">
        <v>121</v>
      </c>
      <c r="E824" s="37">
        <v>140</v>
      </c>
      <c r="F824" s="37">
        <v>99</v>
      </c>
      <c r="G824" s="37">
        <v>50</v>
      </c>
      <c r="H824" s="37">
        <v>49</v>
      </c>
    </row>
    <row r="825" spans="1:8" hidden="1" outlineLevel="1">
      <c r="A825" s="1">
        <v>1</v>
      </c>
      <c r="B825" s="37">
        <v>362</v>
      </c>
      <c r="C825" s="37">
        <v>289</v>
      </c>
      <c r="D825" s="37">
        <v>137</v>
      </c>
      <c r="E825" s="37">
        <v>152</v>
      </c>
      <c r="F825" s="37">
        <v>73</v>
      </c>
      <c r="G825" s="37">
        <v>40</v>
      </c>
      <c r="H825" s="37">
        <v>33</v>
      </c>
    </row>
    <row r="826" spans="1:8" hidden="1" outlineLevel="1">
      <c r="A826" s="1">
        <v>2</v>
      </c>
      <c r="B826" s="37">
        <v>384</v>
      </c>
      <c r="C826" s="37">
        <v>278</v>
      </c>
      <c r="D826" s="37">
        <v>139</v>
      </c>
      <c r="E826" s="37">
        <v>139</v>
      </c>
      <c r="F826" s="37">
        <v>106</v>
      </c>
      <c r="G826" s="37">
        <v>58</v>
      </c>
      <c r="H826" s="37">
        <v>48</v>
      </c>
    </row>
    <row r="827" spans="1:8" hidden="1" outlineLevel="1">
      <c r="A827" s="1">
        <v>3</v>
      </c>
      <c r="B827" s="37">
        <v>381</v>
      </c>
      <c r="C827" s="37">
        <v>285</v>
      </c>
      <c r="D827" s="37">
        <v>145</v>
      </c>
      <c r="E827" s="37">
        <v>140</v>
      </c>
      <c r="F827" s="37">
        <v>96</v>
      </c>
      <c r="G827" s="37">
        <v>46</v>
      </c>
      <c r="H827" s="37">
        <v>50</v>
      </c>
    </row>
    <row r="828" spans="1:8" hidden="1" outlineLevel="1">
      <c r="A828" s="1">
        <v>4</v>
      </c>
      <c r="B828" s="37">
        <v>348</v>
      </c>
      <c r="C828" s="37">
        <v>236</v>
      </c>
      <c r="D828" s="37">
        <v>114</v>
      </c>
      <c r="E828" s="37">
        <v>122</v>
      </c>
      <c r="F828" s="37">
        <v>112</v>
      </c>
      <c r="G828" s="37">
        <v>51</v>
      </c>
      <c r="H828" s="37">
        <v>61</v>
      </c>
    </row>
    <row r="829" spans="1:8" hidden="1" outlineLevel="1">
      <c r="A829" s="1">
        <v>5</v>
      </c>
      <c r="B829" s="37">
        <v>385</v>
      </c>
      <c r="C829" s="37">
        <v>312</v>
      </c>
      <c r="D829" s="37">
        <v>158</v>
      </c>
      <c r="E829" s="37">
        <v>154</v>
      </c>
      <c r="F829" s="37">
        <v>73</v>
      </c>
      <c r="G829" s="37">
        <v>31</v>
      </c>
      <c r="H829" s="37">
        <v>42</v>
      </c>
    </row>
    <row r="830" spans="1:8" hidden="1" outlineLevel="1">
      <c r="A830" s="1">
        <v>6</v>
      </c>
      <c r="B830" s="37">
        <v>380</v>
      </c>
      <c r="C830" s="37">
        <v>274</v>
      </c>
      <c r="D830" s="37">
        <v>125</v>
      </c>
      <c r="E830" s="37">
        <v>149</v>
      </c>
      <c r="F830" s="37">
        <v>106</v>
      </c>
      <c r="G830" s="37">
        <v>47</v>
      </c>
      <c r="H830" s="37">
        <v>59</v>
      </c>
    </row>
    <row r="831" spans="1:8" hidden="1" outlineLevel="1">
      <c r="A831" s="1">
        <v>7</v>
      </c>
      <c r="B831" s="37">
        <v>401</v>
      </c>
      <c r="C831" s="37">
        <v>296</v>
      </c>
      <c r="D831" s="37">
        <v>145</v>
      </c>
      <c r="E831" s="37">
        <v>151</v>
      </c>
      <c r="F831" s="37">
        <v>105</v>
      </c>
      <c r="G831" s="37">
        <v>47</v>
      </c>
      <c r="H831" s="37">
        <v>58</v>
      </c>
    </row>
    <row r="832" spans="1:8" hidden="1" outlineLevel="1">
      <c r="A832" s="1">
        <v>8</v>
      </c>
      <c r="B832" s="37">
        <v>406</v>
      </c>
      <c r="C832" s="37">
        <v>283</v>
      </c>
      <c r="D832" s="37">
        <v>157</v>
      </c>
      <c r="E832" s="37">
        <v>126</v>
      </c>
      <c r="F832" s="37">
        <v>123</v>
      </c>
      <c r="G832" s="37">
        <v>61</v>
      </c>
      <c r="H832" s="37">
        <v>62</v>
      </c>
    </row>
    <row r="833" spans="1:8" hidden="1" outlineLevel="1">
      <c r="A833" s="1">
        <v>9</v>
      </c>
      <c r="B833" s="37">
        <v>387</v>
      </c>
      <c r="C833" s="37">
        <v>282</v>
      </c>
      <c r="D833" s="37">
        <v>144</v>
      </c>
      <c r="E833" s="37">
        <v>138</v>
      </c>
      <c r="F833" s="37">
        <v>105</v>
      </c>
      <c r="G833" s="37">
        <v>64</v>
      </c>
      <c r="H833" s="37">
        <v>41</v>
      </c>
    </row>
    <row r="834" spans="1:8" hidden="1" outlineLevel="1">
      <c r="A834" s="1">
        <v>10</v>
      </c>
      <c r="B834" s="37">
        <v>439</v>
      </c>
      <c r="C834" s="37">
        <v>319</v>
      </c>
      <c r="D834" s="37">
        <v>158</v>
      </c>
      <c r="E834" s="37">
        <v>161</v>
      </c>
      <c r="F834" s="37">
        <v>120</v>
      </c>
      <c r="G834" s="37">
        <v>62</v>
      </c>
      <c r="H834" s="37">
        <v>58</v>
      </c>
    </row>
    <row r="835" spans="1:8" hidden="1" outlineLevel="1">
      <c r="A835" s="1">
        <v>11</v>
      </c>
      <c r="B835" s="37">
        <v>412</v>
      </c>
      <c r="C835" s="37">
        <v>307</v>
      </c>
      <c r="D835" s="37">
        <v>157</v>
      </c>
      <c r="E835" s="37">
        <v>150</v>
      </c>
      <c r="F835" s="37">
        <v>105</v>
      </c>
      <c r="G835" s="37">
        <v>50</v>
      </c>
      <c r="H835" s="37">
        <v>55</v>
      </c>
    </row>
    <row r="836" spans="1:8" hidden="1" outlineLevel="1">
      <c r="A836" s="1">
        <v>12</v>
      </c>
      <c r="B836" s="37">
        <v>446</v>
      </c>
      <c r="C836" s="37">
        <v>322</v>
      </c>
      <c r="D836" s="37">
        <v>153</v>
      </c>
      <c r="E836" s="37">
        <v>169</v>
      </c>
      <c r="F836" s="37">
        <v>124</v>
      </c>
      <c r="G836" s="37">
        <v>64</v>
      </c>
      <c r="H836" s="37">
        <v>60</v>
      </c>
    </row>
    <row r="837" spans="1:8" hidden="1" outlineLevel="1">
      <c r="A837" s="1">
        <v>13</v>
      </c>
      <c r="B837" s="37">
        <v>399</v>
      </c>
      <c r="C837" s="37">
        <v>284</v>
      </c>
      <c r="D837" s="37">
        <v>140</v>
      </c>
      <c r="E837" s="37">
        <v>144</v>
      </c>
      <c r="F837" s="37">
        <v>115</v>
      </c>
      <c r="G837" s="37">
        <v>48</v>
      </c>
      <c r="H837" s="37">
        <v>67</v>
      </c>
    </row>
    <row r="838" spans="1:8" hidden="1" outlineLevel="1">
      <c r="A838" s="1">
        <v>14</v>
      </c>
      <c r="B838" s="37">
        <v>435</v>
      </c>
      <c r="C838" s="37">
        <v>324</v>
      </c>
      <c r="D838" s="37">
        <v>158</v>
      </c>
      <c r="E838" s="37">
        <v>166</v>
      </c>
      <c r="F838" s="37">
        <v>111</v>
      </c>
      <c r="G838" s="37">
        <v>65</v>
      </c>
      <c r="H838" s="37">
        <v>46</v>
      </c>
    </row>
    <row r="839" spans="1:8" hidden="1" outlineLevel="1">
      <c r="A839" s="1">
        <v>15</v>
      </c>
      <c r="B839" s="37">
        <v>399</v>
      </c>
      <c r="C839" s="37">
        <v>288</v>
      </c>
      <c r="D839" s="37">
        <v>158</v>
      </c>
      <c r="E839" s="37">
        <v>130</v>
      </c>
      <c r="F839" s="37">
        <v>111</v>
      </c>
      <c r="G839" s="37">
        <v>58</v>
      </c>
      <c r="H839" s="37">
        <v>53</v>
      </c>
    </row>
    <row r="840" spans="1:8" hidden="1" outlineLevel="1">
      <c r="A840" s="1">
        <v>16</v>
      </c>
      <c r="B840" s="37">
        <v>447</v>
      </c>
      <c r="C840" s="37">
        <v>329</v>
      </c>
      <c r="D840" s="37">
        <v>157</v>
      </c>
      <c r="E840" s="37">
        <v>172</v>
      </c>
      <c r="F840" s="37">
        <v>118</v>
      </c>
      <c r="G840" s="37">
        <v>50</v>
      </c>
      <c r="H840" s="37">
        <v>68</v>
      </c>
    </row>
    <row r="841" spans="1:8" hidden="1" outlineLevel="1">
      <c r="A841" s="1">
        <v>17</v>
      </c>
      <c r="B841" s="37">
        <v>424</v>
      </c>
      <c r="C841" s="37">
        <v>301</v>
      </c>
      <c r="D841" s="37">
        <v>156</v>
      </c>
      <c r="E841" s="37">
        <v>145</v>
      </c>
      <c r="F841" s="37">
        <v>123</v>
      </c>
      <c r="G841" s="37">
        <v>65</v>
      </c>
      <c r="H841" s="37">
        <v>58</v>
      </c>
    </row>
    <row r="842" spans="1:8" hidden="1" outlineLevel="1">
      <c r="A842" s="1">
        <v>18</v>
      </c>
      <c r="B842" s="37">
        <v>437</v>
      </c>
      <c r="C842" s="37">
        <v>310</v>
      </c>
      <c r="D842" s="37">
        <v>144</v>
      </c>
      <c r="E842" s="37">
        <v>166</v>
      </c>
      <c r="F842" s="37">
        <v>127</v>
      </c>
      <c r="G842" s="37">
        <v>62</v>
      </c>
      <c r="H842" s="37">
        <v>65</v>
      </c>
    </row>
    <row r="843" spans="1:8" hidden="1" outlineLevel="1">
      <c r="A843" s="1">
        <v>19</v>
      </c>
      <c r="B843" s="37">
        <v>454</v>
      </c>
      <c r="C843" s="37">
        <v>336</v>
      </c>
      <c r="D843" s="37">
        <v>155</v>
      </c>
      <c r="E843" s="37">
        <v>181</v>
      </c>
      <c r="F843" s="37">
        <v>118</v>
      </c>
      <c r="G843" s="37">
        <v>55</v>
      </c>
      <c r="H843" s="37">
        <v>63</v>
      </c>
    </row>
    <row r="844" spans="1:8" hidden="1" outlineLevel="1">
      <c r="A844" s="1">
        <v>20</v>
      </c>
      <c r="B844" s="37">
        <v>434</v>
      </c>
      <c r="C844" s="37">
        <v>319</v>
      </c>
      <c r="D844" s="37">
        <v>146</v>
      </c>
      <c r="E844" s="37">
        <v>173</v>
      </c>
      <c r="F844" s="37">
        <v>115</v>
      </c>
      <c r="G844" s="37">
        <v>69</v>
      </c>
      <c r="H844" s="37">
        <v>46</v>
      </c>
    </row>
    <row r="845" spans="1:8" hidden="1" outlineLevel="1">
      <c r="A845" s="1">
        <v>21</v>
      </c>
      <c r="B845" s="37">
        <v>408</v>
      </c>
      <c r="C845" s="37">
        <v>288</v>
      </c>
      <c r="D845" s="37">
        <v>147</v>
      </c>
      <c r="E845" s="37">
        <v>141</v>
      </c>
      <c r="F845" s="37">
        <v>120</v>
      </c>
      <c r="G845" s="37">
        <v>64</v>
      </c>
      <c r="H845" s="37">
        <v>56</v>
      </c>
    </row>
    <row r="846" spans="1:8" hidden="1" outlineLevel="1">
      <c r="A846" s="1">
        <v>22</v>
      </c>
      <c r="B846" s="37">
        <v>438</v>
      </c>
      <c r="C846" s="37">
        <v>319</v>
      </c>
      <c r="D846" s="37">
        <v>154</v>
      </c>
      <c r="E846" s="37">
        <v>165</v>
      </c>
      <c r="F846" s="37">
        <v>119</v>
      </c>
      <c r="G846" s="37">
        <v>59</v>
      </c>
      <c r="H846" s="37">
        <v>60</v>
      </c>
    </row>
    <row r="847" spans="1:8" hidden="1" outlineLevel="1">
      <c r="A847" s="1">
        <v>23</v>
      </c>
      <c r="B847" s="37">
        <v>439</v>
      </c>
      <c r="C847" s="37">
        <v>314</v>
      </c>
      <c r="D847" s="37">
        <v>148</v>
      </c>
      <c r="E847" s="37">
        <v>166</v>
      </c>
      <c r="F847" s="37">
        <v>125</v>
      </c>
      <c r="G847" s="37">
        <v>63</v>
      </c>
      <c r="H847" s="37">
        <v>62</v>
      </c>
    </row>
    <row r="848" spans="1:8" hidden="1" outlineLevel="1">
      <c r="A848" s="1">
        <v>24</v>
      </c>
      <c r="B848" s="37">
        <v>424</v>
      </c>
      <c r="C848" s="37">
        <v>306</v>
      </c>
      <c r="D848" s="37">
        <v>154</v>
      </c>
      <c r="E848" s="37">
        <v>152</v>
      </c>
      <c r="F848" s="37">
        <v>118</v>
      </c>
      <c r="G848" s="37">
        <v>65</v>
      </c>
      <c r="H848" s="37">
        <v>53</v>
      </c>
    </row>
    <row r="849" spans="1:8" hidden="1" outlineLevel="1">
      <c r="A849" s="1">
        <v>25</v>
      </c>
      <c r="B849" s="37">
        <v>470</v>
      </c>
      <c r="C849" s="37">
        <v>327</v>
      </c>
      <c r="D849" s="37">
        <v>152</v>
      </c>
      <c r="E849" s="37">
        <v>175</v>
      </c>
      <c r="F849" s="37">
        <v>143</v>
      </c>
      <c r="G849" s="37">
        <v>80</v>
      </c>
      <c r="H849" s="37">
        <v>63</v>
      </c>
    </row>
    <row r="850" spans="1:8" hidden="1" outlineLevel="1">
      <c r="A850" s="1">
        <v>26</v>
      </c>
      <c r="B850" s="37">
        <v>438</v>
      </c>
      <c r="C850" s="37">
        <v>298</v>
      </c>
      <c r="D850" s="37">
        <v>143</v>
      </c>
      <c r="E850" s="37">
        <v>155</v>
      </c>
      <c r="F850" s="37">
        <v>140</v>
      </c>
      <c r="G850" s="37">
        <v>60</v>
      </c>
      <c r="H850" s="37">
        <v>80</v>
      </c>
    </row>
    <row r="851" spans="1:8" hidden="1" outlineLevel="1">
      <c r="A851" s="1">
        <v>27</v>
      </c>
      <c r="B851" s="37">
        <v>473</v>
      </c>
      <c r="C851" s="37">
        <v>334</v>
      </c>
      <c r="D851" s="37">
        <v>153</v>
      </c>
      <c r="E851" s="37">
        <v>181</v>
      </c>
      <c r="F851" s="37">
        <v>139</v>
      </c>
      <c r="G851" s="37">
        <v>85</v>
      </c>
      <c r="H851" s="37">
        <v>54</v>
      </c>
    </row>
    <row r="852" spans="1:8" hidden="1" outlineLevel="1">
      <c r="A852" s="1">
        <v>28</v>
      </c>
      <c r="B852" s="37">
        <v>453</v>
      </c>
      <c r="C852" s="37">
        <v>280</v>
      </c>
      <c r="D852" s="37">
        <v>129</v>
      </c>
      <c r="E852" s="37">
        <v>151</v>
      </c>
      <c r="F852" s="37">
        <v>173</v>
      </c>
      <c r="G852" s="37">
        <v>85</v>
      </c>
      <c r="H852" s="37">
        <v>88</v>
      </c>
    </row>
    <row r="853" spans="1:8" hidden="1" outlineLevel="1">
      <c r="A853" s="1">
        <v>29</v>
      </c>
      <c r="B853" s="37">
        <v>421</v>
      </c>
      <c r="C853" s="37">
        <v>253</v>
      </c>
      <c r="D853" s="37">
        <v>124</v>
      </c>
      <c r="E853" s="37">
        <v>129</v>
      </c>
      <c r="F853" s="37">
        <v>168</v>
      </c>
      <c r="G853" s="37">
        <v>98</v>
      </c>
      <c r="H853" s="37">
        <v>70</v>
      </c>
    </row>
    <row r="854" spans="1:8" hidden="1" outlineLevel="1">
      <c r="A854" s="1">
        <v>30</v>
      </c>
      <c r="B854" s="37">
        <v>469</v>
      </c>
      <c r="C854" s="37">
        <v>268</v>
      </c>
      <c r="D854" s="37">
        <v>119</v>
      </c>
      <c r="E854" s="37">
        <v>149</v>
      </c>
      <c r="F854" s="37">
        <v>201</v>
      </c>
      <c r="G854" s="37">
        <v>99</v>
      </c>
      <c r="H854" s="37">
        <v>102</v>
      </c>
    </row>
    <row r="855" spans="1:8" hidden="1" outlineLevel="1">
      <c r="A855" s="1">
        <v>31</v>
      </c>
      <c r="B855" s="37">
        <v>468</v>
      </c>
      <c r="C855" s="37">
        <v>296</v>
      </c>
      <c r="D855" s="37">
        <v>121</v>
      </c>
      <c r="E855" s="37">
        <v>175</v>
      </c>
      <c r="F855" s="37">
        <v>172</v>
      </c>
      <c r="G855" s="37">
        <v>95</v>
      </c>
      <c r="H855" s="37">
        <v>77</v>
      </c>
    </row>
    <row r="856" spans="1:8" hidden="1" outlineLevel="1">
      <c r="A856" s="1">
        <v>32</v>
      </c>
      <c r="B856" s="37">
        <v>465</v>
      </c>
      <c r="C856" s="37">
        <v>260</v>
      </c>
      <c r="D856" s="37">
        <v>140</v>
      </c>
      <c r="E856" s="37">
        <v>120</v>
      </c>
      <c r="F856" s="37">
        <v>205</v>
      </c>
      <c r="G856" s="37">
        <v>113</v>
      </c>
      <c r="H856" s="37">
        <v>92</v>
      </c>
    </row>
    <row r="857" spans="1:8" hidden="1" outlineLevel="1">
      <c r="A857" s="1">
        <v>33</v>
      </c>
      <c r="B857" s="37">
        <v>499</v>
      </c>
      <c r="C857" s="37">
        <v>287</v>
      </c>
      <c r="D857" s="37">
        <v>134</v>
      </c>
      <c r="E857" s="37">
        <v>153</v>
      </c>
      <c r="F857" s="37">
        <v>212</v>
      </c>
      <c r="G857" s="37">
        <v>110</v>
      </c>
      <c r="H857" s="37">
        <v>102</v>
      </c>
    </row>
    <row r="858" spans="1:8" hidden="1" outlineLevel="1">
      <c r="A858" s="1">
        <v>34</v>
      </c>
      <c r="B858" s="37">
        <v>543</v>
      </c>
      <c r="C858" s="37">
        <v>315</v>
      </c>
      <c r="D858" s="37">
        <v>162</v>
      </c>
      <c r="E858" s="37">
        <v>153</v>
      </c>
      <c r="F858" s="37">
        <v>228</v>
      </c>
      <c r="G858" s="37">
        <v>117</v>
      </c>
      <c r="H858" s="37">
        <v>111</v>
      </c>
    </row>
    <row r="859" spans="1:8" hidden="1" outlineLevel="1">
      <c r="A859" s="1">
        <v>35</v>
      </c>
      <c r="B859" s="37">
        <v>515</v>
      </c>
      <c r="C859" s="37">
        <v>283</v>
      </c>
      <c r="D859" s="37">
        <v>151</v>
      </c>
      <c r="E859" s="37">
        <v>132</v>
      </c>
      <c r="F859" s="37">
        <v>232</v>
      </c>
      <c r="G859" s="37">
        <v>128</v>
      </c>
      <c r="H859" s="37">
        <v>104</v>
      </c>
    </row>
    <row r="860" spans="1:8" hidden="1" outlineLevel="1">
      <c r="A860" s="1">
        <v>36</v>
      </c>
      <c r="B860" s="37">
        <v>556</v>
      </c>
      <c r="C860" s="37">
        <v>306</v>
      </c>
      <c r="D860" s="37">
        <v>138</v>
      </c>
      <c r="E860" s="37">
        <v>168</v>
      </c>
      <c r="F860" s="37">
        <v>250</v>
      </c>
      <c r="G860" s="37">
        <v>127</v>
      </c>
      <c r="H860" s="37">
        <v>123</v>
      </c>
    </row>
    <row r="861" spans="1:8" hidden="1" outlineLevel="1">
      <c r="A861" s="1">
        <v>37</v>
      </c>
      <c r="B861" s="37">
        <v>599</v>
      </c>
      <c r="C861" s="37">
        <v>369</v>
      </c>
      <c r="D861" s="37">
        <v>161</v>
      </c>
      <c r="E861" s="37">
        <v>208</v>
      </c>
      <c r="F861" s="37">
        <v>230</v>
      </c>
      <c r="G861" s="37">
        <v>111</v>
      </c>
      <c r="H861" s="37">
        <v>119</v>
      </c>
    </row>
    <row r="862" spans="1:8" hidden="1" outlineLevel="1">
      <c r="A862" s="1">
        <v>38</v>
      </c>
      <c r="B862" s="37">
        <v>594</v>
      </c>
      <c r="C862" s="37">
        <v>371</v>
      </c>
      <c r="D862" s="37">
        <v>170</v>
      </c>
      <c r="E862" s="37">
        <v>201</v>
      </c>
      <c r="F862" s="37">
        <v>223</v>
      </c>
      <c r="G862" s="37">
        <v>113</v>
      </c>
      <c r="H862" s="37">
        <v>110</v>
      </c>
    </row>
    <row r="863" spans="1:8" hidden="1" outlineLevel="1">
      <c r="A863" s="1">
        <v>39</v>
      </c>
      <c r="B863" s="37">
        <v>671</v>
      </c>
      <c r="C863" s="37">
        <v>385</v>
      </c>
      <c r="D863" s="37">
        <v>202</v>
      </c>
      <c r="E863" s="37">
        <v>183</v>
      </c>
      <c r="F863" s="37">
        <v>286</v>
      </c>
      <c r="G863" s="37">
        <v>153</v>
      </c>
      <c r="H863" s="37">
        <v>133</v>
      </c>
    </row>
    <row r="864" spans="1:8" hidden="1" outlineLevel="1">
      <c r="A864" s="1">
        <v>40</v>
      </c>
      <c r="B864" s="37">
        <v>613</v>
      </c>
      <c r="C864" s="37">
        <v>375</v>
      </c>
      <c r="D864" s="37">
        <v>191</v>
      </c>
      <c r="E864" s="37">
        <v>184</v>
      </c>
      <c r="F864" s="37">
        <v>238</v>
      </c>
      <c r="G864" s="37">
        <v>126</v>
      </c>
      <c r="H864" s="37">
        <v>112</v>
      </c>
    </row>
    <row r="865" spans="1:8" hidden="1" outlineLevel="1">
      <c r="A865" s="1">
        <v>41</v>
      </c>
      <c r="B865" s="37">
        <v>599</v>
      </c>
      <c r="C865" s="37">
        <v>348</v>
      </c>
      <c r="D865" s="37">
        <v>171</v>
      </c>
      <c r="E865" s="37">
        <v>177</v>
      </c>
      <c r="F865" s="37">
        <v>251</v>
      </c>
      <c r="G865" s="37">
        <v>136</v>
      </c>
      <c r="H865" s="37">
        <v>115</v>
      </c>
    </row>
    <row r="866" spans="1:8" hidden="1" outlineLevel="1">
      <c r="A866" s="1">
        <v>42</v>
      </c>
      <c r="B866" s="37">
        <v>588</v>
      </c>
      <c r="C866" s="37">
        <v>340</v>
      </c>
      <c r="D866" s="37">
        <v>169</v>
      </c>
      <c r="E866" s="37">
        <v>171</v>
      </c>
      <c r="F866" s="37">
        <v>248</v>
      </c>
      <c r="G866" s="37">
        <v>121</v>
      </c>
      <c r="H866" s="37">
        <v>127</v>
      </c>
    </row>
    <row r="867" spans="1:8" hidden="1" outlineLevel="1">
      <c r="A867" s="1">
        <v>43</v>
      </c>
      <c r="B867" s="37">
        <v>628</v>
      </c>
      <c r="C867" s="37">
        <v>356</v>
      </c>
      <c r="D867" s="37">
        <v>168</v>
      </c>
      <c r="E867" s="37">
        <v>188</v>
      </c>
      <c r="F867" s="37">
        <v>272</v>
      </c>
      <c r="G867" s="37">
        <v>153</v>
      </c>
      <c r="H867" s="37">
        <v>119</v>
      </c>
    </row>
    <row r="868" spans="1:8" hidden="1" outlineLevel="1">
      <c r="A868" s="1">
        <v>44</v>
      </c>
      <c r="B868" s="37">
        <v>625</v>
      </c>
      <c r="C868" s="37">
        <v>382</v>
      </c>
      <c r="D868" s="37">
        <v>201</v>
      </c>
      <c r="E868" s="37">
        <v>181</v>
      </c>
      <c r="F868" s="37">
        <v>243</v>
      </c>
      <c r="G868" s="37">
        <v>135</v>
      </c>
      <c r="H868" s="37">
        <v>108</v>
      </c>
    </row>
    <row r="869" spans="1:8" hidden="1" outlineLevel="1">
      <c r="A869" s="1">
        <v>45</v>
      </c>
      <c r="B869" s="37">
        <v>616</v>
      </c>
      <c r="C869" s="37">
        <v>350</v>
      </c>
      <c r="D869" s="37">
        <v>171</v>
      </c>
      <c r="E869" s="37">
        <v>179</v>
      </c>
      <c r="F869" s="37">
        <v>266</v>
      </c>
      <c r="G869" s="37">
        <v>127</v>
      </c>
      <c r="H869" s="37">
        <v>139</v>
      </c>
    </row>
    <row r="870" spans="1:8" hidden="1" outlineLevel="1">
      <c r="A870" s="1">
        <v>46</v>
      </c>
      <c r="B870" s="37">
        <v>574</v>
      </c>
      <c r="C870" s="37">
        <v>362</v>
      </c>
      <c r="D870" s="37">
        <v>173</v>
      </c>
      <c r="E870" s="37">
        <v>189</v>
      </c>
      <c r="F870" s="37">
        <v>212</v>
      </c>
      <c r="G870" s="37">
        <v>120</v>
      </c>
      <c r="H870" s="37">
        <v>92</v>
      </c>
    </row>
    <row r="871" spans="1:8" hidden="1" outlineLevel="1">
      <c r="A871" s="1">
        <v>47</v>
      </c>
      <c r="B871" s="37">
        <v>626</v>
      </c>
      <c r="C871" s="37">
        <v>374</v>
      </c>
      <c r="D871" s="37">
        <v>192</v>
      </c>
      <c r="E871" s="37">
        <v>182</v>
      </c>
      <c r="F871" s="37">
        <v>252</v>
      </c>
      <c r="G871" s="37">
        <v>131</v>
      </c>
      <c r="H871" s="37">
        <v>121</v>
      </c>
    </row>
    <row r="872" spans="1:8" hidden="1" outlineLevel="1">
      <c r="A872" s="1">
        <v>48</v>
      </c>
      <c r="B872" s="37">
        <v>575</v>
      </c>
      <c r="C872" s="37">
        <v>345</v>
      </c>
      <c r="D872" s="37">
        <v>179</v>
      </c>
      <c r="E872" s="37">
        <v>166</v>
      </c>
      <c r="F872" s="37">
        <v>230</v>
      </c>
      <c r="G872" s="37">
        <v>125</v>
      </c>
      <c r="H872" s="37">
        <v>105</v>
      </c>
    </row>
    <row r="873" spans="1:8" hidden="1" outlineLevel="1">
      <c r="A873" s="1">
        <v>49</v>
      </c>
      <c r="B873" s="37">
        <v>571</v>
      </c>
      <c r="C873" s="37">
        <v>360</v>
      </c>
      <c r="D873" s="37">
        <v>188</v>
      </c>
      <c r="E873" s="37">
        <v>172</v>
      </c>
      <c r="F873" s="37">
        <v>211</v>
      </c>
      <c r="G873" s="37">
        <v>101</v>
      </c>
      <c r="H873" s="37">
        <v>110</v>
      </c>
    </row>
    <row r="874" spans="1:8" hidden="1" outlineLevel="1">
      <c r="A874" s="1">
        <v>50</v>
      </c>
      <c r="B874" s="37">
        <v>553</v>
      </c>
      <c r="C874" s="37">
        <v>351</v>
      </c>
      <c r="D874" s="37">
        <v>186</v>
      </c>
      <c r="E874" s="37">
        <v>165</v>
      </c>
      <c r="F874" s="37">
        <v>202</v>
      </c>
      <c r="G874" s="37">
        <v>93</v>
      </c>
      <c r="H874" s="37">
        <v>109</v>
      </c>
    </row>
    <row r="875" spans="1:8" hidden="1" outlineLevel="1">
      <c r="A875" s="1">
        <v>51</v>
      </c>
      <c r="B875" s="37">
        <v>545</v>
      </c>
      <c r="C875" s="37">
        <v>334</v>
      </c>
      <c r="D875" s="37">
        <v>168</v>
      </c>
      <c r="E875" s="37">
        <v>166</v>
      </c>
      <c r="F875" s="37">
        <v>211</v>
      </c>
      <c r="G875" s="37">
        <v>106</v>
      </c>
      <c r="H875" s="37">
        <v>105</v>
      </c>
    </row>
    <row r="876" spans="1:8" hidden="1" outlineLevel="1">
      <c r="A876" s="1">
        <v>52</v>
      </c>
      <c r="B876" s="37">
        <v>532</v>
      </c>
      <c r="C876" s="37">
        <v>314</v>
      </c>
      <c r="D876" s="37">
        <v>169</v>
      </c>
      <c r="E876" s="37">
        <v>145</v>
      </c>
      <c r="F876" s="37">
        <v>218</v>
      </c>
      <c r="G876" s="37">
        <v>89</v>
      </c>
      <c r="H876" s="37">
        <v>129</v>
      </c>
    </row>
    <row r="877" spans="1:8" hidden="1" outlineLevel="1">
      <c r="A877" s="1">
        <v>53</v>
      </c>
      <c r="B877" s="37">
        <v>511</v>
      </c>
      <c r="C877" s="37">
        <v>298</v>
      </c>
      <c r="D877" s="37">
        <v>158</v>
      </c>
      <c r="E877" s="37">
        <v>140</v>
      </c>
      <c r="F877" s="37">
        <v>213</v>
      </c>
      <c r="G877" s="37">
        <v>98</v>
      </c>
      <c r="H877" s="37">
        <v>115</v>
      </c>
    </row>
    <row r="878" spans="1:8" hidden="1" outlineLevel="1">
      <c r="A878" s="1">
        <v>54</v>
      </c>
      <c r="B878" s="37">
        <v>494</v>
      </c>
      <c r="C878" s="37">
        <v>303</v>
      </c>
      <c r="D878" s="37">
        <v>146</v>
      </c>
      <c r="E878" s="37">
        <v>157</v>
      </c>
      <c r="F878" s="37">
        <v>191</v>
      </c>
      <c r="G878" s="37">
        <v>83</v>
      </c>
      <c r="H878" s="37">
        <v>108</v>
      </c>
    </row>
    <row r="879" spans="1:8" hidden="1" outlineLevel="1">
      <c r="A879" s="1">
        <v>55</v>
      </c>
      <c r="B879" s="37">
        <v>481</v>
      </c>
      <c r="C879" s="37">
        <v>314</v>
      </c>
      <c r="D879" s="37">
        <v>189</v>
      </c>
      <c r="E879" s="37">
        <v>125</v>
      </c>
      <c r="F879" s="37">
        <v>167</v>
      </c>
      <c r="G879" s="37">
        <v>77</v>
      </c>
      <c r="H879" s="37">
        <v>90</v>
      </c>
    </row>
    <row r="880" spans="1:8" hidden="1" outlineLevel="1">
      <c r="A880" s="1">
        <v>56</v>
      </c>
      <c r="B880" s="37">
        <v>487</v>
      </c>
      <c r="C880" s="37">
        <v>309</v>
      </c>
      <c r="D880" s="37">
        <v>152</v>
      </c>
      <c r="E880" s="37">
        <v>157</v>
      </c>
      <c r="F880" s="37">
        <v>178</v>
      </c>
      <c r="G880" s="37">
        <v>80</v>
      </c>
      <c r="H880" s="37">
        <v>98</v>
      </c>
    </row>
    <row r="881" spans="1:8" hidden="1" outlineLevel="1">
      <c r="A881" s="1">
        <v>57</v>
      </c>
      <c r="B881" s="37">
        <v>464</v>
      </c>
      <c r="C881" s="37">
        <v>283</v>
      </c>
      <c r="D881" s="37">
        <v>160</v>
      </c>
      <c r="E881" s="37">
        <v>123</v>
      </c>
      <c r="F881" s="37">
        <v>181</v>
      </c>
      <c r="G881" s="37">
        <v>62</v>
      </c>
      <c r="H881" s="37">
        <v>119</v>
      </c>
    </row>
    <row r="882" spans="1:8" hidden="1" outlineLevel="1">
      <c r="A882" s="1">
        <v>58</v>
      </c>
      <c r="B882" s="37">
        <v>476</v>
      </c>
      <c r="C882" s="37">
        <v>312</v>
      </c>
      <c r="D882" s="37">
        <v>151</v>
      </c>
      <c r="E882" s="37">
        <v>161</v>
      </c>
      <c r="F882" s="37">
        <v>164</v>
      </c>
      <c r="G882" s="37">
        <v>63</v>
      </c>
      <c r="H882" s="37">
        <v>101</v>
      </c>
    </row>
    <row r="883" spans="1:8" hidden="1" outlineLevel="1">
      <c r="A883" s="1">
        <v>59</v>
      </c>
      <c r="B883" s="37">
        <v>475</v>
      </c>
      <c r="C883" s="37">
        <v>289</v>
      </c>
      <c r="D883" s="37">
        <v>158</v>
      </c>
      <c r="E883" s="37">
        <v>131</v>
      </c>
      <c r="F883" s="37">
        <v>186</v>
      </c>
      <c r="G883" s="37">
        <v>84</v>
      </c>
      <c r="H883" s="37">
        <v>102</v>
      </c>
    </row>
    <row r="884" spans="1:8" hidden="1" outlineLevel="1">
      <c r="A884" s="1">
        <v>60</v>
      </c>
      <c r="B884" s="37">
        <v>455</v>
      </c>
      <c r="C884" s="37">
        <v>299</v>
      </c>
      <c r="D884" s="37">
        <v>162</v>
      </c>
      <c r="E884" s="37">
        <v>137</v>
      </c>
      <c r="F884" s="37">
        <v>156</v>
      </c>
      <c r="G884" s="37">
        <v>51</v>
      </c>
      <c r="H884" s="37">
        <v>105</v>
      </c>
    </row>
    <row r="885" spans="1:8" hidden="1" outlineLevel="1">
      <c r="A885" s="1">
        <v>61</v>
      </c>
      <c r="B885" s="37">
        <v>454</v>
      </c>
      <c r="C885" s="37">
        <v>300</v>
      </c>
      <c r="D885" s="37">
        <v>157</v>
      </c>
      <c r="E885" s="37">
        <v>143</v>
      </c>
      <c r="F885" s="37">
        <v>154</v>
      </c>
      <c r="G885" s="37">
        <v>68</v>
      </c>
      <c r="H885" s="37">
        <v>86</v>
      </c>
    </row>
    <row r="886" spans="1:8" hidden="1" outlineLevel="1">
      <c r="A886" s="1">
        <v>62</v>
      </c>
      <c r="B886" s="37">
        <v>357</v>
      </c>
      <c r="C886" s="37">
        <v>255</v>
      </c>
      <c r="D886" s="37">
        <v>133</v>
      </c>
      <c r="E886" s="37">
        <v>122</v>
      </c>
      <c r="F886" s="37">
        <v>102</v>
      </c>
      <c r="G886" s="37">
        <v>38</v>
      </c>
      <c r="H886" s="37">
        <v>64</v>
      </c>
    </row>
    <row r="887" spans="1:8" hidden="1" outlineLevel="1">
      <c r="A887" s="1">
        <v>63</v>
      </c>
      <c r="B887" s="37">
        <v>429</v>
      </c>
      <c r="C887" s="37">
        <v>299</v>
      </c>
      <c r="D887" s="37">
        <v>164</v>
      </c>
      <c r="E887" s="37">
        <v>135</v>
      </c>
      <c r="F887" s="37">
        <v>130</v>
      </c>
      <c r="G887" s="37">
        <v>55</v>
      </c>
      <c r="H887" s="37">
        <v>75</v>
      </c>
    </row>
    <row r="888" spans="1:8" hidden="1" outlineLevel="1">
      <c r="A888" s="1">
        <v>64</v>
      </c>
      <c r="B888" s="37">
        <v>377</v>
      </c>
      <c r="C888" s="37">
        <v>262</v>
      </c>
      <c r="D888" s="37">
        <v>135</v>
      </c>
      <c r="E888" s="37">
        <v>127</v>
      </c>
      <c r="F888" s="37">
        <v>115</v>
      </c>
      <c r="G888" s="37">
        <v>44</v>
      </c>
      <c r="H888" s="37">
        <v>71</v>
      </c>
    </row>
    <row r="889" spans="1:8" hidden="1" outlineLevel="1">
      <c r="A889" s="1">
        <v>65</v>
      </c>
      <c r="B889" s="37">
        <v>366</v>
      </c>
      <c r="C889" s="37">
        <v>252</v>
      </c>
      <c r="D889" s="37">
        <v>141</v>
      </c>
      <c r="E889" s="37">
        <v>111</v>
      </c>
      <c r="F889" s="37">
        <v>114</v>
      </c>
      <c r="G889" s="37">
        <v>46</v>
      </c>
      <c r="H889" s="37">
        <v>68</v>
      </c>
    </row>
    <row r="890" spans="1:8" hidden="1" outlineLevel="1">
      <c r="A890" s="1">
        <v>66</v>
      </c>
      <c r="B890" s="37">
        <v>336</v>
      </c>
      <c r="C890" s="37">
        <v>233</v>
      </c>
      <c r="D890" s="37">
        <v>130</v>
      </c>
      <c r="E890" s="37">
        <v>103</v>
      </c>
      <c r="F890" s="37">
        <v>103</v>
      </c>
      <c r="G890" s="37">
        <v>42</v>
      </c>
      <c r="H890" s="37">
        <v>61</v>
      </c>
    </row>
    <row r="891" spans="1:8" hidden="1" outlineLevel="1">
      <c r="A891" s="1">
        <v>67</v>
      </c>
      <c r="B891" s="37">
        <v>321</v>
      </c>
      <c r="C891" s="37">
        <v>233</v>
      </c>
      <c r="D891" s="37">
        <v>134</v>
      </c>
      <c r="E891" s="37">
        <v>99</v>
      </c>
      <c r="F891" s="37">
        <v>88</v>
      </c>
      <c r="G891" s="37">
        <v>34</v>
      </c>
      <c r="H891" s="37">
        <v>54</v>
      </c>
    </row>
    <row r="892" spans="1:8" hidden="1" outlineLevel="1">
      <c r="A892" s="1">
        <v>68</v>
      </c>
      <c r="B892" s="37">
        <v>276</v>
      </c>
      <c r="C892" s="37">
        <v>197</v>
      </c>
      <c r="D892" s="37">
        <v>101</v>
      </c>
      <c r="E892" s="37">
        <v>96</v>
      </c>
      <c r="F892" s="37">
        <v>79</v>
      </c>
      <c r="G892" s="37">
        <v>34</v>
      </c>
      <c r="H892" s="37">
        <v>45</v>
      </c>
    </row>
    <row r="893" spans="1:8" hidden="1" outlineLevel="1">
      <c r="A893" s="1">
        <v>69</v>
      </c>
      <c r="B893" s="37">
        <v>222</v>
      </c>
      <c r="C893" s="37">
        <v>166</v>
      </c>
      <c r="D893" s="37">
        <v>98</v>
      </c>
      <c r="E893" s="37">
        <v>68</v>
      </c>
      <c r="F893" s="37">
        <v>56</v>
      </c>
      <c r="G893" s="37">
        <v>26</v>
      </c>
      <c r="H893" s="37">
        <v>30</v>
      </c>
    </row>
    <row r="894" spans="1:8" hidden="1" outlineLevel="1">
      <c r="A894" s="1">
        <v>70</v>
      </c>
      <c r="B894" s="37">
        <v>252</v>
      </c>
      <c r="C894" s="37">
        <v>188</v>
      </c>
      <c r="D894" s="37">
        <v>103</v>
      </c>
      <c r="E894" s="37">
        <v>85</v>
      </c>
      <c r="F894" s="37">
        <v>64</v>
      </c>
      <c r="G894" s="37">
        <v>22</v>
      </c>
      <c r="H894" s="37">
        <v>42</v>
      </c>
    </row>
    <row r="895" spans="1:8" hidden="1" outlineLevel="1">
      <c r="A895" s="1">
        <v>71</v>
      </c>
      <c r="B895" s="37">
        <v>208</v>
      </c>
      <c r="C895" s="37">
        <v>155</v>
      </c>
      <c r="D895" s="37">
        <v>90</v>
      </c>
      <c r="E895" s="37">
        <v>65</v>
      </c>
      <c r="F895" s="37">
        <v>53</v>
      </c>
      <c r="G895" s="37">
        <v>20</v>
      </c>
      <c r="H895" s="37">
        <v>33</v>
      </c>
    </row>
    <row r="896" spans="1:8" hidden="1" outlineLevel="1">
      <c r="A896" s="1">
        <v>72</v>
      </c>
      <c r="B896" s="37">
        <v>195</v>
      </c>
      <c r="C896" s="37">
        <v>144</v>
      </c>
      <c r="D896" s="37">
        <v>82</v>
      </c>
      <c r="E896" s="37">
        <v>62</v>
      </c>
      <c r="F896" s="37">
        <v>51</v>
      </c>
      <c r="G896" s="37">
        <v>21</v>
      </c>
      <c r="H896" s="37">
        <v>30</v>
      </c>
    </row>
    <row r="897" spans="1:8" hidden="1" outlineLevel="1">
      <c r="A897" s="1">
        <v>73</v>
      </c>
      <c r="B897" s="37">
        <v>196</v>
      </c>
      <c r="C897" s="37">
        <v>164</v>
      </c>
      <c r="D897" s="37">
        <v>103</v>
      </c>
      <c r="E897" s="37">
        <v>61</v>
      </c>
      <c r="F897" s="37">
        <v>32</v>
      </c>
      <c r="G897" s="37">
        <v>13</v>
      </c>
      <c r="H897" s="37">
        <v>19</v>
      </c>
    </row>
    <row r="898" spans="1:8" hidden="1" outlineLevel="1">
      <c r="A898" s="1">
        <v>74</v>
      </c>
      <c r="B898" s="37">
        <v>200</v>
      </c>
      <c r="C898" s="37">
        <v>157</v>
      </c>
      <c r="D898" s="37">
        <v>96</v>
      </c>
      <c r="E898" s="37">
        <v>61</v>
      </c>
      <c r="F898" s="37">
        <v>43</v>
      </c>
      <c r="G898" s="37">
        <v>20</v>
      </c>
      <c r="H898" s="37">
        <v>23</v>
      </c>
    </row>
    <row r="899" spans="1:8" hidden="1" outlineLevel="1">
      <c r="A899" s="1">
        <v>75</v>
      </c>
      <c r="B899" s="37">
        <v>156</v>
      </c>
      <c r="C899" s="37">
        <v>123</v>
      </c>
      <c r="D899" s="37">
        <v>83</v>
      </c>
      <c r="E899" s="37">
        <v>40</v>
      </c>
      <c r="F899" s="37">
        <v>33</v>
      </c>
      <c r="G899" s="37">
        <v>13</v>
      </c>
      <c r="H899" s="37">
        <v>20</v>
      </c>
    </row>
    <row r="900" spans="1:8" hidden="1" outlineLevel="1">
      <c r="A900" s="1">
        <v>76</v>
      </c>
      <c r="B900" s="37">
        <v>138</v>
      </c>
      <c r="C900" s="37">
        <v>112</v>
      </c>
      <c r="D900" s="37">
        <v>66</v>
      </c>
      <c r="E900" s="37">
        <v>46</v>
      </c>
      <c r="F900" s="37">
        <v>26</v>
      </c>
      <c r="G900" s="37">
        <v>13</v>
      </c>
      <c r="H900" s="37">
        <v>13</v>
      </c>
    </row>
    <row r="901" spans="1:8" hidden="1" outlineLevel="1">
      <c r="A901" s="1">
        <v>77</v>
      </c>
      <c r="B901" s="37">
        <v>142</v>
      </c>
      <c r="C901" s="37">
        <v>107</v>
      </c>
      <c r="D901" s="37">
        <v>58</v>
      </c>
      <c r="E901" s="37">
        <v>49</v>
      </c>
      <c r="F901" s="37">
        <v>35</v>
      </c>
      <c r="G901" s="37">
        <v>16</v>
      </c>
      <c r="H901" s="37">
        <v>19</v>
      </c>
    </row>
    <row r="902" spans="1:8" hidden="1" outlineLevel="1">
      <c r="A902" s="1">
        <v>78</v>
      </c>
      <c r="B902" s="37">
        <v>152</v>
      </c>
      <c r="C902" s="37">
        <v>110</v>
      </c>
      <c r="D902" s="37">
        <v>65</v>
      </c>
      <c r="E902" s="37">
        <v>45</v>
      </c>
      <c r="F902" s="37">
        <v>42</v>
      </c>
      <c r="G902" s="37">
        <v>22</v>
      </c>
      <c r="H902" s="37">
        <v>20</v>
      </c>
    </row>
    <row r="903" spans="1:8" hidden="1" outlineLevel="1">
      <c r="A903" s="1">
        <v>79</v>
      </c>
      <c r="B903" s="37">
        <v>138</v>
      </c>
      <c r="C903" s="37">
        <v>106</v>
      </c>
      <c r="D903" s="37">
        <v>66</v>
      </c>
      <c r="E903" s="37">
        <v>40</v>
      </c>
      <c r="F903" s="37">
        <v>32</v>
      </c>
      <c r="G903" s="37">
        <v>15</v>
      </c>
      <c r="H903" s="37">
        <v>17</v>
      </c>
    </row>
    <row r="904" spans="1:8" hidden="1" outlineLevel="1">
      <c r="A904" s="1">
        <v>80</v>
      </c>
      <c r="B904" s="37">
        <v>140</v>
      </c>
      <c r="C904" s="37">
        <v>104</v>
      </c>
      <c r="D904" s="37">
        <v>72</v>
      </c>
      <c r="E904" s="37">
        <v>32</v>
      </c>
      <c r="F904" s="37">
        <v>36</v>
      </c>
      <c r="G904" s="37">
        <v>19</v>
      </c>
      <c r="H904" s="37">
        <v>17</v>
      </c>
    </row>
    <row r="905" spans="1:8" hidden="1" outlineLevel="1">
      <c r="A905" s="1">
        <v>81</v>
      </c>
      <c r="B905" s="37">
        <v>148</v>
      </c>
      <c r="C905" s="37">
        <v>115</v>
      </c>
      <c r="D905" s="37">
        <v>82</v>
      </c>
      <c r="E905" s="37">
        <v>33</v>
      </c>
      <c r="F905" s="37">
        <v>33</v>
      </c>
      <c r="G905" s="37">
        <v>17</v>
      </c>
      <c r="H905" s="37">
        <v>16</v>
      </c>
    </row>
    <row r="906" spans="1:8" hidden="1" outlineLevel="1">
      <c r="A906" s="1">
        <v>82</v>
      </c>
      <c r="B906" s="37">
        <v>109</v>
      </c>
      <c r="C906" s="37">
        <v>82</v>
      </c>
      <c r="D906" s="37">
        <v>56</v>
      </c>
      <c r="E906" s="37">
        <v>26</v>
      </c>
      <c r="F906" s="37">
        <v>27</v>
      </c>
      <c r="G906" s="37">
        <v>14</v>
      </c>
      <c r="H906" s="37">
        <v>13</v>
      </c>
    </row>
    <row r="907" spans="1:8" hidden="1" outlineLevel="1">
      <c r="A907" s="1">
        <v>83</v>
      </c>
      <c r="B907" s="37">
        <v>115</v>
      </c>
      <c r="C907" s="37">
        <v>85</v>
      </c>
      <c r="D907" s="37">
        <v>67</v>
      </c>
      <c r="E907" s="37">
        <v>18</v>
      </c>
      <c r="F907" s="37">
        <v>30</v>
      </c>
      <c r="G907" s="37">
        <v>19</v>
      </c>
      <c r="H907" s="37">
        <v>11</v>
      </c>
    </row>
    <row r="908" spans="1:8" hidden="1" outlineLevel="1">
      <c r="A908" s="1">
        <v>84</v>
      </c>
      <c r="B908" s="37">
        <v>95</v>
      </c>
      <c r="C908" s="37">
        <v>79</v>
      </c>
      <c r="D908" s="37">
        <v>59</v>
      </c>
      <c r="E908" s="37">
        <v>20</v>
      </c>
      <c r="F908" s="37">
        <v>16</v>
      </c>
      <c r="G908" s="37">
        <v>8</v>
      </c>
      <c r="H908" s="37">
        <v>8</v>
      </c>
    </row>
    <row r="909" spans="1:8" hidden="1" outlineLevel="1">
      <c r="A909" s="1">
        <v>85</v>
      </c>
      <c r="B909" s="37">
        <v>96</v>
      </c>
      <c r="C909" s="37">
        <v>72</v>
      </c>
      <c r="D909" s="37">
        <v>55</v>
      </c>
      <c r="E909" s="37">
        <v>17</v>
      </c>
      <c r="F909" s="37">
        <v>24</v>
      </c>
      <c r="G909" s="37">
        <v>19</v>
      </c>
      <c r="H909" s="37">
        <v>5</v>
      </c>
    </row>
    <row r="910" spans="1:8" hidden="1" outlineLevel="1">
      <c r="A910" s="1">
        <v>86</v>
      </c>
      <c r="B910" s="37">
        <v>89</v>
      </c>
      <c r="C910" s="37">
        <v>69</v>
      </c>
      <c r="D910" s="37">
        <v>41</v>
      </c>
      <c r="E910" s="37">
        <v>28</v>
      </c>
      <c r="F910" s="37">
        <v>20</v>
      </c>
      <c r="G910" s="37">
        <v>7</v>
      </c>
      <c r="H910" s="37">
        <v>13</v>
      </c>
    </row>
    <row r="911" spans="1:8" hidden="1" outlineLevel="1">
      <c r="A911" s="1">
        <v>87</v>
      </c>
      <c r="B911" s="37">
        <v>72</v>
      </c>
      <c r="C911" s="37">
        <v>55</v>
      </c>
      <c r="D911" s="37">
        <v>39</v>
      </c>
      <c r="E911" s="37">
        <v>16</v>
      </c>
      <c r="F911" s="37">
        <v>17</v>
      </c>
      <c r="G911" s="37">
        <v>9</v>
      </c>
      <c r="H911" s="37">
        <v>8</v>
      </c>
    </row>
    <row r="912" spans="1:8" hidden="1" outlineLevel="1">
      <c r="A912" s="1">
        <v>88</v>
      </c>
      <c r="B912" s="37">
        <v>53</v>
      </c>
      <c r="C912" s="37">
        <v>41</v>
      </c>
      <c r="D912" s="37">
        <v>28</v>
      </c>
      <c r="E912" s="37">
        <v>13</v>
      </c>
      <c r="F912" s="37">
        <v>12</v>
      </c>
      <c r="G912" s="37">
        <v>6</v>
      </c>
      <c r="H912" s="37">
        <v>6</v>
      </c>
    </row>
    <row r="913" spans="1:8" hidden="1" outlineLevel="1">
      <c r="A913" s="1">
        <v>89</v>
      </c>
      <c r="B913" s="37">
        <v>40</v>
      </c>
      <c r="C913" s="37">
        <v>32</v>
      </c>
      <c r="D913" s="37">
        <v>26</v>
      </c>
      <c r="E913" s="37">
        <v>6</v>
      </c>
      <c r="F913" s="37">
        <v>8</v>
      </c>
      <c r="G913" s="37">
        <v>4</v>
      </c>
      <c r="H913" s="37">
        <v>4</v>
      </c>
    </row>
    <row r="914" spans="1:8" hidden="1" outlineLevel="1">
      <c r="A914" s="1">
        <v>90</v>
      </c>
      <c r="B914" s="37">
        <v>26</v>
      </c>
      <c r="C914" s="37">
        <v>23</v>
      </c>
      <c r="D914" s="37">
        <v>13</v>
      </c>
      <c r="E914" s="37">
        <v>10</v>
      </c>
      <c r="F914" s="37">
        <v>3</v>
      </c>
      <c r="G914" s="37">
        <v>1</v>
      </c>
      <c r="H914" s="37">
        <v>2</v>
      </c>
    </row>
    <row r="915" spans="1:8" hidden="1" outlineLevel="1">
      <c r="A915" s="1">
        <v>91</v>
      </c>
      <c r="B915" s="37">
        <v>23</v>
      </c>
      <c r="C915" s="37">
        <v>17</v>
      </c>
      <c r="D915" s="37">
        <v>16</v>
      </c>
      <c r="E915" s="37">
        <v>1</v>
      </c>
      <c r="F915" s="37">
        <v>6</v>
      </c>
      <c r="G915" s="37">
        <v>2</v>
      </c>
      <c r="H915" s="37">
        <v>4</v>
      </c>
    </row>
    <row r="916" spans="1:8" hidden="1" outlineLevel="1">
      <c r="A916" s="1">
        <v>92</v>
      </c>
      <c r="B916" s="37">
        <v>20</v>
      </c>
      <c r="C916" s="37">
        <v>17</v>
      </c>
      <c r="D916" s="37">
        <v>13</v>
      </c>
      <c r="E916" s="37">
        <v>4</v>
      </c>
      <c r="F916" s="37">
        <v>3</v>
      </c>
      <c r="G916" s="37">
        <v>2</v>
      </c>
      <c r="H916" s="37">
        <v>1</v>
      </c>
    </row>
    <row r="917" spans="1:8" hidden="1" outlineLevel="1">
      <c r="A917" s="1">
        <v>93</v>
      </c>
      <c r="B917" s="37">
        <v>24</v>
      </c>
      <c r="C917" s="37">
        <v>15</v>
      </c>
      <c r="D917" s="37">
        <v>10</v>
      </c>
      <c r="E917" s="37">
        <v>5</v>
      </c>
      <c r="F917" s="37">
        <v>9</v>
      </c>
      <c r="G917" s="37">
        <v>5</v>
      </c>
      <c r="H917" s="37">
        <v>4</v>
      </c>
    </row>
    <row r="918" spans="1:8" hidden="1" outlineLevel="1">
      <c r="A918" s="1">
        <v>94</v>
      </c>
      <c r="B918" s="37">
        <v>12</v>
      </c>
      <c r="C918" s="37">
        <v>11</v>
      </c>
      <c r="D918" s="37">
        <v>8</v>
      </c>
      <c r="E918" s="37">
        <v>3</v>
      </c>
      <c r="F918" s="37">
        <v>1</v>
      </c>
      <c r="G918" s="37">
        <v>1</v>
      </c>
      <c r="H918" s="37">
        <v>0</v>
      </c>
    </row>
    <row r="919" spans="1:8" hidden="1" outlineLevel="1">
      <c r="A919" s="1">
        <v>95</v>
      </c>
      <c r="B919" s="37">
        <v>12</v>
      </c>
      <c r="C919" s="37">
        <v>7</v>
      </c>
      <c r="D919" s="37">
        <v>5</v>
      </c>
      <c r="E919" s="37">
        <v>2</v>
      </c>
      <c r="F919" s="37">
        <v>5</v>
      </c>
      <c r="G919" s="37">
        <v>4</v>
      </c>
      <c r="H919" s="37">
        <v>1</v>
      </c>
    </row>
    <row r="920" spans="1:8" hidden="1" outlineLevel="1">
      <c r="A920" s="1">
        <v>96</v>
      </c>
      <c r="B920" s="37">
        <v>5</v>
      </c>
      <c r="C920" s="37">
        <v>5</v>
      </c>
      <c r="D920" s="37">
        <v>5</v>
      </c>
      <c r="E920" s="37">
        <v>0</v>
      </c>
      <c r="F920" s="37">
        <v>0</v>
      </c>
      <c r="G920" s="37">
        <v>0</v>
      </c>
      <c r="H920" s="37">
        <v>0</v>
      </c>
    </row>
    <row r="921" spans="1:8" hidden="1" outlineLevel="1">
      <c r="A921" s="1">
        <v>97</v>
      </c>
      <c r="B921" s="37">
        <v>8</v>
      </c>
      <c r="C921" s="37">
        <v>7</v>
      </c>
      <c r="D921" s="37">
        <v>5</v>
      </c>
      <c r="E921" s="37">
        <v>2</v>
      </c>
      <c r="F921" s="37">
        <v>1</v>
      </c>
      <c r="G921" s="37">
        <v>1</v>
      </c>
      <c r="H921" s="37">
        <v>0</v>
      </c>
    </row>
    <row r="922" spans="1:8" hidden="1" outlineLevel="1">
      <c r="A922" s="1">
        <v>98</v>
      </c>
      <c r="B922" s="37">
        <v>1</v>
      </c>
      <c r="C922" s="37">
        <v>1</v>
      </c>
      <c r="D922" s="37">
        <v>1</v>
      </c>
      <c r="E922" s="37">
        <v>0</v>
      </c>
      <c r="F922" s="37">
        <v>0</v>
      </c>
      <c r="G922" s="37">
        <v>0</v>
      </c>
      <c r="H922" s="37">
        <v>0</v>
      </c>
    </row>
    <row r="923" spans="1:8" hidden="1" outlineLevel="1">
      <c r="A923" s="1">
        <v>99</v>
      </c>
      <c r="B923" s="37">
        <v>2</v>
      </c>
      <c r="C923" s="37">
        <v>2</v>
      </c>
      <c r="D923" s="37">
        <v>2</v>
      </c>
      <c r="E923" s="37">
        <v>0</v>
      </c>
      <c r="F923" s="37">
        <v>0</v>
      </c>
      <c r="G923" s="37">
        <v>0</v>
      </c>
      <c r="H923" s="37">
        <v>0</v>
      </c>
    </row>
    <row r="924" spans="1:8" collapsed="1">
      <c r="A924" s="1" t="s">
        <v>241</v>
      </c>
      <c r="B924" s="37">
        <v>35589</v>
      </c>
      <c r="C924" s="37">
        <v>23819</v>
      </c>
      <c r="D924" s="37">
        <v>12206</v>
      </c>
      <c r="E924" s="37">
        <v>11613</v>
      </c>
      <c r="F924" s="37">
        <v>11770</v>
      </c>
      <c r="G924" s="37">
        <v>5792</v>
      </c>
      <c r="H924" s="37">
        <v>5978</v>
      </c>
    </row>
    <row r="925" spans="1:8" hidden="1" outlineLevel="1">
      <c r="A925" s="1">
        <v>0</v>
      </c>
      <c r="B925" s="37">
        <v>352</v>
      </c>
      <c r="C925" s="37">
        <v>261</v>
      </c>
      <c r="D925" s="37">
        <v>111</v>
      </c>
      <c r="E925" s="37">
        <v>150</v>
      </c>
      <c r="F925" s="37">
        <v>91</v>
      </c>
      <c r="G925" s="37">
        <v>50</v>
      </c>
      <c r="H925" s="37">
        <v>41</v>
      </c>
    </row>
    <row r="926" spans="1:8" hidden="1" outlineLevel="1">
      <c r="A926" s="1">
        <v>1</v>
      </c>
      <c r="B926" s="37">
        <v>361</v>
      </c>
      <c r="C926" s="37">
        <v>264</v>
      </c>
      <c r="D926" s="37">
        <v>123</v>
      </c>
      <c r="E926" s="37">
        <v>141</v>
      </c>
      <c r="F926" s="37">
        <v>97</v>
      </c>
      <c r="G926" s="37">
        <v>49</v>
      </c>
      <c r="H926" s="37">
        <v>48</v>
      </c>
    </row>
    <row r="927" spans="1:8" hidden="1" outlineLevel="1">
      <c r="A927" s="1">
        <v>2</v>
      </c>
      <c r="B927" s="37">
        <v>361</v>
      </c>
      <c r="C927" s="37">
        <v>292</v>
      </c>
      <c r="D927" s="37">
        <v>135</v>
      </c>
      <c r="E927" s="37">
        <v>157</v>
      </c>
      <c r="F927" s="37">
        <v>69</v>
      </c>
      <c r="G927" s="37">
        <v>37</v>
      </c>
      <c r="H927" s="37">
        <v>32</v>
      </c>
    </row>
    <row r="928" spans="1:8" hidden="1" outlineLevel="1">
      <c r="A928" s="1">
        <v>3</v>
      </c>
      <c r="B928" s="37">
        <v>385</v>
      </c>
      <c r="C928" s="37">
        <v>282</v>
      </c>
      <c r="D928" s="37">
        <v>140</v>
      </c>
      <c r="E928" s="37">
        <v>142</v>
      </c>
      <c r="F928" s="37">
        <v>103</v>
      </c>
      <c r="G928" s="37">
        <v>56</v>
      </c>
      <c r="H928" s="37">
        <v>47</v>
      </c>
    </row>
    <row r="929" spans="1:8" hidden="1" outlineLevel="1">
      <c r="A929" s="1">
        <v>4</v>
      </c>
      <c r="B929" s="37">
        <v>379</v>
      </c>
      <c r="C929" s="37">
        <v>288</v>
      </c>
      <c r="D929" s="37">
        <v>147</v>
      </c>
      <c r="E929" s="37">
        <v>141</v>
      </c>
      <c r="F929" s="37">
        <v>91</v>
      </c>
      <c r="G929" s="37">
        <v>42</v>
      </c>
      <c r="H929" s="37">
        <v>49</v>
      </c>
    </row>
    <row r="930" spans="1:8" hidden="1" outlineLevel="1">
      <c r="A930" s="1">
        <v>5</v>
      </c>
      <c r="B930" s="37">
        <v>344</v>
      </c>
      <c r="C930" s="37">
        <v>235</v>
      </c>
      <c r="D930" s="37">
        <v>112</v>
      </c>
      <c r="E930" s="37">
        <v>123</v>
      </c>
      <c r="F930" s="37">
        <v>109</v>
      </c>
      <c r="G930" s="37">
        <v>49</v>
      </c>
      <c r="H930" s="37">
        <v>60</v>
      </c>
    </row>
    <row r="931" spans="1:8" hidden="1" outlineLevel="1">
      <c r="A931" s="1">
        <v>6</v>
      </c>
      <c r="B931" s="37">
        <v>385</v>
      </c>
      <c r="C931" s="37">
        <v>313</v>
      </c>
      <c r="D931" s="37">
        <v>160</v>
      </c>
      <c r="E931" s="37">
        <v>153</v>
      </c>
      <c r="F931" s="37">
        <v>72</v>
      </c>
      <c r="G931" s="37">
        <v>31</v>
      </c>
      <c r="H931" s="37">
        <v>41</v>
      </c>
    </row>
    <row r="932" spans="1:8" hidden="1" outlineLevel="1">
      <c r="A932" s="1">
        <v>7</v>
      </c>
      <c r="B932" s="37">
        <v>375</v>
      </c>
      <c r="C932" s="37">
        <v>271</v>
      </c>
      <c r="D932" s="37">
        <v>123</v>
      </c>
      <c r="E932" s="37">
        <v>148</v>
      </c>
      <c r="F932" s="37">
        <v>104</v>
      </c>
      <c r="G932" s="37">
        <v>48</v>
      </c>
      <c r="H932" s="37">
        <v>56</v>
      </c>
    </row>
    <row r="933" spans="1:8" hidden="1" outlineLevel="1">
      <c r="A933" s="1">
        <v>8</v>
      </c>
      <c r="B933" s="37">
        <v>400</v>
      </c>
      <c r="C933" s="37">
        <v>296</v>
      </c>
      <c r="D933" s="37">
        <v>145</v>
      </c>
      <c r="E933" s="37">
        <v>151</v>
      </c>
      <c r="F933" s="37">
        <v>104</v>
      </c>
      <c r="G933" s="37">
        <v>47</v>
      </c>
      <c r="H933" s="37">
        <v>57</v>
      </c>
    </row>
    <row r="934" spans="1:8" hidden="1" outlineLevel="1">
      <c r="A934" s="1">
        <v>9</v>
      </c>
      <c r="B934" s="37">
        <v>407</v>
      </c>
      <c r="C934" s="37">
        <v>290</v>
      </c>
      <c r="D934" s="37">
        <v>162</v>
      </c>
      <c r="E934" s="37">
        <v>128</v>
      </c>
      <c r="F934" s="37">
        <v>117</v>
      </c>
      <c r="G934" s="37">
        <v>56</v>
      </c>
      <c r="H934" s="37">
        <v>61</v>
      </c>
    </row>
    <row r="935" spans="1:8" hidden="1" outlineLevel="1">
      <c r="A935" s="1">
        <v>10</v>
      </c>
      <c r="B935" s="37">
        <v>390</v>
      </c>
      <c r="C935" s="37">
        <v>283</v>
      </c>
      <c r="D935" s="37">
        <v>145</v>
      </c>
      <c r="E935" s="37">
        <v>138</v>
      </c>
      <c r="F935" s="37">
        <v>107</v>
      </c>
      <c r="G935" s="37">
        <v>65</v>
      </c>
      <c r="H935" s="37">
        <v>42</v>
      </c>
    </row>
    <row r="936" spans="1:8" hidden="1" outlineLevel="1">
      <c r="A936" s="1">
        <v>11</v>
      </c>
      <c r="B936" s="37">
        <v>445</v>
      </c>
      <c r="C936" s="37">
        <v>320</v>
      </c>
      <c r="D936" s="37">
        <v>158</v>
      </c>
      <c r="E936" s="37">
        <v>162</v>
      </c>
      <c r="F936" s="37">
        <v>125</v>
      </c>
      <c r="G936" s="37">
        <v>63</v>
      </c>
      <c r="H936" s="37">
        <v>62</v>
      </c>
    </row>
    <row r="937" spans="1:8" hidden="1" outlineLevel="1">
      <c r="A937" s="1">
        <v>12</v>
      </c>
      <c r="B937" s="37">
        <v>413</v>
      </c>
      <c r="C937" s="37">
        <v>309</v>
      </c>
      <c r="D937" s="37">
        <v>158</v>
      </c>
      <c r="E937" s="37">
        <v>151</v>
      </c>
      <c r="F937" s="37">
        <v>104</v>
      </c>
      <c r="G937" s="37">
        <v>49</v>
      </c>
      <c r="H937" s="37">
        <v>55</v>
      </c>
    </row>
    <row r="938" spans="1:8" hidden="1" outlineLevel="1">
      <c r="A938" s="1">
        <v>13</v>
      </c>
      <c r="B938" s="37">
        <v>447</v>
      </c>
      <c r="C938" s="37">
        <v>324</v>
      </c>
      <c r="D938" s="37">
        <v>156</v>
      </c>
      <c r="E938" s="37">
        <v>168</v>
      </c>
      <c r="F938" s="37">
        <v>123</v>
      </c>
      <c r="G938" s="37">
        <v>63</v>
      </c>
      <c r="H938" s="37">
        <v>60</v>
      </c>
    </row>
    <row r="939" spans="1:8" hidden="1" outlineLevel="1">
      <c r="A939" s="1">
        <v>14</v>
      </c>
      <c r="B939" s="37">
        <v>402</v>
      </c>
      <c r="C939" s="37">
        <v>287</v>
      </c>
      <c r="D939" s="37">
        <v>141</v>
      </c>
      <c r="E939" s="37">
        <v>146</v>
      </c>
      <c r="F939" s="37">
        <v>115</v>
      </c>
      <c r="G939" s="37">
        <v>47</v>
      </c>
      <c r="H939" s="37">
        <v>68</v>
      </c>
    </row>
    <row r="940" spans="1:8" hidden="1" outlineLevel="1">
      <c r="A940" s="1">
        <v>15</v>
      </c>
      <c r="B940" s="37">
        <v>435</v>
      </c>
      <c r="C940" s="37">
        <v>332</v>
      </c>
      <c r="D940" s="37">
        <v>159</v>
      </c>
      <c r="E940" s="37">
        <v>173</v>
      </c>
      <c r="F940" s="37">
        <v>103</v>
      </c>
      <c r="G940" s="37">
        <v>62</v>
      </c>
      <c r="H940" s="37">
        <v>41</v>
      </c>
    </row>
    <row r="941" spans="1:8" hidden="1" outlineLevel="1">
      <c r="A941" s="1">
        <v>16</v>
      </c>
      <c r="B941" s="37">
        <v>395</v>
      </c>
      <c r="C941" s="37">
        <v>293</v>
      </c>
      <c r="D941" s="37">
        <v>159</v>
      </c>
      <c r="E941" s="37">
        <v>134</v>
      </c>
      <c r="F941" s="37">
        <v>102</v>
      </c>
      <c r="G941" s="37">
        <v>54</v>
      </c>
      <c r="H941" s="37">
        <v>48</v>
      </c>
    </row>
    <row r="942" spans="1:8" hidden="1" outlineLevel="1">
      <c r="A942" s="1">
        <v>17</v>
      </c>
      <c r="B942" s="37">
        <v>451</v>
      </c>
      <c r="C942" s="37">
        <v>336</v>
      </c>
      <c r="D942" s="37">
        <v>161</v>
      </c>
      <c r="E942" s="37">
        <v>175</v>
      </c>
      <c r="F942" s="37">
        <v>115</v>
      </c>
      <c r="G942" s="37">
        <v>53</v>
      </c>
      <c r="H942" s="37">
        <v>62</v>
      </c>
    </row>
    <row r="943" spans="1:8" hidden="1" outlineLevel="1">
      <c r="A943" s="1">
        <v>18</v>
      </c>
      <c r="B943" s="37">
        <v>428</v>
      </c>
      <c r="C943" s="37">
        <v>310</v>
      </c>
      <c r="D943" s="37">
        <v>161</v>
      </c>
      <c r="E943" s="37">
        <v>149</v>
      </c>
      <c r="F943" s="37">
        <v>118</v>
      </c>
      <c r="G943" s="37">
        <v>63</v>
      </c>
      <c r="H943" s="37">
        <v>55</v>
      </c>
    </row>
    <row r="944" spans="1:8" hidden="1" outlineLevel="1">
      <c r="A944" s="1">
        <v>19</v>
      </c>
      <c r="B944" s="37">
        <v>439</v>
      </c>
      <c r="C944" s="37">
        <v>317</v>
      </c>
      <c r="D944" s="37">
        <v>146</v>
      </c>
      <c r="E944" s="37">
        <v>171</v>
      </c>
      <c r="F944" s="37">
        <v>122</v>
      </c>
      <c r="G944" s="37">
        <v>57</v>
      </c>
      <c r="H944" s="37">
        <v>65</v>
      </c>
    </row>
    <row r="945" spans="1:8" hidden="1" outlineLevel="1">
      <c r="A945" s="1">
        <v>20</v>
      </c>
      <c r="B945" s="37">
        <v>463</v>
      </c>
      <c r="C945" s="37">
        <v>349</v>
      </c>
      <c r="D945" s="37">
        <v>159</v>
      </c>
      <c r="E945" s="37">
        <v>190</v>
      </c>
      <c r="F945" s="37">
        <v>114</v>
      </c>
      <c r="G945" s="37">
        <v>56</v>
      </c>
      <c r="H945" s="37">
        <v>58</v>
      </c>
    </row>
    <row r="946" spans="1:8" hidden="1" outlineLevel="1">
      <c r="A946" s="1">
        <v>21</v>
      </c>
      <c r="B946" s="37">
        <v>435</v>
      </c>
      <c r="C946" s="37">
        <v>323</v>
      </c>
      <c r="D946" s="37">
        <v>145</v>
      </c>
      <c r="E946" s="37">
        <v>178</v>
      </c>
      <c r="F946" s="37">
        <v>112</v>
      </c>
      <c r="G946" s="37">
        <v>68</v>
      </c>
      <c r="H946" s="37">
        <v>44</v>
      </c>
    </row>
    <row r="947" spans="1:8" hidden="1" outlineLevel="1">
      <c r="A947" s="1">
        <v>22</v>
      </c>
      <c r="B947" s="37">
        <v>408</v>
      </c>
      <c r="C947" s="37">
        <v>297</v>
      </c>
      <c r="D947" s="37">
        <v>152</v>
      </c>
      <c r="E947" s="37">
        <v>145</v>
      </c>
      <c r="F947" s="37">
        <v>111</v>
      </c>
      <c r="G947" s="37">
        <v>59</v>
      </c>
      <c r="H947" s="37">
        <v>52</v>
      </c>
    </row>
    <row r="948" spans="1:8" hidden="1" outlineLevel="1">
      <c r="A948" s="1">
        <v>23</v>
      </c>
      <c r="B948" s="37">
        <v>441</v>
      </c>
      <c r="C948" s="37">
        <v>326</v>
      </c>
      <c r="D948" s="37">
        <v>159</v>
      </c>
      <c r="E948" s="37">
        <v>167</v>
      </c>
      <c r="F948" s="37">
        <v>115</v>
      </c>
      <c r="G948" s="37">
        <v>59</v>
      </c>
      <c r="H948" s="37">
        <v>56</v>
      </c>
    </row>
    <row r="949" spans="1:8" hidden="1" outlineLevel="1">
      <c r="A949" s="1">
        <v>24</v>
      </c>
      <c r="B949" s="37">
        <v>445</v>
      </c>
      <c r="C949" s="37">
        <v>322</v>
      </c>
      <c r="D949" s="37">
        <v>153</v>
      </c>
      <c r="E949" s="37">
        <v>169</v>
      </c>
      <c r="F949" s="37">
        <v>123</v>
      </c>
      <c r="G949" s="37">
        <v>63</v>
      </c>
      <c r="H949" s="37">
        <v>60</v>
      </c>
    </row>
    <row r="950" spans="1:8" hidden="1" outlineLevel="1">
      <c r="A950" s="1">
        <v>25</v>
      </c>
      <c r="B950" s="37">
        <v>420</v>
      </c>
      <c r="C950" s="37">
        <v>305</v>
      </c>
      <c r="D950" s="37">
        <v>153</v>
      </c>
      <c r="E950" s="37">
        <v>152</v>
      </c>
      <c r="F950" s="37">
        <v>115</v>
      </c>
      <c r="G950" s="37">
        <v>61</v>
      </c>
      <c r="H950" s="37">
        <v>54</v>
      </c>
    </row>
    <row r="951" spans="1:8" hidden="1" outlineLevel="1">
      <c r="A951" s="1">
        <v>26</v>
      </c>
      <c r="B951" s="37">
        <v>459</v>
      </c>
      <c r="C951" s="37">
        <v>327</v>
      </c>
      <c r="D951" s="37">
        <v>153</v>
      </c>
      <c r="E951" s="37">
        <v>174</v>
      </c>
      <c r="F951" s="37">
        <v>132</v>
      </c>
      <c r="G951" s="37">
        <v>76</v>
      </c>
      <c r="H951" s="37">
        <v>56</v>
      </c>
    </row>
    <row r="952" spans="1:8" hidden="1" outlineLevel="1">
      <c r="A952" s="1">
        <v>27</v>
      </c>
      <c r="B952" s="37">
        <v>437</v>
      </c>
      <c r="C952" s="37">
        <v>296</v>
      </c>
      <c r="D952" s="37">
        <v>138</v>
      </c>
      <c r="E952" s="37">
        <v>158</v>
      </c>
      <c r="F952" s="37">
        <v>141</v>
      </c>
      <c r="G952" s="37">
        <v>62</v>
      </c>
      <c r="H952" s="37">
        <v>79</v>
      </c>
    </row>
    <row r="953" spans="1:8" hidden="1" outlineLevel="1">
      <c r="A953" s="1">
        <v>28</v>
      </c>
      <c r="B953" s="37">
        <v>472</v>
      </c>
      <c r="C953" s="37">
        <v>331</v>
      </c>
      <c r="D953" s="37">
        <v>149</v>
      </c>
      <c r="E953" s="37">
        <v>182</v>
      </c>
      <c r="F953" s="37">
        <v>141</v>
      </c>
      <c r="G953" s="37">
        <v>86</v>
      </c>
      <c r="H953" s="37">
        <v>55</v>
      </c>
    </row>
    <row r="954" spans="1:8" hidden="1" outlineLevel="1">
      <c r="A954" s="1">
        <v>29</v>
      </c>
      <c r="B954" s="37">
        <v>452</v>
      </c>
      <c r="C954" s="37">
        <v>275</v>
      </c>
      <c r="D954" s="37">
        <v>128</v>
      </c>
      <c r="E954" s="37">
        <v>147</v>
      </c>
      <c r="F954" s="37">
        <v>177</v>
      </c>
      <c r="G954" s="37">
        <v>85</v>
      </c>
      <c r="H954" s="37">
        <v>92</v>
      </c>
    </row>
    <row r="955" spans="1:8" hidden="1" outlineLevel="1">
      <c r="A955" s="1">
        <v>30</v>
      </c>
      <c r="B955" s="37">
        <v>428</v>
      </c>
      <c r="C955" s="37">
        <v>253</v>
      </c>
      <c r="D955" s="37">
        <v>123</v>
      </c>
      <c r="E955" s="37">
        <v>130</v>
      </c>
      <c r="F955" s="37">
        <v>175</v>
      </c>
      <c r="G955" s="37">
        <v>102</v>
      </c>
      <c r="H955" s="37">
        <v>73</v>
      </c>
    </row>
    <row r="956" spans="1:8" hidden="1" outlineLevel="1">
      <c r="A956" s="1">
        <v>31</v>
      </c>
      <c r="B956" s="37">
        <v>469</v>
      </c>
      <c r="C956" s="37">
        <v>268</v>
      </c>
      <c r="D956" s="37">
        <v>120</v>
      </c>
      <c r="E956" s="37">
        <v>148</v>
      </c>
      <c r="F956" s="37">
        <v>201</v>
      </c>
      <c r="G956" s="37">
        <v>101</v>
      </c>
      <c r="H956" s="37">
        <v>100</v>
      </c>
    </row>
    <row r="957" spans="1:8" hidden="1" outlineLevel="1">
      <c r="A957" s="1">
        <v>32</v>
      </c>
      <c r="B957" s="37">
        <v>475</v>
      </c>
      <c r="C957" s="37">
        <v>303</v>
      </c>
      <c r="D957" s="37">
        <v>126</v>
      </c>
      <c r="E957" s="37">
        <v>177</v>
      </c>
      <c r="F957" s="37">
        <v>172</v>
      </c>
      <c r="G957" s="37">
        <v>94</v>
      </c>
      <c r="H957" s="37">
        <v>78</v>
      </c>
    </row>
    <row r="958" spans="1:8" hidden="1" outlineLevel="1">
      <c r="A958" s="1">
        <v>33</v>
      </c>
      <c r="B958" s="37">
        <v>472</v>
      </c>
      <c r="C958" s="37">
        <v>257</v>
      </c>
      <c r="D958" s="37">
        <v>141</v>
      </c>
      <c r="E958" s="37">
        <v>116</v>
      </c>
      <c r="F958" s="37">
        <v>215</v>
      </c>
      <c r="G958" s="37">
        <v>117</v>
      </c>
      <c r="H958" s="37">
        <v>98</v>
      </c>
    </row>
    <row r="959" spans="1:8" hidden="1" outlineLevel="1">
      <c r="A959" s="1">
        <v>34</v>
      </c>
      <c r="B959" s="37">
        <v>494</v>
      </c>
      <c r="C959" s="37">
        <v>287</v>
      </c>
      <c r="D959" s="37">
        <v>136</v>
      </c>
      <c r="E959" s="37">
        <v>151</v>
      </c>
      <c r="F959" s="37">
        <v>207</v>
      </c>
      <c r="G959" s="37">
        <v>108</v>
      </c>
      <c r="H959" s="37">
        <v>99</v>
      </c>
    </row>
    <row r="960" spans="1:8" hidden="1" outlineLevel="1">
      <c r="A960" s="1">
        <v>35</v>
      </c>
      <c r="B960" s="37">
        <v>545</v>
      </c>
      <c r="C960" s="37">
        <v>316</v>
      </c>
      <c r="D960" s="37">
        <v>163</v>
      </c>
      <c r="E960" s="37">
        <v>153</v>
      </c>
      <c r="F960" s="37">
        <v>229</v>
      </c>
      <c r="G960" s="37">
        <v>119</v>
      </c>
      <c r="H960" s="37">
        <v>110</v>
      </c>
    </row>
    <row r="961" spans="1:8" hidden="1" outlineLevel="1">
      <c r="A961" s="1">
        <v>36</v>
      </c>
      <c r="B961" s="37">
        <v>520</v>
      </c>
      <c r="C961" s="37">
        <v>284</v>
      </c>
      <c r="D961" s="37">
        <v>151</v>
      </c>
      <c r="E961" s="37">
        <v>133</v>
      </c>
      <c r="F961" s="37">
        <v>236</v>
      </c>
      <c r="G961" s="37">
        <v>126</v>
      </c>
      <c r="H961" s="37">
        <v>110</v>
      </c>
    </row>
    <row r="962" spans="1:8" hidden="1" outlineLevel="1">
      <c r="A962" s="1">
        <v>37</v>
      </c>
      <c r="B962" s="37">
        <v>557</v>
      </c>
      <c r="C962" s="37">
        <v>307</v>
      </c>
      <c r="D962" s="37">
        <v>141</v>
      </c>
      <c r="E962" s="37">
        <v>166</v>
      </c>
      <c r="F962" s="37">
        <v>250</v>
      </c>
      <c r="G962" s="37">
        <v>126</v>
      </c>
      <c r="H962" s="37">
        <v>124</v>
      </c>
    </row>
    <row r="963" spans="1:8" hidden="1" outlineLevel="1">
      <c r="A963" s="1">
        <v>38</v>
      </c>
      <c r="B963" s="37">
        <v>600</v>
      </c>
      <c r="C963" s="37">
        <v>369</v>
      </c>
      <c r="D963" s="37">
        <v>159</v>
      </c>
      <c r="E963" s="37">
        <v>210</v>
      </c>
      <c r="F963" s="37">
        <v>231</v>
      </c>
      <c r="G963" s="37">
        <v>111</v>
      </c>
      <c r="H963" s="37">
        <v>120</v>
      </c>
    </row>
    <row r="964" spans="1:8" hidden="1" outlineLevel="1">
      <c r="A964" s="1">
        <v>39</v>
      </c>
      <c r="B964" s="37">
        <v>608</v>
      </c>
      <c r="C964" s="37">
        <v>377</v>
      </c>
      <c r="D964" s="37">
        <v>173</v>
      </c>
      <c r="E964" s="37">
        <v>204</v>
      </c>
      <c r="F964" s="37">
        <v>231</v>
      </c>
      <c r="G964" s="37">
        <v>118</v>
      </c>
      <c r="H964" s="37">
        <v>113</v>
      </c>
    </row>
    <row r="965" spans="1:8" hidden="1" outlineLevel="1">
      <c r="A965" s="1">
        <v>40</v>
      </c>
      <c r="B965" s="37">
        <v>680</v>
      </c>
      <c r="C965" s="37">
        <v>394</v>
      </c>
      <c r="D965" s="37">
        <v>209</v>
      </c>
      <c r="E965" s="37">
        <v>185</v>
      </c>
      <c r="F965" s="37">
        <v>286</v>
      </c>
      <c r="G965" s="37">
        <v>152</v>
      </c>
      <c r="H965" s="37">
        <v>134</v>
      </c>
    </row>
    <row r="966" spans="1:8" hidden="1" outlineLevel="1">
      <c r="A966" s="1">
        <v>41</v>
      </c>
      <c r="B966" s="37">
        <v>616</v>
      </c>
      <c r="C966" s="37">
        <v>380</v>
      </c>
      <c r="D966" s="37">
        <v>196</v>
      </c>
      <c r="E966" s="37">
        <v>184</v>
      </c>
      <c r="F966" s="37">
        <v>236</v>
      </c>
      <c r="G966" s="37">
        <v>123</v>
      </c>
      <c r="H966" s="37">
        <v>113</v>
      </c>
    </row>
    <row r="967" spans="1:8" hidden="1" outlineLevel="1">
      <c r="A967" s="1">
        <v>42</v>
      </c>
      <c r="B967" s="37">
        <v>607</v>
      </c>
      <c r="C967" s="37">
        <v>354</v>
      </c>
      <c r="D967" s="37">
        <v>174</v>
      </c>
      <c r="E967" s="37">
        <v>180</v>
      </c>
      <c r="F967" s="37">
        <v>253</v>
      </c>
      <c r="G967" s="37">
        <v>141</v>
      </c>
      <c r="H967" s="37">
        <v>112</v>
      </c>
    </row>
    <row r="968" spans="1:8" hidden="1" outlineLevel="1">
      <c r="A968" s="1">
        <v>43</v>
      </c>
      <c r="B968" s="37">
        <v>594</v>
      </c>
      <c r="C968" s="37">
        <v>340</v>
      </c>
      <c r="D968" s="37">
        <v>169</v>
      </c>
      <c r="E968" s="37">
        <v>171</v>
      </c>
      <c r="F968" s="37">
        <v>254</v>
      </c>
      <c r="G968" s="37">
        <v>125</v>
      </c>
      <c r="H968" s="37">
        <v>129</v>
      </c>
    </row>
    <row r="969" spans="1:8" hidden="1" outlineLevel="1">
      <c r="A969" s="1">
        <v>44</v>
      </c>
      <c r="B969" s="37">
        <v>627</v>
      </c>
      <c r="C969" s="37">
        <v>355</v>
      </c>
      <c r="D969" s="37">
        <v>170</v>
      </c>
      <c r="E969" s="37">
        <v>185</v>
      </c>
      <c r="F969" s="37">
        <v>272</v>
      </c>
      <c r="G969" s="37">
        <v>151</v>
      </c>
      <c r="H969" s="37">
        <v>121</v>
      </c>
    </row>
    <row r="970" spans="1:8" hidden="1" outlineLevel="1">
      <c r="A970" s="1">
        <v>45</v>
      </c>
      <c r="B970" s="37">
        <v>629</v>
      </c>
      <c r="C970" s="37">
        <v>382</v>
      </c>
      <c r="D970" s="37">
        <v>203</v>
      </c>
      <c r="E970" s="37">
        <v>179</v>
      </c>
      <c r="F970" s="37">
        <v>247</v>
      </c>
      <c r="G970" s="37">
        <v>134</v>
      </c>
      <c r="H970" s="37">
        <v>113</v>
      </c>
    </row>
    <row r="971" spans="1:8" hidden="1" outlineLevel="1">
      <c r="A971" s="1">
        <v>46</v>
      </c>
      <c r="B971" s="37">
        <v>613</v>
      </c>
      <c r="C971" s="37">
        <v>356</v>
      </c>
      <c r="D971" s="37">
        <v>174</v>
      </c>
      <c r="E971" s="37">
        <v>182</v>
      </c>
      <c r="F971" s="37">
        <v>257</v>
      </c>
      <c r="G971" s="37">
        <v>120</v>
      </c>
      <c r="H971" s="37">
        <v>137</v>
      </c>
    </row>
    <row r="972" spans="1:8" hidden="1" outlineLevel="1">
      <c r="A972" s="1">
        <v>47</v>
      </c>
      <c r="B972" s="37">
        <v>583</v>
      </c>
      <c r="C972" s="37">
        <v>367</v>
      </c>
      <c r="D972" s="37">
        <v>176</v>
      </c>
      <c r="E972" s="37">
        <v>191</v>
      </c>
      <c r="F972" s="37">
        <v>216</v>
      </c>
      <c r="G972" s="37">
        <v>122</v>
      </c>
      <c r="H972" s="37">
        <v>94</v>
      </c>
    </row>
    <row r="973" spans="1:8" hidden="1" outlineLevel="1">
      <c r="A973" s="1">
        <v>48</v>
      </c>
      <c r="B973" s="37">
        <v>620</v>
      </c>
      <c r="C973" s="37">
        <v>376</v>
      </c>
      <c r="D973" s="37">
        <v>192</v>
      </c>
      <c r="E973" s="37">
        <v>184</v>
      </c>
      <c r="F973" s="37">
        <v>244</v>
      </c>
      <c r="G973" s="37">
        <v>126</v>
      </c>
      <c r="H973" s="37">
        <v>118</v>
      </c>
    </row>
    <row r="974" spans="1:8" hidden="1" outlineLevel="1">
      <c r="A974" s="1">
        <v>49</v>
      </c>
      <c r="B974" s="37">
        <v>579</v>
      </c>
      <c r="C974" s="37">
        <v>350</v>
      </c>
      <c r="D974" s="37">
        <v>179</v>
      </c>
      <c r="E974" s="37">
        <v>171</v>
      </c>
      <c r="F974" s="37">
        <v>229</v>
      </c>
      <c r="G974" s="37">
        <v>124</v>
      </c>
      <c r="H974" s="37">
        <v>105</v>
      </c>
    </row>
    <row r="975" spans="1:8" hidden="1" outlineLevel="1">
      <c r="A975" s="1">
        <v>50</v>
      </c>
      <c r="B975" s="37">
        <v>564</v>
      </c>
      <c r="C975" s="37">
        <v>357</v>
      </c>
      <c r="D975" s="37">
        <v>186</v>
      </c>
      <c r="E975" s="37">
        <v>171</v>
      </c>
      <c r="F975" s="37">
        <v>207</v>
      </c>
      <c r="G975" s="37">
        <v>100</v>
      </c>
      <c r="H975" s="37">
        <v>107</v>
      </c>
    </row>
    <row r="976" spans="1:8" hidden="1" outlineLevel="1">
      <c r="A976" s="1">
        <v>51</v>
      </c>
      <c r="B976" s="37">
        <v>554</v>
      </c>
      <c r="C976" s="37">
        <v>352</v>
      </c>
      <c r="D976" s="37">
        <v>187</v>
      </c>
      <c r="E976" s="37">
        <v>165</v>
      </c>
      <c r="F976" s="37">
        <v>202</v>
      </c>
      <c r="G976" s="37">
        <v>95</v>
      </c>
      <c r="H976" s="37">
        <v>107</v>
      </c>
    </row>
    <row r="977" spans="1:8" hidden="1" outlineLevel="1">
      <c r="A977" s="1">
        <v>52</v>
      </c>
      <c r="B977" s="37">
        <v>546</v>
      </c>
      <c r="C977" s="37">
        <v>340</v>
      </c>
      <c r="D977" s="37">
        <v>172</v>
      </c>
      <c r="E977" s="37">
        <v>168</v>
      </c>
      <c r="F977" s="37">
        <v>206</v>
      </c>
      <c r="G977" s="37">
        <v>100</v>
      </c>
      <c r="H977" s="37">
        <v>106</v>
      </c>
    </row>
    <row r="978" spans="1:8" hidden="1" outlineLevel="1">
      <c r="A978" s="1">
        <v>53</v>
      </c>
      <c r="B978" s="37">
        <v>530</v>
      </c>
      <c r="C978" s="37">
        <v>309</v>
      </c>
      <c r="D978" s="37">
        <v>167</v>
      </c>
      <c r="E978" s="37">
        <v>142</v>
      </c>
      <c r="F978" s="37">
        <v>221</v>
      </c>
      <c r="G978" s="37">
        <v>91</v>
      </c>
      <c r="H978" s="37">
        <v>130</v>
      </c>
    </row>
    <row r="979" spans="1:8" hidden="1" outlineLevel="1">
      <c r="A979" s="1">
        <v>54</v>
      </c>
      <c r="B979" s="37">
        <v>510</v>
      </c>
      <c r="C979" s="37">
        <v>303</v>
      </c>
      <c r="D979" s="37">
        <v>160</v>
      </c>
      <c r="E979" s="37">
        <v>143</v>
      </c>
      <c r="F979" s="37">
        <v>207</v>
      </c>
      <c r="G979" s="37">
        <v>97</v>
      </c>
      <c r="H979" s="37">
        <v>110</v>
      </c>
    </row>
    <row r="980" spans="1:8" hidden="1" outlineLevel="1">
      <c r="A980" s="1">
        <v>55</v>
      </c>
      <c r="B980" s="37">
        <v>494</v>
      </c>
      <c r="C980" s="37">
        <v>306</v>
      </c>
      <c r="D980" s="37">
        <v>148</v>
      </c>
      <c r="E980" s="37">
        <v>158</v>
      </c>
      <c r="F980" s="37">
        <v>188</v>
      </c>
      <c r="G980" s="37">
        <v>82</v>
      </c>
      <c r="H980" s="37">
        <v>106</v>
      </c>
    </row>
    <row r="981" spans="1:8" hidden="1" outlineLevel="1">
      <c r="A981" s="1">
        <v>56</v>
      </c>
      <c r="B981" s="37">
        <v>483</v>
      </c>
      <c r="C981" s="37">
        <v>317</v>
      </c>
      <c r="D981" s="37">
        <v>188</v>
      </c>
      <c r="E981" s="37">
        <v>129</v>
      </c>
      <c r="F981" s="37">
        <v>166</v>
      </c>
      <c r="G981" s="37">
        <v>76</v>
      </c>
      <c r="H981" s="37">
        <v>90</v>
      </c>
    </row>
    <row r="982" spans="1:8" hidden="1" outlineLevel="1">
      <c r="A982" s="1">
        <v>57</v>
      </c>
      <c r="B982" s="37">
        <v>482</v>
      </c>
      <c r="C982" s="37">
        <v>310</v>
      </c>
      <c r="D982" s="37">
        <v>152</v>
      </c>
      <c r="E982" s="37">
        <v>158</v>
      </c>
      <c r="F982" s="37">
        <v>172</v>
      </c>
      <c r="G982" s="37">
        <v>76</v>
      </c>
      <c r="H982" s="37">
        <v>96</v>
      </c>
    </row>
    <row r="983" spans="1:8" hidden="1" outlineLevel="1">
      <c r="A983" s="1">
        <v>58</v>
      </c>
      <c r="B983" s="37">
        <v>460</v>
      </c>
      <c r="C983" s="37">
        <v>288</v>
      </c>
      <c r="D983" s="37">
        <v>162</v>
      </c>
      <c r="E983" s="37">
        <v>126</v>
      </c>
      <c r="F983" s="37">
        <v>172</v>
      </c>
      <c r="G983" s="37">
        <v>57</v>
      </c>
      <c r="H983" s="37">
        <v>115</v>
      </c>
    </row>
    <row r="984" spans="1:8" hidden="1" outlineLevel="1">
      <c r="A984" s="1">
        <v>59</v>
      </c>
      <c r="B984" s="37">
        <v>475</v>
      </c>
      <c r="C984" s="37">
        <v>314</v>
      </c>
      <c r="D984" s="37">
        <v>153</v>
      </c>
      <c r="E984" s="37">
        <v>161</v>
      </c>
      <c r="F984" s="37">
        <v>161</v>
      </c>
      <c r="G984" s="37">
        <v>61</v>
      </c>
      <c r="H984" s="37">
        <v>100</v>
      </c>
    </row>
    <row r="985" spans="1:8" hidden="1" outlineLevel="1">
      <c r="A985" s="1">
        <v>60</v>
      </c>
      <c r="B985" s="37">
        <v>475</v>
      </c>
      <c r="C985" s="37">
        <v>294</v>
      </c>
      <c r="D985" s="37">
        <v>159</v>
      </c>
      <c r="E985" s="37">
        <v>135</v>
      </c>
      <c r="F985" s="37">
        <v>181</v>
      </c>
      <c r="G985" s="37">
        <v>82</v>
      </c>
      <c r="H985" s="37">
        <v>99</v>
      </c>
    </row>
    <row r="986" spans="1:8" hidden="1" outlineLevel="1">
      <c r="A986" s="1">
        <v>61</v>
      </c>
      <c r="B986" s="37">
        <v>447</v>
      </c>
      <c r="C986" s="37">
        <v>300</v>
      </c>
      <c r="D986" s="37">
        <v>160</v>
      </c>
      <c r="E986" s="37">
        <v>140</v>
      </c>
      <c r="F986" s="37">
        <v>147</v>
      </c>
      <c r="G986" s="37">
        <v>51</v>
      </c>
      <c r="H986" s="37">
        <v>96</v>
      </c>
    </row>
    <row r="987" spans="1:8" hidden="1" outlineLevel="1">
      <c r="A987" s="1">
        <v>62</v>
      </c>
      <c r="B987" s="37">
        <v>446</v>
      </c>
      <c r="C987" s="37">
        <v>299</v>
      </c>
      <c r="D987" s="37">
        <v>158</v>
      </c>
      <c r="E987" s="37">
        <v>141</v>
      </c>
      <c r="F987" s="37">
        <v>147</v>
      </c>
      <c r="G987" s="37">
        <v>68</v>
      </c>
      <c r="H987" s="37">
        <v>79</v>
      </c>
    </row>
    <row r="988" spans="1:8" hidden="1" outlineLevel="1">
      <c r="A988" s="1">
        <v>63</v>
      </c>
      <c r="B988" s="37">
        <v>354</v>
      </c>
      <c r="C988" s="37">
        <v>255</v>
      </c>
      <c r="D988" s="37">
        <v>131</v>
      </c>
      <c r="E988" s="37">
        <v>124</v>
      </c>
      <c r="F988" s="37">
        <v>99</v>
      </c>
      <c r="G988" s="37">
        <v>35</v>
      </c>
      <c r="H988" s="37">
        <v>64</v>
      </c>
    </row>
    <row r="989" spans="1:8" hidden="1" outlineLevel="1">
      <c r="A989" s="1">
        <v>64</v>
      </c>
      <c r="B989" s="37">
        <v>425</v>
      </c>
      <c r="C989" s="37">
        <v>299</v>
      </c>
      <c r="D989" s="37">
        <v>165</v>
      </c>
      <c r="E989" s="37">
        <v>134</v>
      </c>
      <c r="F989" s="37">
        <v>126</v>
      </c>
      <c r="G989" s="37">
        <v>52</v>
      </c>
      <c r="H989" s="37">
        <v>74</v>
      </c>
    </row>
    <row r="990" spans="1:8" hidden="1" outlineLevel="1">
      <c r="A990" s="1">
        <v>65</v>
      </c>
      <c r="B990" s="37">
        <v>375</v>
      </c>
      <c r="C990" s="37">
        <v>261</v>
      </c>
      <c r="D990" s="37">
        <v>134</v>
      </c>
      <c r="E990" s="37">
        <v>127</v>
      </c>
      <c r="F990" s="37">
        <v>114</v>
      </c>
      <c r="G990" s="37">
        <v>44</v>
      </c>
      <c r="H990" s="37">
        <v>70</v>
      </c>
    </row>
    <row r="991" spans="1:8" hidden="1" outlineLevel="1">
      <c r="A991" s="1">
        <v>66</v>
      </c>
      <c r="B991" s="37">
        <v>365</v>
      </c>
      <c r="C991" s="37">
        <v>255</v>
      </c>
      <c r="D991" s="37">
        <v>142</v>
      </c>
      <c r="E991" s="37">
        <v>113</v>
      </c>
      <c r="F991" s="37">
        <v>110</v>
      </c>
      <c r="G991" s="37">
        <v>46</v>
      </c>
      <c r="H991" s="37">
        <v>64</v>
      </c>
    </row>
    <row r="992" spans="1:8" hidden="1" outlineLevel="1">
      <c r="A992" s="1">
        <v>67</v>
      </c>
      <c r="B992" s="37">
        <v>329</v>
      </c>
      <c r="C992" s="37">
        <v>233</v>
      </c>
      <c r="D992" s="37">
        <v>130</v>
      </c>
      <c r="E992" s="37">
        <v>103</v>
      </c>
      <c r="F992" s="37">
        <v>96</v>
      </c>
      <c r="G992" s="37">
        <v>37</v>
      </c>
      <c r="H992" s="37">
        <v>59</v>
      </c>
    </row>
    <row r="993" spans="1:8" hidden="1" outlineLevel="1">
      <c r="A993" s="1">
        <v>68</v>
      </c>
      <c r="B993" s="37">
        <v>323</v>
      </c>
      <c r="C993" s="37">
        <v>233</v>
      </c>
      <c r="D993" s="37">
        <v>134</v>
      </c>
      <c r="E993" s="37">
        <v>99</v>
      </c>
      <c r="F993" s="37">
        <v>90</v>
      </c>
      <c r="G993" s="37">
        <v>36</v>
      </c>
      <c r="H993" s="37">
        <v>54</v>
      </c>
    </row>
    <row r="994" spans="1:8" hidden="1" outlineLevel="1">
      <c r="A994" s="1">
        <v>69</v>
      </c>
      <c r="B994" s="37">
        <v>271</v>
      </c>
      <c r="C994" s="37">
        <v>193</v>
      </c>
      <c r="D994" s="37">
        <v>100</v>
      </c>
      <c r="E994" s="37">
        <v>93</v>
      </c>
      <c r="F994" s="37">
        <v>78</v>
      </c>
      <c r="G994" s="37">
        <v>33</v>
      </c>
      <c r="H994" s="37">
        <v>45</v>
      </c>
    </row>
    <row r="995" spans="1:8" hidden="1" outlineLevel="1">
      <c r="A995" s="1">
        <v>70</v>
      </c>
      <c r="B995" s="37">
        <v>220</v>
      </c>
      <c r="C995" s="37">
        <v>166</v>
      </c>
      <c r="D995" s="37">
        <v>97</v>
      </c>
      <c r="E995" s="37">
        <v>69</v>
      </c>
      <c r="F995" s="37">
        <v>54</v>
      </c>
      <c r="G995" s="37">
        <v>25</v>
      </c>
      <c r="H995" s="37">
        <v>29</v>
      </c>
    </row>
    <row r="996" spans="1:8" hidden="1" outlineLevel="1">
      <c r="A996" s="1">
        <v>71</v>
      </c>
      <c r="B996" s="37">
        <v>250</v>
      </c>
      <c r="C996" s="37">
        <v>189</v>
      </c>
      <c r="D996" s="37">
        <v>105</v>
      </c>
      <c r="E996" s="37">
        <v>84</v>
      </c>
      <c r="F996" s="37">
        <v>61</v>
      </c>
      <c r="G996" s="37">
        <v>21</v>
      </c>
      <c r="H996" s="37">
        <v>40</v>
      </c>
    </row>
    <row r="997" spans="1:8" hidden="1" outlineLevel="1">
      <c r="A997" s="1">
        <v>72</v>
      </c>
      <c r="B997" s="37">
        <v>205</v>
      </c>
      <c r="C997" s="37">
        <v>153</v>
      </c>
      <c r="D997" s="37">
        <v>88</v>
      </c>
      <c r="E997" s="37">
        <v>65</v>
      </c>
      <c r="F997" s="37">
        <v>52</v>
      </c>
      <c r="G997" s="37">
        <v>20</v>
      </c>
      <c r="H997" s="37">
        <v>32</v>
      </c>
    </row>
    <row r="998" spans="1:8" hidden="1" outlineLevel="1">
      <c r="A998" s="1">
        <v>73</v>
      </c>
      <c r="B998" s="37">
        <v>191</v>
      </c>
      <c r="C998" s="37">
        <v>142</v>
      </c>
      <c r="D998" s="37">
        <v>80</v>
      </c>
      <c r="E998" s="37">
        <v>62</v>
      </c>
      <c r="F998" s="37">
        <v>49</v>
      </c>
      <c r="G998" s="37">
        <v>21</v>
      </c>
      <c r="H998" s="37">
        <v>28</v>
      </c>
    </row>
    <row r="999" spans="1:8" hidden="1" outlineLevel="1">
      <c r="A999" s="1">
        <v>74</v>
      </c>
      <c r="B999" s="37">
        <v>195</v>
      </c>
      <c r="C999" s="37">
        <v>164</v>
      </c>
      <c r="D999" s="37">
        <v>103</v>
      </c>
      <c r="E999" s="37">
        <v>61</v>
      </c>
      <c r="F999" s="37">
        <v>31</v>
      </c>
      <c r="G999" s="37">
        <v>13</v>
      </c>
      <c r="H999" s="37">
        <v>18</v>
      </c>
    </row>
    <row r="1000" spans="1:8" hidden="1" outlineLevel="1">
      <c r="A1000" s="1">
        <v>75</v>
      </c>
      <c r="B1000" s="37">
        <v>195</v>
      </c>
      <c r="C1000" s="37">
        <v>155</v>
      </c>
      <c r="D1000" s="37">
        <v>96</v>
      </c>
      <c r="E1000" s="37">
        <v>59</v>
      </c>
      <c r="F1000" s="37">
        <v>40</v>
      </c>
      <c r="G1000" s="37">
        <v>20</v>
      </c>
      <c r="H1000" s="37">
        <v>20</v>
      </c>
    </row>
    <row r="1001" spans="1:8" hidden="1" outlineLevel="1">
      <c r="A1001" s="1">
        <v>76</v>
      </c>
      <c r="B1001" s="37">
        <v>153</v>
      </c>
      <c r="C1001" s="37">
        <v>123</v>
      </c>
      <c r="D1001" s="37">
        <v>84</v>
      </c>
      <c r="E1001" s="37">
        <v>39</v>
      </c>
      <c r="F1001" s="37">
        <v>30</v>
      </c>
      <c r="G1001" s="37">
        <v>11</v>
      </c>
      <c r="H1001" s="37">
        <v>19</v>
      </c>
    </row>
    <row r="1002" spans="1:8" hidden="1" outlineLevel="1">
      <c r="A1002" s="1">
        <v>77</v>
      </c>
      <c r="B1002" s="37">
        <v>132</v>
      </c>
      <c r="C1002" s="37">
        <v>109</v>
      </c>
      <c r="D1002" s="37">
        <v>64</v>
      </c>
      <c r="E1002" s="37">
        <v>45</v>
      </c>
      <c r="F1002" s="37">
        <v>23</v>
      </c>
      <c r="G1002" s="37">
        <v>12</v>
      </c>
      <c r="H1002" s="37">
        <v>11</v>
      </c>
    </row>
    <row r="1003" spans="1:8" hidden="1" outlineLevel="1">
      <c r="A1003" s="1">
        <v>78</v>
      </c>
      <c r="B1003" s="37">
        <v>132</v>
      </c>
      <c r="C1003" s="37">
        <v>99</v>
      </c>
      <c r="D1003" s="37">
        <v>54</v>
      </c>
      <c r="E1003" s="37">
        <v>45</v>
      </c>
      <c r="F1003" s="37">
        <v>33</v>
      </c>
      <c r="G1003" s="37">
        <v>16</v>
      </c>
      <c r="H1003" s="37">
        <v>17</v>
      </c>
    </row>
    <row r="1004" spans="1:8" hidden="1" outlineLevel="1">
      <c r="A1004" s="1">
        <v>79</v>
      </c>
      <c r="B1004" s="37">
        <v>148</v>
      </c>
      <c r="C1004" s="37">
        <v>108</v>
      </c>
      <c r="D1004" s="37">
        <v>64</v>
      </c>
      <c r="E1004" s="37">
        <v>44</v>
      </c>
      <c r="F1004" s="37">
        <v>40</v>
      </c>
      <c r="G1004" s="37">
        <v>21</v>
      </c>
      <c r="H1004" s="37">
        <v>19</v>
      </c>
    </row>
    <row r="1005" spans="1:8" hidden="1" outlineLevel="1">
      <c r="A1005" s="1">
        <v>80</v>
      </c>
      <c r="B1005" s="37">
        <v>131</v>
      </c>
      <c r="C1005" s="37">
        <v>101</v>
      </c>
      <c r="D1005" s="37">
        <v>64</v>
      </c>
      <c r="E1005" s="37">
        <v>37</v>
      </c>
      <c r="F1005" s="37">
        <v>30</v>
      </c>
      <c r="G1005" s="37">
        <v>13</v>
      </c>
      <c r="H1005" s="37">
        <v>17</v>
      </c>
    </row>
    <row r="1006" spans="1:8" hidden="1" outlineLevel="1">
      <c r="A1006" s="1">
        <v>81</v>
      </c>
      <c r="B1006" s="37">
        <v>135</v>
      </c>
      <c r="C1006" s="37">
        <v>102</v>
      </c>
      <c r="D1006" s="37">
        <v>70</v>
      </c>
      <c r="E1006" s="37">
        <v>32</v>
      </c>
      <c r="F1006" s="37">
        <v>33</v>
      </c>
      <c r="G1006" s="37">
        <v>17</v>
      </c>
      <c r="H1006" s="37">
        <v>16</v>
      </c>
    </row>
    <row r="1007" spans="1:8" hidden="1" outlineLevel="1">
      <c r="A1007" s="1">
        <v>82</v>
      </c>
      <c r="B1007" s="37">
        <v>137</v>
      </c>
      <c r="C1007" s="37">
        <v>106</v>
      </c>
      <c r="D1007" s="37">
        <v>73</v>
      </c>
      <c r="E1007" s="37">
        <v>33</v>
      </c>
      <c r="F1007" s="37">
        <v>31</v>
      </c>
      <c r="G1007" s="37">
        <v>16</v>
      </c>
      <c r="H1007" s="37">
        <v>15</v>
      </c>
    </row>
    <row r="1008" spans="1:8" hidden="1" outlineLevel="1">
      <c r="A1008" s="1">
        <v>83</v>
      </c>
      <c r="B1008" s="37">
        <v>99</v>
      </c>
      <c r="C1008" s="37">
        <v>73</v>
      </c>
      <c r="D1008" s="37">
        <v>52</v>
      </c>
      <c r="E1008" s="37">
        <v>21</v>
      </c>
      <c r="F1008" s="37">
        <v>26</v>
      </c>
      <c r="G1008" s="37">
        <v>14</v>
      </c>
      <c r="H1008" s="37">
        <v>12</v>
      </c>
    </row>
    <row r="1009" spans="1:8" hidden="1" outlineLevel="1">
      <c r="A1009" s="1">
        <v>84</v>
      </c>
      <c r="B1009" s="37">
        <v>110</v>
      </c>
      <c r="C1009" s="37">
        <v>83</v>
      </c>
      <c r="D1009" s="37">
        <v>68</v>
      </c>
      <c r="E1009" s="37">
        <v>15</v>
      </c>
      <c r="F1009" s="37">
        <v>27</v>
      </c>
      <c r="G1009" s="37">
        <v>17</v>
      </c>
      <c r="H1009" s="37">
        <v>10</v>
      </c>
    </row>
    <row r="1010" spans="1:8" hidden="1" outlineLevel="1">
      <c r="A1010" s="1">
        <v>85</v>
      </c>
      <c r="B1010" s="37">
        <v>87</v>
      </c>
      <c r="C1010" s="37">
        <v>73</v>
      </c>
      <c r="D1010" s="37">
        <v>55</v>
      </c>
      <c r="E1010" s="37">
        <v>18</v>
      </c>
      <c r="F1010" s="37">
        <v>14</v>
      </c>
      <c r="G1010" s="37">
        <v>8</v>
      </c>
      <c r="H1010" s="37">
        <v>6</v>
      </c>
    </row>
    <row r="1011" spans="1:8" hidden="1" outlineLevel="1">
      <c r="A1011" s="1">
        <v>86</v>
      </c>
      <c r="B1011" s="37">
        <v>89</v>
      </c>
      <c r="C1011" s="37">
        <v>67</v>
      </c>
      <c r="D1011" s="37">
        <v>50</v>
      </c>
      <c r="E1011" s="37">
        <v>17</v>
      </c>
      <c r="F1011" s="37">
        <v>22</v>
      </c>
      <c r="G1011" s="37">
        <v>17</v>
      </c>
      <c r="H1011" s="37">
        <v>5</v>
      </c>
    </row>
    <row r="1012" spans="1:8" hidden="1" outlineLevel="1">
      <c r="A1012" s="1">
        <v>87</v>
      </c>
      <c r="B1012" s="37">
        <v>80</v>
      </c>
      <c r="C1012" s="37">
        <v>62</v>
      </c>
      <c r="D1012" s="37">
        <v>40</v>
      </c>
      <c r="E1012" s="37">
        <v>22</v>
      </c>
      <c r="F1012" s="37">
        <v>18</v>
      </c>
      <c r="G1012" s="37">
        <v>7</v>
      </c>
      <c r="H1012" s="37">
        <v>11</v>
      </c>
    </row>
    <row r="1013" spans="1:8" hidden="1" outlineLevel="1">
      <c r="A1013" s="1">
        <v>88</v>
      </c>
      <c r="B1013" s="37">
        <v>62</v>
      </c>
      <c r="C1013" s="37">
        <v>48</v>
      </c>
      <c r="D1013" s="37">
        <v>35</v>
      </c>
      <c r="E1013" s="37">
        <v>13</v>
      </c>
      <c r="F1013" s="37">
        <v>14</v>
      </c>
      <c r="G1013" s="37">
        <v>8</v>
      </c>
      <c r="H1013" s="37">
        <v>6</v>
      </c>
    </row>
    <row r="1014" spans="1:8" hidden="1" outlineLevel="1">
      <c r="A1014" s="1">
        <v>89</v>
      </c>
      <c r="B1014" s="37">
        <v>45</v>
      </c>
      <c r="C1014" s="37">
        <v>35</v>
      </c>
      <c r="D1014" s="37">
        <v>24</v>
      </c>
      <c r="E1014" s="37">
        <v>11</v>
      </c>
      <c r="F1014" s="37">
        <v>10</v>
      </c>
      <c r="G1014" s="37">
        <v>5</v>
      </c>
      <c r="H1014" s="37">
        <v>5</v>
      </c>
    </row>
    <row r="1015" spans="1:8" hidden="1" outlineLevel="1">
      <c r="A1015" s="1">
        <v>90</v>
      </c>
      <c r="B1015" s="37">
        <v>37</v>
      </c>
      <c r="C1015" s="37">
        <v>30</v>
      </c>
      <c r="D1015" s="37">
        <v>24</v>
      </c>
      <c r="E1015" s="37">
        <v>6</v>
      </c>
      <c r="F1015" s="37">
        <v>7</v>
      </c>
      <c r="G1015" s="37">
        <v>3</v>
      </c>
      <c r="H1015" s="37">
        <v>4</v>
      </c>
    </row>
    <row r="1016" spans="1:8" hidden="1" outlineLevel="1">
      <c r="A1016" s="1">
        <v>91</v>
      </c>
      <c r="B1016" s="37">
        <v>23</v>
      </c>
      <c r="C1016" s="37">
        <v>21</v>
      </c>
      <c r="D1016" s="37">
        <v>13</v>
      </c>
      <c r="E1016" s="37">
        <v>8</v>
      </c>
      <c r="F1016" s="37">
        <v>2</v>
      </c>
      <c r="G1016" s="37">
        <v>1</v>
      </c>
      <c r="H1016" s="37">
        <v>1</v>
      </c>
    </row>
    <row r="1017" spans="1:8" hidden="1" outlineLevel="1">
      <c r="A1017" s="1">
        <v>92</v>
      </c>
      <c r="B1017" s="37">
        <v>18</v>
      </c>
      <c r="C1017" s="37">
        <v>13</v>
      </c>
      <c r="D1017" s="37">
        <v>12</v>
      </c>
      <c r="E1017" s="37">
        <v>1</v>
      </c>
      <c r="F1017" s="37">
        <v>5</v>
      </c>
      <c r="G1017" s="37">
        <v>2</v>
      </c>
      <c r="H1017" s="37">
        <v>3</v>
      </c>
    </row>
    <row r="1018" spans="1:8" hidden="1" outlineLevel="1">
      <c r="A1018" s="1">
        <v>93</v>
      </c>
      <c r="B1018" s="37">
        <v>17</v>
      </c>
      <c r="C1018" s="37">
        <v>14</v>
      </c>
      <c r="D1018" s="37">
        <v>11</v>
      </c>
      <c r="E1018" s="37">
        <v>3</v>
      </c>
      <c r="F1018" s="37">
        <v>3</v>
      </c>
      <c r="G1018" s="37">
        <v>2</v>
      </c>
      <c r="H1018" s="37">
        <v>1</v>
      </c>
    </row>
    <row r="1019" spans="1:8" hidden="1" outlineLevel="1">
      <c r="A1019" s="1">
        <v>94</v>
      </c>
      <c r="B1019" s="37">
        <v>18</v>
      </c>
      <c r="C1019" s="37">
        <v>11</v>
      </c>
      <c r="D1019" s="37">
        <v>6</v>
      </c>
      <c r="E1019" s="37">
        <v>5</v>
      </c>
      <c r="F1019" s="37">
        <v>7</v>
      </c>
      <c r="G1019" s="37">
        <v>3</v>
      </c>
      <c r="H1019" s="37">
        <v>4</v>
      </c>
    </row>
    <row r="1020" spans="1:8" hidden="1" outlineLevel="1">
      <c r="A1020" s="1">
        <v>95</v>
      </c>
      <c r="B1020" s="37">
        <v>8</v>
      </c>
      <c r="C1020" s="37">
        <v>8</v>
      </c>
      <c r="D1020" s="37">
        <v>6</v>
      </c>
      <c r="E1020" s="37">
        <v>2</v>
      </c>
      <c r="F1020" s="37">
        <v>0</v>
      </c>
      <c r="G1020" s="37">
        <v>0</v>
      </c>
      <c r="H1020" s="37">
        <v>0</v>
      </c>
    </row>
    <row r="1021" spans="1:8" hidden="1" outlineLevel="1">
      <c r="A1021" s="1">
        <v>96</v>
      </c>
      <c r="B1021" s="37">
        <v>12</v>
      </c>
      <c r="C1021" s="37">
        <v>8</v>
      </c>
      <c r="D1021" s="37">
        <v>6</v>
      </c>
      <c r="E1021" s="37">
        <v>2</v>
      </c>
      <c r="F1021" s="37">
        <v>4</v>
      </c>
      <c r="G1021" s="37">
        <v>3</v>
      </c>
      <c r="H1021" s="37">
        <v>1</v>
      </c>
    </row>
    <row r="1022" spans="1:8" hidden="1" outlineLevel="1">
      <c r="A1022" s="1">
        <v>97</v>
      </c>
      <c r="B1022" s="37">
        <v>2</v>
      </c>
      <c r="C1022" s="37">
        <v>2</v>
      </c>
      <c r="D1022" s="37">
        <v>2</v>
      </c>
      <c r="E1022" s="37">
        <v>0</v>
      </c>
      <c r="F1022" s="37">
        <v>0</v>
      </c>
      <c r="G1022" s="37">
        <v>0</v>
      </c>
      <c r="H1022" s="37">
        <v>0</v>
      </c>
    </row>
    <row r="1023" spans="1:8" hidden="1" outlineLevel="1">
      <c r="A1023" s="1">
        <v>98</v>
      </c>
      <c r="B1023" s="37">
        <v>6</v>
      </c>
      <c r="C1023" s="37">
        <v>5</v>
      </c>
      <c r="D1023" s="37">
        <v>4</v>
      </c>
      <c r="E1023" s="37">
        <v>1</v>
      </c>
      <c r="F1023" s="37">
        <v>1</v>
      </c>
      <c r="G1023" s="37">
        <v>1</v>
      </c>
      <c r="H1023" s="37">
        <v>0</v>
      </c>
    </row>
    <row r="1024" spans="1:8" hidden="1" outlineLevel="1">
      <c r="A1024" s="1">
        <v>100</v>
      </c>
      <c r="B1024" s="37">
        <v>2</v>
      </c>
      <c r="C1024" s="37">
        <v>2</v>
      </c>
      <c r="D1024" s="37">
        <v>2</v>
      </c>
      <c r="E1024" s="37">
        <v>0</v>
      </c>
      <c r="F1024" s="37">
        <v>0</v>
      </c>
      <c r="G1024" s="37">
        <v>0</v>
      </c>
      <c r="H1024" s="37">
        <v>0</v>
      </c>
    </row>
    <row r="1025" spans="1:8" collapsed="1">
      <c r="A1025" s="1" t="s">
        <v>532</v>
      </c>
      <c r="B1025" s="37">
        <v>35894</v>
      </c>
      <c r="C1025" s="37">
        <v>24008</v>
      </c>
      <c r="D1025" s="37">
        <v>12295</v>
      </c>
      <c r="E1025" s="37">
        <v>11713</v>
      </c>
      <c r="F1025" s="37">
        <v>11886</v>
      </c>
      <c r="G1025" s="37">
        <v>5830</v>
      </c>
      <c r="H1025" s="37">
        <v>6056</v>
      </c>
    </row>
    <row r="1026" spans="1:8" hidden="1" outlineLevel="1">
      <c r="A1026" s="1">
        <v>0</v>
      </c>
      <c r="B1026" s="37">
        <v>411</v>
      </c>
      <c r="C1026" s="37">
        <v>309</v>
      </c>
      <c r="D1026" s="37">
        <v>142</v>
      </c>
      <c r="E1026" s="37">
        <v>167</v>
      </c>
      <c r="F1026" s="37">
        <v>102</v>
      </c>
      <c r="G1026" s="37">
        <v>40</v>
      </c>
      <c r="H1026" s="37">
        <v>62</v>
      </c>
    </row>
    <row r="1027" spans="1:8" hidden="1" outlineLevel="1">
      <c r="A1027" s="1">
        <v>1</v>
      </c>
      <c r="B1027" s="37">
        <v>358</v>
      </c>
      <c r="C1027" s="37">
        <v>268</v>
      </c>
      <c r="D1027" s="37">
        <v>112</v>
      </c>
      <c r="E1027" s="37">
        <v>156</v>
      </c>
      <c r="F1027" s="37">
        <v>90</v>
      </c>
      <c r="G1027" s="37">
        <v>50</v>
      </c>
      <c r="H1027" s="37">
        <v>40</v>
      </c>
    </row>
    <row r="1028" spans="1:8" hidden="1" outlineLevel="1">
      <c r="A1028" s="1">
        <v>2</v>
      </c>
      <c r="B1028" s="37">
        <v>369</v>
      </c>
      <c r="C1028" s="37">
        <v>268</v>
      </c>
      <c r="D1028" s="37">
        <v>124</v>
      </c>
      <c r="E1028" s="37">
        <v>144</v>
      </c>
      <c r="F1028" s="37">
        <v>101</v>
      </c>
      <c r="G1028" s="37">
        <v>53</v>
      </c>
      <c r="H1028" s="37">
        <v>48</v>
      </c>
    </row>
    <row r="1029" spans="1:8" hidden="1" outlineLevel="1">
      <c r="A1029" s="1">
        <v>3</v>
      </c>
      <c r="B1029" s="37">
        <v>362</v>
      </c>
      <c r="C1029" s="37">
        <v>292</v>
      </c>
      <c r="D1029" s="37">
        <v>138</v>
      </c>
      <c r="E1029" s="37">
        <v>154</v>
      </c>
      <c r="F1029" s="37">
        <v>70</v>
      </c>
      <c r="G1029" s="37">
        <v>38</v>
      </c>
      <c r="H1029" s="37">
        <v>32</v>
      </c>
    </row>
    <row r="1030" spans="1:8" hidden="1" outlineLevel="1">
      <c r="A1030" s="1">
        <v>4</v>
      </c>
      <c r="B1030" s="37">
        <v>384</v>
      </c>
      <c r="C1030" s="37">
        <v>285</v>
      </c>
      <c r="D1030" s="37">
        <v>143</v>
      </c>
      <c r="E1030" s="37">
        <v>142</v>
      </c>
      <c r="F1030" s="37">
        <v>99</v>
      </c>
      <c r="G1030" s="37">
        <v>53</v>
      </c>
      <c r="H1030" s="37">
        <v>46</v>
      </c>
    </row>
    <row r="1031" spans="1:8" hidden="1" outlineLevel="1">
      <c r="A1031" s="1">
        <v>5</v>
      </c>
      <c r="B1031" s="37">
        <v>373</v>
      </c>
      <c r="C1031" s="37">
        <v>284</v>
      </c>
      <c r="D1031" s="37">
        <v>144</v>
      </c>
      <c r="E1031" s="37">
        <v>140</v>
      </c>
      <c r="F1031" s="37">
        <v>89</v>
      </c>
      <c r="G1031" s="37">
        <v>41</v>
      </c>
      <c r="H1031" s="37">
        <v>48</v>
      </c>
    </row>
    <row r="1032" spans="1:8" hidden="1" outlineLevel="1">
      <c r="A1032" s="1">
        <v>6</v>
      </c>
      <c r="B1032" s="37">
        <v>348</v>
      </c>
      <c r="C1032" s="37">
        <v>238</v>
      </c>
      <c r="D1032" s="37">
        <v>112</v>
      </c>
      <c r="E1032" s="37">
        <v>126</v>
      </c>
      <c r="F1032" s="37">
        <v>110</v>
      </c>
      <c r="G1032" s="37">
        <v>52</v>
      </c>
      <c r="H1032" s="37">
        <v>58</v>
      </c>
    </row>
    <row r="1033" spans="1:8" hidden="1" outlineLevel="1">
      <c r="A1033" s="1">
        <v>7</v>
      </c>
      <c r="B1033" s="37">
        <v>383</v>
      </c>
      <c r="C1033" s="37">
        <v>312</v>
      </c>
      <c r="D1033" s="37">
        <v>160</v>
      </c>
      <c r="E1033" s="37">
        <v>152</v>
      </c>
      <c r="F1033" s="37">
        <v>71</v>
      </c>
      <c r="G1033" s="37">
        <v>30</v>
      </c>
      <c r="H1033" s="37">
        <v>41</v>
      </c>
    </row>
    <row r="1034" spans="1:8" hidden="1" outlineLevel="1">
      <c r="A1034" s="1">
        <v>8</v>
      </c>
      <c r="B1034" s="37">
        <v>380</v>
      </c>
      <c r="C1034" s="37">
        <v>276</v>
      </c>
      <c r="D1034" s="37">
        <v>127</v>
      </c>
      <c r="E1034" s="37">
        <v>149</v>
      </c>
      <c r="F1034" s="37">
        <v>104</v>
      </c>
      <c r="G1034" s="37">
        <v>47</v>
      </c>
      <c r="H1034" s="37">
        <v>57</v>
      </c>
    </row>
    <row r="1035" spans="1:8" hidden="1" outlineLevel="1">
      <c r="A1035" s="1">
        <v>9</v>
      </c>
      <c r="B1035" s="37">
        <v>401</v>
      </c>
      <c r="C1035" s="37">
        <v>296</v>
      </c>
      <c r="D1035" s="37">
        <v>146</v>
      </c>
      <c r="E1035" s="37">
        <v>150</v>
      </c>
      <c r="F1035" s="37">
        <v>105</v>
      </c>
      <c r="G1035" s="37">
        <v>47</v>
      </c>
      <c r="H1035" s="37">
        <v>58</v>
      </c>
    </row>
    <row r="1036" spans="1:8" hidden="1" outlineLevel="1">
      <c r="A1036" s="1">
        <v>10</v>
      </c>
      <c r="B1036" s="37">
        <v>407</v>
      </c>
      <c r="C1036" s="37">
        <v>290</v>
      </c>
      <c r="D1036" s="37">
        <v>163</v>
      </c>
      <c r="E1036" s="37">
        <v>127</v>
      </c>
      <c r="F1036" s="37">
        <v>117</v>
      </c>
      <c r="G1036" s="37">
        <v>53</v>
      </c>
      <c r="H1036" s="37">
        <v>64</v>
      </c>
    </row>
    <row r="1037" spans="1:8" hidden="1" outlineLevel="1">
      <c r="A1037" s="1">
        <v>11</v>
      </c>
      <c r="B1037" s="37">
        <v>389</v>
      </c>
      <c r="C1037" s="37">
        <v>284</v>
      </c>
      <c r="D1037" s="37">
        <v>147</v>
      </c>
      <c r="E1037" s="37">
        <v>137</v>
      </c>
      <c r="F1037" s="37">
        <v>105</v>
      </c>
      <c r="G1037" s="37">
        <v>64</v>
      </c>
      <c r="H1037" s="37">
        <v>41</v>
      </c>
    </row>
    <row r="1038" spans="1:8" hidden="1" outlineLevel="1">
      <c r="A1038" s="1">
        <v>12</v>
      </c>
      <c r="B1038" s="37">
        <v>449</v>
      </c>
      <c r="C1038" s="37">
        <v>323</v>
      </c>
      <c r="D1038" s="37">
        <v>160</v>
      </c>
      <c r="E1038" s="37">
        <v>163</v>
      </c>
      <c r="F1038" s="37">
        <v>126</v>
      </c>
      <c r="G1038" s="37">
        <v>63</v>
      </c>
      <c r="H1038" s="37">
        <v>63</v>
      </c>
    </row>
    <row r="1039" spans="1:8" hidden="1" outlineLevel="1">
      <c r="A1039" s="1">
        <v>13</v>
      </c>
      <c r="B1039" s="37">
        <v>417</v>
      </c>
      <c r="C1039" s="37">
        <v>312</v>
      </c>
      <c r="D1039" s="37">
        <v>159</v>
      </c>
      <c r="E1039" s="37">
        <v>153</v>
      </c>
      <c r="F1039" s="37">
        <v>105</v>
      </c>
      <c r="G1039" s="37">
        <v>51</v>
      </c>
      <c r="H1039" s="37">
        <v>54</v>
      </c>
    </row>
    <row r="1040" spans="1:8" hidden="1" outlineLevel="1">
      <c r="A1040" s="1">
        <v>14</v>
      </c>
      <c r="B1040" s="37">
        <v>450</v>
      </c>
      <c r="C1040" s="37">
        <v>326</v>
      </c>
      <c r="D1040" s="37">
        <v>157</v>
      </c>
      <c r="E1040" s="37">
        <v>169</v>
      </c>
      <c r="F1040" s="37">
        <v>124</v>
      </c>
      <c r="G1040" s="37">
        <v>63</v>
      </c>
      <c r="H1040" s="37">
        <v>61</v>
      </c>
    </row>
    <row r="1041" spans="1:8" hidden="1" outlineLevel="1">
      <c r="A1041" s="1">
        <v>15</v>
      </c>
      <c r="B1041" s="37">
        <v>403</v>
      </c>
      <c r="C1041" s="37">
        <v>289</v>
      </c>
      <c r="D1041" s="37">
        <v>142</v>
      </c>
      <c r="E1041" s="37">
        <v>147</v>
      </c>
      <c r="F1041" s="37">
        <v>114</v>
      </c>
      <c r="G1041" s="37">
        <v>48</v>
      </c>
      <c r="H1041" s="37">
        <v>66</v>
      </c>
    </row>
    <row r="1042" spans="1:8" hidden="1" outlineLevel="1">
      <c r="A1042" s="1">
        <v>16</v>
      </c>
      <c r="B1042" s="37">
        <v>438</v>
      </c>
      <c r="C1042" s="37">
        <v>335</v>
      </c>
      <c r="D1042" s="37">
        <v>161</v>
      </c>
      <c r="E1042" s="37">
        <v>174</v>
      </c>
      <c r="F1042" s="37">
        <v>103</v>
      </c>
      <c r="G1042" s="37">
        <v>61</v>
      </c>
      <c r="H1042" s="37">
        <v>42</v>
      </c>
    </row>
    <row r="1043" spans="1:8" hidden="1" outlineLevel="1">
      <c r="A1043" s="1">
        <v>17</v>
      </c>
      <c r="B1043" s="37">
        <v>401</v>
      </c>
      <c r="C1043" s="37">
        <v>296</v>
      </c>
      <c r="D1043" s="37">
        <v>160</v>
      </c>
      <c r="E1043" s="37">
        <v>136</v>
      </c>
      <c r="F1043" s="37">
        <v>105</v>
      </c>
      <c r="G1043" s="37">
        <v>56</v>
      </c>
      <c r="H1043" s="37">
        <v>49</v>
      </c>
    </row>
    <row r="1044" spans="1:8" hidden="1" outlineLevel="1">
      <c r="A1044" s="1">
        <v>18</v>
      </c>
      <c r="B1044" s="37">
        <v>449</v>
      </c>
      <c r="C1044" s="37">
        <v>335</v>
      </c>
      <c r="D1044" s="37">
        <v>160</v>
      </c>
      <c r="E1044" s="37">
        <v>175</v>
      </c>
      <c r="F1044" s="37">
        <v>114</v>
      </c>
      <c r="G1044" s="37">
        <v>52</v>
      </c>
      <c r="H1044" s="37">
        <v>62</v>
      </c>
    </row>
    <row r="1045" spans="1:8" hidden="1" outlineLevel="1">
      <c r="A1045" s="1">
        <v>19</v>
      </c>
      <c r="B1045" s="37">
        <v>432</v>
      </c>
      <c r="C1045" s="37">
        <v>317</v>
      </c>
      <c r="D1045" s="37">
        <v>160</v>
      </c>
      <c r="E1045" s="37">
        <v>157</v>
      </c>
      <c r="F1045" s="37">
        <v>115</v>
      </c>
      <c r="G1045" s="37">
        <v>64</v>
      </c>
      <c r="H1045" s="37">
        <v>51</v>
      </c>
    </row>
    <row r="1046" spans="1:8" hidden="1" outlineLevel="1">
      <c r="A1046" s="1">
        <v>20</v>
      </c>
      <c r="B1046" s="37">
        <v>442</v>
      </c>
      <c r="C1046" s="37">
        <v>323</v>
      </c>
      <c r="D1046" s="37">
        <v>147</v>
      </c>
      <c r="E1046" s="37">
        <v>176</v>
      </c>
      <c r="F1046" s="37">
        <v>119</v>
      </c>
      <c r="G1046" s="37">
        <v>59</v>
      </c>
      <c r="H1046" s="37">
        <v>60</v>
      </c>
    </row>
    <row r="1047" spans="1:8" hidden="1" outlineLevel="1">
      <c r="A1047" s="1">
        <v>21</v>
      </c>
      <c r="B1047" s="37">
        <v>462</v>
      </c>
      <c r="C1047" s="37">
        <v>345</v>
      </c>
      <c r="D1047" s="37">
        <v>157</v>
      </c>
      <c r="E1047" s="37">
        <v>188</v>
      </c>
      <c r="F1047" s="37">
        <v>117</v>
      </c>
      <c r="G1047" s="37">
        <v>56</v>
      </c>
      <c r="H1047" s="37">
        <v>61</v>
      </c>
    </row>
    <row r="1048" spans="1:8" hidden="1" outlineLevel="1">
      <c r="A1048" s="1">
        <v>22</v>
      </c>
      <c r="B1048" s="37">
        <v>437</v>
      </c>
      <c r="C1048" s="37">
        <v>325</v>
      </c>
      <c r="D1048" s="37">
        <v>148</v>
      </c>
      <c r="E1048" s="37">
        <v>177</v>
      </c>
      <c r="F1048" s="37">
        <v>112</v>
      </c>
      <c r="G1048" s="37">
        <v>68</v>
      </c>
      <c r="H1048" s="37">
        <v>44</v>
      </c>
    </row>
    <row r="1049" spans="1:8" hidden="1" outlineLevel="1">
      <c r="A1049" s="1">
        <v>23</v>
      </c>
      <c r="B1049" s="37">
        <v>412</v>
      </c>
      <c r="C1049" s="37">
        <v>297</v>
      </c>
      <c r="D1049" s="37">
        <v>152</v>
      </c>
      <c r="E1049" s="37">
        <v>145</v>
      </c>
      <c r="F1049" s="37">
        <v>115</v>
      </c>
      <c r="G1049" s="37">
        <v>60</v>
      </c>
      <c r="H1049" s="37">
        <v>55</v>
      </c>
    </row>
    <row r="1050" spans="1:8" hidden="1" outlineLevel="1">
      <c r="A1050" s="1">
        <v>24</v>
      </c>
      <c r="B1050" s="37">
        <v>441</v>
      </c>
      <c r="C1050" s="37">
        <v>323</v>
      </c>
      <c r="D1050" s="37">
        <v>158</v>
      </c>
      <c r="E1050" s="37">
        <v>165</v>
      </c>
      <c r="F1050" s="37">
        <v>118</v>
      </c>
      <c r="G1050" s="37">
        <v>60</v>
      </c>
      <c r="H1050" s="37">
        <v>58</v>
      </c>
    </row>
    <row r="1051" spans="1:8" hidden="1" outlineLevel="1">
      <c r="A1051" s="1">
        <v>25</v>
      </c>
      <c r="B1051" s="37">
        <v>447</v>
      </c>
      <c r="C1051" s="37">
        <v>319</v>
      </c>
      <c r="D1051" s="37">
        <v>152</v>
      </c>
      <c r="E1051" s="37">
        <v>167</v>
      </c>
      <c r="F1051" s="37">
        <v>128</v>
      </c>
      <c r="G1051" s="37">
        <v>63</v>
      </c>
      <c r="H1051" s="37">
        <v>65</v>
      </c>
    </row>
    <row r="1052" spans="1:8" hidden="1" outlineLevel="1">
      <c r="A1052" s="1">
        <v>26</v>
      </c>
      <c r="B1052" s="37">
        <v>417</v>
      </c>
      <c r="C1052" s="37">
        <v>302</v>
      </c>
      <c r="D1052" s="37">
        <v>152</v>
      </c>
      <c r="E1052" s="37">
        <v>150</v>
      </c>
      <c r="F1052" s="37">
        <v>115</v>
      </c>
      <c r="G1052" s="37">
        <v>60</v>
      </c>
      <c r="H1052" s="37">
        <v>55</v>
      </c>
    </row>
    <row r="1053" spans="1:8" hidden="1" outlineLevel="1">
      <c r="A1053" s="1">
        <v>27</v>
      </c>
      <c r="B1053" s="37">
        <v>455</v>
      </c>
      <c r="C1053" s="37">
        <v>317</v>
      </c>
      <c r="D1053" s="37">
        <v>146</v>
      </c>
      <c r="E1053" s="37">
        <v>171</v>
      </c>
      <c r="F1053" s="37">
        <v>138</v>
      </c>
      <c r="G1053" s="37">
        <v>76</v>
      </c>
      <c r="H1053" s="37">
        <v>62</v>
      </c>
    </row>
    <row r="1054" spans="1:8" hidden="1" outlineLevel="1">
      <c r="A1054" s="1">
        <v>28</v>
      </c>
      <c r="B1054" s="37">
        <v>439</v>
      </c>
      <c r="C1054" s="37">
        <v>290</v>
      </c>
      <c r="D1054" s="37">
        <v>136</v>
      </c>
      <c r="E1054" s="37">
        <v>154</v>
      </c>
      <c r="F1054" s="37">
        <v>149</v>
      </c>
      <c r="G1054" s="37">
        <v>69</v>
      </c>
      <c r="H1054" s="37">
        <v>80</v>
      </c>
    </row>
    <row r="1055" spans="1:8" hidden="1" outlineLevel="1">
      <c r="A1055" s="1">
        <v>29</v>
      </c>
      <c r="B1055" s="37">
        <v>475</v>
      </c>
      <c r="C1055" s="37">
        <v>320</v>
      </c>
      <c r="D1055" s="37">
        <v>145</v>
      </c>
      <c r="E1055" s="37">
        <v>175</v>
      </c>
      <c r="F1055" s="37">
        <v>155</v>
      </c>
      <c r="G1055" s="37">
        <v>95</v>
      </c>
      <c r="H1055" s="37">
        <v>60</v>
      </c>
    </row>
    <row r="1056" spans="1:8" hidden="1" outlineLevel="1">
      <c r="A1056" s="1">
        <v>30</v>
      </c>
      <c r="B1056" s="37">
        <v>457</v>
      </c>
      <c r="C1056" s="37">
        <v>273</v>
      </c>
      <c r="D1056" s="37">
        <v>128</v>
      </c>
      <c r="E1056" s="37">
        <v>145</v>
      </c>
      <c r="F1056" s="37">
        <v>184</v>
      </c>
      <c r="G1056" s="37">
        <v>89</v>
      </c>
      <c r="H1056" s="37">
        <v>95</v>
      </c>
    </row>
    <row r="1057" spans="1:8" hidden="1" outlineLevel="1">
      <c r="A1057" s="1">
        <v>31</v>
      </c>
      <c r="B1057" s="37">
        <v>435</v>
      </c>
      <c r="C1057" s="37">
        <v>248</v>
      </c>
      <c r="D1057" s="37">
        <v>121</v>
      </c>
      <c r="E1057" s="37">
        <v>127</v>
      </c>
      <c r="F1057" s="37">
        <v>187</v>
      </c>
      <c r="G1057" s="37">
        <v>107</v>
      </c>
      <c r="H1057" s="37">
        <v>80</v>
      </c>
    </row>
    <row r="1058" spans="1:8" hidden="1" outlineLevel="1">
      <c r="A1058" s="1">
        <v>32</v>
      </c>
      <c r="B1058" s="37">
        <v>465</v>
      </c>
      <c r="C1058" s="37">
        <v>266</v>
      </c>
      <c r="D1058" s="37">
        <v>120</v>
      </c>
      <c r="E1058" s="37">
        <v>146</v>
      </c>
      <c r="F1058" s="37">
        <v>199</v>
      </c>
      <c r="G1058" s="37">
        <v>98</v>
      </c>
      <c r="H1058" s="37">
        <v>101</v>
      </c>
    </row>
    <row r="1059" spans="1:8" hidden="1" outlineLevel="1">
      <c r="A1059" s="1">
        <v>33</v>
      </c>
      <c r="B1059" s="37">
        <v>480</v>
      </c>
      <c r="C1059" s="37">
        <v>302</v>
      </c>
      <c r="D1059" s="37">
        <v>127</v>
      </c>
      <c r="E1059" s="37">
        <v>175</v>
      </c>
      <c r="F1059" s="37">
        <v>178</v>
      </c>
      <c r="G1059" s="37">
        <v>94</v>
      </c>
      <c r="H1059" s="37">
        <v>84</v>
      </c>
    </row>
    <row r="1060" spans="1:8" hidden="1" outlineLevel="1">
      <c r="A1060" s="1">
        <v>34</v>
      </c>
      <c r="B1060" s="37">
        <v>471</v>
      </c>
      <c r="C1060" s="37">
        <v>258</v>
      </c>
      <c r="D1060" s="37">
        <v>140</v>
      </c>
      <c r="E1060" s="37">
        <v>118</v>
      </c>
      <c r="F1060" s="37">
        <v>213</v>
      </c>
      <c r="G1060" s="37">
        <v>119</v>
      </c>
      <c r="H1060" s="37">
        <v>94</v>
      </c>
    </row>
    <row r="1061" spans="1:8" hidden="1" outlineLevel="1">
      <c r="A1061" s="1">
        <v>35</v>
      </c>
      <c r="B1061" s="37">
        <v>494</v>
      </c>
      <c r="C1061" s="37">
        <v>288</v>
      </c>
      <c r="D1061" s="37">
        <v>138</v>
      </c>
      <c r="E1061" s="37">
        <v>150</v>
      </c>
      <c r="F1061" s="37">
        <v>206</v>
      </c>
      <c r="G1061" s="37">
        <v>108</v>
      </c>
      <c r="H1061" s="37">
        <v>98</v>
      </c>
    </row>
    <row r="1062" spans="1:8" hidden="1" outlineLevel="1">
      <c r="A1062" s="1">
        <v>36</v>
      </c>
      <c r="B1062" s="37">
        <v>546</v>
      </c>
      <c r="C1062" s="37">
        <v>309</v>
      </c>
      <c r="D1062" s="37">
        <v>161</v>
      </c>
      <c r="E1062" s="37">
        <v>148</v>
      </c>
      <c r="F1062" s="37">
        <v>237</v>
      </c>
      <c r="G1062" s="37">
        <v>123</v>
      </c>
      <c r="H1062" s="37">
        <v>114</v>
      </c>
    </row>
    <row r="1063" spans="1:8" hidden="1" outlineLevel="1">
      <c r="A1063" s="1">
        <v>37</v>
      </c>
      <c r="B1063" s="37">
        <v>528</v>
      </c>
      <c r="C1063" s="37">
        <v>289</v>
      </c>
      <c r="D1063" s="37">
        <v>154</v>
      </c>
      <c r="E1063" s="37">
        <v>135</v>
      </c>
      <c r="F1063" s="37">
        <v>239</v>
      </c>
      <c r="G1063" s="37">
        <v>127</v>
      </c>
      <c r="H1063" s="37">
        <v>112</v>
      </c>
    </row>
    <row r="1064" spans="1:8" hidden="1" outlineLevel="1">
      <c r="A1064" s="1">
        <v>38</v>
      </c>
      <c r="B1064" s="37">
        <v>558</v>
      </c>
      <c r="C1064" s="37">
        <v>307</v>
      </c>
      <c r="D1064" s="37">
        <v>142</v>
      </c>
      <c r="E1064" s="37">
        <v>165</v>
      </c>
      <c r="F1064" s="37">
        <v>251</v>
      </c>
      <c r="G1064" s="37">
        <v>125</v>
      </c>
      <c r="H1064" s="37">
        <v>126</v>
      </c>
    </row>
    <row r="1065" spans="1:8" hidden="1" outlineLevel="1">
      <c r="A1065" s="1">
        <v>39</v>
      </c>
      <c r="B1065" s="37">
        <v>610</v>
      </c>
      <c r="C1065" s="37">
        <v>372</v>
      </c>
      <c r="D1065" s="37">
        <v>162</v>
      </c>
      <c r="E1065" s="37">
        <v>210</v>
      </c>
      <c r="F1065" s="37">
        <v>238</v>
      </c>
      <c r="G1065" s="37">
        <v>111</v>
      </c>
      <c r="H1065" s="37">
        <v>127</v>
      </c>
    </row>
    <row r="1066" spans="1:8" hidden="1" outlineLevel="1">
      <c r="A1066" s="1">
        <v>40</v>
      </c>
      <c r="B1066" s="37">
        <v>608</v>
      </c>
      <c r="C1066" s="37">
        <v>375</v>
      </c>
      <c r="D1066" s="37">
        <v>174</v>
      </c>
      <c r="E1066" s="37">
        <v>201</v>
      </c>
      <c r="F1066" s="37">
        <v>233</v>
      </c>
      <c r="G1066" s="37">
        <v>119</v>
      </c>
      <c r="H1066" s="37">
        <v>114</v>
      </c>
    </row>
    <row r="1067" spans="1:8" hidden="1" outlineLevel="1">
      <c r="A1067" s="1">
        <v>41</v>
      </c>
      <c r="B1067" s="37">
        <v>681</v>
      </c>
      <c r="C1067" s="37">
        <v>398</v>
      </c>
      <c r="D1067" s="37">
        <v>211</v>
      </c>
      <c r="E1067" s="37">
        <v>187</v>
      </c>
      <c r="F1067" s="37">
        <v>283</v>
      </c>
      <c r="G1067" s="37">
        <v>151</v>
      </c>
      <c r="H1067" s="37">
        <v>132</v>
      </c>
    </row>
    <row r="1068" spans="1:8" hidden="1" outlineLevel="1">
      <c r="A1068" s="1">
        <v>42</v>
      </c>
      <c r="B1068" s="37">
        <v>625</v>
      </c>
      <c r="C1068" s="37">
        <v>382</v>
      </c>
      <c r="D1068" s="37">
        <v>197</v>
      </c>
      <c r="E1068" s="37">
        <v>185</v>
      </c>
      <c r="F1068" s="37">
        <v>243</v>
      </c>
      <c r="G1068" s="37">
        <v>126</v>
      </c>
      <c r="H1068" s="37">
        <v>117</v>
      </c>
    </row>
    <row r="1069" spans="1:8" hidden="1" outlineLevel="1">
      <c r="A1069" s="1">
        <v>43</v>
      </c>
      <c r="B1069" s="37">
        <v>610</v>
      </c>
      <c r="C1069" s="37">
        <v>350</v>
      </c>
      <c r="D1069" s="37">
        <v>171</v>
      </c>
      <c r="E1069" s="37">
        <v>179</v>
      </c>
      <c r="F1069" s="37">
        <v>260</v>
      </c>
      <c r="G1069" s="37">
        <v>142</v>
      </c>
      <c r="H1069" s="37">
        <v>118</v>
      </c>
    </row>
    <row r="1070" spans="1:8" hidden="1" outlineLevel="1">
      <c r="A1070" s="1">
        <v>44</v>
      </c>
      <c r="B1070" s="37">
        <v>598</v>
      </c>
      <c r="C1070" s="37">
        <v>340</v>
      </c>
      <c r="D1070" s="37">
        <v>170</v>
      </c>
      <c r="E1070" s="37">
        <v>170</v>
      </c>
      <c r="F1070" s="37">
        <v>258</v>
      </c>
      <c r="G1070" s="37">
        <v>123</v>
      </c>
      <c r="H1070" s="37">
        <v>135</v>
      </c>
    </row>
    <row r="1071" spans="1:8" hidden="1" outlineLevel="1">
      <c r="A1071" s="1">
        <v>45</v>
      </c>
      <c r="B1071" s="37">
        <v>635</v>
      </c>
      <c r="C1071" s="37">
        <v>359</v>
      </c>
      <c r="D1071" s="37">
        <v>174</v>
      </c>
      <c r="E1071" s="37">
        <v>185</v>
      </c>
      <c r="F1071" s="37">
        <v>276</v>
      </c>
      <c r="G1071" s="37">
        <v>155</v>
      </c>
      <c r="H1071" s="37">
        <v>121</v>
      </c>
    </row>
    <row r="1072" spans="1:8" hidden="1" outlineLevel="1">
      <c r="A1072" s="1">
        <v>46</v>
      </c>
      <c r="B1072" s="37">
        <v>634</v>
      </c>
      <c r="C1072" s="37">
        <v>386</v>
      </c>
      <c r="D1072" s="37">
        <v>207</v>
      </c>
      <c r="E1072" s="37">
        <v>179</v>
      </c>
      <c r="F1072" s="37">
        <v>248</v>
      </c>
      <c r="G1072" s="37">
        <v>134</v>
      </c>
      <c r="H1072" s="37">
        <v>114</v>
      </c>
    </row>
    <row r="1073" spans="1:8" hidden="1" outlineLevel="1">
      <c r="A1073" s="1">
        <v>47</v>
      </c>
      <c r="B1073" s="37">
        <v>616</v>
      </c>
      <c r="C1073" s="37">
        <v>355</v>
      </c>
      <c r="D1073" s="37">
        <v>173</v>
      </c>
      <c r="E1073" s="37">
        <v>182</v>
      </c>
      <c r="F1073" s="37">
        <v>261</v>
      </c>
      <c r="G1073" s="37">
        <v>124</v>
      </c>
      <c r="H1073" s="37">
        <v>137</v>
      </c>
    </row>
    <row r="1074" spans="1:8" hidden="1" outlineLevel="1">
      <c r="A1074" s="1">
        <v>48</v>
      </c>
      <c r="B1074" s="37">
        <v>585</v>
      </c>
      <c r="C1074" s="37">
        <v>366</v>
      </c>
      <c r="D1074" s="37">
        <v>175</v>
      </c>
      <c r="E1074" s="37">
        <v>191</v>
      </c>
      <c r="F1074" s="37">
        <v>219</v>
      </c>
      <c r="G1074" s="37">
        <v>123</v>
      </c>
      <c r="H1074" s="37">
        <v>96</v>
      </c>
    </row>
    <row r="1075" spans="1:8" hidden="1" outlineLevel="1">
      <c r="A1075" s="1">
        <v>49</v>
      </c>
      <c r="B1075" s="37">
        <v>617</v>
      </c>
      <c r="C1075" s="37">
        <v>372</v>
      </c>
      <c r="D1075" s="37">
        <v>189</v>
      </c>
      <c r="E1075" s="37">
        <v>183</v>
      </c>
      <c r="F1075" s="37">
        <v>245</v>
      </c>
      <c r="G1075" s="37">
        <v>124</v>
      </c>
      <c r="H1075" s="37">
        <v>121</v>
      </c>
    </row>
    <row r="1076" spans="1:8" hidden="1" outlineLevel="1">
      <c r="A1076" s="1">
        <v>50</v>
      </c>
      <c r="B1076" s="37">
        <v>578</v>
      </c>
      <c r="C1076" s="37">
        <v>347</v>
      </c>
      <c r="D1076" s="37">
        <v>177</v>
      </c>
      <c r="E1076" s="37">
        <v>170</v>
      </c>
      <c r="F1076" s="37">
        <v>231</v>
      </c>
      <c r="G1076" s="37">
        <v>124</v>
      </c>
      <c r="H1076" s="37">
        <v>107</v>
      </c>
    </row>
    <row r="1077" spans="1:8" hidden="1" outlineLevel="1">
      <c r="A1077" s="1">
        <v>51</v>
      </c>
      <c r="B1077" s="37">
        <v>564</v>
      </c>
      <c r="C1077" s="37">
        <v>357</v>
      </c>
      <c r="D1077" s="37">
        <v>187</v>
      </c>
      <c r="E1077" s="37">
        <v>170</v>
      </c>
      <c r="F1077" s="37">
        <v>207</v>
      </c>
      <c r="G1077" s="37">
        <v>98</v>
      </c>
      <c r="H1077" s="37">
        <v>109</v>
      </c>
    </row>
    <row r="1078" spans="1:8" hidden="1" outlineLevel="1">
      <c r="A1078" s="1">
        <v>52</v>
      </c>
      <c r="B1078" s="37">
        <v>552</v>
      </c>
      <c r="C1078" s="37">
        <v>351</v>
      </c>
      <c r="D1078" s="37">
        <v>186</v>
      </c>
      <c r="E1078" s="37">
        <v>165</v>
      </c>
      <c r="F1078" s="37">
        <v>201</v>
      </c>
      <c r="G1078" s="37">
        <v>95</v>
      </c>
      <c r="H1078" s="37">
        <v>106</v>
      </c>
    </row>
    <row r="1079" spans="1:8" hidden="1" outlineLevel="1">
      <c r="A1079" s="1">
        <v>53</v>
      </c>
      <c r="B1079" s="37">
        <v>542</v>
      </c>
      <c r="C1079" s="37">
        <v>335</v>
      </c>
      <c r="D1079" s="37">
        <v>170</v>
      </c>
      <c r="E1079" s="37">
        <v>165</v>
      </c>
      <c r="F1079" s="37">
        <v>207</v>
      </c>
      <c r="G1079" s="37">
        <v>100</v>
      </c>
      <c r="H1079" s="37">
        <v>107</v>
      </c>
    </row>
    <row r="1080" spans="1:8" hidden="1" outlineLevel="1">
      <c r="A1080" s="1">
        <v>54</v>
      </c>
      <c r="B1080" s="37">
        <v>526</v>
      </c>
      <c r="C1080" s="37">
        <v>312</v>
      </c>
      <c r="D1080" s="37">
        <v>167</v>
      </c>
      <c r="E1080" s="37">
        <v>145</v>
      </c>
      <c r="F1080" s="37">
        <v>214</v>
      </c>
      <c r="G1080" s="37">
        <v>89</v>
      </c>
      <c r="H1080" s="37">
        <v>125</v>
      </c>
    </row>
    <row r="1081" spans="1:8" hidden="1" outlineLevel="1">
      <c r="A1081" s="1">
        <v>55</v>
      </c>
      <c r="B1081" s="37">
        <v>507</v>
      </c>
      <c r="C1081" s="37">
        <v>306</v>
      </c>
      <c r="D1081" s="37">
        <v>160</v>
      </c>
      <c r="E1081" s="37">
        <v>146</v>
      </c>
      <c r="F1081" s="37">
        <v>201</v>
      </c>
      <c r="G1081" s="37">
        <v>96</v>
      </c>
      <c r="H1081" s="37">
        <v>105</v>
      </c>
    </row>
    <row r="1082" spans="1:8" hidden="1" outlineLevel="1">
      <c r="A1082" s="1">
        <v>56</v>
      </c>
      <c r="B1082" s="37">
        <v>490</v>
      </c>
      <c r="C1082" s="37">
        <v>306</v>
      </c>
      <c r="D1082" s="37">
        <v>148</v>
      </c>
      <c r="E1082" s="37">
        <v>158</v>
      </c>
      <c r="F1082" s="37">
        <v>184</v>
      </c>
      <c r="G1082" s="37">
        <v>80</v>
      </c>
      <c r="H1082" s="37">
        <v>104</v>
      </c>
    </row>
    <row r="1083" spans="1:8" hidden="1" outlineLevel="1">
      <c r="A1083" s="1">
        <v>57</v>
      </c>
      <c r="B1083" s="37">
        <v>482</v>
      </c>
      <c r="C1083" s="37">
        <v>318</v>
      </c>
      <c r="D1083" s="37">
        <v>189</v>
      </c>
      <c r="E1083" s="37">
        <v>129</v>
      </c>
      <c r="F1083" s="37">
        <v>164</v>
      </c>
      <c r="G1083" s="37">
        <v>74</v>
      </c>
      <c r="H1083" s="37">
        <v>90</v>
      </c>
    </row>
    <row r="1084" spans="1:8" hidden="1" outlineLevel="1">
      <c r="A1084" s="1">
        <v>58</v>
      </c>
      <c r="B1084" s="37">
        <v>481</v>
      </c>
      <c r="C1084" s="37">
        <v>311</v>
      </c>
      <c r="D1084" s="37">
        <v>152</v>
      </c>
      <c r="E1084" s="37">
        <v>159</v>
      </c>
      <c r="F1084" s="37">
        <v>170</v>
      </c>
      <c r="G1084" s="37">
        <v>75</v>
      </c>
      <c r="H1084" s="37">
        <v>95</v>
      </c>
    </row>
    <row r="1085" spans="1:8" hidden="1" outlineLevel="1">
      <c r="A1085" s="1">
        <v>59</v>
      </c>
      <c r="B1085" s="37">
        <v>461</v>
      </c>
      <c r="C1085" s="37">
        <v>291</v>
      </c>
      <c r="D1085" s="37">
        <v>164</v>
      </c>
      <c r="E1085" s="37">
        <v>127</v>
      </c>
      <c r="F1085" s="37">
        <v>170</v>
      </c>
      <c r="G1085" s="37">
        <v>56</v>
      </c>
      <c r="H1085" s="37">
        <v>114</v>
      </c>
    </row>
    <row r="1086" spans="1:8" hidden="1" outlineLevel="1">
      <c r="A1086" s="1">
        <v>60</v>
      </c>
      <c r="B1086" s="37">
        <v>470</v>
      </c>
      <c r="C1086" s="37">
        <v>313</v>
      </c>
      <c r="D1086" s="37">
        <v>154</v>
      </c>
      <c r="E1086" s="37">
        <v>159</v>
      </c>
      <c r="F1086" s="37">
        <v>157</v>
      </c>
      <c r="G1086" s="37">
        <v>59</v>
      </c>
      <c r="H1086" s="37">
        <v>98</v>
      </c>
    </row>
    <row r="1087" spans="1:8" hidden="1" outlineLevel="1">
      <c r="A1087" s="1">
        <v>61</v>
      </c>
      <c r="B1087" s="37">
        <v>473</v>
      </c>
      <c r="C1087" s="37">
        <v>298</v>
      </c>
      <c r="D1087" s="37">
        <v>162</v>
      </c>
      <c r="E1087" s="37">
        <v>136</v>
      </c>
      <c r="F1087" s="37">
        <v>175</v>
      </c>
      <c r="G1087" s="37">
        <v>80</v>
      </c>
      <c r="H1087" s="37">
        <v>95</v>
      </c>
    </row>
    <row r="1088" spans="1:8" hidden="1" outlineLevel="1">
      <c r="A1088" s="1">
        <v>62</v>
      </c>
      <c r="B1088" s="37">
        <v>442</v>
      </c>
      <c r="C1088" s="37">
        <v>299</v>
      </c>
      <c r="D1088" s="37">
        <v>160</v>
      </c>
      <c r="E1088" s="37">
        <v>139</v>
      </c>
      <c r="F1088" s="37">
        <v>143</v>
      </c>
      <c r="G1088" s="37">
        <v>49</v>
      </c>
      <c r="H1088" s="37">
        <v>94</v>
      </c>
    </row>
    <row r="1089" spans="1:8" hidden="1" outlineLevel="1">
      <c r="A1089" s="1">
        <v>63</v>
      </c>
      <c r="B1089" s="37">
        <v>443</v>
      </c>
      <c r="C1089" s="37">
        <v>299</v>
      </c>
      <c r="D1089" s="37">
        <v>157</v>
      </c>
      <c r="E1089" s="37">
        <v>142</v>
      </c>
      <c r="F1089" s="37">
        <v>144</v>
      </c>
      <c r="G1089" s="37">
        <v>66</v>
      </c>
      <c r="H1089" s="37">
        <v>78</v>
      </c>
    </row>
    <row r="1090" spans="1:8" hidden="1" outlineLevel="1">
      <c r="A1090" s="1">
        <v>64</v>
      </c>
      <c r="B1090" s="37">
        <v>346</v>
      </c>
      <c r="C1090" s="37">
        <v>252</v>
      </c>
      <c r="D1090" s="37">
        <v>130</v>
      </c>
      <c r="E1090" s="37">
        <v>122</v>
      </c>
      <c r="F1090" s="37">
        <v>94</v>
      </c>
      <c r="G1090" s="37">
        <v>33</v>
      </c>
      <c r="H1090" s="37">
        <v>61</v>
      </c>
    </row>
    <row r="1091" spans="1:8" hidden="1" outlineLevel="1">
      <c r="A1091" s="1">
        <v>65</v>
      </c>
      <c r="B1091" s="37">
        <v>418</v>
      </c>
      <c r="C1091" s="37">
        <v>295</v>
      </c>
      <c r="D1091" s="37">
        <v>164</v>
      </c>
      <c r="E1091" s="37">
        <v>131</v>
      </c>
      <c r="F1091" s="37">
        <v>123</v>
      </c>
      <c r="G1091" s="37">
        <v>51</v>
      </c>
      <c r="H1091" s="37">
        <v>72</v>
      </c>
    </row>
    <row r="1092" spans="1:8" hidden="1" outlineLevel="1">
      <c r="A1092" s="1">
        <v>66</v>
      </c>
      <c r="B1092" s="37">
        <v>371</v>
      </c>
      <c r="C1092" s="37">
        <v>258</v>
      </c>
      <c r="D1092" s="37">
        <v>134</v>
      </c>
      <c r="E1092" s="37">
        <v>124</v>
      </c>
      <c r="F1092" s="37">
        <v>113</v>
      </c>
      <c r="G1092" s="37">
        <v>45</v>
      </c>
      <c r="H1092" s="37">
        <v>68</v>
      </c>
    </row>
    <row r="1093" spans="1:8" hidden="1" outlineLevel="1">
      <c r="A1093" s="1">
        <v>67</v>
      </c>
      <c r="B1093" s="37">
        <v>354</v>
      </c>
      <c r="C1093" s="37">
        <v>249</v>
      </c>
      <c r="D1093" s="37">
        <v>139</v>
      </c>
      <c r="E1093" s="37">
        <v>110</v>
      </c>
      <c r="F1093" s="37">
        <v>105</v>
      </c>
      <c r="G1093" s="37">
        <v>44</v>
      </c>
      <c r="H1093" s="37">
        <v>61</v>
      </c>
    </row>
    <row r="1094" spans="1:8" hidden="1" outlineLevel="1">
      <c r="A1094" s="1">
        <v>68</v>
      </c>
      <c r="B1094" s="37">
        <v>324</v>
      </c>
      <c r="C1094" s="37">
        <v>230</v>
      </c>
      <c r="D1094" s="37">
        <v>129</v>
      </c>
      <c r="E1094" s="37">
        <v>101</v>
      </c>
      <c r="F1094" s="37">
        <v>94</v>
      </c>
      <c r="G1094" s="37">
        <v>36</v>
      </c>
      <c r="H1094" s="37">
        <v>58</v>
      </c>
    </row>
    <row r="1095" spans="1:8" hidden="1" outlineLevel="1">
      <c r="A1095" s="1">
        <v>69</v>
      </c>
      <c r="B1095" s="37">
        <v>326</v>
      </c>
      <c r="C1095" s="37">
        <v>234</v>
      </c>
      <c r="D1095" s="37">
        <v>134</v>
      </c>
      <c r="E1095" s="37">
        <v>100</v>
      </c>
      <c r="F1095" s="37">
        <v>92</v>
      </c>
      <c r="G1095" s="37">
        <v>37</v>
      </c>
      <c r="H1095" s="37">
        <v>55</v>
      </c>
    </row>
    <row r="1096" spans="1:8" hidden="1" outlineLevel="1">
      <c r="A1096" s="1">
        <v>70</v>
      </c>
      <c r="B1096" s="37">
        <v>265</v>
      </c>
      <c r="C1096" s="37">
        <v>189</v>
      </c>
      <c r="D1096" s="37">
        <v>97</v>
      </c>
      <c r="E1096" s="37">
        <v>92</v>
      </c>
      <c r="F1096" s="37">
        <v>76</v>
      </c>
      <c r="G1096" s="37">
        <v>32</v>
      </c>
      <c r="H1096" s="37">
        <v>44</v>
      </c>
    </row>
    <row r="1097" spans="1:8" hidden="1" outlineLevel="1">
      <c r="A1097" s="1">
        <v>71</v>
      </c>
      <c r="B1097" s="37">
        <v>218</v>
      </c>
      <c r="C1097" s="37">
        <v>167</v>
      </c>
      <c r="D1097" s="37">
        <v>99</v>
      </c>
      <c r="E1097" s="37">
        <v>68</v>
      </c>
      <c r="F1097" s="37">
        <v>51</v>
      </c>
      <c r="G1097" s="37">
        <v>24</v>
      </c>
      <c r="H1097" s="37">
        <v>27</v>
      </c>
    </row>
    <row r="1098" spans="1:8" hidden="1" outlineLevel="1">
      <c r="A1098" s="1">
        <v>72</v>
      </c>
      <c r="B1098" s="37">
        <v>248</v>
      </c>
      <c r="C1098" s="37">
        <v>189</v>
      </c>
      <c r="D1098" s="37">
        <v>105</v>
      </c>
      <c r="E1098" s="37">
        <v>84</v>
      </c>
      <c r="F1098" s="37">
        <v>59</v>
      </c>
      <c r="G1098" s="37">
        <v>21</v>
      </c>
      <c r="H1098" s="37">
        <v>38</v>
      </c>
    </row>
    <row r="1099" spans="1:8" hidden="1" outlineLevel="1">
      <c r="A1099" s="1">
        <v>73</v>
      </c>
      <c r="B1099" s="37">
        <v>200</v>
      </c>
      <c r="C1099" s="37">
        <v>151</v>
      </c>
      <c r="D1099" s="37">
        <v>88</v>
      </c>
      <c r="E1099" s="37">
        <v>63</v>
      </c>
      <c r="F1099" s="37">
        <v>49</v>
      </c>
      <c r="G1099" s="37">
        <v>18</v>
      </c>
      <c r="H1099" s="37">
        <v>31</v>
      </c>
    </row>
    <row r="1100" spans="1:8" hidden="1" outlineLevel="1">
      <c r="A1100" s="1">
        <v>74</v>
      </c>
      <c r="B1100" s="37">
        <v>191</v>
      </c>
      <c r="C1100" s="37">
        <v>141</v>
      </c>
      <c r="D1100" s="37">
        <v>80</v>
      </c>
      <c r="E1100" s="37">
        <v>61</v>
      </c>
      <c r="F1100" s="37">
        <v>50</v>
      </c>
      <c r="G1100" s="37">
        <v>21</v>
      </c>
      <c r="H1100" s="37">
        <v>29</v>
      </c>
    </row>
    <row r="1101" spans="1:8" hidden="1" outlineLevel="1">
      <c r="A1101" s="1">
        <v>75</v>
      </c>
      <c r="B1101" s="37">
        <v>191</v>
      </c>
      <c r="C1101" s="37">
        <v>161</v>
      </c>
      <c r="D1101" s="37">
        <v>101</v>
      </c>
      <c r="E1101" s="37">
        <v>60</v>
      </c>
      <c r="F1101" s="37">
        <v>30</v>
      </c>
      <c r="G1101" s="37">
        <v>13</v>
      </c>
      <c r="H1101" s="37">
        <v>17</v>
      </c>
    </row>
    <row r="1102" spans="1:8" hidden="1" outlineLevel="1">
      <c r="A1102" s="1">
        <v>76</v>
      </c>
      <c r="B1102" s="37">
        <v>188</v>
      </c>
      <c r="C1102" s="37">
        <v>151</v>
      </c>
      <c r="D1102" s="37">
        <v>93</v>
      </c>
      <c r="E1102" s="37">
        <v>58</v>
      </c>
      <c r="F1102" s="37">
        <v>37</v>
      </c>
      <c r="G1102" s="37">
        <v>19</v>
      </c>
      <c r="H1102" s="37">
        <v>18</v>
      </c>
    </row>
    <row r="1103" spans="1:8" hidden="1" outlineLevel="1">
      <c r="A1103" s="1">
        <v>77</v>
      </c>
      <c r="B1103" s="37">
        <v>149</v>
      </c>
      <c r="C1103" s="37">
        <v>119</v>
      </c>
      <c r="D1103" s="37">
        <v>82</v>
      </c>
      <c r="E1103" s="37">
        <v>37</v>
      </c>
      <c r="F1103" s="37">
        <v>30</v>
      </c>
      <c r="G1103" s="37">
        <v>11</v>
      </c>
      <c r="H1103" s="37">
        <v>19</v>
      </c>
    </row>
    <row r="1104" spans="1:8" hidden="1" outlineLevel="1">
      <c r="A1104" s="1">
        <v>78</v>
      </c>
      <c r="B1104" s="37">
        <v>125</v>
      </c>
      <c r="C1104" s="37">
        <v>103</v>
      </c>
      <c r="D1104" s="37">
        <v>62</v>
      </c>
      <c r="E1104" s="37">
        <v>41</v>
      </c>
      <c r="F1104" s="37">
        <v>22</v>
      </c>
      <c r="G1104" s="37">
        <v>11</v>
      </c>
      <c r="H1104" s="37">
        <v>11</v>
      </c>
    </row>
    <row r="1105" spans="1:8" hidden="1" outlineLevel="1">
      <c r="A1105" s="1">
        <v>79</v>
      </c>
      <c r="B1105" s="37">
        <v>127</v>
      </c>
      <c r="C1105" s="37">
        <v>95</v>
      </c>
      <c r="D1105" s="37">
        <v>51</v>
      </c>
      <c r="E1105" s="37">
        <v>44</v>
      </c>
      <c r="F1105" s="37">
        <v>32</v>
      </c>
      <c r="G1105" s="37">
        <v>15</v>
      </c>
      <c r="H1105" s="37">
        <v>17</v>
      </c>
    </row>
    <row r="1106" spans="1:8" hidden="1" outlineLevel="1">
      <c r="A1106" s="1">
        <v>80</v>
      </c>
      <c r="B1106" s="37">
        <v>143</v>
      </c>
      <c r="C1106" s="37">
        <v>104</v>
      </c>
      <c r="D1106" s="37">
        <v>63</v>
      </c>
      <c r="E1106" s="37">
        <v>41</v>
      </c>
      <c r="F1106" s="37">
        <v>39</v>
      </c>
      <c r="G1106" s="37">
        <v>20</v>
      </c>
      <c r="H1106" s="37">
        <v>19</v>
      </c>
    </row>
    <row r="1107" spans="1:8" hidden="1" outlineLevel="1">
      <c r="A1107" s="1">
        <v>81</v>
      </c>
      <c r="B1107" s="37">
        <v>129</v>
      </c>
      <c r="C1107" s="37">
        <v>100</v>
      </c>
      <c r="D1107" s="37">
        <v>64</v>
      </c>
      <c r="E1107" s="37">
        <v>36</v>
      </c>
      <c r="F1107" s="37">
        <v>29</v>
      </c>
      <c r="G1107" s="37">
        <v>11</v>
      </c>
      <c r="H1107" s="37">
        <v>18</v>
      </c>
    </row>
    <row r="1108" spans="1:8" hidden="1" outlineLevel="1">
      <c r="A1108" s="1">
        <v>82</v>
      </c>
      <c r="B1108" s="37">
        <v>127</v>
      </c>
      <c r="C1108" s="37">
        <v>98</v>
      </c>
      <c r="D1108" s="37">
        <v>68</v>
      </c>
      <c r="E1108" s="37">
        <v>30</v>
      </c>
      <c r="F1108" s="37">
        <v>29</v>
      </c>
      <c r="G1108" s="37">
        <v>15</v>
      </c>
      <c r="H1108" s="37">
        <v>14</v>
      </c>
    </row>
    <row r="1109" spans="1:8" hidden="1" outlineLevel="1">
      <c r="A1109" s="1">
        <v>83</v>
      </c>
      <c r="B1109" s="37">
        <v>126</v>
      </c>
      <c r="C1109" s="37">
        <v>98</v>
      </c>
      <c r="D1109" s="37">
        <v>71</v>
      </c>
      <c r="E1109" s="37">
        <v>27</v>
      </c>
      <c r="F1109" s="37">
        <v>28</v>
      </c>
      <c r="G1109" s="37">
        <v>15</v>
      </c>
      <c r="H1109" s="37">
        <v>13</v>
      </c>
    </row>
    <row r="1110" spans="1:8" hidden="1" outlineLevel="1">
      <c r="A1110" s="1">
        <v>84</v>
      </c>
      <c r="B1110" s="37">
        <v>91</v>
      </c>
      <c r="C1110" s="37">
        <v>67</v>
      </c>
      <c r="D1110" s="37">
        <v>48</v>
      </c>
      <c r="E1110" s="37">
        <v>19</v>
      </c>
      <c r="F1110" s="37">
        <v>24</v>
      </c>
      <c r="G1110" s="37">
        <v>13</v>
      </c>
      <c r="H1110" s="37">
        <v>11</v>
      </c>
    </row>
    <row r="1111" spans="1:8" hidden="1" outlineLevel="1">
      <c r="A1111" s="1">
        <v>85</v>
      </c>
      <c r="B1111" s="37">
        <v>104</v>
      </c>
      <c r="C1111" s="37">
        <v>79</v>
      </c>
      <c r="D1111" s="37">
        <v>64</v>
      </c>
      <c r="E1111" s="37">
        <v>15</v>
      </c>
      <c r="F1111" s="37">
        <v>25</v>
      </c>
      <c r="G1111" s="37">
        <v>16</v>
      </c>
      <c r="H1111" s="37">
        <v>9</v>
      </c>
    </row>
    <row r="1112" spans="1:8" hidden="1" outlineLevel="1">
      <c r="A1112" s="1">
        <v>86</v>
      </c>
      <c r="B1112" s="37">
        <v>78</v>
      </c>
      <c r="C1112" s="37">
        <v>66</v>
      </c>
      <c r="D1112" s="37">
        <v>50</v>
      </c>
      <c r="E1112" s="37">
        <v>16</v>
      </c>
      <c r="F1112" s="37">
        <v>12</v>
      </c>
      <c r="G1112" s="37">
        <v>8</v>
      </c>
      <c r="H1112" s="37">
        <v>4</v>
      </c>
    </row>
    <row r="1113" spans="1:8" hidden="1" outlineLevel="1">
      <c r="A1113" s="1">
        <v>87</v>
      </c>
      <c r="B1113" s="37">
        <v>79</v>
      </c>
      <c r="C1113" s="37">
        <v>60</v>
      </c>
      <c r="D1113" s="37">
        <v>45</v>
      </c>
      <c r="E1113" s="37">
        <v>15</v>
      </c>
      <c r="F1113" s="37">
        <v>19</v>
      </c>
      <c r="G1113" s="37">
        <v>14</v>
      </c>
      <c r="H1113" s="37">
        <v>5</v>
      </c>
    </row>
    <row r="1114" spans="1:8" hidden="1" outlineLevel="1">
      <c r="A1114" s="1">
        <v>88</v>
      </c>
      <c r="B1114" s="37">
        <v>70</v>
      </c>
      <c r="C1114" s="37">
        <v>51</v>
      </c>
      <c r="D1114" s="37">
        <v>35</v>
      </c>
      <c r="E1114" s="37">
        <v>16</v>
      </c>
      <c r="F1114" s="37">
        <v>19</v>
      </c>
      <c r="G1114" s="37">
        <v>8</v>
      </c>
      <c r="H1114" s="37">
        <v>11</v>
      </c>
    </row>
    <row r="1115" spans="1:8" hidden="1" outlineLevel="1">
      <c r="A1115" s="1">
        <v>89</v>
      </c>
      <c r="B1115" s="37">
        <v>56</v>
      </c>
      <c r="C1115" s="37">
        <v>43</v>
      </c>
      <c r="D1115" s="37">
        <v>30</v>
      </c>
      <c r="E1115" s="37">
        <v>13</v>
      </c>
      <c r="F1115" s="37">
        <v>13</v>
      </c>
      <c r="G1115" s="37">
        <v>8</v>
      </c>
      <c r="H1115" s="37">
        <v>5</v>
      </c>
    </row>
    <row r="1116" spans="1:8" hidden="1" outlineLevel="1">
      <c r="A1116" s="1">
        <v>90</v>
      </c>
      <c r="B1116" s="37">
        <v>39</v>
      </c>
      <c r="C1116" s="37">
        <v>31</v>
      </c>
      <c r="D1116" s="37">
        <v>22</v>
      </c>
      <c r="E1116" s="37">
        <v>9</v>
      </c>
      <c r="F1116" s="37">
        <v>8</v>
      </c>
      <c r="G1116" s="37">
        <v>3</v>
      </c>
      <c r="H1116" s="37">
        <v>5</v>
      </c>
    </row>
    <row r="1117" spans="1:8" hidden="1" outlineLevel="1">
      <c r="A1117" s="1">
        <v>91</v>
      </c>
      <c r="B1117" s="37">
        <v>31</v>
      </c>
      <c r="C1117" s="37">
        <v>24</v>
      </c>
      <c r="D1117" s="37">
        <v>19</v>
      </c>
      <c r="E1117" s="37">
        <v>5</v>
      </c>
      <c r="F1117" s="37">
        <v>7</v>
      </c>
      <c r="G1117" s="37">
        <v>3</v>
      </c>
      <c r="H1117" s="37">
        <v>4</v>
      </c>
    </row>
    <row r="1118" spans="1:8" hidden="1" outlineLevel="1">
      <c r="A1118" s="1">
        <v>92</v>
      </c>
      <c r="B1118" s="37">
        <v>20</v>
      </c>
      <c r="C1118" s="37">
        <v>17</v>
      </c>
      <c r="D1118" s="37">
        <v>11</v>
      </c>
      <c r="E1118" s="37">
        <v>6</v>
      </c>
      <c r="F1118" s="37">
        <v>3</v>
      </c>
      <c r="G1118" s="37">
        <v>2</v>
      </c>
      <c r="H1118" s="37">
        <v>1</v>
      </c>
    </row>
    <row r="1119" spans="1:8" hidden="1" outlineLevel="1">
      <c r="A1119" s="1">
        <v>93</v>
      </c>
      <c r="B1119" s="37">
        <v>15</v>
      </c>
      <c r="C1119" s="37">
        <v>12</v>
      </c>
      <c r="D1119" s="37">
        <v>11</v>
      </c>
      <c r="E1119" s="37">
        <v>1</v>
      </c>
      <c r="F1119" s="37">
        <v>3</v>
      </c>
      <c r="G1119" s="37">
        <v>2</v>
      </c>
      <c r="H1119" s="37">
        <v>1</v>
      </c>
    </row>
    <row r="1120" spans="1:8" hidden="1" outlineLevel="1">
      <c r="A1120" s="1">
        <v>94</v>
      </c>
      <c r="B1120" s="37">
        <v>14</v>
      </c>
      <c r="C1120" s="37">
        <v>13</v>
      </c>
      <c r="D1120" s="37">
        <v>10</v>
      </c>
      <c r="E1120" s="37">
        <v>3</v>
      </c>
      <c r="F1120" s="37">
        <v>1</v>
      </c>
      <c r="G1120" s="37">
        <v>1</v>
      </c>
      <c r="H1120" s="37">
        <v>0</v>
      </c>
    </row>
    <row r="1121" spans="1:8" hidden="1" outlineLevel="1">
      <c r="A1121" s="1">
        <v>95</v>
      </c>
      <c r="B1121" s="37">
        <v>15</v>
      </c>
      <c r="C1121" s="37">
        <v>10</v>
      </c>
      <c r="D1121" s="37">
        <v>5</v>
      </c>
      <c r="E1121" s="37">
        <v>5</v>
      </c>
      <c r="F1121" s="37">
        <v>5</v>
      </c>
      <c r="G1121" s="37">
        <v>2</v>
      </c>
      <c r="H1121" s="37">
        <v>3</v>
      </c>
    </row>
    <row r="1122" spans="1:8" hidden="1" outlineLevel="1">
      <c r="A1122" s="1">
        <v>96</v>
      </c>
      <c r="B1122" s="37">
        <v>5</v>
      </c>
      <c r="C1122" s="37">
        <v>5</v>
      </c>
      <c r="D1122" s="37">
        <v>4</v>
      </c>
      <c r="E1122" s="37">
        <v>1</v>
      </c>
      <c r="F1122" s="37">
        <v>0</v>
      </c>
      <c r="G1122" s="37">
        <v>0</v>
      </c>
      <c r="H1122" s="37">
        <v>0</v>
      </c>
    </row>
    <row r="1123" spans="1:8" hidden="1" outlineLevel="1">
      <c r="A1123" s="1">
        <v>97</v>
      </c>
      <c r="B1123" s="37">
        <v>8</v>
      </c>
      <c r="C1123" s="37">
        <v>5</v>
      </c>
      <c r="D1123" s="37">
        <v>4</v>
      </c>
      <c r="E1123" s="37">
        <v>1</v>
      </c>
      <c r="F1123" s="37">
        <v>3</v>
      </c>
      <c r="G1123" s="37">
        <v>2</v>
      </c>
      <c r="H1123" s="37">
        <v>1</v>
      </c>
    </row>
    <row r="1124" spans="1:8" hidden="1" outlineLevel="1">
      <c r="A1124" s="1">
        <v>98</v>
      </c>
      <c r="B1124" s="37">
        <v>2</v>
      </c>
      <c r="C1124" s="37">
        <v>2</v>
      </c>
      <c r="D1124" s="37">
        <v>2</v>
      </c>
      <c r="E1124" s="37">
        <v>0</v>
      </c>
      <c r="F1124" s="37">
        <v>0</v>
      </c>
      <c r="G1124" s="37">
        <v>0</v>
      </c>
      <c r="H1124" s="37">
        <v>0</v>
      </c>
    </row>
    <row r="1125" spans="1:8" hidden="1" outlineLevel="1">
      <c r="A1125" s="1">
        <v>99</v>
      </c>
      <c r="B1125" s="37">
        <v>5</v>
      </c>
      <c r="C1125" s="37">
        <v>4</v>
      </c>
      <c r="D1125" s="37">
        <v>3</v>
      </c>
      <c r="E1125" s="37">
        <v>1</v>
      </c>
      <c r="F1125" s="37">
        <v>1</v>
      </c>
      <c r="G1125" s="37">
        <v>1</v>
      </c>
      <c r="H1125" s="37">
        <v>0</v>
      </c>
    </row>
    <row r="1126" spans="1:8" hidden="1" outlineLevel="1">
      <c r="A1126" s="1">
        <v>101</v>
      </c>
      <c r="B1126" s="37">
        <v>1</v>
      </c>
      <c r="C1126" s="37">
        <v>1</v>
      </c>
      <c r="D1126" s="37">
        <v>1</v>
      </c>
      <c r="E1126" s="37">
        <v>0</v>
      </c>
      <c r="F1126" s="37">
        <v>0</v>
      </c>
      <c r="G1126" s="37">
        <v>0</v>
      </c>
      <c r="H1126" s="37">
        <v>0</v>
      </c>
    </row>
    <row r="1127" spans="1:8" collapsed="1">
      <c r="A1127" s="1" t="s">
        <v>593</v>
      </c>
      <c r="B1127" s="37">
        <v>36149</v>
      </c>
      <c r="C1127" s="37">
        <v>24145</v>
      </c>
      <c r="D1127" s="37">
        <v>12341</v>
      </c>
      <c r="E1127" s="37">
        <v>11804</v>
      </c>
      <c r="F1127" s="37">
        <v>12004</v>
      </c>
      <c r="G1127" s="37">
        <v>5922</v>
      </c>
      <c r="H1127" s="37">
        <v>6082</v>
      </c>
    </row>
    <row r="1128" spans="1:8" hidden="1" outlineLevel="1">
      <c r="A1128" s="1">
        <v>0</v>
      </c>
      <c r="B1128" s="37">
        <v>335</v>
      </c>
      <c r="C1128" s="37">
        <v>251</v>
      </c>
      <c r="D1128" s="37">
        <v>122</v>
      </c>
      <c r="E1128" s="37">
        <v>129</v>
      </c>
      <c r="F1128" s="37">
        <v>84</v>
      </c>
      <c r="G1128" s="37">
        <v>45</v>
      </c>
      <c r="H1128" s="37">
        <v>39</v>
      </c>
    </row>
    <row r="1129" spans="1:8" hidden="1" outlineLevel="1">
      <c r="A1129" s="1">
        <v>1</v>
      </c>
      <c r="B1129" s="37">
        <v>416</v>
      </c>
      <c r="C1129" s="37">
        <v>318</v>
      </c>
      <c r="D1129" s="37">
        <v>143</v>
      </c>
      <c r="E1129" s="37">
        <v>175</v>
      </c>
      <c r="F1129" s="37">
        <v>98</v>
      </c>
      <c r="G1129" s="37">
        <v>38</v>
      </c>
      <c r="H1129" s="37">
        <v>60</v>
      </c>
    </row>
    <row r="1130" spans="1:8" hidden="1" outlineLevel="1">
      <c r="A1130" s="1">
        <v>2</v>
      </c>
      <c r="B1130" s="37">
        <v>355</v>
      </c>
      <c r="C1130" s="37">
        <v>264</v>
      </c>
      <c r="D1130" s="37">
        <v>109</v>
      </c>
      <c r="E1130" s="37">
        <v>155</v>
      </c>
      <c r="F1130" s="37">
        <v>91</v>
      </c>
      <c r="G1130" s="37">
        <v>49</v>
      </c>
      <c r="H1130" s="37">
        <v>42</v>
      </c>
    </row>
    <row r="1131" spans="1:8" hidden="1" outlineLevel="1">
      <c r="A1131" s="1">
        <v>3</v>
      </c>
      <c r="B1131" s="37">
        <v>369</v>
      </c>
      <c r="C1131" s="37">
        <v>268</v>
      </c>
      <c r="D1131" s="37">
        <v>126</v>
      </c>
      <c r="E1131" s="37">
        <v>142</v>
      </c>
      <c r="F1131" s="37">
        <v>101</v>
      </c>
      <c r="G1131" s="37">
        <v>51</v>
      </c>
      <c r="H1131" s="37">
        <v>50</v>
      </c>
    </row>
    <row r="1132" spans="1:8" hidden="1" outlineLevel="1">
      <c r="A1132" s="1">
        <v>4</v>
      </c>
      <c r="B1132" s="37">
        <v>363</v>
      </c>
      <c r="C1132" s="37">
        <v>290</v>
      </c>
      <c r="D1132" s="37">
        <v>138</v>
      </c>
      <c r="E1132" s="37">
        <v>152</v>
      </c>
      <c r="F1132" s="37">
        <v>73</v>
      </c>
      <c r="G1132" s="37">
        <v>39</v>
      </c>
      <c r="H1132" s="37">
        <v>34</v>
      </c>
    </row>
    <row r="1133" spans="1:8" hidden="1" outlineLevel="1">
      <c r="A1133" s="1">
        <v>5</v>
      </c>
      <c r="B1133" s="37">
        <v>384</v>
      </c>
      <c r="C1133" s="37">
        <v>285</v>
      </c>
      <c r="D1133" s="37">
        <v>142</v>
      </c>
      <c r="E1133" s="37">
        <v>143</v>
      </c>
      <c r="F1133" s="37">
        <v>99</v>
      </c>
      <c r="G1133" s="37">
        <v>53</v>
      </c>
      <c r="H1133" s="37">
        <v>46</v>
      </c>
    </row>
    <row r="1134" spans="1:8" hidden="1" outlineLevel="1">
      <c r="A1134" s="1">
        <v>6</v>
      </c>
      <c r="B1134" s="37">
        <v>378</v>
      </c>
      <c r="C1134" s="37">
        <v>286</v>
      </c>
      <c r="D1134" s="37">
        <v>144</v>
      </c>
      <c r="E1134" s="37">
        <v>142</v>
      </c>
      <c r="F1134" s="37">
        <v>92</v>
      </c>
      <c r="G1134" s="37">
        <v>43</v>
      </c>
      <c r="H1134" s="37">
        <v>49</v>
      </c>
    </row>
    <row r="1135" spans="1:8" hidden="1" outlineLevel="1">
      <c r="A1135" s="1">
        <v>7</v>
      </c>
      <c r="B1135" s="37">
        <v>349</v>
      </c>
      <c r="C1135" s="37">
        <v>239</v>
      </c>
      <c r="D1135" s="37">
        <v>114</v>
      </c>
      <c r="E1135" s="37">
        <v>125</v>
      </c>
      <c r="F1135" s="37">
        <v>110</v>
      </c>
      <c r="G1135" s="37">
        <v>50</v>
      </c>
      <c r="H1135" s="37">
        <v>60</v>
      </c>
    </row>
    <row r="1136" spans="1:8" hidden="1" outlineLevel="1">
      <c r="A1136" s="1">
        <v>8</v>
      </c>
      <c r="B1136" s="37">
        <v>384</v>
      </c>
      <c r="C1136" s="37">
        <v>311</v>
      </c>
      <c r="D1136" s="37">
        <v>159</v>
      </c>
      <c r="E1136" s="37">
        <v>152</v>
      </c>
      <c r="F1136" s="37">
        <v>73</v>
      </c>
      <c r="G1136" s="37">
        <v>32</v>
      </c>
      <c r="H1136" s="37">
        <v>41</v>
      </c>
    </row>
    <row r="1137" spans="1:8" hidden="1" outlineLevel="1">
      <c r="A1137" s="1">
        <v>9</v>
      </c>
      <c r="B1137" s="37">
        <v>381</v>
      </c>
      <c r="C1137" s="37">
        <v>277</v>
      </c>
      <c r="D1137" s="37">
        <v>127</v>
      </c>
      <c r="E1137" s="37">
        <v>150</v>
      </c>
      <c r="F1137" s="37">
        <v>104</v>
      </c>
      <c r="G1137" s="37">
        <v>49</v>
      </c>
      <c r="H1137" s="37">
        <v>55</v>
      </c>
    </row>
    <row r="1138" spans="1:8" hidden="1" outlineLevel="1">
      <c r="A1138" s="1">
        <v>10</v>
      </c>
      <c r="B1138" s="37">
        <v>401</v>
      </c>
      <c r="C1138" s="37">
        <v>298</v>
      </c>
      <c r="D1138" s="37">
        <v>147</v>
      </c>
      <c r="E1138" s="37">
        <v>151</v>
      </c>
      <c r="F1138" s="37">
        <v>103</v>
      </c>
      <c r="G1138" s="37">
        <v>48</v>
      </c>
      <c r="H1138" s="37">
        <v>55</v>
      </c>
    </row>
    <row r="1139" spans="1:8" hidden="1" outlineLevel="1">
      <c r="A1139" s="1">
        <v>11</v>
      </c>
      <c r="B1139" s="37">
        <v>404</v>
      </c>
      <c r="C1139" s="37">
        <v>289</v>
      </c>
      <c r="D1139" s="37">
        <v>163</v>
      </c>
      <c r="E1139" s="37">
        <v>126</v>
      </c>
      <c r="F1139" s="37">
        <v>115</v>
      </c>
      <c r="G1139" s="37">
        <v>54</v>
      </c>
      <c r="H1139" s="37">
        <v>61</v>
      </c>
    </row>
    <row r="1140" spans="1:8" hidden="1" outlineLevel="1">
      <c r="A1140" s="1">
        <v>12</v>
      </c>
      <c r="B1140" s="37">
        <v>391</v>
      </c>
      <c r="C1140" s="37">
        <v>284</v>
      </c>
      <c r="D1140" s="37">
        <v>146</v>
      </c>
      <c r="E1140" s="37">
        <v>138</v>
      </c>
      <c r="F1140" s="37">
        <v>107</v>
      </c>
      <c r="G1140" s="37">
        <v>65</v>
      </c>
      <c r="H1140" s="37">
        <v>42</v>
      </c>
    </row>
    <row r="1141" spans="1:8" hidden="1" outlineLevel="1">
      <c r="A1141" s="1">
        <v>13</v>
      </c>
      <c r="B1141" s="37">
        <v>449</v>
      </c>
      <c r="C1141" s="37">
        <v>324</v>
      </c>
      <c r="D1141" s="37">
        <v>160</v>
      </c>
      <c r="E1141" s="37">
        <v>164</v>
      </c>
      <c r="F1141" s="37">
        <v>125</v>
      </c>
      <c r="G1141" s="37">
        <v>63</v>
      </c>
      <c r="H1141" s="37">
        <v>62</v>
      </c>
    </row>
    <row r="1142" spans="1:8" hidden="1" outlineLevel="1">
      <c r="A1142" s="1">
        <v>14</v>
      </c>
      <c r="B1142" s="37">
        <v>416</v>
      </c>
      <c r="C1142" s="37">
        <v>312</v>
      </c>
      <c r="D1142" s="37">
        <v>159</v>
      </c>
      <c r="E1142" s="37">
        <v>153</v>
      </c>
      <c r="F1142" s="37">
        <v>104</v>
      </c>
      <c r="G1142" s="37">
        <v>51</v>
      </c>
      <c r="H1142" s="37">
        <v>53</v>
      </c>
    </row>
    <row r="1143" spans="1:8" hidden="1" outlineLevel="1">
      <c r="A1143" s="1">
        <v>15</v>
      </c>
      <c r="B1143" s="37">
        <v>449</v>
      </c>
      <c r="C1143" s="37">
        <v>328</v>
      </c>
      <c r="D1143" s="37">
        <v>158</v>
      </c>
      <c r="E1143" s="37">
        <v>170</v>
      </c>
      <c r="F1143" s="37">
        <v>121</v>
      </c>
      <c r="G1143" s="37">
        <v>62</v>
      </c>
      <c r="H1143" s="37">
        <v>59</v>
      </c>
    </row>
    <row r="1144" spans="1:8" hidden="1" outlineLevel="1">
      <c r="A1144" s="1">
        <v>16</v>
      </c>
      <c r="B1144" s="37">
        <v>404</v>
      </c>
      <c r="C1144" s="37">
        <v>290</v>
      </c>
      <c r="D1144" s="37">
        <v>143</v>
      </c>
      <c r="E1144" s="37">
        <v>147</v>
      </c>
      <c r="F1144" s="37">
        <v>114</v>
      </c>
      <c r="G1144" s="37">
        <v>49</v>
      </c>
      <c r="H1144" s="37">
        <v>65</v>
      </c>
    </row>
    <row r="1145" spans="1:8" hidden="1" outlineLevel="1">
      <c r="A1145" s="1">
        <v>17</v>
      </c>
      <c r="B1145" s="37">
        <v>445</v>
      </c>
      <c r="C1145" s="37">
        <v>339</v>
      </c>
      <c r="D1145" s="37">
        <v>162</v>
      </c>
      <c r="E1145" s="37">
        <v>177</v>
      </c>
      <c r="F1145" s="37">
        <v>106</v>
      </c>
      <c r="G1145" s="37">
        <v>64</v>
      </c>
      <c r="H1145" s="37">
        <v>42</v>
      </c>
    </row>
    <row r="1146" spans="1:8" hidden="1" outlineLevel="1">
      <c r="A1146" s="1">
        <v>18</v>
      </c>
      <c r="B1146" s="37">
        <v>405</v>
      </c>
      <c r="C1146" s="37">
        <v>298</v>
      </c>
      <c r="D1146" s="37">
        <v>161</v>
      </c>
      <c r="E1146" s="37">
        <v>137</v>
      </c>
      <c r="F1146" s="37">
        <v>107</v>
      </c>
      <c r="G1146" s="37">
        <v>56</v>
      </c>
      <c r="H1146" s="37">
        <v>51</v>
      </c>
    </row>
    <row r="1147" spans="1:8" hidden="1" outlineLevel="1">
      <c r="A1147" s="1">
        <v>19</v>
      </c>
      <c r="B1147" s="37">
        <v>452</v>
      </c>
      <c r="C1147" s="37">
        <v>342</v>
      </c>
      <c r="D1147" s="37">
        <v>162</v>
      </c>
      <c r="E1147" s="37">
        <v>180</v>
      </c>
      <c r="F1147" s="37">
        <v>110</v>
      </c>
      <c r="G1147" s="37">
        <v>51</v>
      </c>
      <c r="H1147" s="37">
        <v>59</v>
      </c>
    </row>
    <row r="1148" spans="1:8" hidden="1" outlineLevel="1">
      <c r="A1148" s="1">
        <v>20</v>
      </c>
      <c r="B1148" s="37">
        <v>440</v>
      </c>
      <c r="C1148" s="37">
        <v>320</v>
      </c>
      <c r="D1148" s="37">
        <v>160</v>
      </c>
      <c r="E1148" s="37">
        <v>160</v>
      </c>
      <c r="F1148" s="37">
        <v>120</v>
      </c>
      <c r="G1148" s="37">
        <v>68</v>
      </c>
      <c r="H1148" s="37">
        <v>52</v>
      </c>
    </row>
    <row r="1149" spans="1:8" hidden="1" outlineLevel="1">
      <c r="A1149" s="1">
        <v>21</v>
      </c>
      <c r="B1149" s="37">
        <v>453</v>
      </c>
      <c r="C1149" s="37">
        <v>331</v>
      </c>
      <c r="D1149" s="37">
        <v>152</v>
      </c>
      <c r="E1149" s="37">
        <v>179</v>
      </c>
      <c r="F1149" s="37">
        <v>122</v>
      </c>
      <c r="G1149" s="37">
        <v>58</v>
      </c>
      <c r="H1149" s="37">
        <v>64</v>
      </c>
    </row>
    <row r="1150" spans="1:8" hidden="1" outlineLevel="1">
      <c r="A1150" s="1">
        <v>22</v>
      </c>
      <c r="B1150" s="37">
        <v>469</v>
      </c>
      <c r="C1150" s="37">
        <v>350</v>
      </c>
      <c r="D1150" s="37">
        <v>157</v>
      </c>
      <c r="E1150" s="37">
        <v>193</v>
      </c>
      <c r="F1150" s="37">
        <v>119</v>
      </c>
      <c r="G1150" s="37">
        <v>56</v>
      </c>
      <c r="H1150" s="37">
        <v>63</v>
      </c>
    </row>
    <row r="1151" spans="1:8" hidden="1" outlineLevel="1">
      <c r="A1151" s="1">
        <v>23</v>
      </c>
      <c r="B1151" s="37">
        <v>439</v>
      </c>
      <c r="C1151" s="37">
        <v>325</v>
      </c>
      <c r="D1151" s="37">
        <v>148</v>
      </c>
      <c r="E1151" s="37">
        <v>177</v>
      </c>
      <c r="F1151" s="37">
        <v>114</v>
      </c>
      <c r="G1151" s="37">
        <v>67</v>
      </c>
      <c r="H1151" s="37">
        <v>47</v>
      </c>
    </row>
    <row r="1152" spans="1:8" hidden="1" outlineLevel="1">
      <c r="A1152" s="1">
        <v>24</v>
      </c>
      <c r="B1152" s="37">
        <v>419</v>
      </c>
      <c r="C1152" s="37">
        <v>295</v>
      </c>
      <c r="D1152" s="37">
        <v>150</v>
      </c>
      <c r="E1152" s="37">
        <v>145</v>
      </c>
      <c r="F1152" s="37">
        <v>124</v>
      </c>
      <c r="G1152" s="37">
        <v>64</v>
      </c>
      <c r="H1152" s="37">
        <v>60</v>
      </c>
    </row>
    <row r="1153" spans="1:8" hidden="1" outlineLevel="1">
      <c r="A1153" s="1">
        <v>25</v>
      </c>
      <c r="B1153" s="37">
        <v>451</v>
      </c>
      <c r="C1153" s="37">
        <v>325</v>
      </c>
      <c r="D1153" s="37">
        <v>155</v>
      </c>
      <c r="E1153" s="37">
        <v>170</v>
      </c>
      <c r="F1153" s="37">
        <v>126</v>
      </c>
      <c r="G1153" s="37">
        <v>63</v>
      </c>
      <c r="H1153" s="37">
        <v>63</v>
      </c>
    </row>
    <row r="1154" spans="1:8" hidden="1" outlineLevel="1">
      <c r="A1154" s="1">
        <v>26</v>
      </c>
      <c r="B1154" s="37">
        <v>450</v>
      </c>
      <c r="C1154" s="37">
        <v>321</v>
      </c>
      <c r="D1154" s="37">
        <v>153</v>
      </c>
      <c r="E1154" s="37">
        <v>168</v>
      </c>
      <c r="F1154" s="37">
        <v>129</v>
      </c>
      <c r="G1154" s="37">
        <v>62</v>
      </c>
      <c r="H1154" s="37">
        <v>67</v>
      </c>
    </row>
    <row r="1155" spans="1:8" hidden="1" outlineLevel="1">
      <c r="A1155" s="1">
        <v>27</v>
      </c>
      <c r="B1155" s="37">
        <v>419</v>
      </c>
      <c r="C1155" s="37">
        <v>299</v>
      </c>
      <c r="D1155" s="37">
        <v>149</v>
      </c>
      <c r="E1155" s="37">
        <v>150</v>
      </c>
      <c r="F1155" s="37">
        <v>120</v>
      </c>
      <c r="G1155" s="37">
        <v>63</v>
      </c>
      <c r="H1155" s="37">
        <v>57</v>
      </c>
    </row>
    <row r="1156" spans="1:8" hidden="1" outlineLevel="1">
      <c r="A1156" s="1">
        <v>28</v>
      </c>
      <c r="B1156" s="37">
        <v>458</v>
      </c>
      <c r="C1156" s="37">
        <v>310</v>
      </c>
      <c r="D1156" s="37">
        <v>143</v>
      </c>
      <c r="E1156" s="37">
        <v>167</v>
      </c>
      <c r="F1156" s="37">
        <v>148</v>
      </c>
      <c r="G1156" s="37">
        <v>83</v>
      </c>
      <c r="H1156" s="37">
        <v>65</v>
      </c>
    </row>
    <row r="1157" spans="1:8" hidden="1" outlineLevel="1">
      <c r="A1157" s="1">
        <v>29</v>
      </c>
      <c r="B1157" s="37">
        <v>446</v>
      </c>
      <c r="C1157" s="37">
        <v>284</v>
      </c>
      <c r="D1157" s="37">
        <v>134</v>
      </c>
      <c r="E1157" s="37">
        <v>150</v>
      </c>
      <c r="F1157" s="37">
        <v>162</v>
      </c>
      <c r="G1157" s="37">
        <v>78</v>
      </c>
      <c r="H1157" s="37">
        <v>84</v>
      </c>
    </row>
    <row r="1158" spans="1:8" hidden="1" outlineLevel="1">
      <c r="A1158" s="1">
        <v>30</v>
      </c>
      <c r="B1158" s="37">
        <v>483</v>
      </c>
      <c r="C1158" s="37">
        <v>317</v>
      </c>
      <c r="D1158" s="37">
        <v>143</v>
      </c>
      <c r="E1158" s="37">
        <v>174</v>
      </c>
      <c r="F1158" s="37">
        <v>166</v>
      </c>
      <c r="G1158" s="37">
        <v>97</v>
      </c>
      <c r="H1158" s="37">
        <v>69</v>
      </c>
    </row>
    <row r="1159" spans="1:8" hidden="1" outlineLevel="1">
      <c r="A1159" s="1">
        <v>31</v>
      </c>
      <c r="B1159" s="37">
        <v>465</v>
      </c>
      <c r="C1159" s="37">
        <v>273</v>
      </c>
      <c r="D1159" s="37">
        <v>124</v>
      </c>
      <c r="E1159" s="37">
        <v>149</v>
      </c>
      <c r="F1159" s="37">
        <v>192</v>
      </c>
      <c r="G1159" s="37">
        <v>96</v>
      </c>
      <c r="H1159" s="37">
        <v>96</v>
      </c>
    </row>
    <row r="1160" spans="1:8" hidden="1" outlineLevel="1">
      <c r="A1160" s="1">
        <v>32</v>
      </c>
      <c r="B1160" s="37">
        <v>445</v>
      </c>
      <c r="C1160" s="37">
        <v>251</v>
      </c>
      <c r="D1160" s="37">
        <v>124</v>
      </c>
      <c r="E1160" s="37">
        <v>127</v>
      </c>
      <c r="F1160" s="37">
        <v>194</v>
      </c>
      <c r="G1160" s="37">
        <v>110</v>
      </c>
      <c r="H1160" s="37">
        <v>84</v>
      </c>
    </row>
    <row r="1161" spans="1:8" hidden="1" outlineLevel="1">
      <c r="A1161" s="1">
        <v>33</v>
      </c>
      <c r="B1161" s="37">
        <v>474</v>
      </c>
      <c r="C1161" s="37">
        <v>269</v>
      </c>
      <c r="D1161" s="37">
        <v>123</v>
      </c>
      <c r="E1161" s="37">
        <v>146</v>
      </c>
      <c r="F1161" s="37">
        <v>205</v>
      </c>
      <c r="G1161" s="37">
        <v>102</v>
      </c>
      <c r="H1161" s="37">
        <v>103</v>
      </c>
    </row>
    <row r="1162" spans="1:8" hidden="1" outlineLevel="1">
      <c r="A1162" s="1">
        <v>34</v>
      </c>
      <c r="B1162" s="37">
        <v>479</v>
      </c>
      <c r="C1162" s="37">
        <v>301</v>
      </c>
      <c r="D1162" s="37">
        <v>128</v>
      </c>
      <c r="E1162" s="37">
        <v>173</v>
      </c>
      <c r="F1162" s="37">
        <v>178</v>
      </c>
      <c r="G1162" s="37">
        <v>93</v>
      </c>
      <c r="H1162" s="37">
        <v>85</v>
      </c>
    </row>
    <row r="1163" spans="1:8" hidden="1" outlineLevel="1">
      <c r="A1163" s="1">
        <v>35</v>
      </c>
      <c r="B1163" s="37">
        <v>479</v>
      </c>
      <c r="C1163" s="37">
        <v>260</v>
      </c>
      <c r="D1163" s="37">
        <v>140</v>
      </c>
      <c r="E1163" s="37">
        <v>120</v>
      </c>
      <c r="F1163" s="37">
        <v>219</v>
      </c>
      <c r="G1163" s="37">
        <v>125</v>
      </c>
      <c r="H1163" s="37">
        <v>94</v>
      </c>
    </row>
    <row r="1164" spans="1:8" hidden="1" outlineLevel="1">
      <c r="A1164" s="1">
        <v>36</v>
      </c>
      <c r="B1164" s="37">
        <v>490</v>
      </c>
      <c r="C1164" s="37">
        <v>285</v>
      </c>
      <c r="D1164" s="37">
        <v>137</v>
      </c>
      <c r="E1164" s="37">
        <v>148</v>
      </c>
      <c r="F1164" s="37">
        <v>205</v>
      </c>
      <c r="G1164" s="37">
        <v>108</v>
      </c>
      <c r="H1164" s="37">
        <v>97</v>
      </c>
    </row>
    <row r="1165" spans="1:8" hidden="1" outlineLevel="1">
      <c r="A1165" s="1">
        <v>37</v>
      </c>
      <c r="B1165" s="37">
        <v>549</v>
      </c>
      <c r="C1165" s="37">
        <v>307</v>
      </c>
      <c r="D1165" s="37">
        <v>161</v>
      </c>
      <c r="E1165" s="37">
        <v>146</v>
      </c>
      <c r="F1165" s="37">
        <v>242</v>
      </c>
      <c r="G1165" s="37">
        <v>124</v>
      </c>
      <c r="H1165" s="37">
        <v>118</v>
      </c>
    </row>
    <row r="1166" spans="1:8" hidden="1" outlineLevel="1">
      <c r="A1166" s="1">
        <v>38</v>
      </c>
      <c r="B1166" s="37">
        <v>537</v>
      </c>
      <c r="C1166" s="37">
        <v>292</v>
      </c>
      <c r="D1166" s="37">
        <v>155</v>
      </c>
      <c r="E1166" s="37">
        <v>137</v>
      </c>
      <c r="F1166" s="37">
        <v>245</v>
      </c>
      <c r="G1166" s="37">
        <v>129</v>
      </c>
      <c r="H1166" s="37">
        <v>116</v>
      </c>
    </row>
    <row r="1167" spans="1:8" hidden="1" outlineLevel="1">
      <c r="A1167" s="1">
        <v>39</v>
      </c>
      <c r="B1167" s="37">
        <v>557</v>
      </c>
      <c r="C1167" s="37">
        <v>305</v>
      </c>
      <c r="D1167" s="37">
        <v>144</v>
      </c>
      <c r="E1167" s="37">
        <v>161</v>
      </c>
      <c r="F1167" s="37">
        <v>252</v>
      </c>
      <c r="G1167" s="37">
        <v>125</v>
      </c>
      <c r="H1167" s="37">
        <v>127</v>
      </c>
    </row>
    <row r="1168" spans="1:8" hidden="1" outlineLevel="1">
      <c r="A1168" s="1">
        <v>40</v>
      </c>
      <c r="B1168" s="37">
        <v>610</v>
      </c>
      <c r="C1168" s="37">
        <v>371</v>
      </c>
      <c r="D1168" s="37">
        <v>162</v>
      </c>
      <c r="E1168" s="37">
        <v>209</v>
      </c>
      <c r="F1168" s="37">
        <v>239</v>
      </c>
      <c r="G1168" s="37">
        <v>115</v>
      </c>
      <c r="H1168" s="37">
        <v>124</v>
      </c>
    </row>
    <row r="1169" spans="1:8" hidden="1" outlineLevel="1">
      <c r="A1169" s="1">
        <v>41</v>
      </c>
      <c r="B1169" s="37">
        <v>608</v>
      </c>
      <c r="C1169" s="37">
        <v>375</v>
      </c>
      <c r="D1169" s="37">
        <v>174</v>
      </c>
      <c r="E1169" s="37">
        <v>201</v>
      </c>
      <c r="F1169" s="37">
        <v>233</v>
      </c>
      <c r="G1169" s="37">
        <v>118</v>
      </c>
      <c r="H1169" s="37">
        <v>115</v>
      </c>
    </row>
    <row r="1170" spans="1:8" hidden="1" outlineLevel="1">
      <c r="A1170" s="1">
        <v>42</v>
      </c>
      <c r="B1170" s="37">
        <v>684</v>
      </c>
      <c r="C1170" s="37">
        <v>396</v>
      </c>
      <c r="D1170" s="37">
        <v>209</v>
      </c>
      <c r="E1170" s="37">
        <v>187</v>
      </c>
      <c r="F1170" s="37">
        <v>288</v>
      </c>
      <c r="G1170" s="37">
        <v>159</v>
      </c>
      <c r="H1170" s="37">
        <v>129</v>
      </c>
    </row>
    <row r="1171" spans="1:8" hidden="1" outlineLevel="1">
      <c r="A1171" s="1">
        <v>43</v>
      </c>
      <c r="B1171" s="37">
        <v>633</v>
      </c>
      <c r="C1171" s="37">
        <v>382</v>
      </c>
      <c r="D1171" s="37">
        <v>195</v>
      </c>
      <c r="E1171" s="37">
        <v>187</v>
      </c>
      <c r="F1171" s="37">
        <v>251</v>
      </c>
      <c r="G1171" s="37">
        <v>134</v>
      </c>
      <c r="H1171" s="37">
        <v>117</v>
      </c>
    </row>
    <row r="1172" spans="1:8" hidden="1" outlineLevel="1">
      <c r="A1172" s="1">
        <v>44</v>
      </c>
      <c r="B1172" s="37">
        <v>617</v>
      </c>
      <c r="C1172" s="37">
        <v>351</v>
      </c>
      <c r="D1172" s="37">
        <v>174</v>
      </c>
      <c r="E1172" s="37">
        <v>177</v>
      </c>
      <c r="F1172" s="37">
        <v>266</v>
      </c>
      <c r="G1172" s="37">
        <v>144</v>
      </c>
      <c r="H1172" s="37">
        <v>122</v>
      </c>
    </row>
    <row r="1173" spans="1:8" hidden="1" outlineLevel="1">
      <c r="A1173" s="1">
        <v>45</v>
      </c>
      <c r="B1173" s="37">
        <v>603</v>
      </c>
      <c r="C1173" s="37">
        <v>341</v>
      </c>
      <c r="D1173" s="37">
        <v>169</v>
      </c>
      <c r="E1173" s="37">
        <v>172</v>
      </c>
      <c r="F1173" s="37">
        <v>262</v>
      </c>
      <c r="G1173" s="37">
        <v>125</v>
      </c>
      <c r="H1173" s="37">
        <v>137</v>
      </c>
    </row>
    <row r="1174" spans="1:8" hidden="1" outlineLevel="1">
      <c r="A1174" s="1">
        <v>46</v>
      </c>
      <c r="B1174" s="37">
        <v>644</v>
      </c>
      <c r="C1174" s="37">
        <v>360</v>
      </c>
      <c r="D1174" s="37">
        <v>174</v>
      </c>
      <c r="E1174" s="37">
        <v>186</v>
      </c>
      <c r="F1174" s="37">
        <v>284</v>
      </c>
      <c r="G1174" s="37">
        <v>159</v>
      </c>
      <c r="H1174" s="37">
        <v>125</v>
      </c>
    </row>
    <row r="1175" spans="1:8" hidden="1" outlineLevel="1">
      <c r="A1175" s="1">
        <v>47</v>
      </c>
      <c r="B1175" s="37">
        <v>629</v>
      </c>
      <c r="C1175" s="37">
        <v>383</v>
      </c>
      <c r="D1175" s="37">
        <v>205</v>
      </c>
      <c r="E1175" s="37">
        <v>178</v>
      </c>
      <c r="F1175" s="37">
        <v>246</v>
      </c>
      <c r="G1175" s="37">
        <v>134</v>
      </c>
      <c r="H1175" s="37">
        <v>112</v>
      </c>
    </row>
    <row r="1176" spans="1:8" hidden="1" outlineLevel="1">
      <c r="A1176" s="1">
        <v>48</v>
      </c>
      <c r="B1176" s="37">
        <v>622</v>
      </c>
      <c r="C1176" s="37">
        <v>357</v>
      </c>
      <c r="D1176" s="37">
        <v>175</v>
      </c>
      <c r="E1176" s="37">
        <v>182</v>
      </c>
      <c r="F1176" s="37">
        <v>265</v>
      </c>
      <c r="G1176" s="37">
        <v>125</v>
      </c>
      <c r="H1176" s="37">
        <v>140</v>
      </c>
    </row>
    <row r="1177" spans="1:8" hidden="1" outlineLevel="1">
      <c r="A1177" s="1">
        <v>49</v>
      </c>
      <c r="B1177" s="37">
        <v>586</v>
      </c>
      <c r="C1177" s="37">
        <v>362</v>
      </c>
      <c r="D1177" s="37">
        <v>174</v>
      </c>
      <c r="E1177" s="37">
        <v>188</v>
      </c>
      <c r="F1177" s="37">
        <v>224</v>
      </c>
      <c r="G1177" s="37">
        <v>128</v>
      </c>
      <c r="H1177" s="37">
        <v>96</v>
      </c>
    </row>
    <row r="1178" spans="1:8" hidden="1" outlineLevel="1">
      <c r="A1178" s="1">
        <v>50</v>
      </c>
      <c r="B1178" s="37">
        <v>613</v>
      </c>
      <c r="C1178" s="37">
        <v>373</v>
      </c>
      <c r="D1178" s="37">
        <v>188</v>
      </c>
      <c r="E1178" s="37">
        <v>185</v>
      </c>
      <c r="F1178" s="37">
        <v>240</v>
      </c>
      <c r="G1178" s="37">
        <v>121</v>
      </c>
      <c r="H1178" s="37">
        <v>119</v>
      </c>
    </row>
    <row r="1179" spans="1:8" hidden="1" outlineLevel="1">
      <c r="A1179" s="1">
        <v>51</v>
      </c>
      <c r="B1179" s="37">
        <v>576</v>
      </c>
      <c r="C1179" s="37">
        <v>345</v>
      </c>
      <c r="D1179" s="37">
        <v>179</v>
      </c>
      <c r="E1179" s="37">
        <v>166</v>
      </c>
      <c r="F1179" s="37">
        <v>231</v>
      </c>
      <c r="G1179" s="37">
        <v>122</v>
      </c>
      <c r="H1179" s="37">
        <v>109</v>
      </c>
    </row>
    <row r="1180" spans="1:8" hidden="1" outlineLevel="1">
      <c r="A1180" s="1">
        <v>52</v>
      </c>
      <c r="B1180" s="37">
        <v>565</v>
      </c>
      <c r="C1180" s="37">
        <v>357</v>
      </c>
      <c r="D1180" s="37">
        <v>186</v>
      </c>
      <c r="E1180" s="37">
        <v>171</v>
      </c>
      <c r="F1180" s="37">
        <v>208</v>
      </c>
      <c r="G1180" s="37">
        <v>100</v>
      </c>
      <c r="H1180" s="37">
        <v>108</v>
      </c>
    </row>
    <row r="1181" spans="1:8" hidden="1" outlineLevel="1">
      <c r="A1181" s="1">
        <v>53</v>
      </c>
      <c r="B1181" s="37">
        <v>557</v>
      </c>
      <c r="C1181" s="37">
        <v>351</v>
      </c>
      <c r="D1181" s="37">
        <v>186</v>
      </c>
      <c r="E1181" s="37">
        <v>165</v>
      </c>
      <c r="F1181" s="37">
        <v>206</v>
      </c>
      <c r="G1181" s="37">
        <v>100</v>
      </c>
      <c r="H1181" s="37">
        <v>106</v>
      </c>
    </row>
    <row r="1182" spans="1:8" hidden="1" outlineLevel="1">
      <c r="A1182" s="1">
        <v>54</v>
      </c>
      <c r="B1182" s="37">
        <v>543</v>
      </c>
      <c r="C1182" s="37">
        <v>338</v>
      </c>
      <c r="D1182" s="37">
        <v>172</v>
      </c>
      <c r="E1182" s="37">
        <v>166</v>
      </c>
      <c r="F1182" s="37">
        <v>205</v>
      </c>
      <c r="G1182" s="37">
        <v>97</v>
      </c>
      <c r="H1182" s="37">
        <v>108</v>
      </c>
    </row>
    <row r="1183" spans="1:8" hidden="1" outlineLevel="1">
      <c r="A1183" s="1">
        <v>55</v>
      </c>
      <c r="B1183" s="37">
        <v>524</v>
      </c>
      <c r="C1183" s="37">
        <v>312</v>
      </c>
      <c r="D1183" s="37">
        <v>167</v>
      </c>
      <c r="E1183" s="37">
        <v>145</v>
      </c>
      <c r="F1183" s="37">
        <v>212</v>
      </c>
      <c r="G1183" s="37">
        <v>88</v>
      </c>
      <c r="H1183" s="37">
        <v>124</v>
      </c>
    </row>
    <row r="1184" spans="1:8" hidden="1" outlineLevel="1">
      <c r="A1184" s="1">
        <v>56</v>
      </c>
      <c r="B1184" s="37">
        <v>500</v>
      </c>
      <c r="C1184" s="37">
        <v>305</v>
      </c>
      <c r="D1184" s="37">
        <v>159</v>
      </c>
      <c r="E1184" s="37">
        <v>146</v>
      </c>
      <c r="F1184" s="37">
        <v>195</v>
      </c>
      <c r="G1184" s="37">
        <v>95</v>
      </c>
      <c r="H1184" s="37">
        <v>100</v>
      </c>
    </row>
    <row r="1185" spans="1:8" hidden="1" outlineLevel="1">
      <c r="A1185" s="1">
        <v>57</v>
      </c>
      <c r="B1185" s="37">
        <v>482</v>
      </c>
      <c r="C1185" s="37">
        <v>303</v>
      </c>
      <c r="D1185" s="37">
        <v>147</v>
      </c>
      <c r="E1185" s="37">
        <v>156</v>
      </c>
      <c r="F1185" s="37">
        <v>179</v>
      </c>
      <c r="G1185" s="37">
        <v>77</v>
      </c>
      <c r="H1185" s="37">
        <v>102</v>
      </c>
    </row>
    <row r="1186" spans="1:8" hidden="1" outlineLevel="1">
      <c r="A1186" s="1">
        <v>58</v>
      </c>
      <c r="B1186" s="37">
        <v>478</v>
      </c>
      <c r="C1186" s="37">
        <v>315</v>
      </c>
      <c r="D1186" s="37">
        <v>188</v>
      </c>
      <c r="E1186" s="37">
        <v>127</v>
      </c>
      <c r="F1186" s="37">
        <v>163</v>
      </c>
      <c r="G1186" s="37">
        <v>74</v>
      </c>
      <c r="H1186" s="37">
        <v>89</v>
      </c>
    </row>
    <row r="1187" spans="1:8" hidden="1" outlineLevel="1">
      <c r="A1187" s="1">
        <v>59</v>
      </c>
      <c r="B1187" s="37">
        <v>474</v>
      </c>
      <c r="C1187" s="37">
        <v>310</v>
      </c>
      <c r="D1187" s="37">
        <v>152</v>
      </c>
      <c r="E1187" s="37">
        <v>158</v>
      </c>
      <c r="F1187" s="37">
        <v>164</v>
      </c>
      <c r="G1187" s="37">
        <v>73</v>
      </c>
      <c r="H1187" s="37">
        <v>91</v>
      </c>
    </row>
    <row r="1188" spans="1:8" hidden="1" outlineLevel="1">
      <c r="A1188" s="1">
        <v>60</v>
      </c>
      <c r="B1188" s="37">
        <v>453</v>
      </c>
      <c r="C1188" s="37">
        <v>292</v>
      </c>
      <c r="D1188" s="37">
        <v>165</v>
      </c>
      <c r="E1188" s="37">
        <v>127</v>
      </c>
      <c r="F1188" s="37">
        <v>161</v>
      </c>
      <c r="G1188" s="37">
        <v>53</v>
      </c>
      <c r="H1188" s="37">
        <v>108</v>
      </c>
    </row>
    <row r="1189" spans="1:8" hidden="1" outlineLevel="1">
      <c r="A1189" s="1">
        <v>61</v>
      </c>
      <c r="B1189" s="37">
        <v>461</v>
      </c>
      <c r="C1189" s="37">
        <v>310</v>
      </c>
      <c r="D1189" s="37">
        <v>154</v>
      </c>
      <c r="E1189" s="37">
        <v>156</v>
      </c>
      <c r="F1189" s="37">
        <v>151</v>
      </c>
      <c r="G1189" s="37">
        <v>58</v>
      </c>
      <c r="H1189" s="37">
        <v>93</v>
      </c>
    </row>
    <row r="1190" spans="1:8" hidden="1" outlineLevel="1">
      <c r="A1190" s="1">
        <v>62</v>
      </c>
      <c r="B1190" s="37">
        <v>467</v>
      </c>
      <c r="C1190" s="37">
        <v>296</v>
      </c>
      <c r="D1190" s="37">
        <v>161</v>
      </c>
      <c r="E1190" s="37">
        <v>135</v>
      </c>
      <c r="F1190" s="37">
        <v>171</v>
      </c>
      <c r="G1190" s="37">
        <v>76</v>
      </c>
      <c r="H1190" s="37">
        <v>95</v>
      </c>
    </row>
    <row r="1191" spans="1:8" hidden="1" outlineLevel="1">
      <c r="A1191" s="1">
        <v>63</v>
      </c>
      <c r="B1191" s="37">
        <v>430</v>
      </c>
      <c r="C1191" s="37">
        <v>295</v>
      </c>
      <c r="D1191" s="37">
        <v>160</v>
      </c>
      <c r="E1191" s="37">
        <v>135</v>
      </c>
      <c r="F1191" s="37">
        <v>135</v>
      </c>
      <c r="G1191" s="37">
        <v>47</v>
      </c>
      <c r="H1191" s="37">
        <v>88</v>
      </c>
    </row>
    <row r="1192" spans="1:8" hidden="1" outlineLevel="1">
      <c r="A1192" s="1">
        <v>64</v>
      </c>
      <c r="B1192" s="37">
        <v>436</v>
      </c>
      <c r="C1192" s="37">
        <v>299</v>
      </c>
      <c r="D1192" s="37">
        <v>158</v>
      </c>
      <c r="E1192" s="37">
        <v>141</v>
      </c>
      <c r="F1192" s="37">
        <v>137</v>
      </c>
      <c r="G1192" s="37">
        <v>64</v>
      </c>
      <c r="H1192" s="37">
        <v>73</v>
      </c>
    </row>
    <row r="1193" spans="1:8" hidden="1" outlineLevel="1">
      <c r="A1193" s="1">
        <v>65</v>
      </c>
      <c r="B1193" s="37">
        <v>338</v>
      </c>
      <c r="C1193" s="37">
        <v>254</v>
      </c>
      <c r="D1193" s="37">
        <v>132</v>
      </c>
      <c r="E1193" s="37">
        <v>122</v>
      </c>
      <c r="F1193" s="37">
        <v>84</v>
      </c>
      <c r="G1193" s="37">
        <v>30</v>
      </c>
      <c r="H1193" s="37">
        <v>54</v>
      </c>
    </row>
    <row r="1194" spans="1:8" hidden="1" outlineLevel="1">
      <c r="A1194" s="1">
        <v>66</v>
      </c>
      <c r="B1194" s="37">
        <v>414</v>
      </c>
      <c r="C1194" s="37">
        <v>291</v>
      </c>
      <c r="D1194" s="37">
        <v>162</v>
      </c>
      <c r="E1194" s="37">
        <v>129</v>
      </c>
      <c r="F1194" s="37">
        <v>123</v>
      </c>
      <c r="G1194" s="37">
        <v>51</v>
      </c>
      <c r="H1194" s="37">
        <v>72</v>
      </c>
    </row>
    <row r="1195" spans="1:8" hidden="1" outlineLevel="1">
      <c r="A1195" s="1">
        <v>67</v>
      </c>
      <c r="B1195" s="37">
        <v>368</v>
      </c>
      <c r="C1195" s="37">
        <v>257</v>
      </c>
      <c r="D1195" s="37">
        <v>134</v>
      </c>
      <c r="E1195" s="37">
        <v>123</v>
      </c>
      <c r="F1195" s="37">
        <v>111</v>
      </c>
      <c r="G1195" s="37">
        <v>45</v>
      </c>
      <c r="H1195" s="37">
        <v>66</v>
      </c>
    </row>
    <row r="1196" spans="1:8" hidden="1" outlineLevel="1">
      <c r="A1196" s="1">
        <v>68</v>
      </c>
      <c r="B1196" s="37">
        <v>350</v>
      </c>
      <c r="C1196" s="37">
        <v>247</v>
      </c>
      <c r="D1196" s="37">
        <v>139</v>
      </c>
      <c r="E1196" s="37">
        <v>108</v>
      </c>
      <c r="F1196" s="37">
        <v>103</v>
      </c>
      <c r="G1196" s="37">
        <v>41</v>
      </c>
      <c r="H1196" s="37">
        <v>62</v>
      </c>
    </row>
    <row r="1197" spans="1:8" hidden="1" outlineLevel="1">
      <c r="A1197" s="1">
        <v>69</v>
      </c>
      <c r="B1197" s="37">
        <v>318</v>
      </c>
      <c r="C1197" s="37">
        <v>226</v>
      </c>
      <c r="D1197" s="37">
        <v>128</v>
      </c>
      <c r="E1197" s="37">
        <v>98</v>
      </c>
      <c r="F1197" s="37">
        <v>92</v>
      </c>
      <c r="G1197" s="37">
        <v>35</v>
      </c>
      <c r="H1197" s="37">
        <v>57</v>
      </c>
    </row>
    <row r="1198" spans="1:8" hidden="1" outlineLevel="1">
      <c r="A1198" s="1">
        <v>70</v>
      </c>
      <c r="B1198" s="37">
        <v>322</v>
      </c>
      <c r="C1198" s="37">
        <v>234</v>
      </c>
      <c r="D1198" s="37">
        <v>135</v>
      </c>
      <c r="E1198" s="37">
        <v>99</v>
      </c>
      <c r="F1198" s="37">
        <v>88</v>
      </c>
      <c r="G1198" s="37">
        <v>37</v>
      </c>
      <c r="H1198" s="37">
        <v>51</v>
      </c>
    </row>
    <row r="1199" spans="1:8" hidden="1" outlineLevel="1">
      <c r="A1199" s="1">
        <v>71</v>
      </c>
      <c r="B1199" s="37">
        <v>265</v>
      </c>
      <c r="C1199" s="37">
        <v>188</v>
      </c>
      <c r="D1199" s="37">
        <v>97</v>
      </c>
      <c r="E1199" s="37">
        <v>91</v>
      </c>
      <c r="F1199" s="37">
        <v>77</v>
      </c>
      <c r="G1199" s="37">
        <v>33</v>
      </c>
      <c r="H1199" s="37">
        <v>44</v>
      </c>
    </row>
    <row r="1200" spans="1:8" hidden="1" outlineLevel="1">
      <c r="A1200" s="1">
        <v>72</v>
      </c>
      <c r="B1200" s="37">
        <v>214</v>
      </c>
      <c r="C1200" s="37">
        <v>165</v>
      </c>
      <c r="D1200" s="37">
        <v>98</v>
      </c>
      <c r="E1200" s="37">
        <v>67</v>
      </c>
      <c r="F1200" s="37">
        <v>49</v>
      </c>
      <c r="G1200" s="37">
        <v>22</v>
      </c>
      <c r="H1200" s="37">
        <v>27</v>
      </c>
    </row>
    <row r="1201" spans="1:8" hidden="1" outlineLevel="1">
      <c r="A1201" s="1">
        <v>73</v>
      </c>
      <c r="B1201" s="37">
        <v>242</v>
      </c>
      <c r="C1201" s="37">
        <v>184</v>
      </c>
      <c r="D1201" s="37">
        <v>104</v>
      </c>
      <c r="E1201" s="37">
        <v>80</v>
      </c>
      <c r="F1201" s="37">
        <v>58</v>
      </c>
      <c r="G1201" s="37">
        <v>21</v>
      </c>
      <c r="H1201" s="37">
        <v>37</v>
      </c>
    </row>
    <row r="1202" spans="1:8" hidden="1" outlineLevel="1">
      <c r="A1202" s="1">
        <v>74</v>
      </c>
      <c r="B1202" s="37">
        <v>201</v>
      </c>
      <c r="C1202" s="37">
        <v>151</v>
      </c>
      <c r="D1202" s="37">
        <v>87</v>
      </c>
      <c r="E1202" s="37">
        <v>64</v>
      </c>
      <c r="F1202" s="37">
        <v>50</v>
      </c>
      <c r="G1202" s="37">
        <v>19</v>
      </c>
      <c r="H1202" s="37">
        <v>31</v>
      </c>
    </row>
    <row r="1203" spans="1:8" hidden="1" outlineLevel="1">
      <c r="A1203" s="1">
        <v>75</v>
      </c>
      <c r="B1203" s="37">
        <v>187</v>
      </c>
      <c r="C1203" s="37">
        <v>136</v>
      </c>
      <c r="D1203" s="37">
        <v>79</v>
      </c>
      <c r="E1203" s="37">
        <v>57</v>
      </c>
      <c r="F1203" s="37">
        <v>51</v>
      </c>
      <c r="G1203" s="37">
        <v>21</v>
      </c>
      <c r="H1203" s="37">
        <v>30</v>
      </c>
    </row>
    <row r="1204" spans="1:8" hidden="1" outlineLevel="1">
      <c r="A1204" s="1">
        <v>76</v>
      </c>
      <c r="B1204" s="37">
        <v>190</v>
      </c>
      <c r="C1204" s="37">
        <v>163</v>
      </c>
      <c r="D1204" s="37">
        <v>102</v>
      </c>
      <c r="E1204" s="37">
        <v>61</v>
      </c>
      <c r="F1204" s="37">
        <v>27</v>
      </c>
      <c r="G1204" s="37">
        <v>13</v>
      </c>
      <c r="H1204" s="37">
        <v>14</v>
      </c>
    </row>
    <row r="1205" spans="1:8" hidden="1" outlineLevel="1">
      <c r="A1205" s="1">
        <v>77</v>
      </c>
      <c r="B1205" s="37">
        <v>185</v>
      </c>
      <c r="C1205" s="37">
        <v>148</v>
      </c>
      <c r="D1205" s="37">
        <v>91</v>
      </c>
      <c r="E1205" s="37">
        <v>57</v>
      </c>
      <c r="F1205" s="37">
        <v>37</v>
      </c>
      <c r="G1205" s="37">
        <v>19</v>
      </c>
      <c r="H1205" s="37">
        <v>18</v>
      </c>
    </row>
    <row r="1206" spans="1:8" hidden="1" outlineLevel="1">
      <c r="A1206" s="1">
        <v>78</v>
      </c>
      <c r="B1206" s="37">
        <v>146</v>
      </c>
      <c r="C1206" s="37">
        <v>116</v>
      </c>
      <c r="D1206" s="37">
        <v>79</v>
      </c>
      <c r="E1206" s="37">
        <v>37</v>
      </c>
      <c r="F1206" s="37">
        <v>30</v>
      </c>
      <c r="G1206" s="37">
        <v>13</v>
      </c>
      <c r="H1206" s="37">
        <v>17</v>
      </c>
    </row>
    <row r="1207" spans="1:8" hidden="1" outlineLevel="1">
      <c r="A1207" s="1">
        <v>79</v>
      </c>
      <c r="B1207" s="37">
        <v>121</v>
      </c>
      <c r="C1207" s="37">
        <v>102</v>
      </c>
      <c r="D1207" s="37">
        <v>61</v>
      </c>
      <c r="E1207" s="37">
        <v>41</v>
      </c>
      <c r="F1207" s="37">
        <v>19</v>
      </c>
      <c r="G1207" s="37">
        <v>11</v>
      </c>
      <c r="H1207" s="37">
        <v>8</v>
      </c>
    </row>
    <row r="1208" spans="1:8" hidden="1" outlineLevel="1">
      <c r="A1208" s="1">
        <v>80</v>
      </c>
      <c r="B1208" s="37">
        <v>122</v>
      </c>
      <c r="C1208" s="37">
        <v>92</v>
      </c>
      <c r="D1208" s="37">
        <v>51</v>
      </c>
      <c r="E1208" s="37">
        <v>41</v>
      </c>
      <c r="F1208" s="37">
        <v>30</v>
      </c>
      <c r="G1208" s="37">
        <v>15</v>
      </c>
      <c r="H1208" s="37">
        <v>15</v>
      </c>
    </row>
    <row r="1209" spans="1:8" hidden="1" outlineLevel="1">
      <c r="A1209" s="1">
        <v>81</v>
      </c>
      <c r="B1209" s="37">
        <v>138</v>
      </c>
      <c r="C1209" s="37">
        <v>104</v>
      </c>
      <c r="D1209" s="37">
        <v>64</v>
      </c>
      <c r="E1209" s="37">
        <v>40</v>
      </c>
      <c r="F1209" s="37">
        <v>34</v>
      </c>
      <c r="G1209" s="37">
        <v>16</v>
      </c>
      <c r="H1209" s="37">
        <v>18</v>
      </c>
    </row>
    <row r="1210" spans="1:8" hidden="1" outlineLevel="1">
      <c r="A1210" s="1">
        <v>82</v>
      </c>
      <c r="B1210" s="37">
        <v>124</v>
      </c>
      <c r="C1210" s="37">
        <v>97</v>
      </c>
      <c r="D1210" s="37">
        <v>64</v>
      </c>
      <c r="E1210" s="37">
        <v>33</v>
      </c>
      <c r="F1210" s="37">
        <v>27</v>
      </c>
      <c r="G1210" s="37">
        <v>10</v>
      </c>
      <c r="H1210" s="37">
        <v>17</v>
      </c>
    </row>
    <row r="1211" spans="1:8" hidden="1" outlineLevel="1">
      <c r="A1211" s="1">
        <v>83</v>
      </c>
      <c r="B1211" s="37">
        <v>120</v>
      </c>
      <c r="C1211" s="37">
        <v>91</v>
      </c>
      <c r="D1211" s="37">
        <v>63</v>
      </c>
      <c r="E1211" s="37">
        <v>28</v>
      </c>
      <c r="F1211" s="37">
        <v>29</v>
      </c>
      <c r="G1211" s="37">
        <v>15</v>
      </c>
      <c r="H1211" s="37">
        <v>14</v>
      </c>
    </row>
    <row r="1212" spans="1:8" hidden="1" outlineLevel="1">
      <c r="A1212" s="1">
        <v>84</v>
      </c>
      <c r="B1212" s="37">
        <v>117</v>
      </c>
      <c r="C1212" s="37">
        <v>90</v>
      </c>
      <c r="D1212" s="37">
        <v>67</v>
      </c>
      <c r="E1212" s="37">
        <v>23</v>
      </c>
      <c r="F1212" s="37">
        <v>27</v>
      </c>
      <c r="G1212" s="37">
        <v>15</v>
      </c>
      <c r="H1212" s="37">
        <v>12</v>
      </c>
    </row>
    <row r="1213" spans="1:8" hidden="1" outlineLevel="1">
      <c r="A1213" s="1">
        <v>85</v>
      </c>
      <c r="B1213" s="37">
        <v>83</v>
      </c>
      <c r="C1213" s="37">
        <v>64</v>
      </c>
      <c r="D1213" s="37">
        <v>46</v>
      </c>
      <c r="E1213" s="37">
        <v>18</v>
      </c>
      <c r="F1213" s="37">
        <v>19</v>
      </c>
      <c r="G1213" s="37">
        <v>10</v>
      </c>
      <c r="H1213" s="37">
        <v>9</v>
      </c>
    </row>
    <row r="1214" spans="1:8" hidden="1" outlineLevel="1">
      <c r="A1214" s="1">
        <v>86</v>
      </c>
      <c r="B1214" s="37">
        <v>95</v>
      </c>
      <c r="C1214" s="37">
        <v>72</v>
      </c>
      <c r="D1214" s="37">
        <v>60</v>
      </c>
      <c r="E1214" s="37">
        <v>12</v>
      </c>
      <c r="F1214" s="37">
        <v>23</v>
      </c>
      <c r="G1214" s="37">
        <v>14</v>
      </c>
      <c r="H1214" s="37">
        <v>9</v>
      </c>
    </row>
    <row r="1215" spans="1:8" hidden="1" outlineLevel="1">
      <c r="A1215" s="1">
        <v>87</v>
      </c>
      <c r="B1215" s="37">
        <v>71</v>
      </c>
      <c r="C1215" s="37">
        <v>59</v>
      </c>
      <c r="D1215" s="37">
        <v>44</v>
      </c>
      <c r="E1215" s="37">
        <v>15</v>
      </c>
      <c r="F1215" s="37">
        <v>12</v>
      </c>
      <c r="G1215" s="37">
        <v>8</v>
      </c>
      <c r="H1215" s="37">
        <v>4</v>
      </c>
    </row>
    <row r="1216" spans="1:8" hidden="1" outlineLevel="1">
      <c r="A1216" s="1">
        <v>88</v>
      </c>
      <c r="B1216" s="37">
        <v>68</v>
      </c>
      <c r="C1216" s="37">
        <v>50</v>
      </c>
      <c r="D1216" s="37">
        <v>35</v>
      </c>
      <c r="E1216" s="37">
        <v>15</v>
      </c>
      <c r="F1216" s="37">
        <v>18</v>
      </c>
      <c r="G1216" s="37">
        <v>13</v>
      </c>
      <c r="H1216" s="37">
        <v>5</v>
      </c>
    </row>
    <row r="1217" spans="1:8" hidden="1" outlineLevel="1">
      <c r="A1217" s="1">
        <v>89</v>
      </c>
      <c r="B1217" s="37">
        <v>56</v>
      </c>
      <c r="C1217" s="37">
        <v>41</v>
      </c>
      <c r="D1217" s="37">
        <v>29</v>
      </c>
      <c r="E1217" s="37">
        <v>12</v>
      </c>
      <c r="F1217" s="37">
        <v>15</v>
      </c>
      <c r="G1217" s="37">
        <v>8</v>
      </c>
      <c r="H1217" s="37">
        <v>7</v>
      </c>
    </row>
    <row r="1218" spans="1:8" hidden="1" outlineLevel="1">
      <c r="A1218" s="1">
        <v>90</v>
      </c>
      <c r="B1218" s="37">
        <v>50</v>
      </c>
      <c r="C1218" s="37">
        <v>39</v>
      </c>
      <c r="D1218" s="37">
        <v>28</v>
      </c>
      <c r="E1218" s="37">
        <v>11</v>
      </c>
      <c r="F1218" s="37">
        <v>11</v>
      </c>
      <c r="G1218" s="37">
        <v>7</v>
      </c>
      <c r="H1218" s="37">
        <v>4</v>
      </c>
    </row>
    <row r="1219" spans="1:8" hidden="1" outlineLevel="1">
      <c r="A1219" s="1">
        <v>91</v>
      </c>
      <c r="B1219" s="37">
        <v>31</v>
      </c>
      <c r="C1219" s="37">
        <v>24</v>
      </c>
      <c r="D1219" s="37">
        <v>15</v>
      </c>
      <c r="E1219" s="37">
        <v>9</v>
      </c>
      <c r="F1219" s="37">
        <v>7</v>
      </c>
      <c r="G1219" s="37">
        <v>2</v>
      </c>
      <c r="H1219" s="37">
        <v>5</v>
      </c>
    </row>
    <row r="1220" spans="1:8" hidden="1" outlineLevel="1">
      <c r="A1220" s="1">
        <v>92</v>
      </c>
      <c r="B1220" s="37">
        <v>25</v>
      </c>
      <c r="C1220" s="37">
        <v>18</v>
      </c>
      <c r="D1220" s="37">
        <v>14</v>
      </c>
      <c r="E1220" s="37">
        <v>4</v>
      </c>
      <c r="F1220" s="37">
        <v>7</v>
      </c>
      <c r="G1220" s="37">
        <v>3</v>
      </c>
      <c r="H1220" s="37">
        <v>4</v>
      </c>
    </row>
    <row r="1221" spans="1:8" hidden="1" outlineLevel="1">
      <c r="A1221" s="1">
        <v>93</v>
      </c>
      <c r="B1221" s="37">
        <v>13</v>
      </c>
      <c r="C1221" s="37">
        <v>11</v>
      </c>
      <c r="D1221" s="37">
        <v>6</v>
      </c>
      <c r="E1221" s="37">
        <v>5</v>
      </c>
      <c r="F1221" s="37">
        <v>2</v>
      </c>
      <c r="G1221" s="37">
        <v>1</v>
      </c>
      <c r="H1221" s="37">
        <v>1</v>
      </c>
    </row>
    <row r="1222" spans="1:8" hidden="1" outlineLevel="1">
      <c r="A1222" s="1">
        <v>94</v>
      </c>
      <c r="B1222" s="37">
        <v>13</v>
      </c>
      <c r="C1222" s="37">
        <v>11</v>
      </c>
      <c r="D1222" s="37">
        <v>10</v>
      </c>
      <c r="E1222" s="37">
        <v>1</v>
      </c>
      <c r="F1222" s="37">
        <v>2</v>
      </c>
      <c r="G1222" s="37">
        <v>1</v>
      </c>
      <c r="H1222" s="37">
        <v>1</v>
      </c>
    </row>
    <row r="1223" spans="1:8" hidden="1" outlineLevel="1">
      <c r="A1223" s="1">
        <v>95</v>
      </c>
      <c r="B1223" s="37">
        <v>11</v>
      </c>
      <c r="C1223" s="37">
        <v>10</v>
      </c>
      <c r="D1223" s="37">
        <v>7</v>
      </c>
      <c r="E1223" s="37">
        <v>3</v>
      </c>
      <c r="F1223" s="37">
        <v>1</v>
      </c>
      <c r="G1223" s="37">
        <v>1</v>
      </c>
      <c r="H1223" s="37">
        <v>0</v>
      </c>
    </row>
    <row r="1224" spans="1:8" hidden="1" outlineLevel="1">
      <c r="A1224" s="1">
        <v>96</v>
      </c>
      <c r="B1224" s="37">
        <v>12</v>
      </c>
      <c r="C1224" s="37">
        <v>9</v>
      </c>
      <c r="D1224" s="37">
        <v>5</v>
      </c>
      <c r="E1224" s="37">
        <v>4</v>
      </c>
      <c r="F1224" s="37">
        <v>3</v>
      </c>
      <c r="G1224" s="37">
        <v>1</v>
      </c>
      <c r="H1224" s="37">
        <v>2</v>
      </c>
    </row>
    <row r="1225" spans="1:8" hidden="1" outlineLevel="1">
      <c r="A1225" s="1">
        <v>97</v>
      </c>
      <c r="B1225" s="37">
        <v>3</v>
      </c>
      <c r="C1225" s="37">
        <v>3</v>
      </c>
      <c r="D1225" s="37">
        <v>2</v>
      </c>
      <c r="E1225" s="37">
        <v>1</v>
      </c>
      <c r="F1225" s="37">
        <v>0</v>
      </c>
      <c r="G1225" s="37">
        <v>0</v>
      </c>
      <c r="H1225" s="37">
        <v>0</v>
      </c>
    </row>
    <row r="1226" spans="1:8" hidden="1" outlineLevel="1">
      <c r="A1226" s="1">
        <v>98</v>
      </c>
      <c r="B1226" s="37">
        <v>6</v>
      </c>
      <c r="C1226" s="37">
        <v>3</v>
      </c>
      <c r="D1226" s="37">
        <v>2</v>
      </c>
      <c r="E1226" s="37">
        <v>1</v>
      </c>
      <c r="F1226" s="37">
        <v>3</v>
      </c>
      <c r="G1226" s="37">
        <v>2</v>
      </c>
      <c r="H1226" s="37">
        <v>1</v>
      </c>
    </row>
    <row r="1227" spans="1:8" hidden="1" outlineLevel="1">
      <c r="A1227" s="1">
        <v>99</v>
      </c>
      <c r="B1227" s="37">
        <v>1</v>
      </c>
      <c r="C1227" s="37">
        <v>1</v>
      </c>
      <c r="D1227" s="37">
        <v>1</v>
      </c>
      <c r="E1227" s="37">
        <v>0</v>
      </c>
      <c r="F1227" s="37">
        <v>0</v>
      </c>
      <c r="G1227" s="37">
        <v>0</v>
      </c>
      <c r="H1227" s="37">
        <v>0</v>
      </c>
    </row>
    <row r="1228" spans="1:8" hidden="1" outlineLevel="1">
      <c r="A1228" s="1">
        <v>100</v>
      </c>
      <c r="B1228" s="37">
        <v>1</v>
      </c>
      <c r="C1228" s="37">
        <v>1</v>
      </c>
      <c r="D1228" s="37">
        <v>1</v>
      </c>
      <c r="E1228" s="37">
        <v>0</v>
      </c>
      <c r="F1228" s="37">
        <v>0</v>
      </c>
      <c r="G1228" s="37">
        <v>0</v>
      </c>
      <c r="H1228" s="37">
        <v>0</v>
      </c>
    </row>
    <row r="1229" spans="1:8" hidden="1" outlineLevel="1">
      <c r="A1229" s="1">
        <v>102</v>
      </c>
      <c r="B1229" s="37">
        <v>1</v>
      </c>
      <c r="C1229" s="37">
        <v>1</v>
      </c>
      <c r="D1229" s="37">
        <v>1</v>
      </c>
      <c r="E1229" s="37">
        <v>0</v>
      </c>
      <c r="F1229" s="37">
        <v>0</v>
      </c>
      <c r="G1229" s="37">
        <v>0</v>
      </c>
      <c r="H1229" s="37">
        <v>0</v>
      </c>
    </row>
    <row r="1230" spans="1:8" collapsed="1">
      <c r="A1230" s="1" t="s">
        <v>607</v>
      </c>
      <c r="B1230" s="37">
        <v>36475</v>
      </c>
      <c r="C1230" s="37">
        <v>24331</v>
      </c>
      <c r="D1230" s="37">
        <v>12436</v>
      </c>
      <c r="E1230" s="37">
        <v>11895</v>
      </c>
      <c r="F1230" s="37">
        <v>12144</v>
      </c>
      <c r="G1230" s="37">
        <v>5997</v>
      </c>
      <c r="H1230" s="37">
        <v>6147</v>
      </c>
    </row>
    <row r="1231" spans="1:8" hidden="1" outlineLevel="1">
      <c r="A1231" s="1">
        <v>0</v>
      </c>
      <c r="B1231" s="37">
        <v>393</v>
      </c>
      <c r="C1231" s="37">
        <v>300</v>
      </c>
      <c r="D1231" s="37">
        <v>144</v>
      </c>
      <c r="E1231" s="37">
        <v>156</v>
      </c>
      <c r="F1231" s="37">
        <v>93</v>
      </c>
      <c r="G1231" s="37">
        <v>44</v>
      </c>
      <c r="H1231" s="37">
        <v>49</v>
      </c>
    </row>
    <row r="1232" spans="1:8" hidden="1" outlineLevel="1">
      <c r="A1232" s="1">
        <v>1</v>
      </c>
      <c r="B1232" s="37">
        <v>333</v>
      </c>
      <c r="C1232" s="37">
        <v>252</v>
      </c>
      <c r="D1232" s="37">
        <v>124</v>
      </c>
      <c r="E1232" s="37">
        <v>128</v>
      </c>
      <c r="F1232" s="37">
        <v>81</v>
      </c>
      <c r="G1232" s="37">
        <v>44</v>
      </c>
      <c r="H1232" s="37">
        <v>37</v>
      </c>
    </row>
    <row r="1233" spans="1:8" hidden="1" outlineLevel="1">
      <c r="A1233" s="1">
        <v>2</v>
      </c>
      <c r="B1233" s="37">
        <v>411</v>
      </c>
      <c r="C1233" s="37">
        <v>316</v>
      </c>
      <c r="D1233" s="37">
        <v>143</v>
      </c>
      <c r="E1233" s="37">
        <v>173</v>
      </c>
      <c r="F1233" s="37">
        <v>95</v>
      </c>
      <c r="G1233" s="37">
        <v>37</v>
      </c>
      <c r="H1233" s="37">
        <v>58</v>
      </c>
    </row>
    <row r="1234" spans="1:8" hidden="1" outlineLevel="1">
      <c r="A1234" s="1">
        <v>3</v>
      </c>
      <c r="B1234" s="37">
        <v>353</v>
      </c>
      <c r="C1234" s="37">
        <v>264</v>
      </c>
      <c r="D1234" s="37">
        <v>110</v>
      </c>
      <c r="E1234" s="37">
        <v>154</v>
      </c>
      <c r="F1234" s="37">
        <v>89</v>
      </c>
      <c r="G1234" s="37">
        <v>48</v>
      </c>
      <c r="H1234" s="37">
        <v>41</v>
      </c>
    </row>
    <row r="1235" spans="1:8" hidden="1" outlineLevel="1">
      <c r="A1235" s="1">
        <v>4</v>
      </c>
      <c r="B1235" s="37">
        <v>366</v>
      </c>
      <c r="C1235" s="37">
        <v>265</v>
      </c>
      <c r="D1235" s="37">
        <v>125</v>
      </c>
      <c r="E1235" s="37">
        <v>140</v>
      </c>
      <c r="F1235" s="37">
        <v>101</v>
      </c>
      <c r="G1235" s="37">
        <v>48</v>
      </c>
      <c r="H1235" s="37">
        <v>53</v>
      </c>
    </row>
    <row r="1236" spans="1:8" hidden="1" outlineLevel="1">
      <c r="A1236" s="1">
        <v>5</v>
      </c>
      <c r="B1236" s="37">
        <v>365</v>
      </c>
      <c r="C1236" s="37">
        <v>291</v>
      </c>
      <c r="D1236" s="37">
        <v>140</v>
      </c>
      <c r="E1236" s="37">
        <v>151</v>
      </c>
      <c r="F1236" s="37">
        <v>74</v>
      </c>
      <c r="G1236" s="37">
        <v>38</v>
      </c>
      <c r="H1236" s="37">
        <v>36</v>
      </c>
    </row>
    <row r="1237" spans="1:8" hidden="1" outlineLevel="1">
      <c r="A1237" s="1">
        <v>6</v>
      </c>
      <c r="B1237" s="37">
        <v>387</v>
      </c>
      <c r="C1237" s="37">
        <v>283</v>
      </c>
      <c r="D1237" s="37">
        <v>142</v>
      </c>
      <c r="E1237" s="37">
        <v>141</v>
      </c>
      <c r="F1237" s="37">
        <v>104</v>
      </c>
      <c r="G1237" s="37">
        <v>54</v>
      </c>
      <c r="H1237" s="37">
        <v>50</v>
      </c>
    </row>
    <row r="1238" spans="1:8" hidden="1" outlineLevel="1">
      <c r="A1238" s="1">
        <v>7</v>
      </c>
      <c r="B1238" s="37">
        <v>387</v>
      </c>
      <c r="C1238" s="37">
        <v>290</v>
      </c>
      <c r="D1238" s="37">
        <v>146</v>
      </c>
      <c r="E1238" s="37">
        <v>144</v>
      </c>
      <c r="F1238" s="37">
        <v>97</v>
      </c>
      <c r="G1238" s="37">
        <v>44</v>
      </c>
      <c r="H1238" s="37">
        <v>53</v>
      </c>
    </row>
    <row r="1239" spans="1:8" hidden="1" outlineLevel="1">
      <c r="A1239" s="1">
        <v>8</v>
      </c>
      <c r="B1239" s="37">
        <v>349</v>
      </c>
      <c r="C1239" s="37">
        <v>238</v>
      </c>
      <c r="D1239" s="37">
        <v>115</v>
      </c>
      <c r="E1239" s="37">
        <v>123</v>
      </c>
      <c r="F1239" s="37">
        <v>111</v>
      </c>
      <c r="G1239" s="37">
        <v>52</v>
      </c>
      <c r="H1239" s="37">
        <v>59</v>
      </c>
    </row>
    <row r="1240" spans="1:8" hidden="1" outlineLevel="1">
      <c r="A1240" s="1">
        <v>9</v>
      </c>
      <c r="B1240" s="37">
        <v>383</v>
      </c>
      <c r="C1240" s="37">
        <v>309</v>
      </c>
      <c r="D1240" s="37">
        <v>158</v>
      </c>
      <c r="E1240" s="37">
        <v>151</v>
      </c>
      <c r="F1240" s="37">
        <v>74</v>
      </c>
      <c r="G1240" s="37">
        <v>31</v>
      </c>
      <c r="H1240" s="37">
        <v>43</v>
      </c>
    </row>
    <row r="1241" spans="1:8" hidden="1" outlineLevel="1">
      <c r="A1241" s="1">
        <v>10</v>
      </c>
      <c r="B1241" s="37">
        <v>386</v>
      </c>
      <c r="C1241" s="37">
        <v>279</v>
      </c>
      <c r="D1241" s="37">
        <v>128</v>
      </c>
      <c r="E1241" s="37">
        <v>151</v>
      </c>
      <c r="F1241" s="37">
        <v>107</v>
      </c>
      <c r="G1241" s="37">
        <v>50</v>
      </c>
      <c r="H1241" s="37">
        <v>57</v>
      </c>
    </row>
    <row r="1242" spans="1:8" hidden="1" outlineLevel="1">
      <c r="A1242" s="1">
        <v>11</v>
      </c>
      <c r="B1242" s="37">
        <v>402</v>
      </c>
      <c r="C1242" s="37">
        <v>299</v>
      </c>
      <c r="D1242" s="37">
        <v>148</v>
      </c>
      <c r="E1242" s="37">
        <v>151</v>
      </c>
      <c r="F1242" s="37">
        <v>103</v>
      </c>
      <c r="G1242" s="37">
        <v>47</v>
      </c>
      <c r="H1242" s="37">
        <v>56</v>
      </c>
    </row>
    <row r="1243" spans="1:8" hidden="1" outlineLevel="1">
      <c r="A1243" s="1">
        <v>12</v>
      </c>
      <c r="B1243" s="37">
        <v>403</v>
      </c>
      <c r="C1243" s="37">
        <v>289</v>
      </c>
      <c r="D1243" s="37">
        <v>164</v>
      </c>
      <c r="E1243" s="37">
        <v>125</v>
      </c>
      <c r="F1243" s="37">
        <v>114</v>
      </c>
      <c r="G1243" s="37">
        <v>53</v>
      </c>
      <c r="H1243" s="37">
        <v>61</v>
      </c>
    </row>
    <row r="1244" spans="1:8" hidden="1" outlineLevel="1">
      <c r="A1244" s="1">
        <v>13</v>
      </c>
      <c r="B1244" s="37">
        <v>400</v>
      </c>
      <c r="C1244" s="37">
        <v>288</v>
      </c>
      <c r="D1244" s="37">
        <v>148</v>
      </c>
      <c r="E1244" s="37">
        <v>140</v>
      </c>
      <c r="F1244" s="37">
        <v>112</v>
      </c>
      <c r="G1244" s="37">
        <v>68</v>
      </c>
      <c r="H1244" s="37">
        <v>44</v>
      </c>
    </row>
    <row r="1245" spans="1:8" hidden="1" outlineLevel="1">
      <c r="A1245" s="1">
        <v>14</v>
      </c>
      <c r="B1245" s="37">
        <v>447</v>
      </c>
      <c r="C1245" s="37">
        <v>322</v>
      </c>
      <c r="D1245" s="37">
        <v>160</v>
      </c>
      <c r="E1245" s="37">
        <v>162</v>
      </c>
      <c r="F1245" s="37">
        <v>125</v>
      </c>
      <c r="G1245" s="37">
        <v>62</v>
      </c>
      <c r="H1245" s="37">
        <v>63</v>
      </c>
    </row>
    <row r="1246" spans="1:8" hidden="1" outlineLevel="1">
      <c r="A1246" s="1">
        <v>15</v>
      </c>
      <c r="B1246" s="37">
        <v>413</v>
      </c>
      <c r="C1246" s="37">
        <v>312</v>
      </c>
      <c r="D1246" s="37">
        <v>159</v>
      </c>
      <c r="E1246" s="37">
        <v>153</v>
      </c>
      <c r="F1246" s="37">
        <v>101</v>
      </c>
      <c r="G1246" s="37">
        <v>48</v>
      </c>
      <c r="H1246" s="37">
        <v>53</v>
      </c>
    </row>
    <row r="1247" spans="1:8" hidden="1" outlineLevel="1">
      <c r="A1247" s="1">
        <v>16</v>
      </c>
      <c r="B1247" s="37">
        <v>450</v>
      </c>
      <c r="C1247" s="37">
        <v>327</v>
      </c>
      <c r="D1247" s="37">
        <v>155</v>
      </c>
      <c r="E1247" s="37">
        <v>172</v>
      </c>
      <c r="F1247" s="37">
        <v>123</v>
      </c>
      <c r="G1247" s="37">
        <v>63</v>
      </c>
      <c r="H1247" s="37">
        <v>60</v>
      </c>
    </row>
    <row r="1248" spans="1:8" hidden="1" outlineLevel="1">
      <c r="A1248" s="1">
        <v>17</v>
      </c>
      <c r="B1248" s="37">
        <v>407</v>
      </c>
      <c r="C1248" s="37">
        <v>293</v>
      </c>
      <c r="D1248" s="37">
        <v>144</v>
      </c>
      <c r="E1248" s="37">
        <v>149</v>
      </c>
      <c r="F1248" s="37">
        <v>114</v>
      </c>
      <c r="G1248" s="37">
        <v>50</v>
      </c>
      <c r="H1248" s="37">
        <v>64</v>
      </c>
    </row>
    <row r="1249" spans="1:8" hidden="1" outlineLevel="1">
      <c r="A1249" s="1">
        <v>18</v>
      </c>
      <c r="B1249" s="37">
        <v>449</v>
      </c>
      <c r="C1249" s="37">
        <v>341</v>
      </c>
      <c r="D1249" s="37">
        <v>163</v>
      </c>
      <c r="E1249" s="37">
        <v>178</v>
      </c>
      <c r="F1249" s="37">
        <v>108</v>
      </c>
      <c r="G1249" s="37">
        <v>64</v>
      </c>
      <c r="H1249" s="37">
        <v>44</v>
      </c>
    </row>
    <row r="1250" spans="1:8" hidden="1" outlineLevel="1">
      <c r="A1250" s="1">
        <v>19</v>
      </c>
      <c r="B1250" s="37">
        <v>416</v>
      </c>
      <c r="C1250" s="37">
        <v>308</v>
      </c>
      <c r="D1250" s="37">
        <v>166</v>
      </c>
      <c r="E1250" s="37">
        <v>142</v>
      </c>
      <c r="F1250" s="37">
        <v>108</v>
      </c>
      <c r="G1250" s="37">
        <v>58</v>
      </c>
      <c r="H1250" s="37">
        <v>50</v>
      </c>
    </row>
    <row r="1251" spans="1:8" hidden="1" outlineLevel="1">
      <c r="A1251" s="1">
        <v>20</v>
      </c>
      <c r="B1251" s="37">
        <v>460</v>
      </c>
      <c r="C1251" s="37">
        <v>346</v>
      </c>
      <c r="D1251" s="37">
        <v>166</v>
      </c>
      <c r="E1251" s="37">
        <v>180</v>
      </c>
      <c r="F1251" s="37">
        <v>114</v>
      </c>
      <c r="G1251" s="37">
        <v>51</v>
      </c>
      <c r="H1251" s="37">
        <v>63</v>
      </c>
    </row>
    <row r="1252" spans="1:8" hidden="1" outlineLevel="1">
      <c r="A1252" s="1">
        <v>21</v>
      </c>
      <c r="B1252" s="37">
        <v>446</v>
      </c>
      <c r="C1252" s="37">
        <v>327</v>
      </c>
      <c r="D1252" s="37">
        <v>164</v>
      </c>
      <c r="E1252" s="37">
        <v>163</v>
      </c>
      <c r="F1252" s="37">
        <v>119</v>
      </c>
      <c r="G1252" s="37">
        <v>67</v>
      </c>
      <c r="H1252" s="37">
        <v>52</v>
      </c>
    </row>
    <row r="1253" spans="1:8" hidden="1" outlineLevel="1">
      <c r="A1253" s="1">
        <v>22</v>
      </c>
      <c r="B1253" s="37">
        <v>454</v>
      </c>
      <c r="C1253" s="37">
        <v>326</v>
      </c>
      <c r="D1253" s="37">
        <v>148</v>
      </c>
      <c r="E1253" s="37">
        <v>178</v>
      </c>
      <c r="F1253" s="37">
        <v>128</v>
      </c>
      <c r="G1253" s="37">
        <v>61</v>
      </c>
      <c r="H1253" s="37">
        <v>67</v>
      </c>
    </row>
    <row r="1254" spans="1:8" hidden="1" outlineLevel="1">
      <c r="A1254" s="1">
        <v>23</v>
      </c>
      <c r="B1254" s="37">
        <v>483</v>
      </c>
      <c r="C1254" s="37">
        <v>360</v>
      </c>
      <c r="D1254" s="37">
        <v>162</v>
      </c>
      <c r="E1254" s="37">
        <v>198</v>
      </c>
      <c r="F1254" s="37">
        <v>123</v>
      </c>
      <c r="G1254" s="37">
        <v>61</v>
      </c>
      <c r="H1254" s="37">
        <v>62</v>
      </c>
    </row>
    <row r="1255" spans="1:8" hidden="1" outlineLevel="1">
      <c r="A1255" s="1">
        <v>24</v>
      </c>
      <c r="B1255" s="37">
        <v>446</v>
      </c>
      <c r="C1255" s="37">
        <v>319</v>
      </c>
      <c r="D1255" s="37">
        <v>147</v>
      </c>
      <c r="E1255" s="37">
        <v>172</v>
      </c>
      <c r="F1255" s="37">
        <v>127</v>
      </c>
      <c r="G1255" s="37">
        <v>79</v>
      </c>
      <c r="H1255" s="37">
        <v>48</v>
      </c>
    </row>
    <row r="1256" spans="1:8" hidden="1" outlineLevel="1">
      <c r="A1256" s="1">
        <v>25</v>
      </c>
      <c r="B1256" s="37">
        <v>421</v>
      </c>
      <c r="C1256" s="37">
        <v>294</v>
      </c>
      <c r="D1256" s="37">
        <v>151</v>
      </c>
      <c r="E1256" s="37">
        <v>143</v>
      </c>
      <c r="F1256" s="37">
        <v>127</v>
      </c>
      <c r="G1256" s="37">
        <v>64</v>
      </c>
      <c r="H1256" s="37">
        <v>63</v>
      </c>
    </row>
    <row r="1257" spans="1:8" hidden="1" outlineLevel="1">
      <c r="A1257" s="1">
        <v>26</v>
      </c>
      <c r="B1257" s="37">
        <v>460</v>
      </c>
      <c r="C1257" s="37">
        <v>326</v>
      </c>
      <c r="D1257" s="37">
        <v>155</v>
      </c>
      <c r="E1257" s="37">
        <v>171</v>
      </c>
      <c r="F1257" s="37">
        <v>134</v>
      </c>
      <c r="G1257" s="37">
        <v>69</v>
      </c>
      <c r="H1257" s="37">
        <v>65</v>
      </c>
    </row>
    <row r="1258" spans="1:8" hidden="1" outlineLevel="1">
      <c r="A1258" s="1">
        <v>27</v>
      </c>
      <c r="B1258" s="37">
        <v>453</v>
      </c>
      <c r="C1258" s="37">
        <v>324</v>
      </c>
      <c r="D1258" s="37">
        <v>158</v>
      </c>
      <c r="E1258" s="37">
        <v>166</v>
      </c>
      <c r="F1258" s="37">
        <v>129</v>
      </c>
      <c r="G1258" s="37">
        <v>63</v>
      </c>
      <c r="H1258" s="37">
        <v>66</v>
      </c>
    </row>
    <row r="1259" spans="1:8" hidden="1" outlineLevel="1">
      <c r="A1259" s="1">
        <v>28</v>
      </c>
      <c r="B1259" s="37">
        <v>426</v>
      </c>
      <c r="C1259" s="37">
        <v>297</v>
      </c>
      <c r="D1259" s="37">
        <v>148</v>
      </c>
      <c r="E1259" s="37">
        <v>149</v>
      </c>
      <c r="F1259" s="37">
        <v>129</v>
      </c>
      <c r="G1259" s="37">
        <v>69</v>
      </c>
      <c r="H1259" s="37">
        <v>60</v>
      </c>
    </row>
    <row r="1260" spans="1:8" hidden="1" outlineLevel="1">
      <c r="A1260" s="1">
        <v>29</v>
      </c>
      <c r="B1260" s="37">
        <v>468</v>
      </c>
      <c r="C1260" s="37">
        <v>308</v>
      </c>
      <c r="D1260" s="37">
        <v>142</v>
      </c>
      <c r="E1260" s="37">
        <v>166</v>
      </c>
      <c r="F1260" s="37">
        <v>160</v>
      </c>
      <c r="G1260" s="37">
        <v>86</v>
      </c>
      <c r="H1260" s="37">
        <v>74</v>
      </c>
    </row>
    <row r="1261" spans="1:8" hidden="1" outlineLevel="1">
      <c r="A1261" s="1">
        <v>30</v>
      </c>
      <c r="B1261" s="37">
        <v>446</v>
      </c>
      <c r="C1261" s="37">
        <v>278</v>
      </c>
      <c r="D1261" s="37">
        <v>127</v>
      </c>
      <c r="E1261" s="37">
        <v>151</v>
      </c>
      <c r="F1261" s="37">
        <v>168</v>
      </c>
      <c r="G1261" s="37">
        <v>82</v>
      </c>
      <c r="H1261" s="37">
        <v>86</v>
      </c>
    </row>
    <row r="1262" spans="1:8" hidden="1" outlineLevel="1">
      <c r="A1262" s="1">
        <v>31</v>
      </c>
      <c r="B1262" s="37">
        <v>494</v>
      </c>
      <c r="C1262" s="37">
        <v>314</v>
      </c>
      <c r="D1262" s="37">
        <v>141</v>
      </c>
      <c r="E1262" s="37">
        <v>173</v>
      </c>
      <c r="F1262" s="37">
        <v>180</v>
      </c>
      <c r="G1262" s="37">
        <v>104</v>
      </c>
      <c r="H1262" s="37">
        <v>76</v>
      </c>
    </row>
    <row r="1263" spans="1:8" hidden="1" outlineLevel="1">
      <c r="A1263" s="1">
        <v>32</v>
      </c>
      <c r="B1263" s="37">
        <v>464</v>
      </c>
      <c r="C1263" s="37">
        <v>276</v>
      </c>
      <c r="D1263" s="37">
        <v>128</v>
      </c>
      <c r="E1263" s="37">
        <v>148</v>
      </c>
      <c r="F1263" s="37">
        <v>188</v>
      </c>
      <c r="G1263" s="37">
        <v>98</v>
      </c>
      <c r="H1263" s="37">
        <v>90</v>
      </c>
    </row>
    <row r="1264" spans="1:8" hidden="1" outlineLevel="1">
      <c r="A1264" s="1">
        <v>33</v>
      </c>
      <c r="B1264" s="37">
        <v>451</v>
      </c>
      <c r="C1264" s="37">
        <v>248</v>
      </c>
      <c r="D1264" s="37">
        <v>120</v>
      </c>
      <c r="E1264" s="37">
        <v>128</v>
      </c>
      <c r="F1264" s="37">
        <v>203</v>
      </c>
      <c r="G1264" s="37">
        <v>115</v>
      </c>
      <c r="H1264" s="37">
        <v>88</v>
      </c>
    </row>
    <row r="1265" spans="1:8" hidden="1" outlineLevel="1">
      <c r="A1265" s="1">
        <v>34</v>
      </c>
      <c r="B1265" s="37">
        <v>477</v>
      </c>
      <c r="C1265" s="37">
        <v>267</v>
      </c>
      <c r="D1265" s="37">
        <v>124</v>
      </c>
      <c r="E1265" s="37">
        <v>143</v>
      </c>
      <c r="F1265" s="37">
        <v>210</v>
      </c>
      <c r="G1265" s="37">
        <v>101</v>
      </c>
      <c r="H1265" s="37">
        <v>109</v>
      </c>
    </row>
    <row r="1266" spans="1:8" hidden="1" outlineLevel="1">
      <c r="A1266" s="1">
        <v>35</v>
      </c>
      <c r="B1266" s="37">
        <v>489</v>
      </c>
      <c r="C1266" s="37">
        <v>305</v>
      </c>
      <c r="D1266" s="37">
        <v>132</v>
      </c>
      <c r="E1266" s="37">
        <v>173</v>
      </c>
      <c r="F1266" s="37">
        <v>184</v>
      </c>
      <c r="G1266" s="37">
        <v>96</v>
      </c>
      <c r="H1266" s="37">
        <v>88</v>
      </c>
    </row>
    <row r="1267" spans="1:8" hidden="1" outlineLevel="1">
      <c r="A1267" s="1">
        <v>36</v>
      </c>
      <c r="B1267" s="37">
        <v>488</v>
      </c>
      <c r="C1267" s="37">
        <v>271</v>
      </c>
      <c r="D1267" s="37">
        <v>141</v>
      </c>
      <c r="E1267" s="37">
        <v>130</v>
      </c>
      <c r="F1267" s="37">
        <v>217</v>
      </c>
      <c r="G1267" s="37">
        <v>121</v>
      </c>
      <c r="H1267" s="37">
        <v>96</v>
      </c>
    </row>
    <row r="1268" spans="1:8" hidden="1" outlineLevel="1">
      <c r="A1268" s="1">
        <v>37</v>
      </c>
      <c r="B1268" s="37">
        <v>480</v>
      </c>
      <c r="C1268" s="37">
        <v>268</v>
      </c>
      <c r="D1268" s="37">
        <v>128</v>
      </c>
      <c r="E1268" s="37">
        <v>140</v>
      </c>
      <c r="F1268" s="37">
        <v>212</v>
      </c>
      <c r="G1268" s="37">
        <v>109</v>
      </c>
      <c r="H1268" s="37">
        <v>103</v>
      </c>
    </row>
    <row r="1269" spans="1:8" hidden="1" outlineLevel="1">
      <c r="A1269" s="1">
        <v>38</v>
      </c>
      <c r="B1269" s="37">
        <v>564</v>
      </c>
      <c r="C1269" s="37">
        <v>328</v>
      </c>
      <c r="D1269" s="37">
        <v>169</v>
      </c>
      <c r="E1269" s="37">
        <v>159</v>
      </c>
      <c r="F1269" s="37">
        <v>236</v>
      </c>
      <c r="G1269" s="37">
        <v>125</v>
      </c>
      <c r="H1269" s="37">
        <v>111</v>
      </c>
    </row>
    <row r="1270" spans="1:8" hidden="1" outlineLevel="1">
      <c r="A1270" s="1">
        <v>39</v>
      </c>
      <c r="B1270" s="37">
        <v>547</v>
      </c>
      <c r="C1270" s="37">
        <v>292</v>
      </c>
      <c r="D1270" s="37">
        <v>155</v>
      </c>
      <c r="E1270" s="37">
        <v>137</v>
      </c>
      <c r="F1270" s="37">
        <v>255</v>
      </c>
      <c r="G1270" s="37">
        <v>138</v>
      </c>
      <c r="H1270" s="37">
        <v>117</v>
      </c>
    </row>
    <row r="1271" spans="1:8" hidden="1" outlineLevel="1">
      <c r="A1271" s="1">
        <v>40</v>
      </c>
      <c r="B1271" s="37">
        <v>552</v>
      </c>
      <c r="C1271" s="37">
        <v>300</v>
      </c>
      <c r="D1271" s="37">
        <v>142</v>
      </c>
      <c r="E1271" s="37">
        <v>158</v>
      </c>
      <c r="F1271" s="37">
        <v>252</v>
      </c>
      <c r="G1271" s="37">
        <v>129</v>
      </c>
      <c r="H1271" s="37">
        <v>123</v>
      </c>
    </row>
    <row r="1272" spans="1:8" hidden="1" outlineLevel="1">
      <c r="A1272" s="1">
        <v>41</v>
      </c>
      <c r="B1272" s="37">
        <v>623</v>
      </c>
      <c r="C1272" s="37">
        <v>378</v>
      </c>
      <c r="D1272" s="37">
        <v>165</v>
      </c>
      <c r="E1272" s="37">
        <v>213</v>
      </c>
      <c r="F1272" s="37">
        <v>245</v>
      </c>
      <c r="G1272" s="37">
        <v>115</v>
      </c>
      <c r="H1272" s="37">
        <v>130</v>
      </c>
    </row>
    <row r="1273" spans="1:8" hidden="1" outlineLevel="1">
      <c r="A1273" s="1">
        <v>42</v>
      </c>
      <c r="B1273" s="37">
        <v>620</v>
      </c>
      <c r="C1273" s="37">
        <v>381</v>
      </c>
      <c r="D1273" s="37">
        <v>178</v>
      </c>
      <c r="E1273" s="37">
        <v>203</v>
      </c>
      <c r="F1273" s="37">
        <v>239</v>
      </c>
      <c r="G1273" s="37">
        <v>124</v>
      </c>
      <c r="H1273" s="37">
        <v>115</v>
      </c>
    </row>
    <row r="1274" spans="1:8" hidden="1" outlineLevel="1">
      <c r="A1274" s="1">
        <v>43</v>
      </c>
      <c r="B1274" s="37">
        <v>684</v>
      </c>
      <c r="C1274" s="37">
        <v>401</v>
      </c>
      <c r="D1274" s="37">
        <v>216</v>
      </c>
      <c r="E1274" s="37">
        <v>185</v>
      </c>
      <c r="F1274" s="37">
        <v>283</v>
      </c>
      <c r="G1274" s="37">
        <v>153</v>
      </c>
      <c r="H1274" s="37">
        <v>130</v>
      </c>
    </row>
    <row r="1275" spans="1:8" hidden="1" outlineLevel="1">
      <c r="A1275" s="1">
        <v>44</v>
      </c>
      <c r="B1275" s="37">
        <v>640</v>
      </c>
      <c r="C1275" s="37">
        <v>380</v>
      </c>
      <c r="D1275" s="37">
        <v>196</v>
      </c>
      <c r="E1275" s="37">
        <v>184</v>
      </c>
      <c r="F1275" s="37">
        <v>260</v>
      </c>
      <c r="G1275" s="37">
        <v>134</v>
      </c>
      <c r="H1275" s="37">
        <v>126</v>
      </c>
    </row>
    <row r="1276" spans="1:8" hidden="1" outlineLevel="1">
      <c r="A1276" s="1">
        <v>45</v>
      </c>
      <c r="B1276" s="37">
        <v>603</v>
      </c>
      <c r="C1276" s="37">
        <v>347</v>
      </c>
      <c r="D1276" s="37">
        <v>171</v>
      </c>
      <c r="E1276" s="37">
        <v>176</v>
      </c>
      <c r="F1276" s="37">
        <v>256</v>
      </c>
      <c r="G1276" s="37">
        <v>139</v>
      </c>
      <c r="H1276" s="37">
        <v>117</v>
      </c>
    </row>
    <row r="1277" spans="1:8" hidden="1" outlineLevel="1">
      <c r="A1277" s="1">
        <v>46</v>
      </c>
      <c r="B1277" s="37">
        <v>603</v>
      </c>
      <c r="C1277" s="37">
        <v>343</v>
      </c>
      <c r="D1277" s="37">
        <v>166</v>
      </c>
      <c r="E1277" s="37">
        <v>177</v>
      </c>
      <c r="F1277" s="37">
        <v>260</v>
      </c>
      <c r="G1277" s="37">
        <v>125</v>
      </c>
      <c r="H1277" s="37">
        <v>135</v>
      </c>
    </row>
    <row r="1278" spans="1:8" hidden="1" outlineLevel="1">
      <c r="A1278" s="1">
        <v>47</v>
      </c>
      <c r="B1278" s="37">
        <v>653</v>
      </c>
      <c r="C1278" s="37">
        <v>361</v>
      </c>
      <c r="D1278" s="37">
        <v>179</v>
      </c>
      <c r="E1278" s="37">
        <v>182</v>
      </c>
      <c r="F1278" s="37">
        <v>292</v>
      </c>
      <c r="G1278" s="37">
        <v>161</v>
      </c>
      <c r="H1278" s="37">
        <v>131</v>
      </c>
    </row>
    <row r="1279" spans="1:8" hidden="1" outlineLevel="1">
      <c r="A1279" s="1">
        <v>48</v>
      </c>
      <c r="B1279" s="37">
        <v>631</v>
      </c>
      <c r="C1279" s="37">
        <v>379</v>
      </c>
      <c r="D1279" s="37">
        <v>198</v>
      </c>
      <c r="E1279" s="37">
        <v>181</v>
      </c>
      <c r="F1279" s="37">
        <v>252</v>
      </c>
      <c r="G1279" s="37">
        <v>137</v>
      </c>
      <c r="H1279" s="37">
        <v>115</v>
      </c>
    </row>
    <row r="1280" spans="1:8" hidden="1" outlineLevel="1">
      <c r="A1280" s="1">
        <v>49</v>
      </c>
      <c r="B1280" s="37">
        <v>611</v>
      </c>
      <c r="C1280" s="37">
        <v>350</v>
      </c>
      <c r="D1280" s="37">
        <v>175</v>
      </c>
      <c r="E1280" s="37">
        <v>175</v>
      </c>
      <c r="F1280" s="37">
        <v>261</v>
      </c>
      <c r="G1280" s="37">
        <v>124</v>
      </c>
      <c r="H1280" s="37">
        <v>137</v>
      </c>
    </row>
    <row r="1281" spans="1:8" hidden="1" outlineLevel="1">
      <c r="A1281" s="1">
        <v>50</v>
      </c>
      <c r="B1281" s="37">
        <v>596</v>
      </c>
      <c r="C1281" s="37">
        <v>362</v>
      </c>
      <c r="D1281" s="37">
        <v>176</v>
      </c>
      <c r="E1281" s="37">
        <v>186</v>
      </c>
      <c r="F1281" s="37">
        <v>234</v>
      </c>
      <c r="G1281" s="37">
        <v>132</v>
      </c>
      <c r="H1281" s="37">
        <v>102</v>
      </c>
    </row>
    <row r="1282" spans="1:8" hidden="1" outlineLevel="1">
      <c r="A1282" s="1">
        <v>51</v>
      </c>
      <c r="B1282" s="37">
        <v>606</v>
      </c>
      <c r="C1282" s="37">
        <v>377</v>
      </c>
      <c r="D1282" s="37">
        <v>188</v>
      </c>
      <c r="E1282" s="37">
        <v>189</v>
      </c>
      <c r="F1282" s="37">
        <v>229</v>
      </c>
      <c r="G1282" s="37">
        <v>115</v>
      </c>
      <c r="H1282" s="37">
        <v>114</v>
      </c>
    </row>
    <row r="1283" spans="1:8" hidden="1" outlineLevel="1">
      <c r="A1283" s="1">
        <v>52</v>
      </c>
      <c r="B1283" s="37">
        <v>575</v>
      </c>
      <c r="C1283" s="37">
        <v>347</v>
      </c>
      <c r="D1283" s="37">
        <v>181</v>
      </c>
      <c r="E1283" s="37">
        <v>166</v>
      </c>
      <c r="F1283" s="37">
        <v>228</v>
      </c>
      <c r="G1283" s="37">
        <v>117</v>
      </c>
      <c r="H1283" s="37">
        <v>111</v>
      </c>
    </row>
    <row r="1284" spans="1:8" hidden="1" outlineLevel="1">
      <c r="A1284" s="1">
        <v>53</v>
      </c>
      <c r="B1284" s="37">
        <v>566</v>
      </c>
      <c r="C1284" s="37">
        <v>355</v>
      </c>
      <c r="D1284" s="37">
        <v>189</v>
      </c>
      <c r="E1284" s="37">
        <v>166</v>
      </c>
      <c r="F1284" s="37">
        <v>211</v>
      </c>
      <c r="G1284" s="37">
        <v>102</v>
      </c>
      <c r="H1284" s="37">
        <v>109</v>
      </c>
    </row>
    <row r="1285" spans="1:8" hidden="1" outlineLevel="1">
      <c r="A1285" s="1">
        <v>54</v>
      </c>
      <c r="B1285" s="37">
        <v>572</v>
      </c>
      <c r="C1285" s="37">
        <v>360</v>
      </c>
      <c r="D1285" s="37">
        <v>183</v>
      </c>
      <c r="E1285" s="37">
        <v>177</v>
      </c>
      <c r="F1285" s="37">
        <v>212</v>
      </c>
      <c r="G1285" s="37">
        <v>105</v>
      </c>
      <c r="H1285" s="37">
        <v>107</v>
      </c>
    </row>
    <row r="1286" spans="1:8" hidden="1" outlineLevel="1">
      <c r="A1286" s="1">
        <v>55</v>
      </c>
      <c r="B1286" s="37">
        <v>540</v>
      </c>
      <c r="C1286" s="37">
        <v>335</v>
      </c>
      <c r="D1286" s="37">
        <v>175</v>
      </c>
      <c r="E1286" s="37">
        <v>160</v>
      </c>
      <c r="F1286" s="37">
        <v>205</v>
      </c>
      <c r="G1286" s="37">
        <v>99</v>
      </c>
      <c r="H1286" s="37">
        <v>106</v>
      </c>
    </row>
    <row r="1287" spans="1:8" hidden="1" outlineLevel="1">
      <c r="A1287" s="1">
        <v>56</v>
      </c>
      <c r="B1287" s="37">
        <v>516</v>
      </c>
      <c r="C1287" s="37">
        <v>311</v>
      </c>
      <c r="D1287" s="37">
        <v>171</v>
      </c>
      <c r="E1287" s="37">
        <v>140</v>
      </c>
      <c r="F1287" s="37">
        <v>205</v>
      </c>
      <c r="G1287" s="37">
        <v>84</v>
      </c>
      <c r="H1287" s="37">
        <v>121</v>
      </c>
    </row>
    <row r="1288" spans="1:8" hidden="1" outlineLevel="1">
      <c r="A1288" s="1">
        <v>57</v>
      </c>
      <c r="B1288" s="37">
        <v>503</v>
      </c>
      <c r="C1288" s="37">
        <v>302</v>
      </c>
      <c r="D1288" s="37">
        <v>153</v>
      </c>
      <c r="E1288" s="37">
        <v>149</v>
      </c>
      <c r="F1288" s="37">
        <v>201</v>
      </c>
      <c r="G1288" s="37">
        <v>99</v>
      </c>
      <c r="H1288" s="37">
        <v>102</v>
      </c>
    </row>
    <row r="1289" spans="1:8" hidden="1" outlineLevel="1">
      <c r="A1289" s="1">
        <v>58</v>
      </c>
      <c r="B1289" s="37">
        <v>490</v>
      </c>
      <c r="C1289" s="37">
        <v>305</v>
      </c>
      <c r="D1289" s="37">
        <v>148</v>
      </c>
      <c r="E1289" s="37">
        <v>157</v>
      </c>
      <c r="F1289" s="37">
        <v>185</v>
      </c>
      <c r="G1289" s="37">
        <v>79</v>
      </c>
      <c r="H1289" s="37">
        <v>106</v>
      </c>
    </row>
    <row r="1290" spans="1:8" hidden="1" outlineLevel="1">
      <c r="A1290" s="1">
        <v>59</v>
      </c>
      <c r="B1290" s="37">
        <v>478</v>
      </c>
      <c r="C1290" s="37">
        <v>317</v>
      </c>
      <c r="D1290" s="37">
        <v>190</v>
      </c>
      <c r="E1290" s="37">
        <v>127</v>
      </c>
      <c r="F1290" s="37">
        <v>161</v>
      </c>
      <c r="G1290" s="37">
        <v>77</v>
      </c>
      <c r="H1290" s="37">
        <v>84</v>
      </c>
    </row>
    <row r="1291" spans="1:8" hidden="1" outlineLevel="1">
      <c r="A1291" s="1">
        <v>60</v>
      </c>
      <c r="B1291" s="37">
        <v>472</v>
      </c>
      <c r="C1291" s="37">
        <v>309</v>
      </c>
      <c r="D1291" s="37">
        <v>152</v>
      </c>
      <c r="E1291" s="37">
        <v>157</v>
      </c>
      <c r="F1291" s="37">
        <v>163</v>
      </c>
      <c r="G1291" s="37">
        <v>70</v>
      </c>
      <c r="H1291" s="37">
        <v>93</v>
      </c>
    </row>
    <row r="1292" spans="1:8" hidden="1" outlineLevel="1">
      <c r="A1292" s="1">
        <v>61</v>
      </c>
      <c r="B1292" s="37">
        <v>450</v>
      </c>
      <c r="C1292" s="37">
        <v>287</v>
      </c>
      <c r="D1292" s="37">
        <v>160</v>
      </c>
      <c r="E1292" s="37">
        <v>127</v>
      </c>
      <c r="F1292" s="37">
        <v>163</v>
      </c>
      <c r="G1292" s="37">
        <v>55</v>
      </c>
      <c r="H1292" s="37">
        <v>108</v>
      </c>
    </row>
    <row r="1293" spans="1:8" hidden="1" outlineLevel="1">
      <c r="A1293" s="1">
        <v>62</v>
      </c>
      <c r="B1293" s="37">
        <v>451</v>
      </c>
      <c r="C1293" s="37">
        <v>311</v>
      </c>
      <c r="D1293" s="37">
        <v>162</v>
      </c>
      <c r="E1293" s="37">
        <v>149</v>
      </c>
      <c r="F1293" s="37">
        <v>140</v>
      </c>
      <c r="G1293" s="37">
        <v>52</v>
      </c>
      <c r="H1293" s="37">
        <v>88</v>
      </c>
    </row>
    <row r="1294" spans="1:8" hidden="1" outlineLevel="1">
      <c r="A1294" s="1">
        <v>63</v>
      </c>
      <c r="B1294" s="37">
        <v>467</v>
      </c>
      <c r="C1294" s="37">
        <v>297</v>
      </c>
      <c r="D1294" s="37">
        <v>158</v>
      </c>
      <c r="E1294" s="37">
        <v>139</v>
      </c>
      <c r="F1294" s="37">
        <v>170</v>
      </c>
      <c r="G1294" s="37">
        <v>71</v>
      </c>
      <c r="H1294" s="37">
        <v>99</v>
      </c>
    </row>
    <row r="1295" spans="1:8" hidden="1" outlineLevel="1">
      <c r="A1295" s="1">
        <v>64</v>
      </c>
      <c r="B1295" s="37">
        <v>420</v>
      </c>
      <c r="C1295" s="37">
        <v>287</v>
      </c>
      <c r="D1295" s="37">
        <v>155</v>
      </c>
      <c r="E1295" s="37">
        <v>132</v>
      </c>
      <c r="F1295" s="37">
        <v>133</v>
      </c>
      <c r="G1295" s="37">
        <v>50</v>
      </c>
      <c r="H1295" s="37">
        <v>83</v>
      </c>
    </row>
    <row r="1296" spans="1:8" hidden="1" outlineLevel="1">
      <c r="A1296" s="1">
        <v>65</v>
      </c>
      <c r="B1296" s="37">
        <v>420</v>
      </c>
      <c r="C1296" s="37">
        <v>294</v>
      </c>
      <c r="D1296" s="37">
        <v>154</v>
      </c>
      <c r="E1296" s="37">
        <v>140</v>
      </c>
      <c r="F1296" s="37">
        <v>126</v>
      </c>
      <c r="G1296" s="37">
        <v>60</v>
      </c>
      <c r="H1296" s="37">
        <v>66</v>
      </c>
    </row>
    <row r="1297" spans="1:8" hidden="1" outlineLevel="1">
      <c r="A1297" s="1">
        <v>66</v>
      </c>
      <c r="B1297" s="37">
        <v>337</v>
      </c>
      <c r="C1297" s="37">
        <v>252</v>
      </c>
      <c r="D1297" s="37">
        <v>132</v>
      </c>
      <c r="E1297" s="37">
        <v>120</v>
      </c>
      <c r="F1297" s="37">
        <v>85</v>
      </c>
      <c r="G1297" s="37">
        <v>30</v>
      </c>
      <c r="H1297" s="37">
        <v>55</v>
      </c>
    </row>
    <row r="1298" spans="1:8" hidden="1" outlineLevel="1">
      <c r="A1298" s="1">
        <v>67</v>
      </c>
      <c r="B1298" s="37">
        <v>406</v>
      </c>
      <c r="C1298" s="37">
        <v>286</v>
      </c>
      <c r="D1298" s="37">
        <v>161</v>
      </c>
      <c r="E1298" s="37">
        <v>125</v>
      </c>
      <c r="F1298" s="37">
        <v>120</v>
      </c>
      <c r="G1298" s="37">
        <v>49</v>
      </c>
      <c r="H1298" s="37">
        <v>71</v>
      </c>
    </row>
    <row r="1299" spans="1:8" hidden="1" outlineLevel="1">
      <c r="A1299" s="1">
        <v>68</v>
      </c>
      <c r="B1299" s="37">
        <v>361</v>
      </c>
      <c r="C1299" s="37">
        <v>253</v>
      </c>
      <c r="D1299" s="37">
        <v>131</v>
      </c>
      <c r="E1299" s="37">
        <v>122</v>
      </c>
      <c r="F1299" s="37">
        <v>108</v>
      </c>
      <c r="G1299" s="37">
        <v>44</v>
      </c>
      <c r="H1299" s="37">
        <v>64</v>
      </c>
    </row>
    <row r="1300" spans="1:8" hidden="1" outlineLevel="1">
      <c r="A1300" s="1">
        <v>69</v>
      </c>
      <c r="B1300" s="37">
        <v>345</v>
      </c>
      <c r="C1300" s="37">
        <v>241</v>
      </c>
      <c r="D1300" s="37">
        <v>138</v>
      </c>
      <c r="E1300" s="37">
        <v>103</v>
      </c>
      <c r="F1300" s="37">
        <v>104</v>
      </c>
      <c r="G1300" s="37">
        <v>41</v>
      </c>
      <c r="H1300" s="37">
        <v>63</v>
      </c>
    </row>
    <row r="1301" spans="1:8" hidden="1" outlineLevel="1">
      <c r="A1301" s="1">
        <v>70</v>
      </c>
      <c r="B1301" s="37">
        <v>306</v>
      </c>
      <c r="C1301" s="37">
        <v>221</v>
      </c>
      <c r="D1301" s="37">
        <v>127</v>
      </c>
      <c r="E1301" s="37">
        <v>94</v>
      </c>
      <c r="F1301" s="37">
        <v>85</v>
      </c>
      <c r="G1301" s="37">
        <v>33</v>
      </c>
      <c r="H1301" s="37">
        <v>52</v>
      </c>
    </row>
    <row r="1302" spans="1:8" hidden="1" outlineLevel="1">
      <c r="A1302" s="1">
        <v>71</v>
      </c>
      <c r="B1302" s="37">
        <v>319</v>
      </c>
      <c r="C1302" s="37">
        <v>231</v>
      </c>
      <c r="D1302" s="37">
        <v>131</v>
      </c>
      <c r="E1302" s="37">
        <v>100</v>
      </c>
      <c r="F1302" s="37">
        <v>88</v>
      </c>
      <c r="G1302" s="37">
        <v>39</v>
      </c>
      <c r="H1302" s="37">
        <v>49</v>
      </c>
    </row>
    <row r="1303" spans="1:8" hidden="1" outlineLevel="1">
      <c r="A1303" s="1">
        <v>72</v>
      </c>
      <c r="B1303" s="37">
        <v>264</v>
      </c>
      <c r="C1303" s="37">
        <v>187</v>
      </c>
      <c r="D1303" s="37">
        <v>99</v>
      </c>
      <c r="E1303" s="37">
        <v>88</v>
      </c>
      <c r="F1303" s="37">
        <v>77</v>
      </c>
      <c r="G1303" s="37">
        <v>33</v>
      </c>
      <c r="H1303" s="37">
        <v>44</v>
      </c>
    </row>
    <row r="1304" spans="1:8" hidden="1" outlineLevel="1">
      <c r="A1304" s="1">
        <v>73</v>
      </c>
      <c r="B1304" s="37">
        <v>218</v>
      </c>
      <c r="C1304" s="37">
        <v>170</v>
      </c>
      <c r="D1304" s="37">
        <v>104</v>
      </c>
      <c r="E1304" s="37">
        <v>66</v>
      </c>
      <c r="F1304" s="37">
        <v>48</v>
      </c>
      <c r="G1304" s="37">
        <v>27</v>
      </c>
      <c r="H1304" s="37">
        <v>21</v>
      </c>
    </row>
    <row r="1305" spans="1:8" hidden="1" outlineLevel="1">
      <c r="A1305" s="1">
        <v>74</v>
      </c>
      <c r="B1305" s="37">
        <v>226</v>
      </c>
      <c r="C1305" s="37">
        <v>174</v>
      </c>
      <c r="D1305" s="37">
        <v>96</v>
      </c>
      <c r="E1305" s="37">
        <v>78</v>
      </c>
      <c r="F1305" s="37">
        <v>52</v>
      </c>
      <c r="G1305" s="37">
        <v>16</v>
      </c>
      <c r="H1305" s="37">
        <v>36</v>
      </c>
    </row>
    <row r="1306" spans="1:8" hidden="1" outlineLevel="1">
      <c r="A1306" s="1">
        <v>75</v>
      </c>
      <c r="B1306" s="37">
        <v>194</v>
      </c>
      <c r="C1306" s="37">
        <v>144</v>
      </c>
      <c r="D1306" s="37">
        <v>85</v>
      </c>
      <c r="E1306" s="37">
        <v>59</v>
      </c>
      <c r="F1306" s="37">
        <v>50</v>
      </c>
      <c r="G1306" s="37">
        <v>21</v>
      </c>
      <c r="H1306" s="37">
        <v>29</v>
      </c>
    </row>
    <row r="1307" spans="1:8" hidden="1" outlineLevel="1">
      <c r="A1307" s="1">
        <v>76</v>
      </c>
      <c r="B1307" s="37">
        <v>181</v>
      </c>
      <c r="C1307" s="37">
        <v>135</v>
      </c>
      <c r="D1307" s="37">
        <v>80</v>
      </c>
      <c r="E1307" s="37">
        <v>55</v>
      </c>
      <c r="F1307" s="37">
        <v>46</v>
      </c>
      <c r="G1307" s="37">
        <v>19</v>
      </c>
      <c r="H1307" s="37">
        <v>27</v>
      </c>
    </row>
    <row r="1308" spans="1:8" hidden="1" outlineLevel="1">
      <c r="A1308" s="1">
        <v>77</v>
      </c>
      <c r="B1308" s="37">
        <v>191</v>
      </c>
      <c r="C1308" s="37">
        <v>161</v>
      </c>
      <c r="D1308" s="37">
        <v>104</v>
      </c>
      <c r="E1308" s="37">
        <v>57</v>
      </c>
      <c r="F1308" s="37">
        <v>30</v>
      </c>
      <c r="G1308" s="37">
        <v>15</v>
      </c>
      <c r="H1308" s="37">
        <v>15</v>
      </c>
    </row>
    <row r="1309" spans="1:8" hidden="1" outlineLevel="1">
      <c r="A1309" s="1">
        <v>78</v>
      </c>
      <c r="B1309" s="37">
        <v>180</v>
      </c>
      <c r="C1309" s="37">
        <v>142</v>
      </c>
      <c r="D1309" s="37">
        <v>89</v>
      </c>
      <c r="E1309" s="37">
        <v>53</v>
      </c>
      <c r="F1309" s="37">
        <v>38</v>
      </c>
      <c r="G1309" s="37">
        <v>18</v>
      </c>
      <c r="H1309" s="37">
        <v>20</v>
      </c>
    </row>
    <row r="1310" spans="1:8" hidden="1" outlineLevel="1">
      <c r="A1310" s="1">
        <v>79</v>
      </c>
      <c r="B1310" s="37">
        <v>141</v>
      </c>
      <c r="C1310" s="37">
        <v>115</v>
      </c>
      <c r="D1310" s="37">
        <v>75</v>
      </c>
      <c r="E1310" s="37">
        <v>40</v>
      </c>
      <c r="F1310" s="37">
        <v>26</v>
      </c>
      <c r="G1310" s="37">
        <v>11</v>
      </c>
      <c r="H1310" s="37">
        <v>15</v>
      </c>
    </row>
    <row r="1311" spans="1:8" hidden="1" outlineLevel="1">
      <c r="A1311" s="1">
        <v>80</v>
      </c>
      <c r="B1311" s="37">
        <v>121</v>
      </c>
      <c r="C1311" s="37">
        <v>102</v>
      </c>
      <c r="D1311" s="37">
        <v>62</v>
      </c>
      <c r="E1311" s="37">
        <v>40</v>
      </c>
      <c r="F1311" s="37">
        <v>19</v>
      </c>
      <c r="G1311" s="37">
        <v>11</v>
      </c>
      <c r="H1311" s="37">
        <v>8</v>
      </c>
    </row>
    <row r="1312" spans="1:8" hidden="1" outlineLevel="1">
      <c r="A1312" s="1">
        <v>81</v>
      </c>
      <c r="B1312" s="37">
        <v>116</v>
      </c>
      <c r="C1312" s="37">
        <v>88</v>
      </c>
      <c r="D1312" s="37">
        <v>50</v>
      </c>
      <c r="E1312" s="37">
        <v>38</v>
      </c>
      <c r="F1312" s="37">
        <v>28</v>
      </c>
      <c r="G1312" s="37">
        <v>15</v>
      </c>
      <c r="H1312" s="37">
        <v>13</v>
      </c>
    </row>
    <row r="1313" spans="1:8" hidden="1" outlineLevel="1">
      <c r="A1313" s="1">
        <v>82</v>
      </c>
      <c r="B1313" s="37">
        <v>133</v>
      </c>
      <c r="C1313" s="37">
        <v>101</v>
      </c>
      <c r="D1313" s="37">
        <v>63</v>
      </c>
      <c r="E1313" s="37">
        <v>38</v>
      </c>
      <c r="F1313" s="37">
        <v>32</v>
      </c>
      <c r="G1313" s="37">
        <v>15</v>
      </c>
      <c r="H1313" s="37">
        <v>17</v>
      </c>
    </row>
    <row r="1314" spans="1:8" hidden="1" outlineLevel="1">
      <c r="A1314" s="1">
        <v>83</v>
      </c>
      <c r="B1314" s="37">
        <v>115</v>
      </c>
      <c r="C1314" s="37">
        <v>92</v>
      </c>
      <c r="D1314" s="37">
        <v>61</v>
      </c>
      <c r="E1314" s="37">
        <v>31</v>
      </c>
      <c r="F1314" s="37">
        <v>23</v>
      </c>
      <c r="G1314" s="37">
        <v>8</v>
      </c>
      <c r="H1314" s="37">
        <v>15</v>
      </c>
    </row>
    <row r="1315" spans="1:8" hidden="1" outlineLevel="1">
      <c r="A1315" s="1">
        <v>84</v>
      </c>
      <c r="B1315" s="37">
        <v>103</v>
      </c>
      <c r="C1315" s="37">
        <v>81</v>
      </c>
      <c r="D1315" s="37">
        <v>56</v>
      </c>
      <c r="E1315" s="37">
        <v>25</v>
      </c>
      <c r="F1315" s="37">
        <v>22</v>
      </c>
      <c r="G1315" s="37">
        <v>13</v>
      </c>
      <c r="H1315" s="37">
        <v>9</v>
      </c>
    </row>
    <row r="1316" spans="1:8" hidden="1" outlineLevel="1">
      <c r="A1316" s="1">
        <v>85</v>
      </c>
      <c r="B1316" s="37">
        <v>108</v>
      </c>
      <c r="C1316" s="37">
        <v>86</v>
      </c>
      <c r="D1316" s="37">
        <v>65</v>
      </c>
      <c r="E1316" s="37">
        <v>21</v>
      </c>
      <c r="F1316" s="37">
        <v>22</v>
      </c>
      <c r="G1316" s="37">
        <v>12</v>
      </c>
      <c r="H1316" s="37">
        <v>10</v>
      </c>
    </row>
    <row r="1317" spans="1:8" hidden="1" outlineLevel="1">
      <c r="A1317" s="1">
        <v>86</v>
      </c>
      <c r="B1317" s="37">
        <v>73</v>
      </c>
      <c r="C1317" s="37">
        <v>61</v>
      </c>
      <c r="D1317" s="37">
        <v>43</v>
      </c>
      <c r="E1317" s="37">
        <v>18</v>
      </c>
      <c r="F1317" s="37">
        <v>12</v>
      </c>
      <c r="G1317" s="37">
        <v>6</v>
      </c>
      <c r="H1317" s="37">
        <v>6</v>
      </c>
    </row>
    <row r="1318" spans="1:8" hidden="1" outlineLevel="1">
      <c r="A1318" s="1">
        <v>87</v>
      </c>
      <c r="B1318" s="37">
        <v>81</v>
      </c>
      <c r="C1318" s="37">
        <v>63</v>
      </c>
      <c r="D1318" s="37">
        <v>54</v>
      </c>
      <c r="E1318" s="37">
        <v>9</v>
      </c>
      <c r="F1318" s="37">
        <v>18</v>
      </c>
      <c r="G1318" s="37">
        <v>11</v>
      </c>
      <c r="H1318" s="37">
        <v>7</v>
      </c>
    </row>
    <row r="1319" spans="1:8" hidden="1" outlineLevel="1">
      <c r="A1319" s="1">
        <v>88</v>
      </c>
      <c r="B1319" s="37">
        <v>62</v>
      </c>
      <c r="C1319" s="37">
        <v>52</v>
      </c>
      <c r="D1319" s="37">
        <v>39</v>
      </c>
      <c r="E1319" s="37">
        <v>13</v>
      </c>
      <c r="F1319" s="37">
        <v>10</v>
      </c>
      <c r="G1319" s="37">
        <v>7</v>
      </c>
      <c r="H1319" s="37">
        <v>3</v>
      </c>
    </row>
    <row r="1320" spans="1:8" hidden="1" outlineLevel="1">
      <c r="A1320" s="1">
        <v>89</v>
      </c>
      <c r="B1320" s="37">
        <v>56</v>
      </c>
      <c r="C1320" s="37">
        <v>40</v>
      </c>
      <c r="D1320" s="37">
        <v>29</v>
      </c>
      <c r="E1320" s="37">
        <v>11</v>
      </c>
      <c r="F1320" s="37">
        <v>16</v>
      </c>
      <c r="G1320" s="37">
        <v>12</v>
      </c>
      <c r="H1320" s="37">
        <v>4</v>
      </c>
    </row>
    <row r="1321" spans="1:8" hidden="1" outlineLevel="1">
      <c r="A1321" s="1">
        <v>90</v>
      </c>
      <c r="B1321" s="37">
        <v>47</v>
      </c>
      <c r="C1321" s="37">
        <v>35</v>
      </c>
      <c r="D1321" s="37">
        <v>24</v>
      </c>
      <c r="E1321" s="37">
        <v>11</v>
      </c>
      <c r="F1321" s="37">
        <v>12</v>
      </c>
      <c r="G1321" s="37">
        <v>6</v>
      </c>
      <c r="H1321" s="37">
        <v>6</v>
      </c>
    </row>
    <row r="1322" spans="1:8" hidden="1" outlineLevel="1">
      <c r="A1322" s="1">
        <v>91</v>
      </c>
      <c r="B1322" s="37">
        <v>43</v>
      </c>
      <c r="C1322" s="37">
        <v>35</v>
      </c>
      <c r="D1322" s="37">
        <v>26</v>
      </c>
      <c r="E1322" s="37">
        <v>9</v>
      </c>
      <c r="F1322" s="37">
        <v>8</v>
      </c>
      <c r="G1322" s="37">
        <v>6</v>
      </c>
      <c r="H1322" s="37">
        <v>2</v>
      </c>
    </row>
    <row r="1323" spans="1:8" hidden="1" outlineLevel="1">
      <c r="A1323" s="1">
        <v>92</v>
      </c>
      <c r="B1323" s="37">
        <v>24</v>
      </c>
      <c r="C1323" s="37">
        <v>20</v>
      </c>
      <c r="D1323" s="37">
        <v>11</v>
      </c>
      <c r="E1323" s="37">
        <v>9</v>
      </c>
      <c r="F1323" s="37">
        <v>4</v>
      </c>
      <c r="G1323" s="37">
        <v>1</v>
      </c>
      <c r="H1323" s="37">
        <v>3</v>
      </c>
    </row>
    <row r="1324" spans="1:8" hidden="1" outlineLevel="1">
      <c r="A1324" s="1">
        <v>93</v>
      </c>
      <c r="B1324" s="37">
        <v>16</v>
      </c>
      <c r="C1324" s="37">
        <v>9</v>
      </c>
      <c r="D1324" s="37">
        <v>7</v>
      </c>
      <c r="E1324" s="37">
        <v>2</v>
      </c>
      <c r="F1324" s="37">
        <v>7</v>
      </c>
      <c r="G1324" s="37">
        <v>3</v>
      </c>
      <c r="H1324" s="37">
        <v>4</v>
      </c>
    </row>
    <row r="1325" spans="1:8" hidden="1" outlineLevel="1">
      <c r="A1325" s="1">
        <v>94</v>
      </c>
      <c r="B1325" s="37">
        <v>11</v>
      </c>
      <c r="C1325" s="37">
        <v>8</v>
      </c>
      <c r="D1325" s="37">
        <v>4</v>
      </c>
      <c r="E1325" s="37">
        <v>4</v>
      </c>
      <c r="F1325" s="37">
        <v>3</v>
      </c>
      <c r="G1325" s="37">
        <v>1</v>
      </c>
      <c r="H1325" s="37">
        <v>2</v>
      </c>
    </row>
    <row r="1326" spans="1:8" hidden="1" outlineLevel="1">
      <c r="A1326" s="1">
        <v>95</v>
      </c>
      <c r="B1326" s="37">
        <v>10</v>
      </c>
      <c r="C1326" s="37">
        <v>8</v>
      </c>
      <c r="D1326" s="37">
        <v>7</v>
      </c>
      <c r="E1326" s="37">
        <v>1</v>
      </c>
      <c r="F1326" s="37">
        <v>2</v>
      </c>
      <c r="G1326" s="37">
        <v>1</v>
      </c>
      <c r="H1326" s="37">
        <v>1</v>
      </c>
    </row>
    <row r="1327" spans="1:8" hidden="1" outlineLevel="1">
      <c r="A1327" s="1">
        <v>96</v>
      </c>
      <c r="B1327" s="37">
        <v>10</v>
      </c>
      <c r="C1327" s="37">
        <v>10</v>
      </c>
      <c r="D1327" s="37">
        <v>8</v>
      </c>
      <c r="E1327" s="37">
        <v>2</v>
      </c>
      <c r="F1327" s="37">
        <v>0</v>
      </c>
      <c r="G1327" s="37">
        <v>0</v>
      </c>
      <c r="H1327" s="37">
        <v>0</v>
      </c>
    </row>
    <row r="1328" spans="1:8" hidden="1" outlineLevel="1">
      <c r="A1328" s="1">
        <v>97</v>
      </c>
      <c r="B1328" s="37">
        <v>9</v>
      </c>
      <c r="C1328" s="37">
        <v>6</v>
      </c>
      <c r="D1328" s="37">
        <v>2</v>
      </c>
      <c r="E1328" s="37">
        <v>4</v>
      </c>
      <c r="F1328" s="37">
        <v>3</v>
      </c>
      <c r="G1328" s="37">
        <v>1</v>
      </c>
      <c r="H1328" s="37">
        <v>2</v>
      </c>
    </row>
    <row r="1329" spans="1:8" hidden="1" outlineLevel="1">
      <c r="A1329" s="1">
        <v>98</v>
      </c>
      <c r="B1329" s="37">
        <v>1</v>
      </c>
      <c r="C1329" s="37">
        <v>1</v>
      </c>
      <c r="D1329" s="37">
        <v>0</v>
      </c>
      <c r="E1329" s="37">
        <v>1</v>
      </c>
      <c r="F1329" s="37">
        <v>0</v>
      </c>
      <c r="G1329" s="37">
        <v>0</v>
      </c>
      <c r="H1329" s="37">
        <v>0</v>
      </c>
    </row>
    <row r="1330" spans="1:8" hidden="1" outlineLevel="1">
      <c r="A1330" s="1">
        <v>99</v>
      </c>
      <c r="B1330" s="37">
        <v>6</v>
      </c>
      <c r="C1330" s="37">
        <v>3</v>
      </c>
      <c r="D1330" s="37">
        <v>2</v>
      </c>
      <c r="E1330" s="37">
        <v>1</v>
      </c>
      <c r="F1330" s="37">
        <v>3</v>
      </c>
      <c r="G1330" s="37">
        <v>2</v>
      </c>
      <c r="H1330" s="37">
        <v>1</v>
      </c>
    </row>
    <row r="1331" spans="1:8" hidden="1" outlineLevel="1">
      <c r="A1331" s="1">
        <v>101</v>
      </c>
      <c r="B1331" s="37">
        <v>1</v>
      </c>
      <c r="C1331" s="37">
        <v>1</v>
      </c>
      <c r="D1331" s="37">
        <v>1</v>
      </c>
      <c r="E1331" s="37">
        <v>0</v>
      </c>
      <c r="F1331" s="37">
        <v>0</v>
      </c>
      <c r="G1331" s="37">
        <v>0</v>
      </c>
      <c r="H1331" s="37">
        <v>0</v>
      </c>
    </row>
    <row r="1332" spans="1:8" hidden="1" outlineLevel="1">
      <c r="A1332" s="1">
        <v>103</v>
      </c>
      <c r="B1332" s="37">
        <v>1</v>
      </c>
      <c r="C1332" s="37">
        <v>1</v>
      </c>
      <c r="D1332" s="37">
        <v>1</v>
      </c>
      <c r="E1332" s="37">
        <v>0</v>
      </c>
      <c r="F1332" s="37">
        <v>0</v>
      </c>
      <c r="G1332" s="37">
        <v>0</v>
      </c>
      <c r="H1332" s="37">
        <v>0</v>
      </c>
    </row>
    <row r="1333" spans="1:8" collapsed="1">
      <c r="A1333" s="1" t="s">
        <v>723</v>
      </c>
      <c r="B1333" s="37">
        <v>36838</v>
      </c>
      <c r="C1333" s="37">
        <v>24501</v>
      </c>
      <c r="D1333" s="37">
        <v>12484</v>
      </c>
      <c r="E1333" s="37">
        <v>12017</v>
      </c>
      <c r="F1333" s="37">
        <v>12337</v>
      </c>
      <c r="G1333" s="37">
        <v>6107</v>
      </c>
      <c r="H1333" s="37">
        <v>6230</v>
      </c>
    </row>
    <row r="1334" spans="1:8" hidden="1" outlineLevel="1">
      <c r="A1334" s="1">
        <v>0</v>
      </c>
      <c r="B1334" s="37">
        <v>358</v>
      </c>
      <c r="C1334" s="37">
        <v>267</v>
      </c>
      <c r="D1334" s="37">
        <v>129</v>
      </c>
      <c r="E1334" s="37">
        <v>138</v>
      </c>
      <c r="F1334" s="37">
        <v>91</v>
      </c>
      <c r="G1334" s="37">
        <v>40</v>
      </c>
      <c r="H1334" s="37">
        <v>51</v>
      </c>
    </row>
    <row r="1335" spans="1:8" hidden="1" outlineLevel="1">
      <c r="A1335" s="1">
        <v>1</v>
      </c>
      <c r="B1335" s="37">
        <v>396</v>
      </c>
      <c r="C1335" s="37">
        <v>300</v>
      </c>
      <c r="D1335" s="37">
        <v>144</v>
      </c>
      <c r="E1335" s="37">
        <v>156</v>
      </c>
      <c r="F1335" s="37">
        <v>96</v>
      </c>
      <c r="G1335" s="37">
        <v>44</v>
      </c>
      <c r="H1335" s="37">
        <v>52</v>
      </c>
    </row>
    <row r="1336" spans="1:8" hidden="1" outlineLevel="1">
      <c r="A1336" s="1">
        <v>2</v>
      </c>
      <c r="B1336" s="37">
        <v>336</v>
      </c>
      <c r="C1336" s="37">
        <v>254</v>
      </c>
      <c r="D1336" s="37">
        <v>121</v>
      </c>
      <c r="E1336" s="37">
        <v>133</v>
      </c>
      <c r="F1336" s="37">
        <v>82</v>
      </c>
      <c r="G1336" s="37">
        <v>45</v>
      </c>
      <c r="H1336" s="37">
        <v>37</v>
      </c>
    </row>
    <row r="1337" spans="1:8" hidden="1" outlineLevel="1">
      <c r="A1337" s="1">
        <v>3</v>
      </c>
      <c r="B1337" s="37">
        <v>410</v>
      </c>
      <c r="C1337" s="37">
        <v>315</v>
      </c>
      <c r="D1337" s="37">
        <v>142</v>
      </c>
      <c r="E1337" s="37">
        <v>173</v>
      </c>
      <c r="F1337" s="37">
        <v>95</v>
      </c>
      <c r="G1337" s="37">
        <v>36</v>
      </c>
      <c r="H1337" s="37">
        <v>59</v>
      </c>
    </row>
    <row r="1338" spans="1:8" hidden="1" outlineLevel="1">
      <c r="A1338" s="1">
        <v>4</v>
      </c>
      <c r="B1338" s="37">
        <v>352</v>
      </c>
      <c r="C1338" s="37">
        <v>263</v>
      </c>
      <c r="D1338" s="37">
        <v>108</v>
      </c>
      <c r="E1338" s="37">
        <v>155</v>
      </c>
      <c r="F1338" s="37">
        <v>89</v>
      </c>
      <c r="G1338" s="37">
        <v>48</v>
      </c>
      <c r="H1338" s="37">
        <v>41</v>
      </c>
    </row>
    <row r="1339" spans="1:8" hidden="1" outlineLevel="1">
      <c r="A1339" s="1">
        <v>5</v>
      </c>
      <c r="B1339" s="37">
        <v>368</v>
      </c>
      <c r="C1339" s="37">
        <v>264</v>
      </c>
      <c r="D1339" s="37">
        <v>125</v>
      </c>
      <c r="E1339" s="37">
        <v>139</v>
      </c>
      <c r="F1339" s="37">
        <v>104</v>
      </c>
      <c r="G1339" s="37">
        <v>49</v>
      </c>
      <c r="H1339" s="37">
        <v>55</v>
      </c>
    </row>
    <row r="1340" spans="1:8" hidden="1" outlineLevel="1">
      <c r="A1340" s="1">
        <v>6</v>
      </c>
      <c r="B1340" s="37">
        <v>362</v>
      </c>
      <c r="C1340" s="37">
        <v>288</v>
      </c>
      <c r="D1340" s="37">
        <v>138</v>
      </c>
      <c r="E1340" s="37">
        <v>150</v>
      </c>
      <c r="F1340" s="37">
        <v>74</v>
      </c>
      <c r="G1340" s="37">
        <v>40</v>
      </c>
      <c r="H1340" s="37">
        <v>34</v>
      </c>
    </row>
    <row r="1341" spans="1:8" hidden="1" outlineLevel="1">
      <c r="A1341" s="1">
        <v>7</v>
      </c>
      <c r="B1341" s="37">
        <v>387</v>
      </c>
      <c r="C1341" s="37">
        <v>284</v>
      </c>
      <c r="D1341" s="37">
        <v>143</v>
      </c>
      <c r="E1341" s="37">
        <v>141</v>
      </c>
      <c r="F1341" s="37">
        <v>103</v>
      </c>
      <c r="G1341" s="37">
        <v>53</v>
      </c>
      <c r="H1341" s="37">
        <v>50</v>
      </c>
    </row>
    <row r="1342" spans="1:8" hidden="1" outlineLevel="1">
      <c r="A1342" s="1">
        <v>8</v>
      </c>
      <c r="B1342" s="37">
        <v>388</v>
      </c>
      <c r="C1342" s="37">
        <v>290</v>
      </c>
      <c r="D1342" s="37">
        <v>146</v>
      </c>
      <c r="E1342" s="37">
        <v>144</v>
      </c>
      <c r="F1342" s="37">
        <v>98</v>
      </c>
      <c r="G1342" s="37">
        <v>45</v>
      </c>
      <c r="H1342" s="37">
        <v>53</v>
      </c>
    </row>
    <row r="1343" spans="1:8" hidden="1" outlineLevel="1">
      <c r="A1343" s="1">
        <v>9</v>
      </c>
      <c r="B1343" s="37">
        <v>349</v>
      </c>
      <c r="C1343" s="37">
        <v>238</v>
      </c>
      <c r="D1343" s="37">
        <v>115</v>
      </c>
      <c r="E1343" s="37">
        <v>123</v>
      </c>
      <c r="F1343" s="37">
        <v>111</v>
      </c>
      <c r="G1343" s="37">
        <v>51</v>
      </c>
      <c r="H1343" s="37">
        <v>60</v>
      </c>
    </row>
    <row r="1344" spans="1:8" hidden="1" outlineLevel="1">
      <c r="A1344" s="1">
        <v>10</v>
      </c>
      <c r="B1344" s="37">
        <v>386</v>
      </c>
      <c r="C1344" s="37">
        <v>311</v>
      </c>
      <c r="D1344" s="37">
        <v>159</v>
      </c>
      <c r="E1344" s="37">
        <v>152</v>
      </c>
      <c r="F1344" s="37">
        <v>75</v>
      </c>
      <c r="G1344" s="37">
        <v>33</v>
      </c>
      <c r="H1344" s="37">
        <v>42</v>
      </c>
    </row>
    <row r="1345" spans="1:8" hidden="1" outlineLevel="1">
      <c r="A1345" s="1">
        <v>11</v>
      </c>
      <c r="B1345" s="37">
        <v>387</v>
      </c>
      <c r="C1345" s="37">
        <v>283</v>
      </c>
      <c r="D1345" s="37">
        <v>132</v>
      </c>
      <c r="E1345" s="37">
        <v>151</v>
      </c>
      <c r="F1345" s="37">
        <v>104</v>
      </c>
      <c r="G1345" s="37">
        <v>48</v>
      </c>
      <c r="H1345" s="37">
        <v>56</v>
      </c>
    </row>
    <row r="1346" spans="1:8" hidden="1" outlineLevel="1">
      <c r="A1346" s="1">
        <v>12</v>
      </c>
      <c r="B1346" s="37">
        <v>408</v>
      </c>
      <c r="C1346" s="37">
        <v>300</v>
      </c>
      <c r="D1346" s="37">
        <v>148</v>
      </c>
      <c r="E1346" s="37">
        <v>152</v>
      </c>
      <c r="F1346" s="37">
        <v>108</v>
      </c>
      <c r="G1346" s="37">
        <v>48</v>
      </c>
      <c r="H1346" s="37">
        <v>60</v>
      </c>
    </row>
    <row r="1347" spans="1:8" hidden="1" outlineLevel="1">
      <c r="A1347" s="1">
        <v>13</v>
      </c>
      <c r="B1347" s="37">
        <v>406</v>
      </c>
      <c r="C1347" s="37">
        <v>292</v>
      </c>
      <c r="D1347" s="37">
        <v>166</v>
      </c>
      <c r="E1347" s="37">
        <v>126</v>
      </c>
      <c r="F1347" s="37">
        <v>114</v>
      </c>
      <c r="G1347" s="37">
        <v>53</v>
      </c>
      <c r="H1347" s="37">
        <v>61</v>
      </c>
    </row>
    <row r="1348" spans="1:8" hidden="1" outlineLevel="1">
      <c r="A1348" s="1">
        <v>14</v>
      </c>
      <c r="B1348" s="37">
        <v>403</v>
      </c>
      <c r="C1348" s="37">
        <v>289</v>
      </c>
      <c r="D1348" s="37">
        <v>148</v>
      </c>
      <c r="E1348" s="37">
        <v>141</v>
      </c>
      <c r="F1348" s="37">
        <v>114</v>
      </c>
      <c r="G1348" s="37">
        <v>68</v>
      </c>
      <c r="H1348" s="37">
        <v>46</v>
      </c>
    </row>
    <row r="1349" spans="1:8" hidden="1" outlineLevel="1">
      <c r="A1349" s="1">
        <v>15</v>
      </c>
      <c r="B1349" s="37">
        <v>452</v>
      </c>
      <c r="C1349" s="37">
        <v>326</v>
      </c>
      <c r="D1349" s="37">
        <v>161</v>
      </c>
      <c r="E1349" s="37">
        <v>165</v>
      </c>
      <c r="F1349" s="37">
        <v>126</v>
      </c>
      <c r="G1349" s="37">
        <v>64</v>
      </c>
      <c r="H1349" s="37">
        <v>62</v>
      </c>
    </row>
    <row r="1350" spans="1:8" hidden="1" outlineLevel="1">
      <c r="A1350" s="1">
        <v>16</v>
      </c>
      <c r="B1350" s="37">
        <v>417</v>
      </c>
      <c r="C1350" s="37">
        <v>315</v>
      </c>
      <c r="D1350" s="37">
        <v>161</v>
      </c>
      <c r="E1350" s="37">
        <v>154</v>
      </c>
      <c r="F1350" s="37">
        <v>102</v>
      </c>
      <c r="G1350" s="37">
        <v>47</v>
      </c>
      <c r="H1350" s="37">
        <v>55</v>
      </c>
    </row>
    <row r="1351" spans="1:8" hidden="1" outlineLevel="1">
      <c r="A1351" s="1">
        <v>17</v>
      </c>
      <c r="B1351" s="37">
        <v>455</v>
      </c>
      <c r="C1351" s="37">
        <v>328</v>
      </c>
      <c r="D1351" s="37">
        <v>156</v>
      </c>
      <c r="E1351" s="37">
        <v>172</v>
      </c>
      <c r="F1351" s="37">
        <v>127</v>
      </c>
      <c r="G1351" s="37">
        <v>66</v>
      </c>
      <c r="H1351" s="37">
        <v>61</v>
      </c>
    </row>
    <row r="1352" spans="1:8" hidden="1" outlineLevel="1">
      <c r="A1352" s="1">
        <v>18</v>
      </c>
      <c r="B1352" s="37">
        <v>409</v>
      </c>
      <c r="C1352" s="37">
        <v>298</v>
      </c>
      <c r="D1352" s="37">
        <v>144</v>
      </c>
      <c r="E1352" s="37">
        <v>154</v>
      </c>
      <c r="F1352" s="37">
        <v>111</v>
      </c>
      <c r="G1352" s="37">
        <v>48</v>
      </c>
      <c r="H1352" s="37">
        <v>63</v>
      </c>
    </row>
    <row r="1353" spans="1:8" hidden="1" outlineLevel="1">
      <c r="A1353" s="1">
        <v>19</v>
      </c>
      <c r="B1353" s="37">
        <v>455</v>
      </c>
      <c r="C1353" s="37">
        <v>351</v>
      </c>
      <c r="D1353" s="37">
        <v>169</v>
      </c>
      <c r="E1353" s="37">
        <v>182</v>
      </c>
      <c r="F1353" s="37">
        <v>104</v>
      </c>
      <c r="G1353" s="37">
        <v>61</v>
      </c>
      <c r="H1353" s="37">
        <v>43</v>
      </c>
    </row>
    <row r="1354" spans="1:8" hidden="1" outlineLevel="1">
      <c r="A1354" s="1">
        <v>20</v>
      </c>
      <c r="B1354" s="37">
        <v>420</v>
      </c>
      <c r="C1354" s="37">
        <v>312</v>
      </c>
      <c r="D1354" s="37">
        <v>168</v>
      </c>
      <c r="E1354" s="37">
        <v>144</v>
      </c>
      <c r="F1354" s="37">
        <v>108</v>
      </c>
      <c r="G1354" s="37">
        <v>53</v>
      </c>
      <c r="H1354" s="37">
        <v>55</v>
      </c>
    </row>
    <row r="1355" spans="1:8" hidden="1" outlineLevel="1">
      <c r="A1355" s="1">
        <v>21</v>
      </c>
      <c r="B1355" s="37">
        <v>469</v>
      </c>
      <c r="C1355" s="37">
        <v>350</v>
      </c>
      <c r="D1355" s="37">
        <v>168</v>
      </c>
      <c r="E1355" s="37">
        <v>182</v>
      </c>
      <c r="F1355" s="37">
        <v>119</v>
      </c>
      <c r="G1355" s="37">
        <v>54</v>
      </c>
      <c r="H1355" s="37">
        <v>65</v>
      </c>
    </row>
    <row r="1356" spans="1:8" hidden="1" outlineLevel="1">
      <c r="A1356" s="1">
        <v>22</v>
      </c>
      <c r="B1356" s="37">
        <v>450</v>
      </c>
      <c r="C1356" s="37">
        <v>324</v>
      </c>
      <c r="D1356" s="37">
        <v>161</v>
      </c>
      <c r="E1356" s="37">
        <v>163</v>
      </c>
      <c r="F1356" s="37">
        <v>126</v>
      </c>
      <c r="G1356" s="37">
        <v>72</v>
      </c>
      <c r="H1356" s="37">
        <v>54</v>
      </c>
    </row>
    <row r="1357" spans="1:8" hidden="1" outlineLevel="1">
      <c r="A1357" s="1">
        <v>23</v>
      </c>
      <c r="B1357" s="37">
        <v>460</v>
      </c>
      <c r="C1357" s="37">
        <v>327</v>
      </c>
      <c r="D1357" s="37">
        <v>148</v>
      </c>
      <c r="E1357" s="37">
        <v>179</v>
      </c>
      <c r="F1357" s="37">
        <v>133</v>
      </c>
      <c r="G1357" s="37">
        <v>63</v>
      </c>
      <c r="H1357" s="37">
        <v>70</v>
      </c>
    </row>
    <row r="1358" spans="1:8" hidden="1" outlineLevel="1">
      <c r="A1358" s="1">
        <v>24</v>
      </c>
      <c r="B1358" s="37">
        <v>477</v>
      </c>
      <c r="C1358" s="37">
        <v>357</v>
      </c>
      <c r="D1358" s="37">
        <v>158</v>
      </c>
      <c r="E1358" s="37">
        <v>199</v>
      </c>
      <c r="F1358" s="37">
        <v>120</v>
      </c>
      <c r="G1358" s="37">
        <v>63</v>
      </c>
      <c r="H1358" s="37">
        <v>57</v>
      </c>
    </row>
    <row r="1359" spans="1:8" hidden="1" outlineLevel="1">
      <c r="A1359" s="1">
        <v>25</v>
      </c>
      <c r="B1359" s="37">
        <v>463</v>
      </c>
      <c r="C1359" s="37">
        <v>325</v>
      </c>
      <c r="D1359" s="37">
        <v>150</v>
      </c>
      <c r="E1359" s="37">
        <v>175</v>
      </c>
      <c r="F1359" s="37">
        <v>138</v>
      </c>
      <c r="G1359" s="37">
        <v>83</v>
      </c>
      <c r="H1359" s="37">
        <v>55</v>
      </c>
    </row>
    <row r="1360" spans="1:8" hidden="1" outlineLevel="1">
      <c r="A1360" s="1">
        <v>26</v>
      </c>
      <c r="B1360" s="37">
        <v>427</v>
      </c>
      <c r="C1360" s="37">
        <v>296</v>
      </c>
      <c r="D1360" s="37">
        <v>150</v>
      </c>
      <c r="E1360" s="37">
        <v>146</v>
      </c>
      <c r="F1360" s="37">
        <v>131</v>
      </c>
      <c r="G1360" s="37">
        <v>68</v>
      </c>
      <c r="H1360" s="37">
        <v>63</v>
      </c>
    </row>
    <row r="1361" spans="1:8" hidden="1" outlineLevel="1">
      <c r="A1361" s="1">
        <v>27</v>
      </c>
      <c r="B1361" s="37">
        <v>449</v>
      </c>
      <c r="C1361" s="37">
        <v>313</v>
      </c>
      <c r="D1361" s="37">
        <v>148</v>
      </c>
      <c r="E1361" s="37">
        <v>165</v>
      </c>
      <c r="F1361" s="37">
        <v>136</v>
      </c>
      <c r="G1361" s="37">
        <v>71</v>
      </c>
      <c r="H1361" s="37">
        <v>65</v>
      </c>
    </row>
    <row r="1362" spans="1:8" hidden="1" outlineLevel="1">
      <c r="A1362" s="1">
        <v>28</v>
      </c>
      <c r="B1362" s="37">
        <v>448</v>
      </c>
      <c r="C1362" s="37">
        <v>316</v>
      </c>
      <c r="D1362" s="37">
        <v>153</v>
      </c>
      <c r="E1362" s="37">
        <v>163</v>
      </c>
      <c r="F1362" s="37">
        <v>132</v>
      </c>
      <c r="G1362" s="37">
        <v>67</v>
      </c>
      <c r="H1362" s="37">
        <v>65</v>
      </c>
    </row>
    <row r="1363" spans="1:8" hidden="1" outlineLevel="1">
      <c r="A1363" s="1">
        <v>29</v>
      </c>
      <c r="B1363" s="37">
        <v>429</v>
      </c>
      <c r="C1363" s="37">
        <v>291</v>
      </c>
      <c r="D1363" s="37">
        <v>144</v>
      </c>
      <c r="E1363" s="37">
        <v>147</v>
      </c>
      <c r="F1363" s="37">
        <v>138</v>
      </c>
      <c r="G1363" s="37">
        <v>79</v>
      </c>
      <c r="H1363" s="37">
        <v>59</v>
      </c>
    </row>
    <row r="1364" spans="1:8" hidden="1" outlineLevel="1">
      <c r="A1364" s="1">
        <v>30</v>
      </c>
      <c r="B1364" s="37">
        <v>470</v>
      </c>
      <c r="C1364" s="37">
        <v>306</v>
      </c>
      <c r="D1364" s="37">
        <v>139</v>
      </c>
      <c r="E1364" s="37">
        <v>167</v>
      </c>
      <c r="F1364" s="37">
        <v>164</v>
      </c>
      <c r="G1364" s="37">
        <v>87</v>
      </c>
      <c r="H1364" s="37">
        <v>77</v>
      </c>
    </row>
    <row r="1365" spans="1:8" hidden="1" outlineLevel="1">
      <c r="A1365" s="1">
        <v>31</v>
      </c>
      <c r="B1365" s="37">
        <v>463</v>
      </c>
      <c r="C1365" s="37">
        <v>281</v>
      </c>
      <c r="D1365" s="37">
        <v>126</v>
      </c>
      <c r="E1365" s="37">
        <v>155</v>
      </c>
      <c r="F1365" s="37">
        <v>182</v>
      </c>
      <c r="G1365" s="37">
        <v>91</v>
      </c>
      <c r="H1365" s="37">
        <v>91</v>
      </c>
    </row>
    <row r="1366" spans="1:8" hidden="1" outlineLevel="1">
      <c r="A1366" s="1">
        <v>32</v>
      </c>
      <c r="B1366" s="37">
        <v>498</v>
      </c>
      <c r="C1366" s="37">
        <v>309</v>
      </c>
      <c r="D1366" s="37">
        <v>136</v>
      </c>
      <c r="E1366" s="37">
        <v>173</v>
      </c>
      <c r="F1366" s="37">
        <v>189</v>
      </c>
      <c r="G1366" s="37">
        <v>107</v>
      </c>
      <c r="H1366" s="37">
        <v>82</v>
      </c>
    </row>
    <row r="1367" spans="1:8" hidden="1" outlineLevel="1">
      <c r="A1367" s="1">
        <v>33</v>
      </c>
      <c r="B1367" s="37">
        <v>469</v>
      </c>
      <c r="C1367" s="37">
        <v>274</v>
      </c>
      <c r="D1367" s="37">
        <v>128</v>
      </c>
      <c r="E1367" s="37">
        <v>146</v>
      </c>
      <c r="F1367" s="37">
        <v>195</v>
      </c>
      <c r="G1367" s="37">
        <v>103</v>
      </c>
      <c r="H1367" s="37">
        <v>92</v>
      </c>
    </row>
    <row r="1368" spans="1:8" hidden="1" outlineLevel="1">
      <c r="A1368" s="1">
        <v>34</v>
      </c>
      <c r="B1368" s="37">
        <v>459</v>
      </c>
      <c r="C1368" s="37">
        <v>248</v>
      </c>
      <c r="D1368" s="37">
        <v>117</v>
      </c>
      <c r="E1368" s="37">
        <v>131</v>
      </c>
      <c r="F1368" s="37">
        <v>211</v>
      </c>
      <c r="G1368" s="37">
        <v>120</v>
      </c>
      <c r="H1368" s="37">
        <v>91</v>
      </c>
    </row>
    <row r="1369" spans="1:8" hidden="1" outlineLevel="1">
      <c r="A1369" s="1">
        <v>35</v>
      </c>
      <c r="B1369" s="37">
        <v>483</v>
      </c>
      <c r="C1369" s="37">
        <v>264</v>
      </c>
      <c r="D1369" s="37">
        <v>121</v>
      </c>
      <c r="E1369" s="37">
        <v>143</v>
      </c>
      <c r="F1369" s="37">
        <v>219</v>
      </c>
      <c r="G1369" s="37">
        <v>105</v>
      </c>
      <c r="H1369" s="37">
        <v>114</v>
      </c>
    </row>
    <row r="1370" spans="1:8" hidden="1" outlineLevel="1">
      <c r="A1370" s="1">
        <v>36</v>
      </c>
      <c r="B1370" s="37">
        <v>486</v>
      </c>
      <c r="C1370" s="37">
        <v>297</v>
      </c>
      <c r="D1370" s="37">
        <v>130</v>
      </c>
      <c r="E1370" s="37">
        <v>167</v>
      </c>
      <c r="F1370" s="37">
        <v>189</v>
      </c>
      <c r="G1370" s="37">
        <v>99</v>
      </c>
      <c r="H1370" s="37">
        <v>90</v>
      </c>
    </row>
    <row r="1371" spans="1:8" hidden="1" outlineLevel="1">
      <c r="A1371" s="1">
        <v>37</v>
      </c>
      <c r="B1371" s="37">
        <v>492</v>
      </c>
      <c r="C1371" s="37">
        <v>268</v>
      </c>
      <c r="D1371" s="37">
        <v>139</v>
      </c>
      <c r="E1371" s="37">
        <v>129</v>
      </c>
      <c r="F1371" s="37">
        <v>224</v>
      </c>
      <c r="G1371" s="37">
        <v>124</v>
      </c>
      <c r="H1371" s="37">
        <v>100</v>
      </c>
    </row>
    <row r="1372" spans="1:8" hidden="1" outlineLevel="1">
      <c r="A1372" s="1">
        <v>38</v>
      </c>
      <c r="B1372" s="37">
        <v>492</v>
      </c>
      <c r="C1372" s="37">
        <v>273</v>
      </c>
      <c r="D1372" s="37">
        <v>129</v>
      </c>
      <c r="E1372" s="37">
        <v>144</v>
      </c>
      <c r="F1372" s="37">
        <v>219</v>
      </c>
      <c r="G1372" s="37">
        <v>115</v>
      </c>
      <c r="H1372" s="37">
        <v>104</v>
      </c>
    </row>
    <row r="1373" spans="1:8" hidden="1" outlineLevel="1">
      <c r="A1373" s="1">
        <v>39</v>
      </c>
      <c r="B1373" s="37">
        <v>575</v>
      </c>
      <c r="C1373" s="37">
        <v>329</v>
      </c>
      <c r="D1373" s="37">
        <v>167</v>
      </c>
      <c r="E1373" s="37">
        <v>162</v>
      </c>
      <c r="F1373" s="37">
        <v>246</v>
      </c>
      <c r="G1373" s="37">
        <v>130</v>
      </c>
      <c r="H1373" s="37">
        <v>116</v>
      </c>
    </row>
    <row r="1374" spans="1:8" hidden="1" outlineLevel="1">
      <c r="A1374" s="1">
        <v>40</v>
      </c>
      <c r="B1374" s="37">
        <v>551</v>
      </c>
      <c r="C1374" s="37">
        <v>293</v>
      </c>
      <c r="D1374" s="37">
        <v>157</v>
      </c>
      <c r="E1374" s="37">
        <v>136</v>
      </c>
      <c r="F1374" s="37">
        <v>258</v>
      </c>
      <c r="G1374" s="37">
        <v>137</v>
      </c>
      <c r="H1374" s="37">
        <v>121</v>
      </c>
    </row>
    <row r="1375" spans="1:8" hidden="1" outlineLevel="1">
      <c r="A1375" s="1">
        <v>41</v>
      </c>
      <c r="B1375" s="37">
        <v>558</v>
      </c>
      <c r="C1375" s="37">
        <v>302</v>
      </c>
      <c r="D1375" s="37">
        <v>143</v>
      </c>
      <c r="E1375" s="37">
        <v>159</v>
      </c>
      <c r="F1375" s="37">
        <v>256</v>
      </c>
      <c r="G1375" s="37">
        <v>132</v>
      </c>
      <c r="H1375" s="37">
        <v>124</v>
      </c>
    </row>
    <row r="1376" spans="1:8" hidden="1" outlineLevel="1">
      <c r="A1376" s="1">
        <v>42</v>
      </c>
      <c r="B1376" s="37">
        <v>629</v>
      </c>
      <c r="C1376" s="37">
        <v>377</v>
      </c>
      <c r="D1376" s="37">
        <v>165</v>
      </c>
      <c r="E1376" s="37">
        <v>212</v>
      </c>
      <c r="F1376" s="37">
        <v>252</v>
      </c>
      <c r="G1376" s="37">
        <v>120</v>
      </c>
      <c r="H1376" s="37">
        <v>132</v>
      </c>
    </row>
    <row r="1377" spans="1:8" hidden="1" outlineLevel="1">
      <c r="A1377" s="1">
        <v>43</v>
      </c>
      <c r="B1377" s="37">
        <v>631</v>
      </c>
      <c r="C1377" s="37">
        <v>384</v>
      </c>
      <c r="D1377" s="37">
        <v>181</v>
      </c>
      <c r="E1377" s="37">
        <v>203</v>
      </c>
      <c r="F1377" s="37">
        <v>247</v>
      </c>
      <c r="G1377" s="37">
        <v>128</v>
      </c>
      <c r="H1377" s="37">
        <v>119</v>
      </c>
    </row>
    <row r="1378" spans="1:8" hidden="1" outlineLevel="1">
      <c r="A1378" s="1">
        <v>44</v>
      </c>
      <c r="B1378" s="37">
        <v>688</v>
      </c>
      <c r="C1378" s="37">
        <v>404</v>
      </c>
      <c r="D1378" s="37">
        <v>219</v>
      </c>
      <c r="E1378" s="37">
        <v>185</v>
      </c>
      <c r="F1378" s="37">
        <v>284</v>
      </c>
      <c r="G1378" s="37">
        <v>152</v>
      </c>
      <c r="H1378" s="37">
        <v>132</v>
      </c>
    </row>
    <row r="1379" spans="1:8" hidden="1" outlineLevel="1">
      <c r="A1379" s="1">
        <v>45</v>
      </c>
      <c r="B1379" s="37">
        <v>642</v>
      </c>
      <c r="C1379" s="37">
        <v>381</v>
      </c>
      <c r="D1379" s="37">
        <v>194</v>
      </c>
      <c r="E1379" s="37">
        <v>187</v>
      </c>
      <c r="F1379" s="37">
        <v>261</v>
      </c>
      <c r="G1379" s="37">
        <v>133</v>
      </c>
      <c r="H1379" s="37">
        <v>128</v>
      </c>
    </row>
    <row r="1380" spans="1:8" hidden="1" outlineLevel="1">
      <c r="A1380" s="1">
        <v>46</v>
      </c>
      <c r="B1380" s="37">
        <v>606</v>
      </c>
      <c r="C1380" s="37">
        <v>348</v>
      </c>
      <c r="D1380" s="37">
        <v>170</v>
      </c>
      <c r="E1380" s="37">
        <v>178</v>
      </c>
      <c r="F1380" s="37">
        <v>258</v>
      </c>
      <c r="G1380" s="37">
        <v>143</v>
      </c>
      <c r="H1380" s="37">
        <v>115</v>
      </c>
    </row>
    <row r="1381" spans="1:8" hidden="1" outlineLevel="1">
      <c r="A1381" s="1">
        <v>47</v>
      </c>
      <c r="B1381" s="37">
        <v>605</v>
      </c>
      <c r="C1381" s="37">
        <v>342</v>
      </c>
      <c r="D1381" s="37">
        <v>166</v>
      </c>
      <c r="E1381" s="37">
        <v>176</v>
      </c>
      <c r="F1381" s="37">
        <v>263</v>
      </c>
      <c r="G1381" s="37">
        <v>124</v>
      </c>
      <c r="H1381" s="37">
        <v>139</v>
      </c>
    </row>
    <row r="1382" spans="1:8" hidden="1" outlineLevel="1">
      <c r="A1382" s="1">
        <v>48</v>
      </c>
      <c r="B1382" s="37">
        <v>660</v>
      </c>
      <c r="C1382" s="37">
        <v>364</v>
      </c>
      <c r="D1382" s="37">
        <v>181</v>
      </c>
      <c r="E1382" s="37">
        <v>183</v>
      </c>
      <c r="F1382" s="37">
        <v>296</v>
      </c>
      <c r="G1382" s="37">
        <v>162</v>
      </c>
      <c r="H1382" s="37">
        <v>134</v>
      </c>
    </row>
    <row r="1383" spans="1:8" hidden="1" outlineLevel="1">
      <c r="A1383" s="1">
        <v>49</v>
      </c>
      <c r="B1383" s="37">
        <v>637</v>
      </c>
      <c r="C1383" s="37">
        <v>382</v>
      </c>
      <c r="D1383" s="37">
        <v>201</v>
      </c>
      <c r="E1383" s="37">
        <v>181</v>
      </c>
      <c r="F1383" s="37">
        <v>255</v>
      </c>
      <c r="G1383" s="37">
        <v>138</v>
      </c>
      <c r="H1383" s="37">
        <v>117</v>
      </c>
    </row>
    <row r="1384" spans="1:8" hidden="1" outlineLevel="1">
      <c r="A1384" s="1">
        <v>50</v>
      </c>
      <c r="B1384" s="37">
        <v>615</v>
      </c>
      <c r="C1384" s="37">
        <v>353</v>
      </c>
      <c r="D1384" s="37">
        <v>177</v>
      </c>
      <c r="E1384" s="37">
        <v>176</v>
      </c>
      <c r="F1384" s="37">
        <v>262</v>
      </c>
      <c r="G1384" s="37">
        <v>123</v>
      </c>
      <c r="H1384" s="37">
        <v>139</v>
      </c>
    </row>
    <row r="1385" spans="1:8" hidden="1" outlineLevel="1">
      <c r="A1385" s="1">
        <v>51</v>
      </c>
      <c r="B1385" s="37">
        <v>597</v>
      </c>
      <c r="C1385" s="37">
        <v>361</v>
      </c>
      <c r="D1385" s="37">
        <v>176</v>
      </c>
      <c r="E1385" s="37">
        <v>185</v>
      </c>
      <c r="F1385" s="37">
        <v>236</v>
      </c>
      <c r="G1385" s="37">
        <v>132</v>
      </c>
      <c r="H1385" s="37">
        <v>104</v>
      </c>
    </row>
    <row r="1386" spans="1:8" hidden="1" outlineLevel="1">
      <c r="A1386" s="1">
        <v>52</v>
      </c>
      <c r="B1386" s="37">
        <v>608</v>
      </c>
      <c r="C1386" s="37">
        <v>375</v>
      </c>
      <c r="D1386" s="37">
        <v>186</v>
      </c>
      <c r="E1386" s="37">
        <v>189</v>
      </c>
      <c r="F1386" s="37">
        <v>233</v>
      </c>
      <c r="G1386" s="37">
        <v>118</v>
      </c>
      <c r="H1386" s="37">
        <v>115</v>
      </c>
    </row>
    <row r="1387" spans="1:8" hidden="1" outlineLevel="1">
      <c r="A1387" s="1">
        <v>53</v>
      </c>
      <c r="B1387" s="37">
        <v>580</v>
      </c>
      <c r="C1387" s="37">
        <v>353</v>
      </c>
      <c r="D1387" s="37">
        <v>183</v>
      </c>
      <c r="E1387" s="37">
        <v>170</v>
      </c>
      <c r="F1387" s="37">
        <v>227</v>
      </c>
      <c r="G1387" s="37">
        <v>115</v>
      </c>
      <c r="H1387" s="37">
        <v>112</v>
      </c>
    </row>
    <row r="1388" spans="1:8" hidden="1" outlineLevel="1">
      <c r="A1388" s="1">
        <v>54</v>
      </c>
      <c r="B1388" s="37">
        <v>563</v>
      </c>
      <c r="C1388" s="37">
        <v>354</v>
      </c>
      <c r="D1388" s="37">
        <v>188</v>
      </c>
      <c r="E1388" s="37">
        <v>166</v>
      </c>
      <c r="F1388" s="37">
        <v>209</v>
      </c>
      <c r="G1388" s="37">
        <v>100</v>
      </c>
      <c r="H1388" s="37">
        <v>109</v>
      </c>
    </row>
    <row r="1389" spans="1:8" hidden="1" outlineLevel="1">
      <c r="A1389" s="1">
        <v>55</v>
      </c>
      <c r="B1389" s="37">
        <v>576</v>
      </c>
      <c r="C1389" s="37">
        <v>362</v>
      </c>
      <c r="D1389" s="37">
        <v>183</v>
      </c>
      <c r="E1389" s="37">
        <v>179</v>
      </c>
      <c r="F1389" s="37">
        <v>214</v>
      </c>
      <c r="G1389" s="37">
        <v>108</v>
      </c>
      <c r="H1389" s="37">
        <v>106</v>
      </c>
    </row>
    <row r="1390" spans="1:8" hidden="1" outlineLevel="1">
      <c r="A1390" s="1">
        <v>56</v>
      </c>
      <c r="B1390" s="37">
        <v>542</v>
      </c>
      <c r="C1390" s="37">
        <v>337</v>
      </c>
      <c r="D1390" s="37">
        <v>176</v>
      </c>
      <c r="E1390" s="37">
        <v>161</v>
      </c>
      <c r="F1390" s="37">
        <v>205</v>
      </c>
      <c r="G1390" s="37">
        <v>98</v>
      </c>
      <c r="H1390" s="37">
        <v>107</v>
      </c>
    </row>
    <row r="1391" spans="1:8" hidden="1" outlineLevel="1">
      <c r="A1391" s="1">
        <v>57</v>
      </c>
      <c r="B1391" s="37">
        <v>513</v>
      </c>
      <c r="C1391" s="37">
        <v>312</v>
      </c>
      <c r="D1391" s="37">
        <v>171</v>
      </c>
      <c r="E1391" s="37">
        <v>141</v>
      </c>
      <c r="F1391" s="37">
        <v>201</v>
      </c>
      <c r="G1391" s="37">
        <v>83</v>
      </c>
      <c r="H1391" s="37">
        <v>118</v>
      </c>
    </row>
    <row r="1392" spans="1:8" hidden="1" outlineLevel="1">
      <c r="A1392" s="1">
        <v>58</v>
      </c>
      <c r="B1392" s="37">
        <v>497</v>
      </c>
      <c r="C1392" s="37">
        <v>303</v>
      </c>
      <c r="D1392" s="37">
        <v>155</v>
      </c>
      <c r="E1392" s="37">
        <v>148</v>
      </c>
      <c r="F1392" s="37">
        <v>194</v>
      </c>
      <c r="G1392" s="37">
        <v>95</v>
      </c>
      <c r="H1392" s="37">
        <v>99</v>
      </c>
    </row>
    <row r="1393" spans="1:8" hidden="1" outlineLevel="1">
      <c r="A1393" s="1">
        <v>59</v>
      </c>
      <c r="B1393" s="37">
        <v>490</v>
      </c>
      <c r="C1393" s="37">
        <v>303</v>
      </c>
      <c r="D1393" s="37">
        <v>147</v>
      </c>
      <c r="E1393" s="37">
        <v>156</v>
      </c>
      <c r="F1393" s="37">
        <v>187</v>
      </c>
      <c r="G1393" s="37">
        <v>80</v>
      </c>
      <c r="H1393" s="37">
        <v>107</v>
      </c>
    </row>
    <row r="1394" spans="1:8" hidden="1" outlineLevel="1">
      <c r="A1394" s="1">
        <v>60</v>
      </c>
      <c r="B1394" s="37">
        <v>468</v>
      </c>
      <c r="C1394" s="37">
        <v>318</v>
      </c>
      <c r="D1394" s="37">
        <v>192</v>
      </c>
      <c r="E1394" s="37">
        <v>126</v>
      </c>
      <c r="F1394" s="37">
        <v>150</v>
      </c>
      <c r="G1394" s="37">
        <v>71</v>
      </c>
      <c r="H1394" s="37">
        <v>79</v>
      </c>
    </row>
    <row r="1395" spans="1:8" hidden="1" outlineLevel="1">
      <c r="A1395" s="1">
        <v>61</v>
      </c>
      <c r="B1395" s="37">
        <v>465</v>
      </c>
      <c r="C1395" s="37">
        <v>308</v>
      </c>
      <c r="D1395" s="37">
        <v>152</v>
      </c>
      <c r="E1395" s="37">
        <v>156</v>
      </c>
      <c r="F1395" s="37">
        <v>157</v>
      </c>
      <c r="G1395" s="37">
        <v>69</v>
      </c>
      <c r="H1395" s="37">
        <v>88</v>
      </c>
    </row>
    <row r="1396" spans="1:8" hidden="1" outlineLevel="1">
      <c r="A1396" s="1">
        <v>62</v>
      </c>
      <c r="B1396" s="37">
        <v>446</v>
      </c>
      <c r="C1396" s="37">
        <v>286</v>
      </c>
      <c r="D1396" s="37">
        <v>158</v>
      </c>
      <c r="E1396" s="37">
        <v>128</v>
      </c>
      <c r="F1396" s="37">
        <v>160</v>
      </c>
      <c r="G1396" s="37">
        <v>56</v>
      </c>
      <c r="H1396" s="37">
        <v>104</v>
      </c>
    </row>
    <row r="1397" spans="1:8" hidden="1" outlineLevel="1">
      <c r="A1397" s="1">
        <v>63</v>
      </c>
      <c r="B1397" s="37">
        <v>448</v>
      </c>
      <c r="C1397" s="37">
        <v>309</v>
      </c>
      <c r="D1397" s="37">
        <v>160</v>
      </c>
      <c r="E1397" s="37">
        <v>149</v>
      </c>
      <c r="F1397" s="37">
        <v>139</v>
      </c>
      <c r="G1397" s="37">
        <v>54</v>
      </c>
      <c r="H1397" s="37">
        <v>85</v>
      </c>
    </row>
    <row r="1398" spans="1:8" hidden="1" outlineLevel="1">
      <c r="A1398" s="1">
        <v>64</v>
      </c>
      <c r="B1398" s="37">
        <v>469</v>
      </c>
      <c r="C1398" s="37">
        <v>296</v>
      </c>
      <c r="D1398" s="37">
        <v>158</v>
      </c>
      <c r="E1398" s="37">
        <v>138</v>
      </c>
      <c r="F1398" s="37">
        <v>173</v>
      </c>
      <c r="G1398" s="37">
        <v>74</v>
      </c>
      <c r="H1398" s="37">
        <v>99</v>
      </c>
    </row>
    <row r="1399" spans="1:8" hidden="1" outlineLevel="1">
      <c r="A1399" s="1">
        <v>65</v>
      </c>
      <c r="B1399" s="37">
        <v>415</v>
      </c>
      <c r="C1399" s="37">
        <v>286</v>
      </c>
      <c r="D1399" s="37">
        <v>154</v>
      </c>
      <c r="E1399" s="37">
        <v>132</v>
      </c>
      <c r="F1399" s="37">
        <v>129</v>
      </c>
      <c r="G1399" s="37">
        <v>49</v>
      </c>
      <c r="H1399" s="37">
        <v>80</v>
      </c>
    </row>
    <row r="1400" spans="1:8" hidden="1" outlineLevel="1">
      <c r="A1400" s="1">
        <v>66</v>
      </c>
      <c r="B1400" s="37">
        <v>418</v>
      </c>
      <c r="C1400" s="37">
        <v>293</v>
      </c>
      <c r="D1400" s="37">
        <v>155</v>
      </c>
      <c r="E1400" s="37">
        <v>138</v>
      </c>
      <c r="F1400" s="37">
        <v>125</v>
      </c>
      <c r="G1400" s="37">
        <v>60</v>
      </c>
      <c r="H1400" s="37">
        <v>65</v>
      </c>
    </row>
    <row r="1401" spans="1:8" hidden="1" outlineLevel="1">
      <c r="A1401" s="1">
        <v>67</v>
      </c>
      <c r="B1401" s="37">
        <v>332</v>
      </c>
      <c r="C1401" s="37">
        <v>248</v>
      </c>
      <c r="D1401" s="37">
        <v>130</v>
      </c>
      <c r="E1401" s="37">
        <v>118</v>
      </c>
      <c r="F1401" s="37">
        <v>84</v>
      </c>
      <c r="G1401" s="37">
        <v>30</v>
      </c>
      <c r="H1401" s="37">
        <v>54</v>
      </c>
    </row>
    <row r="1402" spans="1:8" hidden="1" outlineLevel="1">
      <c r="A1402" s="1">
        <v>68</v>
      </c>
      <c r="B1402" s="37">
        <v>403</v>
      </c>
      <c r="C1402" s="37">
        <v>285</v>
      </c>
      <c r="D1402" s="37">
        <v>161</v>
      </c>
      <c r="E1402" s="37">
        <v>124</v>
      </c>
      <c r="F1402" s="37">
        <v>118</v>
      </c>
      <c r="G1402" s="37">
        <v>46</v>
      </c>
      <c r="H1402" s="37">
        <v>72</v>
      </c>
    </row>
    <row r="1403" spans="1:8" hidden="1" outlineLevel="1">
      <c r="A1403" s="1">
        <v>69</v>
      </c>
      <c r="B1403" s="37">
        <v>358</v>
      </c>
      <c r="C1403" s="37">
        <v>251</v>
      </c>
      <c r="D1403" s="37">
        <v>130</v>
      </c>
      <c r="E1403" s="37">
        <v>121</v>
      </c>
      <c r="F1403" s="37">
        <v>107</v>
      </c>
      <c r="G1403" s="37">
        <v>43</v>
      </c>
      <c r="H1403" s="37">
        <v>64</v>
      </c>
    </row>
    <row r="1404" spans="1:8" hidden="1" outlineLevel="1">
      <c r="A1404" s="1">
        <v>70</v>
      </c>
      <c r="B1404" s="37">
        <v>344</v>
      </c>
      <c r="C1404" s="37">
        <v>241</v>
      </c>
      <c r="D1404" s="37">
        <v>138</v>
      </c>
      <c r="E1404" s="37">
        <v>103</v>
      </c>
      <c r="F1404" s="37">
        <v>103</v>
      </c>
      <c r="G1404" s="37">
        <v>40</v>
      </c>
      <c r="H1404" s="37">
        <v>63</v>
      </c>
    </row>
    <row r="1405" spans="1:8" hidden="1" outlineLevel="1">
      <c r="A1405" s="1">
        <v>71</v>
      </c>
      <c r="B1405" s="37">
        <v>297</v>
      </c>
      <c r="C1405" s="37">
        <v>216</v>
      </c>
      <c r="D1405" s="37">
        <v>126</v>
      </c>
      <c r="E1405" s="37">
        <v>90</v>
      </c>
      <c r="F1405" s="37">
        <v>81</v>
      </c>
      <c r="G1405" s="37">
        <v>33</v>
      </c>
      <c r="H1405" s="37">
        <v>48</v>
      </c>
    </row>
    <row r="1406" spans="1:8" hidden="1" outlineLevel="1">
      <c r="A1406" s="1">
        <v>72</v>
      </c>
      <c r="B1406" s="37">
        <v>315</v>
      </c>
      <c r="C1406" s="37">
        <v>230</v>
      </c>
      <c r="D1406" s="37">
        <v>130</v>
      </c>
      <c r="E1406" s="37">
        <v>100</v>
      </c>
      <c r="F1406" s="37">
        <v>85</v>
      </c>
      <c r="G1406" s="37">
        <v>39</v>
      </c>
      <c r="H1406" s="37">
        <v>46</v>
      </c>
    </row>
    <row r="1407" spans="1:8" hidden="1" outlineLevel="1">
      <c r="A1407" s="1">
        <v>73</v>
      </c>
      <c r="B1407" s="37">
        <v>258</v>
      </c>
      <c r="C1407" s="37">
        <v>182</v>
      </c>
      <c r="D1407" s="37">
        <v>96</v>
      </c>
      <c r="E1407" s="37">
        <v>86</v>
      </c>
      <c r="F1407" s="37">
        <v>76</v>
      </c>
      <c r="G1407" s="37">
        <v>32</v>
      </c>
      <c r="H1407" s="37">
        <v>44</v>
      </c>
    </row>
    <row r="1408" spans="1:8" hidden="1" outlineLevel="1">
      <c r="A1408" s="1">
        <v>74</v>
      </c>
      <c r="B1408" s="37">
        <v>220</v>
      </c>
      <c r="C1408" s="37">
        <v>171</v>
      </c>
      <c r="D1408" s="37">
        <v>105</v>
      </c>
      <c r="E1408" s="37">
        <v>66</v>
      </c>
      <c r="F1408" s="37">
        <v>49</v>
      </c>
      <c r="G1408" s="37">
        <v>28</v>
      </c>
      <c r="H1408" s="37">
        <v>21</v>
      </c>
    </row>
    <row r="1409" spans="1:8" hidden="1" outlineLevel="1">
      <c r="A1409" s="1">
        <v>75</v>
      </c>
      <c r="B1409" s="37">
        <v>224</v>
      </c>
      <c r="C1409" s="37">
        <v>173</v>
      </c>
      <c r="D1409" s="37">
        <v>96</v>
      </c>
      <c r="E1409" s="37">
        <v>77</v>
      </c>
      <c r="F1409" s="37">
        <v>51</v>
      </c>
      <c r="G1409" s="37">
        <v>15</v>
      </c>
      <c r="H1409" s="37">
        <v>36</v>
      </c>
    </row>
    <row r="1410" spans="1:8" hidden="1" outlineLevel="1">
      <c r="A1410" s="1">
        <v>76</v>
      </c>
      <c r="B1410" s="37">
        <v>186</v>
      </c>
      <c r="C1410" s="37">
        <v>139</v>
      </c>
      <c r="D1410" s="37">
        <v>83</v>
      </c>
      <c r="E1410" s="37">
        <v>56</v>
      </c>
      <c r="F1410" s="37">
        <v>47</v>
      </c>
      <c r="G1410" s="37">
        <v>20</v>
      </c>
      <c r="H1410" s="37">
        <v>27</v>
      </c>
    </row>
    <row r="1411" spans="1:8" hidden="1" outlineLevel="1">
      <c r="A1411" s="1">
        <v>77</v>
      </c>
      <c r="B1411" s="37">
        <v>176</v>
      </c>
      <c r="C1411" s="37">
        <v>131</v>
      </c>
      <c r="D1411" s="37">
        <v>78</v>
      </c>
      <c r="E1411" s="37">
        <v>53</v>
      </c>
      <c r="F1411" s="37">
        <v>45</v>
      </c>
      <c r="G1411" s="37">
        <v>19</v>
      </c>
      <c r="H1411" s="37">
        <v>26</v>
      </c>
    </row>
    <row r="1412" spans="1:8" hidden="1" outlineLevel="1">
      <c r="A1412" s="1">
        <v>78</v>
      </c>
      <c r="B1412" s="37">
        <v>191</v>
      </c>
      <c r="C1412" s="37">
        <v>161</v>
      </c>
      <c r="D1412" s="37">
        <v>103</v>
      </c>
      <c r="E1412" s="37">
        <v>58</v>
      </c>
      <c r="F1412" s="37">
        <v>30</v>
      </c>
      <c r="G1412" s="37">
        <v>16</v>
      </c>
      <c r="H1412" s="37">
        <v>14</v>
      </c>
    </row>
    <row r="1413" spans="1:8" hidden="1" outlineLevel="1">
      <c r="A1413" s="1">
        <v>79</v>
      </c>
      <c r="B1413" s="37">
        <v>175</v>
      </c>
      <c r="C1413" s="37">
        <v>139</v>
      </c>
      <c r="D1413" s="37">
        <v>89</v>
      </c>
      <c r="E1413" s="37">
        <v>50</v>
      </c>
      <c r="F1413" s="37">
        <v>36</v>
      </c>
      <c r="G1413" s="37">
        <v>18</v>
      </c>
      <c r="H1413" s="37">
        <v>18</v>
      </c>
    </row>
    <row r="1414" spans="1:8" hidden="1" outlineLevel="1">
      <c r="A1414" s="1">
        <v>80</v>
      </c>
      <c r="B1414" s="37">
        <v>137</v>
      </c>
      <c r="C1414" s="37">
        <v>112</v>
      </c>
      <c r="D1414" s="37">
        <v>74</v>
      </c>
      <c r="E1414" s="37">
        <v>38</v>
      </c>
      <c r="F1414" s="37">
        <v>25</v>
      </c>
      <c r="G1414" s="37">
        <v>10</v>
      </c>
      <c r="H1414" s="37">
        <v>15</v>
      </c>
    </row>
    <row r="1415" spans="1:8" hidden="1" outlineLevel="1">
      <c r="A1415" s="1">
        <v>81</v>
      </c>
      <c r="B1415" s="37">
        <v>115</v>
      </c>
      <c r="C1415" s="37">
        <v>98</v>
      </c>
      <c r="D1415" s="37">
        <v>59</v>
      </c>
      <c r="E1415" s="37">
        <v>39</v>
      </c>
      <c r="F1415" s="37">
        <v>17</v>
      </c>
      <c r="G1415" s="37">
        <v>10</v>
      </c>
      <c r="H1415" s="37">
        <v>7</v>
      </c>
    </row>
    <row r="1416" spans="1:8" hidden="1" outlineLevel="1">
      <c r="A1416" s="1">
        <v>82</v>
      </c>
      <c r="B1416" s="37">
        <v>110</v>
      </c>
      <c r="C1416" s="37">
        <v>83</v>
      </c>
      <c r="D1416" s="37">
        <v>47</v>
      </c>
      <c r="E1416" s="37">
        <v>36</v>
      </c>
      <c r="F1416" s="37">
        <v>27</v>
      </c>
      <c r="G1416" s="37">
        <v>14</v>
      </c>
      <c r="H1416" s="37">
        <v>13</v>
      </c>
    </row>
    <row r="1417" spans="1:8" hidden="1" outlineLevel="1">
      <c r="A1417" s="1">
        <v>83</v>
      </c>
      <c r="B1417" s="37">
        <v>124</v>
      </c>
      <c r="C1417" s="37">
        <v>93</v>
      </c>
      <c r="D1417" s="37">
        <v>61</v>
      </c>
      <c r="E1417" s="37">
        <v>32</v>
      </c>
      <c r="F1417" s="37">
        <v>31</v>
      </c>
      <c r="G1417" s="37">
        <v>15</v>
      </c>
      <c r="H1417" s="37">
        <v>16</v>
      </c>
    </row>
    <row r="1418" spans="1:8" hidden="1" outlineLevel="1">
      <c r="A1418" s="1">
        <v>84</v>
      </c>
      <c r="B1418" s="37">
        <v>111</v>
      </c>
      <c r="C1418" s="37">
        <v>88</v>
      </c>
      <c r="D1418" s="37">
        <v>59</v>
      </c>
      <c r="E1418" s="37">
        <v>29</v>
      </c>
      <c r="F1418" s="37">
        <v>23</v>
      </c>
      <c r="G1418" s="37">
        <v>8</v>
      </c>
      <c r="H1418" s="37">
        <v>15</v>
      </c>
    </row>
    <row r="1419" spans="1:8" hidden="1" outlineLevel="1">
      <c r="A1419" s="1">
        <v>85</v>
      </c>
      <c r="B1419" s="37">
        <v>97</v>
      </c>
      <c r="C1419" s="37">
        <v>77</v>
      </c>
      <c r="D1419" s="37">
        <v>55</v>
      </c>
      <c r="E1419" s="37">
        <v>22</v>
      </c>
      <c r="F1419" s="37">
        <v>20</v>
      </c>
      <c r="G1419" s="37">
        <v>12</v>
      </c>
      <c r="H1419" s="37">
        <v>8</v>
      </c>
    </row>
    <row r="1420" spans="1:8" hidden="1" outlineLevel="1">
      <c r="A1420" s="1">
        <v>86</v>
      </c>
      <c r="B1420" s="37">
        <v>98</v>
      </c>
      <c r="C1420" s="37">
        <v>77</v>
      </c>
      <c r="D1420" s="37">
        <v>57</v>
      </c>
      <c r="E1420" s="37">
        <v>20</v>
      </c>
      <c r="F1420" s="37">
        <v>21</v>
      </c>
      <c r="G1420" s="37">
        <v>12</v>
      </c>
      <c r="H1420" s="37">
        <v>9</v>
      </c>
    </row>
    <row r="1421" spans="1:8" hidden="1" outlineLevel="1">
      <c r="A1421" s="1">
        <v>87</v>
      </c>
      <c r="B1421" s="37">
        <v>68</v>
      </c>
      <c r="C1421" s="37">
        <v>57</v>
      </c>
      <c r="D1421" s="37">
        <v>42</v>
      </c>
      <c r="E1421" s="37">
        <v>15</v>
      </c>
      <c r="F1421" s="37">
        <v>11</v>
      </c>
      <c r="G1421" s="37">
        <v>6</v>
      </c>
      <c r="H1421" s="37">
        <v>5</v>
      </c>
    </row>
    <row r="1422" spans="1:8" hidden="1" outlineLevel="1">
      <c r="A1422" s="1">
        <v>88</v>
      </c>
      <c r="B1422" s="37">
        <v>73</v>
      </c>
      <c r="C1422" s="37">
        <v>55</v>
      </c>
      <c r="D1422" s="37">
        <v>47</v>
      </c>
      <c r="E1422" s="37">
        <v>8</v>
      </c>
      <c r="F1422" s="37">
        <v>18</v>
      </c>
      <c r="G1422" s="37">
        <v>12</v>
      </c>
      <c r="H1422" s="37">
        <v>6</v>
      </c>
    </row>
    <row r="1423" spans="1:8" hidden="1" outlineLevel="1">
      <c r="A1423" s="1">
        <v>89</v>
      </c>
      <c r="B1423" s="37">
        <v>58</v>
      </c>
      <c r="C1423" s="37">
        <v>48</v>
      </c>
      <c r="D1423" s="37">
        <v>35</v>
      </c>
      <c r="E1423" s="37">
        <v>13</v>
      </c>
      <c r="F1423" s="37">
        <v>10</v>
      </c>
      <c r="G1423" s="37">
        <v>7</v>
      </c>
      <c r="H1423" s="37">
        <v>3</v>
      </c>
    </row>
    <row r="1424" spans="1:8" hidden="1" outlineLevel="1">
      <c r="A1424" s="1">
        <v>90</v>
      </c>
      <c r="B1424" s="37">
        <v>52</v>
      </c>
      <c r="C1424" s="37">
        <v>38</v>
      </c>
      <c r="D1424" s="37">
        <v>29</v>
      </c>
      <c r="E1424" s="37">
        <v>9</v>
      </c>
      <c r="F1424" s="37">
        <v>14</v>
      </c>
      <c r="G1424" s="37">
        <v>12</v>
      </c>
      <c r="H1424" s="37">
        <v>2</v>
      </c>
    </row>
    <row r="1425" spans="1:8" hidden="1" outlineLevel="1">
      <c r="A1425" s="1">
        <v>91</v>
      </c>
      <c r="B1425" s="37">
        <v>39</v>
      </c>
      <c r="C1425" s="37">
        <v>31</v>
      </c>
      <c r="D1425" s="37">
        <v>22</v>
      </c>
      <c r="E1425" s="37">
        <v>9</v>
      </c>
      <c r="F1425" s="37">
        <v>8</v>
      </c>
      <c r="G1425" s="37">
        <v>4</v>
      </c>
      <c r="H1425" s="37">
        <v>4</v>
      </c>
    </row>
    <row r="1426" spans="1:8" hidden="1" outlineLevel="1">
      <c r="A1426" s="1">
        <v>92</v>
      </c>
      <c r="B1426" s="37">
        <v>34</v>
      </c>
      <c r="C1426" s="37">
        <v>27</v>
      </c>
      <c r="D1426" s="37">
        <v>21</v>
      </c>
      <c r="E1426" s="37">
        <v>6</v>
      </c>
      <c r="F1426" s="37">
        <v>7</v>
      </c>
      <c r="G1426" s="37">
        <v>6</v>
      </c>
      <c r="H1426" s="37">
        <v>1</v>
      </c>
    </row>
    <row r="1427" spans="1:8" hidden="1" outlineLevel="1">
      <c r="A1427" s="1">
        <v>93</v>
      </c>
      <c r="B1427" s="37">
        <v>21</v>
      </c>
      <c r="C1427" s="37">
        <v>18</v>
      </c>
      <c r="D1427" s="37">
        <v>9</v>
      </c>
      <c r="E1427" s="37">
        <v>9</v>
      </c>
      <c r="F1427" s="37">
        <v>3</v>
      </c>
      <c r="G1427" s="37">
        <v>1</v>
      </c>
      <c r="H1427" s="37">
        <v>2</v>
      </c>
    </row>
    <row r="1428" spans="1:8" hidden="1" outlineLevel="1">
      <c r="A1428" s="1">
        <v>94</v>
      </c>
      <c r="B1428" s="37">
        <v>12</v>
      </c>
      <c r="C1428" s="37">
        <v>6</v>
      </c>
      <c r="D1428" s="37">
        <v>4</v>
      </c>
      <c r="E1428" s="37">
        <v>2</v>
      </c>
      <c r="F1428" s="37">
        <v>6</v>
      </c>
      <c r="G1428" s="37">
        <v>2</v>
      </c>
      <c r="H1428" s="37">
        <v>4</v>
      </c>
    </row>
    <row r="1429" spans="1:8" hidden="1" outlineLevel="1">
      <c r="A1429" s="1">
        <v>95</v>
      </c>
      <c r="B1429" s="37">
        <v>7</v>
      </c>
      <c r="C1429" s="37">
        <v>5</v>
      </c>
      <c r="D1429" s="37">
        <v>3</v>
      </c>
      <c r="E1429" s="37">
        <v>2</v>
      </c>
      <c r="F1429" s="37">
        <v>2</v>
      </c>
      <c r="G1429" s="37">
        <v>1</v>
      </c>
      <c r="H1429" s="37">
        <v>1</v>
      </c>
    </row>
    <row r="1430" spans="1:8" hidden="1" outlineLevel="1">
      <c r="A1430" s="1">
        <v>96</v>
      </c>
      <c r="B1430" s="37">
        <v>5</v>
      </c>
      <c r="C1430" s="37">
        <v>4</v>
      </c>
      <c r="D1430" s="37">
        <v>3</v>
      </c>
      <c r="E1430" s="37">
        <v>1</v>
      </c>
      <c r="F1430" s="37">
        <v>1</v>
      </c>
      <c r="G1430" s="37">
        <v>0</v>
      </c>
      <c r="H1430" s="37">
        <v>1</v>
      </c>
    </row>
    <row r="1431" spans="1:8" hidden="1" outlineLevel="1">
      <c r="A1431" s="1">
        <v>97</v>
      </c>
      <c r="B1431" s="37">
        <v>7</v>
      </c>
      <c r="C1431" s="37">
        <v>7</v>
      </c>
      <c r="D1431" s="37">
        <v>5</v>
      </c>
      <c r="E1431" s="37">
        <v>2</v>
      </c>
      <c r="F1431" s="37">
        <v>0</v>
      </c>
      <c r="G1431" s="37">
        <v>0</v>
      </c>
      <c r="H1431" s="37">
        <v>0</v>
      </c>
    </row>
    <row r="1432" spans="1:8" hidden="1" outlineLevel="1">
      <c r="A1432" s="1">
        <v>98</v>
      </c>
      <c r="B1432" s="37">
        <v>4</v>
      </c>
      <c r="C1432" s="37">
        <v>3</v>
      </c>
      <c r="D1432" s="37">
        <v>1</v>
      </c>
      <c r="E1432" s="37">
        <v>2</v>
      </c>
      <c r="F1432" s="37">
        <v>1</v>
      </c>
      <c r="G1432" s="37">
        <v>0</v>
      </c>
      <c r="H1432" s="37">
        <v>1</v>
      </c>
    </row>
    <row r="1433" spans="1:8" hidden="1" outlineLevel="1">
      <c r="A1433" s="1">
        <v>99</v>
      </c>
      <c r="B1433" s="37">
        <v>1</v>
      </c>
      <c r="C1433" s="37">
        <v>1</v>
      </c>
      <c r="D1433" s="37">
        <v>0</v>
      </c>
      <c r="E1433" s="37">
        <v>1</v>
      </c>
      <c r="F1433" s="37">
        <v>0</v>
      </c>
      <c r="G1433" s="37">
        <v>0</v>
      </c>
      <c r="H1433" s="37">
        <v>0</v>
      </c>
    </row>
    <row r="1434" spans="1:8" hidden="1" outlineLevel="1">
      <c r="A1434" s="1">
        <v>100</v>
      </c>
      <c r="B1434" s="37">
        <v>5</v>
      </c>
      <c r="C1434" s="37">
        <v>3</v>
      </c>
      <c r="D1434" s="37">
        <v>2</v>
      </c>
      <c r="E1434" s="37">
        <v>1</v>
      </c>
      <c r="F1434" s="37">
        <v>2</v>
      </c>
      <c r="G1434" s="37">
        <v>1</v>
      </c>
      <c r="H1434" s="37">
        <v>1</v>
      </c>
    </row>
    <row r="1435" spans="1:8" hidden="1" outlineLevel="1">
      <c r="A1435" s="1">
        <v>102</v>
      </c>
      <c r="B1435" s="37">
        <v>1</v>
      </c>
      <c r="C1435" s="37">
        <v>1</v>
      </c>
      <c r="D1435" s="37">
        <v>1</v>
      </c>
      <c r="E1435" s="37">
        <v>0</v>
      </c>
      <c r="F1435" s="37">
        <v>0</v>
      </c>
      <c r="G1435" s="37">
        <v>0</v>
      </c>
      <c r="H1435" s="37">
        <v>0</v>
      </c>
    </row>
    <row r="1436" spans="1:8" collapsed="1">
      <c r="A1436" s="1" t="s">
        <v>810</v>
      </c>
      <c r="B1436" s="37">
        <v>37129</v>
      </c>
      <c r="C1436" s="37">
        <v>24610</v>
      </c>
      <c r="D1436" s="37">
        <v>12525</v>
      </c>
      <c r="E1436" s="37">
        <v>12085</v>
      </c>
      <c r="F1436" s="37">
        <v>12519</v>
      </c>
      <c r="G1436" s="37">
        <v>6204</v>
      </c>
      <c r="H1436" s="37">
        <v>6315</v>
      </c>
    </row>
    <row r="1437" spans="1:8" hidden="1" outlineLevel="1">
      <c r="A1437" s="1">
        <v>0</v>
      </c>
      <c r="B1437" s="37">
        <v>350</v>
      </c>
      <c r="C1437" s="37">
        <v>262</v>
      </c>
      <c r="D1437" s="37">
        <v>127</v>
      </c>
      <c r="E1437" s="37">
        <v>135</v>
      </c>
      <c r="F1437" s="37">
        <v>88</v>
      </c>
      <c r="G1437" s="37">
        <v>39</v>
      </c>
      <c r="H1437" s="37">
        <v>49</v>
      </c>
    </row>
    <row r="1438" spans="1:8" hidden="1" outlineLevel="1">
      <c r="A1438" s="1">
        <v>1</v>
      </c>
      <c r="B1438" s="37">
        <v>362</v>
      </c>
      <c r="C1438" s="37">
        <v>271</v>
      </c>
      <c r="D1438" s="37">
        <v>132</v>
      </c>
      <c r="E1438" s="37">
        <v>139</v>
      </c>
      <c r="F1438" s="37">
        <v>91</v>
      </c>
      <c r="G1438" s="37">
        <v>42</v>
      </c>
      <c r="H1438" s="37">
        <v>49</v>
      </c>
    </row>
    <row r="1439" spans="1:8" hidden="1" outlineLevel="1">
      <c r="A1439" s="1">
        <v>2</v>
      </c>
      <c r="B1439" s="37">
        <v>396</v>
      </c>
      <c r="C1439" s="37">
        <v>298</v>
      </c>
      <c r="D1439" s="37">
        <v>141</v>
      </c>
      <c r="E1439" s="37">
        <v>157</v>
      </c>
      <c r="F1439" s="37">
        <v>98</v>
      </c>
      <c r="G1439" s="37">
        <v>44</v>
      </c>
      <c r="H1439" s="37">
        <v>54</v>
      </c>
    </row>
    <row r="1440" spans="1:8" hidden="1" outlineLevel="1">
      <c r="A1440" s="1">
        <v>3</v>
      </c>
      <c r="B1440" s="37">
        <v>332</v>
      </c>
      <c r="C1440" s="37">
        <v>250</v>
      </c>
      <c r="D1440" s="37">
        <v>117</v>
      </c>
      <c r="E1440" s="37">
        <v>133</v>
      </c>
      <c r="F1440" s="37">
        <v>82</v>
      </c>
      <c r="G1440" s="37">
        <v>46</v>
      </c>
      <c r="H1440" s="37">
        <v>36</v>
      </c>
    </row>
    <row r="1441" spans="1:8" hidden="1" outlineLevel="1">
      <c r="A1441" s="1">
        <v>4</v>
      </c>
      <c r="B1441" s="37">
        <v>411</v>
      </c>
      <c r="C1441" s="37">
        <v>315</v>
      </c>
      <c r="D1441" s="37">
        <v>141</v>
      </c>
      <c r="E1441" s="37">
        <v>174</v>
      </c>
      <c r="F1441" s="37">
        <v>96</v>
      </c>
      <c r="G1441" s="37">
        <v>37</v>
      </c>
      <c r="H1441" s="37">
        <v>59</v>
      </c>
    </row>
    <row r="1442" spans="1:8" hidden="1" outlineLevel="1">
      <c r="A1442" s="1">
        <v>5</v>
      </c>
      <c r="B1442" s="37">
        <v>354</v>
      </c>
      <c r="C1442" s="37">
        <v>266</v>
      </c>
      <c r="D1442" s="37">
        <v>109</v>
      </c>
      <c r="E1442" s="37">
        <v>157</v>
      </c>
      <c r="F1442" s="37">
        <v>88</v>
      </c>
      <c r="G1442" s="37">
        <v>49</v>
      </c>
      <c r="H1442" s="37">
        <v>39</v>
      </c>
    </row>
    <row r="1443" spans="1:8" hidden="1" outlineLevel="1">
      <c r="A1443" s="1">
        <v>6</v>
      </c>
      <c r="B1443" s="37">
        <v>367</v>
      </c>
      <c r="C1443" s="37">
        <v>267</v>
      </c>
      <c r="D1443" s="37">
        <v>126</v>
      </c>
      <c r="E1443" s="37">
        <v>141</v>
      </c>
      <c r="F1443" s="37">
        <v>100</v>
      </c>
      <c r="G1443" s="37">
        <v>46</v>
      </c>
      <c r="H1443" s="37">
        <v>54</v>
      </c>
    </row>
    <row r="1444" spans="1:8" hidden="1" outlineLevel="1">
      <c r="A1444" s="1">
        <v>7</v>
      </c>
      <c r="B1444" s="37">
        <v>367</v>
      </c>
      <c r="C1444" s="37">
        <v>295</v>
      </c>
      <c r="D1444" s="37">
        <v>142</v>
      </c>
      <c r="E1444" s="37">
        <v>153</v>
      </c>
      <c r="F1444" s="37">
        <v>72</v>
      </c>
      <c r="G1444" s="37">
        <v>40</v>
      </c>
      <c r="H1444" s="37">
        <v>32</v>
      </c>
    </row>
    <row r="1445" spans="1:8" hidden="1" outlineLevel="1">
      <c r="A1445" s="1">
        <v>8</v>
      </c>
      <c r="B1445" s="37">
        <v>385</v>
      </c>
      <c r="C1445" s="37">
        <v>283</v>
      </c>
      <c r="D1445" s="37">
        <v>144</v>
      </c>
      <c r="E1445" s="37">
        <v>139</v>
      </c>
      <c r="F1445" s="37">
        <v>102</v>
      </c>
      <c r="G1445" s="37">
        <v>53</v>
      </c>
      <c r="H1445" s="37">
        <v>49</v>
      </c>
    </row>
    <row r="1446" spans="1:8" hidden="1" outlineLevel="1">
      <c r="A1446" s="1">
        <v>9</v>
      </c>
      <c r="B1446" s="37">
        <v>391</v>
      </c>
      <c r="C1446" s="37">
        <v>292</v>
      </c>
      <c r="D1446" s="37">
        <v>147</v>
      </c>
      <c r="E1446" s="37">
        <v>145</v>
      </c>
      <c r="F1446" s="37">
        <v>99</v>
      </c>
      <c r="G1446" s="37">
        <v>45</v>
      </c>
      <c r="H1446" s="37">
        <v>54</v>
      </c>
    </row>
    <row r="1447" spans="1:8" hidden="1" outlineLevel="1">
      <c r="A1447" s="1">
        <v>10</v>
      </c>
      <c r="B1447" s="37">
        <v>349</v>
      </c>
      <c r="C1447" s="37">
        <v>238</v>
      </c>
      <c r="D1447" s="37">
        <v>116</v>
      </c>
      <c r="E1447" s="37">
        <v>122</v>
      </c>
      <c r="F1447" s="37">
        <v>111</v>
      </c>
      <c r="G1447" s="37">
        <v>51</v>
      </c>
      <c r="H1447" s="37">
        <v>60</v>
      </c>
    </row>
    <row r="1448" spans="1:8" hidden="1" outlineLevel="1">
      <c r="A1448" s="1">
        <v>11</v>
      </c>
      <c r="B1448" s="37">
        <v>387</v>
      </c>
      <c r="C1448" s="37">
        <v>312</v>
      </c>
      <c r="D1448" s="37">
        <v>160</v>
      </c>
      <c r="E1448" s="37">
        <v>152</v>
      </c>
      <c r="F1448" s="37">
        <v>75</v>
      </c>
      <c r="G1448" s="37">
        <v>33</v>
      </c>
      <c r="H1448" s="37">
        <v>42</v>
      </c>
    </row>
    <row r="1449" spans="1:8" hidden="1" outlineLevel="1">
      <c r="A1449" s="1">
        <v>12</v>
      </c>
      <c r="B1449" s="37">
        <v>385</v>
      </c>
      <c r="C1449" s="37">
        <v>282</v>
      </c>
      <c r="D1449" s="37">
        <v>132</v>
      </c>
      <c r="E1449" s="37">
        <v>150</v>
      </c>
      <c r="F1449" s="37">
        <v>103</v>
      </c>
      <c r="G1449" s="37">
        <v>46</v>
      </c>
      <c r="H1449" s="37">
        <v>57</v>
      </c>
    </row>
    <row r="1450" spans="1:8" hidden="1" outlineLevel="1">
      <c r="A1450" s="1">
        <v>13</v>
      </c>
      <c r="B1450" s="37">
        <v>408</v>
      </c>
      <c r="C1450" s="37">
        <v>302</v>
      </c>
      <c r="D1450" s="37">
        <v>147</v>
      </c>
      <c r="E1450" s="37">
        <v>155</v>
      </c>
      <c r="F1450" s="37">
        <v>106</v>
      </c>
      <c r="G1450" s="37">
        <v>48</v>
      </c>
      <c r="H1450" s="37">
        <v>58</v>
      </c>
    </row>
    <row r="1451" spans="1:8" hidden="1" outlineLevel="1">
      <c r="A1451" s="1">
        <v>14</v>
      </c>
      <c r="B1451" s="37">
        <v>404</v>
      </c>
      <c r="C1451" s="37">
        <v>292</v>
      </c>
      <c r="D1451" s="37">
        <v>166</v>
      </c>
      <c r="E1451" s="37">
        <v>126</v>
      </c>
      <c r="F1451" s="37">
        <v>112</v>
      </c>
      <c r="G1451" s="37">
        <v>52</v>
      </c>
      <c r="H1451" s="37">
        <v>60</v>
      </c>
    </row>
    <row r="1452" spans="1:8" hidden="1" outlineLevel="1">
      <c r="A1452" s="1">
        <v>15</v>
      </c>
      <c r="B1452" s="37">
        <v>404</v>
      </c>
      <c r="C1452" s="37">
        <v>291</v>
      </c>
      <c r="D1452" s="37">
        <v>149</v>
      </c>
      <c r="E1452" s="37">
        <v>142</v>
      </c>
      <c r="F1452" s="37">
        <v>113</v>
      </c>
      <c r="G1452" s="37">
        <v>68</v>
      </c>
      <c r="H1452" s="37">
        <v>45</v>
      </c>
    </row>
    <row r="1453" spans="1:8" hidden="1" outlineLevel="1">
      <c r="A1453" s="1">
        <v>16</v>
      </c>
      <c r="B1453" s="37">
        <v>453</v>
      </c>
      <c r="C1453" s="37">
        <v>331</v>
      </c>
      <c r="D1453" s="37">
        <v>165</v>
      </c>
      <c r="E1453" s="37">
        <v>166</v>
      </c>
      <c r="F1453" s="37">
        <v>122</v>
      </c>
      <c r="G1453" s="37">
        <v>61</v>
      </c>
      <c r="H1453" s="37">
        <v>61</v>
      </c>
    </row>
    <row r="1454" spans="1:8" hidden="1" outlineLevel="1">
      <c r="A1454" s="1">
        <v>17</v>
      </c>
      <c r="B1454" s="37">
        <v>420</v>
      </c>
      <c r="C1454" s="37">
        <v>316</v>
      </c>
      <c r="D1454" s="37">
        <v>160</v>
      </c>
      <c r="E1454" s="37">
        <v>156</v>
      </c>
      <c r="F1454" s="37">
        <v>104</v>
      </c>
      <c r="G1454" s="37">
        <v>49</v>
      </c>
      <c r="H1454" s="37">
        <v>55</v>
      </c>
    </row>
    <row r="1455" spans="1:8" hidden="1" outlineLevel="1">
      <c r="A1455" s="1">
        <v>18</v>
      </c>
      <c r="B1455" s="37">
        <v>457</v>
      </c>
      <c r="C1455" s="37">
        <v>333</v>
      </c>
      <c r="D1455" s="37">
        <v>158</v>
      </c>
      <c r="E1455" s="37">
        <v>175</v>
      </c>
      <c r="F1455" s="37">
        <v>124</v>
      </c>
      <c r="G1455" s="37">
        <v>65</v>
      </c>
      <c r="H1455" s="37">
        <v>59</v>
      </c>
    </row>
    <row r="1456" spans="1:8" hidden="1" outlineLevel="1">
      <c r="A1456" s="1">
        <v>19</v>
      </c>
      <c r="B1456" s="37">
        <v>421</v>
      </c>
      <c r="C1456" s="37">
        <v>308</v>
      </c>
      <c r="D1456" s="37">
        <v>148</v>
      </c>
      <c r="E1456" s="37">
        <v>160</v>
      </c>
      <c r="F1456" s="37">
        <v>113</v>
      </c>
      <c r="G1456" s="37">
        <v>49</v>
      </c>
      <c r="H1456" s="37">
        <v>64</v>
      </c>
    </row>
    <row r="1457" spans="1:8" hidden="1" outlineLevel="1">
      <c r="A1457" s="1">
        <v>20</v>
      </c>
      <c r="B1457" s="37">
        <v>447</v>
      </c>
      <c r="C1457" s="37">
        <v>348</v>
      </c>
      <c r="D1457" s="37">
        <v>168</v>
      </c>
      <c r="E1457" s="37">
        <v>180</v>
      </c>
      <c r="F1457" s="37">
        <v>99</v>
      </c>
      <c r="G1457" s="37">
        <v>59</v>
      </c>
      <c r="H1457" s="37">
        <v>40</v>
      </c>
    </row>
    <row r="1458" spans="1:8" hidden="1" outlineLevel="1">
      <c r="A1458" s="1">
        <v>21</v>
      </c>
      <c r="B1458" s="37">
        <v>425</v>
      </c>
      <c r="C1458" s="37">
        <v>310</v>
      </c>
      <c r="D1458" s="37">
        <v>165</v>
      </c>
      <c r="E1458" s="37">
        <v>145</v>
      </c>
      <c r="F1458" s="37">
        <v>115</v>
      </c>
      <c r="G1458" s="37">
        <v>58</v>
      </c>
      <c r="H1458" s="37">
        <v>57</v>
      </c>
    </row>
    <row r="1459" spans="1:8" hidden="1" outlineLevel="1">
      <c r="A1459" s="1">
        <v>22</v>
      </c>
      <c r="B1459" s="37">
        <v>464</v>
      </c>
      <c r="C1459" s="37">
        <v>349</v>
      </c>
      <c r="D1459" s="37">
        <v>167</v>
      </c>
      <c r="E1459" s="37">
        <v>182</v>
      </c>
      <c r="F1459" s="37">
        <v>115</v>
      </c>
      <c r="G1459" s="37">
        <v>53</v>
      </c>
      <c r="H1459" s="37">
        <v>62</v>
      </c>
    </row>
    <row r="1460" spans="1:8" hidden="1" outlineLevel="1">
      <c r="A1460" s="1">
        <v>23</v>
      </c>
      <c r="B1460" s="37">
        <v>457</v>
      </c>
      <c r="C1460" s="37">
        <v>325</v>
      </c>
      <c r="D1460" s="37">
        <v>163</v>
      </c>
      <c r="E1460" s="37">
        <v>162</v>
      </c>
      <c r="F1460" s="37">
        <v>132</v>
      </c>
      <c r="G1460" s="37">
        <v>76</v>
      </c>
      <c r="H1460" s="37">
        <v>56</v>
      </c>
    </row>
    <row r="1461" spans="1:8" hidden="1" outlineLevel="1">
      <c r="A1461" s="1">
        <v>24</v>
      </c>
      <c r="B1461" s="37">
        <v>464</v>
      </c>
      <c r="C1461" s="37">
        <v>327</v>
      </c>
      <c r="D1461" s="37">
        <v>142</v>
      </c>
      <c r="E1461" s="37">
        <v>185</v>
      </c>
      <c r="F1461" s="37">
        <v>137</v>
      </c>
      <c r="G1461" s="37">
        <v>67</v>
      </c>
      <c r="H1461" s="37">
        <v>70</v>
      </c>
    </row>
    <row r="1462" spans="1:8" hidden="1" outlineLevel="1">
      <c r="A1462" s="1">
        <v>25</v>
      </c>
      <c r="B1462" s="37">
        <v>474</v>
      </c>
      <c r="C1462" s="37">
        <v>348</v>
      </c>
      <c r="D1462" s="37">
        <v>151</v>
      </c>
      <c r="E1462" s="37">
        <v>197</v>
      </c>
      <c r="F1462" s="37">
        <v>126</v>
      </c>
      <c r="G1462" s="37">
        <v>64</v>
      </c>
      <c r="H1462" s="37">
        <v>62</v>
      </c>
    </row>
    <row r="1463" spans="1:8" hidden="1" outlineLevel="1">
      <c r="A1463" s="1">
        <v>26</v>
      </c>
      <c r="B1463" s="37">
        <v>461</v>
      </c>
      <c r="C1463" s="37">
        <v>315</v>
      </c>
      <c r="D1463" s="37">
        <v>146</v>
      </c>
      <c r="E1463" s="37">
        <v>169</v>
      </c>
      <c r="F1463" s="37">
        <v>146</v>
      </c>
      <c r="G1463" s="37">
        <v>93</v>
      </c>
      <c r="H1463" s="37">
        <v>53</v>
      </c>
    </row>
    <row r="1464" spans="1:8" hidden="1" outlineLevel="1">
      <c r="A1464" s="1">
        <v>27</v>
      </c>
      <c r="B1464" s="37">
        <v>440</v>
      </c>
      <c r="C1464" s="37">
        <v>294</v>
      </c>
      <c r="D1464" s="37">
        <v>149</v>
      </c>
      <c r="E1464" s="37">
        <v>145</v>
      </c>
      <c r="F1464" s="37">
        <v>146</v>
      </c>
      <c r="G1464" s="37">
        <v>77</v>
      </c>
      <c r="H1464" s="37">
        <v>69</v>
      </c>
    </row>
    <row r="1465" spans="1:8" hidden="1" outlineLevel="1">
      <c r="A1465" s="1">
        <v>28</v>
      </c>
      <c r="B1465" s="37">
        <v>465</v>
      </c>
      <c r="C1465" s="37">
        <v>311</v>
      </c>
      <c r="D1465" s="37">
        <v>148</v>
      </c>
      <c r="E1465" s="37">
        <v>163</v>
      </c>
      <c r="F1465" s="37">
        <v>154</v>
      </c>
      <c r="G1465" s="37">
        <v>84</v>
      </c>
      <c r="H1465" s="37">
        <v>70</v>
      </c>
    </row>
    <row r="1466" spans="1:8" hidden="1" outlineLevel="1">
      <c r="A1466" s="1">
        <v>29</v>
      </c>
      <c r="B1466" s="37">
        <v>452</v>
      </c>
      <c r="C1466" s="37">
        <v>312</v>
      </c>
      <c r="D1466" s="37">
        <v>152</v>
      </c>
      <c r="E1466" s="37">
        <v>160</v>
      </c>
      <c r="F1466" s="37">
        <v>140</v>
      </c>
      <c r="G1466" s="37">
        <v>70</v>
      </c>
      <c r="H1466" s="37">
        <v>70</v>
      </c>
    </row>
    <row r="1467" spans="1:8" hidden="1" outlineLevel="1">
      <c r="A1467" s="1">
        <v>30</v>
      </c>
      <c r="B1467" s="37">
        <v>432</v>
      </c>
      <c r="C1467" s="37">
        <v>288</v>
      </c>
      <c r="D1467" s="37">
        <v>141</v>
      </c>
      <c r="E1467" s="37">
        <v>147</v>
      </c>
      <c r="F1467" s="37">
        <v>144</v>
      </c>
      <c r="G1467" s="37">
        <v>82</v>
      </c>
      <c r="H1467" s="37">
        <v>62</v>
      </c>
    </row>
    <row r="1468" spans="1:8" hidden="1" outlineLevel="1">
      <c r="A1468" s="1">
        <v>31</v>
      </c>
      <c r="B1468" s="37">
        <v>478</v>
      </c>
      <c r="C1468" s="37">
        <v>309</v>
      </c>
      <c r="D1468" s="37">
        <v>142</v>
      </c>
      <c r="E1468" s="37">
        <v>167</v>
      </c>
      <c r="F1468" s="37">
        <v>169</v>
      </c>
      <c r="G1468" s="37">
        <v>88</v>
      </c>
      <c r="H1468" s="37">
        <v>81</v>
      </c>
    </row>
    <row r="1469" spans="1:8" hidden="1" outlineLevel="1">
      <c r="A1469" s="1">
        <v>32</v>
      </c>
      <c r="B1469" s="37">
        <v>456</v>
      </c>
      <c r="C1469" s="37">
        <v>278</v>
      </c>
      <c r="D1469" s="37">
        <v>124</v>
      </c>
      <c r="E1469" s="37">
        <v>154</v>
      </c>
      <c r="F1469" s="37">
        <v>178</v>
      </c>
      <c r="G1469" s="37">
        <v>88</v>
      </c>
      <c r="H1469" s="37">
        <v>90</v>
      </c>
    </row>
    <row r="1470" spans="1:8" hidden="1" outlineLevel="1">
      <c r="A1470" s="1">
        <v>33</v>
      </c>
      <c r="B1470" s="37">
        <v>502</v>
      </c>
      <c r="C1470" s="37">
        <v>306</v>
      </c>
      <c r="D1470" s="37">
        <v>132</v>
      </c>
      <c r="E1470" s="37">
        <v>174</v>
      </c>
      <c r="F1470" s="37">
        <v>196</v>
      </c>
      <c r="G1470" s="37">
        <v>112</v>
      </c>
      <c r="H1470" s="37">
        <v>84</v>
      </c>
    </row>
    <row r="1471" spans="1:8" hidden="1" outlineLevel="1">
      <c r="A1471" s="1">
        <v>34</v>
      </c>
      <c r="B1471" s="37">
        <v>471</v>
      </c>
      <c r="C1471" s="37">
        <v>273</v>
      </c>
      <c r="D1471" s="37">
        <v>128</v>
      </c>
      <c r="E1471" s="37">
        <v>145</v>
      </c>
      <c r="F1471" s="37">
        <v>198</v>
      </c>
      <c r="G1471" s="37">
        <v>106</v>
      </c>
      <c r="H1471" s="37">
        <v>92</v>
      </c>
    </row>
    <row r="1472" spans="1:8" hidden="1" outlineLevel="1">
      <c r="A1472" s="1">
        <v>35</v>
      </c>
      <c r="B1472" s="37">
        <v>462</v>
      </c>
      <c r="C1472" s="37">
        <v>247</v>
      </c>
      <c r="D1472" s="37">
        <v>115</v>
      </c>
      <c r="E1472" s="37">
        <v>132</v>
      </c>
      <c r="F1472" s="37">
        <v>215</v>
      </c>
      <c r="G1472" s="37">
        <v>125</v>
      </c>
      <c r="H1472" s="37">
        <v>90</v>
      </c>
    </row>
    <row r="1473" spans="1:8" hidden="1" outlineLevel="1">
      <c r="A1473" s="1">
        <v>36</v>
      </c>
      <c r="B1473" s="37">
        <v>492</v>
      </c>
      <c r="C1473" s="37">
        <v>264</v>
      </c>
      <c r="D1473" s="37">
        <v>123</v>
      </c>
      <c r="E1473" s="37">
        <v>141</v>
      </c>
      <c r="F1473" s="37">
        <v>228</v>
      </c>
      <c r="G1473" s="37">
        <v>109</v>
      </c>
      <c r="H1473" s="37">
        <v>119</v>
      </c>
    </row>
    <row r="1474" spans="1:8" hidden="1" outlineLevel="1">
      <c r="A1474" s="1">
        <v>37</v>
      </c>
      <c r="B1474" s="37">
        <v>491</v>
      </c>
      <c r="C1474" s="37">
        <v>300</v>
      </c>
      <c r="D1474" s="37">
        <v>130</v>
      </c>
      <c r="E1474" s="37">
        <v>170</v>
      </c>
      <c r="F1474" s="37">
        <v>191</v>
      </c>
      <c r="G1474" s="37">
        <v>102</v>
      </c>
      <c r="H1474" s="37">
        <v>89</v>
      </c>
    </row>
    <row r="1475" spans="1:8" hidden="1" outlineLevel="1">
      <c r="A1475" s="1">
        <v>38</v>
      </c>
      <c r="B1475" s="37">
        <v>503</v>
      </c>
      <c r="C1475" s="37">
        <v>271</v>
      </c>
      <c r="D1475" s="37">
        <v>142</v>
      </c>
      <c r="E1475" s="37">
        <v>129</v>
      </c>
      <c r="F1475" s="37">
        <v>232</v>
      </c>
      <c r="G1475" s="37">
        <v>130</v>
      </c>
      <c r="H1475" s="37">
        <v>102</v>
      </c>
    </row>
    <row r="1476" spans="1:8" hidden="1" outlineLevel="1">
      <c r="A1476" s="1">
        <v>39</v>
      </c>
      <c r="B1476" s="37">
        <v>498</v>
      </c>
      <c r="C1476" s="37">
        <v>277</v>
      </c>
      <c r="D1476" s="37">
        <v>133</v>
      </c>
      <c r="E1476" s="37">
        <v>144</v>
      </c>
      <c r="F1476" s="37">
        <v>221</v>
      </c>
      <c r="G1476" s="37">
        <v>114</v>
      </c>
      <c r="H1476" s="37">
        <v>107</v>
      </c>
    </row>
    <row r="1477" spans="1:8" hidden="1" outlineLevel="1">
      <c r="A1477" s="1">
        <v>40</v>
      </c>
      <c r="B1477" s="37">
        <v>576</v>
      </c>
      <c r="C1477" s="37">
        <v>328</v>
      </c>
      <c r="D1477" s="37">
        <v>165</v>
      </c>
      <c r="E1477" s="37">
        <v>163</v>
      </c>
      <c r="F1477" s="37">
        <v>248</v>
      </c>
      <c r="G1477" s="37">
        <v>132</v>
      </c>
      <c r="H1477" s="37">
        <v>116</v>
      </c>
    </row>
    <row r="1478" spans="1:8" hidden="1" outlineLevel="1">
      <c r="A1478" s="1">
        <v>41</v>
      </c>
      <c r="B1478" s="37">
        <v>555</v>
      </c>
      <c r="C1478" s="37">
        <v>295</v>
      </c>
      <c r="D1478" s="37">
        <v>158</v>
      </c>
      <c r="E1478" s="37">
        <v>137</v>
      </c>
      <c r="F1478" s="37">
        <v>260</v>
      </c>
      <c r="G1478" s="37">
        <v>140</v>
      </c>
      <c r="H1478" s="37">
        <v>120</v>
      </c>
    </row>
    <row r="1479" spans="1:8" hidden="1" outlineLevel="1">
      <c r="A1479" s="1">
        <v>42</v>
      </c>
      <c r="B1479" s="37">
        <v>569</v>
      </c>
      <c r="C1479" s="37">
        <v>304</v>
      </c>
      <c r="D1479" s="37">
        <v>145</v>
      </c>
      <c r="E1479" s="37">
        <v>159</v>
      </c>
      <c r="F1479" s="37">
        <v>265</v>
      </c>
      <c r="G1479" s="37">
        <v>136</v>
      </c>
      <c r="H1479" s="37">
        <v>129</v>
      </c>
    </row>
    <row r="1480" spans="1:8" hidden="1" outlineLevel="1">
      <c r="A1480" s="1">
        <v>43</v>
      </c>
      <c r="B1480" s="37">
        <v>636</v>
      </c>
      <c r="C1480" s="37">
        <v>379</v>
      </c>
      <c r="D1480" s="37">
        <v>167</v>
      </c>
      <c r="E1480" s="37">
        <v>212</v>
      </c>
      <c r="F1480" s="37">
        <v>257</v>
      </c>
      <c r="G1480" s="37">
        <v>119</v>
      </c>
      <c r="H1480" s="37">
        <v>138</v>
      </c>
    </row>
    <row r="1481" spans="1:8" hidden="1" outlineLevel="1">
      <c r="A1481" s="1">
        <v>44</v>
      </c>
      <c r="B1481" s="37">
        <v>633</v>
      </c>
      <c r="C1481" s="37">
        <v>381</v>
      </c>
      <c r="D1481" s="37">
        <v>181</v>
      </c>
      <c r="E1481" s="37">
        <v>200</v>
      </c>
      <c r="F1481" s="37">
        <v>252</v>
      </c>
      <c r="G1481" s="37">
        <v>130</v>
      </c>
      <c r="H1481" s="37">
        <v>122</v>
      </c>
    </row>
    <row r="1482" spans="1:8" hidden="1" outlineLevel="1">
      <c r="A1482" s="1">
        <v>45</v>
      </c>
      <c r="B1482" s="37">
        <v>694</v>
      </c>
      <c r="C1482" s="37">
        <v>405</v>
      </c>
      <c r="D1482" s="37">
        <v>220</v>
      </c>
      <c r="E1482" s="37">
        <v>185</v>
      </c>
      <c r="F1482" s="37">
        <v>289</v>
      </c>
      <c r="G1482" s="37">
        <v>153</v>
      </c>
      <c r="H1482" s="37">
        <v>136</v>
      </c>
    </row>
    <row r="1483" spans="1:8" hidden="1" outlineLevel="1">
      <c r="A1483" s="1">
        <v>46</v>
      </c>
      <c r="B1483" s="37">
        <v>646</v>
      </c>
      <c r="C1483" s="37">
        <v>378</v>
      </c>
      <c r="D1483" s="37">
        <v>194</v>
      </c>
      <c r="E1483" s="37">
        <v>184</v>
      </c>
      <c r="F1483" s="37">
        <v>268</v>
      </c>
      <c r="G1483" s="37">
        <v>139</v>
      </c>
      <c r="H1483" s="37">
        <v>129</v>
      </c>
    </row>
    <row r="1484" spans="1:8" hidden="1" outlineLevel="1">
      <c r="A1484" s="1">
        <v>47</v>
      </c>
      <c r="B1484" s="37">
        <v>612</v>
      </c>
      <c r="C1484" s="37">
        <v>351</v>
      </c>
      <c r="D1484" s="37">
        <v>171</v>
      </c>
      <c r="E1484" s="37">
        <v>180</v>
      </c>
      <c r="F1484" s="37">
        <v>261</v>
      </c>
      <c r="G1484" s="37">
        <v>142</v>
      </c>
      <c r="H1484" s="37">
        <v>119</v>
      </c>
    </row>
    <row r="1485" spans="1:8" hidden="1" outlineLevel="1">
      <c r="A1485" s="1">
        <v>48</v>
      </c>
      <c r="B1485" s="37">
        <v>612</v>
      </c>
      <c r="C1485" s="37">
        <v>344</v>
      </c>
      <c r="D1485" s="37">
        <v>166</v>
      </c>
      <c r="E1485" s="37">
        <v>178</v>
      </c>
      <c r="F1485" s="37">
        <v>268</v>
      </c>
      <c r="G1485" s="37">
        <v>124</v>
      </c>
      <c r="H1485" s="37">
        <v>144</v>
      </c>
    </row>
    <row r="1486" spans="1:8" hidden="1" outlineLevel="1">
      <c r="A1486" s="1">
        <v>49</v>
      </c>
      <c r="B1486" s="37">
        <v>667</v>
      </c>
      <c r="C1486" s="37">
        <v>365</v>
      </c>
      <c r="D1486" s="37">
        <v>181</v>
      </c>
      <c r="E1486" s="37">
        <v>184</v>
      </c>
      <c r="F1486" s="37">
        <v>302</v>
      </c>
      <c r="G1486" s="37">
        <v>167</v>
      </c>
      <c r="H1486" s="37">
        <v>135</v>
      </c>
    </row>
    <row r="1487" spans="1:8" hidden="1" outlineLevel="1">
      <c r="A1487" s="1">
        <v>50</v>
      </c>
      <c r="B1487" s="37">
        <v>637</v>
      </c>
      <c r="C1487" s="37">
        <v>383</v>
      </c>
      <c r="D1487" s="37">
        <v>201</v>
      </c>
      <c r="E1487" s="37">
        <v>182</v>
      </c>
      <c r="F1487" s="37">
        <v>254</v>
      </c>
      <c r="G1487" s="37">
        <v>135</v>
      </c>
      <c r="H1487" s="37">
        <v>119</v>
      </c>
    </row>
    <row r="1488" spans="1:8" hidden="1" outlineLevel="1">
      <c r="A1488" s="1">
        <v>51</v>
      </c>
      <c r="B1488" s="37">
        <v>623</v>
      </c>
      <c r="C1488" s="37">
        <v>353</v>
      </c>
      <c r="D1488" s="37">
        <v>177</v>
      </c>
      <c r="E1488" s="37">
        <v>176</v>
      </c>
      <c r="F1488" s="37">
        <v>270</v>
      </c>
      <c r="G1488" s="37">
        <v>126</v>
      </c>
      <c r="H1488" s="37">
        <v>144</v>
      </c>
    </row>
    <row r="1489" spans="1:8" hidden="1" outlineLevel="1">
      <c r="A1489" s="1">
        <v>52</v>
      </c>
      <c r="B1489" s="37">
        <v>598</v>
      </c>
      <c r="C1489" s="37">
        <v>358</v>
      </c>
      <c r="D1489" s="37">
        <v>175</v>
      </c>
      <c r="E1489" s="37">
        <v>183</v>
      </c>
      <c r="F1489" s="37">
        <v>240</v>
      </c>
      <c r="G1489" s="37">
        <v>132</v>
      </c>
      <c r="H1489" s="37">
        <v>108</v>
      </c>
    </row>
    <row r="1490" spans="1:8" hidden="1" outlineLevel="1">
      <c r="A1490" s="1">
        <v>53</v>
      </c>
      <c r="B1490" s="37">
        <v>611</v>
      </c>
      <c r="C1490" s="37">
        <v>373</v>
      </c>
      <c r="D1490" s="37">
        <v>185</v>
      </c>
      <c r="E1490" s="37">
        <v>188</v>
      </c>
      <c r="F1490" s="37">
        <v>238</v>
      </c>
      <c r="G1490" s="37">
        <v>117</v>
      </c>
      <c r="H1490" s="37">
        <v>121</v>
      </c>
    </row>
    <row r="1491" spans="1:8" hidden="1" outlineLevel="1">
      <c r="A1491" s="1">
        <v>54</v>
      </c>
      <c r="B1491" s="37">
        <v>581</v>
      </c>
      <c r="C1491" s="37">
        <v>351</v>
      </c>
      <c r="D1491" s="37">
        <v>182</v>
      </c>
      <c r="E1491" s="37">
        <v>169</v>
      </c>
      <c r="F1491" s="37">
        <v>230</v>
      </c>
      <c r="G1491" s="37">
        <v>117</v>
      </c>
      <c r="H1491" s="37">
        <v>113</v>
      </c>
    </row>
    <row r="1492" spans="1:8" hidden="1" outlineLevel="1">
      <c r="A1492" s="1">
        <v>55</v>
      </c>
      <c r="B1492" s="37">
        <v>567</v>
      </c>
      <c r="C1492" s="37">
        <v>354</v>
      </c>
      <c r="D1492" s="37">
        <v>188</v>
      </c>
      <c r="E1492" s="37">
        <v>166</v>
      </c>
      <c r="F1492" s="37">
        <v>213</v>
      </c>
      <c r="G1492" s="37">
        <v>102</v>
      </c>
      <c r="H1492" s="37">
        <v>111</v>
      </c>
    </row>
    <row r="1493" spans="1:8" hidden="1" outlineLevel="1">
      <c r="A1493" s="1">
        <v>56</v>
      </c>
      <c r="B1493" s="37">
        <v>568</v>
      </c>
      <c r="C1493" s="37">
        <v>358</v>
      </c>
      <c r="D1493" s="37">
        <v>183</v>
      </c>
      <c r="E1493" s="37">
        <v>175</v>
      </c>
      <c r="F1493" s="37">
        <v>210</v>
      </c>
      <c r="G1493" s="37">
        <v>106</v>
      </c>
      <c r="H1493" s="37">
        <v>104</v>
      </c>
    </row>
    <row r="1494" spans="1:8" hidden="1" outlineLevel="1">
      <c r="A1494" s="1">
        <v>57</v>
      </c>
      <c r="B1494" s="37">
        <v>539</v>
      </c>
      <c r="C1494" s="37">
        <v>337</v>
      </c>
      <c r="D1494" s="37">
        <v>175</v>
      </c>
      <c r="E1494" s="37">
        <v>162</v>
      </c>
      <c r="F1494" s="37">
        <v>202</v>
      </c>
      <c r="G1494" s="37">
        <v>95</v>
      </c>
      <c r="H1494" s="37">
        <v>107</v>
      </c>
    </row>
    <row r="1495" spans="1:8" hidden="1" outlineLevel="1">
      <c r="A1495" s="1">
        <v>58</v>
      </c>
      <c r="B1495" s="37">
        <v>507</v>
      </c>
      <c r="C1495" s="37">
        <v>309</v>
      </c>
      <c r="D1495" s="37">
        <v>170</v>
      </c>
      <c r="E1495" s="37">
        <v>139</v>
      </c>
      <c r="F1495" s="37">
        <v>198</v>
      </c>
      <c r="G1495" s="37">
        <v>80</v>
      </c>
      <c r="H1495" s="37">
        <v>118</v>
      </c>
    </row>
    <row r="1496" spans="1:8" hidden="1" outlineLevel="1">
      <c r="A1496" s="1">
        <v>59</v>
      </c>
      <c r="B1496" s="37">
        <v>497</v>
      </c>
      <c r="C1496" s="37">
        <v>302</v>
      </c>
      <c r="D1496" s="37">
        <v>156</v>
      </c>
      <c r="E1496" s="37">
        <v>146</v>
      </c>
      <c r="F1496" s="37">
        <v>195</v>
      </c>
      <c r="G1496" s="37">
        <v>94</v>
      </c>
      <c r="H1496" s="37">
        <v>101</v>
      </c>
    </row>
    <row r="1497" spans="1:8" hidden="1" outlineLevel="1">
      <c r="A1497" s="1">
        <v>60</v>
      </c>
      <c r="B1497" s="37">
        <v>483</v>
      </c>
      <c r="C1497" s="37">
        <v>303</v>
      </c>
      <c r="D1497" s="37">
        <v>147</v>
      </c>
      <c r="E1497" s="37">
        <v>156</v>
      </c>
      <c r="F1497" s="37">
        <v>180</v>
      </c>
      <c r="G1497" s="37">
        <v>79</v>
      </c>
      <c r="H1497" s="37">
        <v>101</v>
      </c>
    </row>
    <row r="1498" spans="1:8" hidden="1" outlineLevel="1">
      <c r="A1498" s="1">
        <v>61</v>
      </c>
      <c r="B1498" s="37">
        <v>462</v>
      </c>
      <c r="C1498" s="37">
        <v>314</v>
      </c>
      <c r="D1498" s="37">
        <v>188</v>
      </c>
      <c r="E1498" s="37">
        <v>126</v>
      </c>
      <c r="F1498" s="37">
        <v>148</v>
      </c>
      <c r="G1498" s="37">
        <v>71</v>
      </c>
      <c r="H1498" s="37">
        <v>77</v>
      </c>
    </row>
    <row r="1499" spans="1:8" hidden="1" outlineLevel="1">
      <c r="A1499" s="1">
        <v>62</v>
      </c>
      <c r="B1499" s="37">
        <v>462</v>
      </c>
      <c r="C1499" s="37">
        <v>307</v>
      </c>
      <c r="D1499" s="37">
        <v>153</v>
      </c>
      <c r="E1499" s="37">
        <v>154</v>
      </c>
      <c r="F1499" s="37">
        <v>155</v>
      </c>
      <c r="G1499" s="37">
        <v>69</v>
      </c>
      <c r="H1499" s="37">
        <v>86</v>
      </c>
    </row>
    <row r="1500" spans="1:8" hidden="1" outlineLevel="1">
      <c r="A1500" s="1">
        <v>63</v>
      </c>
      <c r="B1500" s="37">
        <v>447</v>
      </c>
      <c r="C1500" s="37">
        <v>287</v>
      </c>
      <c r="D1500" s="37">
        <v>159</v>
      </c>
      <c r="E1500" s="37">
        <v>128</v>
      </c>
      <c r="F1500" s="37">
        <v>160</v>
      </c>
      <c r="G1500" s="37">
        <v>55</v>
      </c>
      <c r="H1500" s="37">
        <v>105</v>
      </c>
    </row>
    <row r="1501" spans="1:8" hidden="1" outlineLevel="1">
      <c r="A1501" s="1">
        <v>64</v>
      </c>
      <c r="B1501" s="37">
        <v>439</v>
      </c>
      <c r="C1501" s="37">
        <v>305</v>
      </c>
      <c r="D1501" s="37">
        <v>160</v>
      </c>
      <c r="E1501" s="37">
        <v>145</v>
      </c>
      <c r="F1501" s="37">
        <v>134</v>
      </c>
      <c r="G1501" s="37">
        <v>53</v>
      </c>
      <c r="H1501" s="37">
        <v>81</v>
      </c>
    </row>
    <row r="1502" spans="1:8" hidden="1" outlineLevel="1">
      <c r="A1502" s="1">
        <v>65</v>
      </c>
      <c r="B1502" s="37">
        <v>465</v>
      </c>
      <c r="C1502" s="37">
        <v>291</v>
      </c>
      <c r="D1502" s="37">
        <v>156</v>
      </c>
      <c r="E1502" s="37">
        <v>135</v>
      </c>
      <c r="F1502" s="37">
        <v>174</v>
      </c>
      <c r="G1502" s="37">
        <v>74</v>
      </c>
      <c r="H1502" s="37">
        <v>100</v>
      </c>
    </row>
    <row r="1503" spans="1:8" hidden="1" outlineLevel="1">
      <c r="A1503" s="1">
        <v>66</v>
      </c>
      <c r="B1503" s="37">
        <v>406</v>
      </c>
      <c r="C1503" s="37">
        <v>280</v>
      </c>
      <c r="D1503" s="37">
        <v>151</v>
      </c>
      <c r="E1503" s="37">
        <v>129</v>
      </c>
      <c r="F1503" s="37">
        <v>126</v>
      </c>
      <c r="G1503" s="37">
        <v>48</v>
      </c>
      <c r="H1503" s="37">
        <v>78</v>
      </c>
    </row>
    <row r="1504" spans="1:8" hidden="1" outlineLevel="1">
      <c r="A1504" s="1">
        <v>67</v>
      </c>
      <c r="B1504" s="37">
        <v>415</v>
      </c>
      <c r="C1504" s="37">
        <v>290</v>
      </c>
      <c r="D1504" s="37">
        <v>152</v>
      </c>
      <c r="E1504" s="37">
        <v>138</v>
      </c>
      <c r="F1504" s="37">
        <v>125</v>
      </c>
      <c r="G1504" s="37">
        <v>59</v>
      </c>
      <c r="H1504" s="37">
        <v>66</v>
      </c>
    </row>
    <row r="1505" spans="1:8" hidden="1" outlineLevel="1">
      <c r="A1505" s="1">
        <v>68</v>
      </c>
      <c r="B1505" s="37">
        <v>333</v>
      </c>
      <c r="C1505" s="37">
        <v>247</v>
      </c>
      <c r="D1505" s="37">
        <v>130</v>
      </c>
      <c r="E1505" s="37">
        <v>117</v>
      </c>
      <c r="F1505" s="37">
        <v>86</v>
      </c>
      <c r="G1505" s="37">
        <v>29</v>
      </c>
      <c r="H1505" s="37">
        <v>57</v>
      </c>
    </row>
    <row r="1506" spans="1:8" hidden="1" outlineLevel="1">
      <c r="A1506" s="1">
        <v>69</v>
      </c>
      <c r="B1506" s="37">
        <v>402</v>
      </c>
      <c r="C1506" s="37">
        <v>284</v>
      </c>
      <c r="D1506" s="37">
        <v>161</v>
      </c>
      <c r="E1506" s="37">
        <v>123</v>
      </c>
      <c r="F1506" s="37">
        <v>118</v>
      </c>
      <c r="G1506" s="37">
        <v>47</v>
      </c>
      <c r="H1506" s="37">
        <v>71</v>
      </c>
    </row>
    <row r="1507" spans="1:8" hidden="1" outlineLevel="1">
      <c r="A1507" s="1">
        <v>70</v>
      </c>
      <c r="B1507" s="37">
        <v>351</v>
      </c>
      <c r="C1507" s="37">
        <v>247</v>
      </c>
      <c r="D1507" s="37">
        <v>128</v>
      </c>
      <c r="E1507" s="37">
        <v>119</v>
      </c>
      <c r="F1507" s="37">
        <v>104</v>
      </c>
      <c r="G1507" s="37">
        <v>43</v>
      </c>
      <c r="H1507" s="37">
        <v>61</v>
      </c>
    </row>
    <row r="1508" spans="1:8" hidden="1" outlineLevel="1">
      <c r="A1508" s="1">
        <v>71</v>
      </c>
      <c r="B1508" s="37">
        <v>342</v>
      </c>
      <c r="C1508" s="37">
        <v>241</v>
      </c>
      <c r="D1508" s="37">
        <v>138</v>
      </c>
      <c r="E1508" s="37">
        <v>103</v>
      </c>
      <c r="F1508" s="37">
        <v>101</v>
      </c>
      <c r="G1508" s="37">
        <v>38</v>
      </c>
      <c r="H1508" s="37">
        <v>63</v>
      </c>
    </row>
    <row r="1509" spans="1:8" hidden="1" outlineLevel="1">
      <c r="A1509" s="1">
        <v>72</v>
      </c>
      <c r="B1509" s="37">
        <v>293</v>
      </c>
      <c r="C1509" s="37">
        <v>214</v>
      </c>
      <c r="D1509" s="37">
        <v>126</v>
      </c>
      <c r="E1509" s="37">
        <v>88</v>
      </c>
      <c r="F1509" s="37">
        <v>79</v>
      </c>
      <c r="G1509" s="37">
        <v>33</v>
      </c>
      <c r="H1509" s="37">
        <v>46</v>
      </c>
    </row>
    <row r="1510" spans="1:8" hidden="1" outlineLevel="1">
      <c r="A1510" s="1">
        <v>73</v>
      </c>
      <c r="B1510" s="37">
        <v>307</v>
      </c>
      <c r="C1510" s="37">
        <v>224</v>
      </c>
      <c r="D1510" s="37">
        <v>127</v>
      </c>
      <c r="E1510" s="37">
        <v>97</v>
      </c>
      <c r="F1510" s="37">
        <v>83</v>
      </c>
      <c r="G1510" s="37">
        <v>37</v>
      </c>
      <c r="H1510" s="37">
        <v>46</v>
      </c>
    </row>
    <row r="1511" spans="1:8" hidden="1" outlineLevel="1">
      <c r="A1511" s="1">
        <v>74</v>
      </c>
      <c r="B1511" s="37">
        <v>251</v>
      </c>
      <c r="C1511" s="37">
        <v>177</v>
      </c>
      <c r="D1511" s="37">
        <v>93</v>
      </c>
      <c r="E1511" s="37">
        <v>84</v>
      </c>
      <c r="F1511" s="37">
        <v>74</v>
      </c>
      <c r="G1511" s="37">
        <v>32</v>
      </c>
      <c r="H1511" s="37">
        <v>42</v>
      </c>
    </row>
    <row r="1512" spans="1:8" hidden="1" outlineLevel="1">
      <c r="A1512" s="1">
        <v>75</v>
      </c>
      <c r="B1512" s="37">
        <v>213</v>
      </c>
      <c r="C1512" s="37">
        <v>168</v>
      </c>
      <c r="D1512" s="37">
        <v>103</v>
      </c>
      <c r="E1512" s="37">
        <v>65</v>
      </c>
      <c r="F1512" s="37">
        <v>45</v>
      </c>
      <c r="G1512" s="37">
        <v>23</v>
      </c>
      <c r="H1512" s="37">
        <v>22</v>
      </c>
    </row>
    <row r="1513" spans="1:8" hidden="1" outlineLevel="1">
      <c r="A1513" s="1">
        <v>76</v>
      </c>
      <c r="B1513" s="37">
        <v>222</v>
      </c>
      <c r="C1513" s="37">
        <v>172</v>
      </c>
      <c r="D1513" s="37">
        <v>95</v>
      </c>
      <c r="E1513" s="37">
        <v>77</v>
      </c>
      <c r="F1513" s="37">
        <v>50</v>
      </c>
      <c r="G1513" s="37">
        <v>14</v>
      </c>
      <c r="H1513" s="37">
        <v>36</v>
      </c>
    </row>
    <row r="1514" spans="1:8" hidden="1" outlineLevel="1">
      <c r="A1514" s="1">
        <v>77</v>
      </c>
      <c r="B1514" s="37">
        <v>182</v>
      </c>
      <c r="C1514" s="37">
        <v>136</v>
      </c>
      <c r="D1514" s="37">
        <v>81</v>
      </c>
      <c r="E1514" s="37">
        <v>55</v>
      </c>
      <c r="F1514" s="37">
        <v>46</v>
      </c>
      <c r="G1514" s="37">
        <v>19</v>
      </c>
      <c r="H1514" s="37">
        <v>27</v>
      </c>
    </row>
    <row r="1515" spans="1:8" hidden="1" outlineLevel="1">
      <c r="A1515" s="1">
        <v>78</v>
      </c>
      <c r="B1515" s="37">
        <v>171</v>
      </c>
      <c r="C1515" s="37">
        <v>129</v>
      </c>
      <c r="D1515" s="37">
        <v>77</v>
      </c>
      <c r="E1515" s="37">
        <v>52</v>
      </c>
      <c r="F1515" s="37">
        <v>42</v>
      </c>
      <c r="G1515" s="37">
        <v>19</v>
      </c>
      <c r="H1515" s="37">
        <v>23</v>
      </c>
    </row>
    <row r="1516" spans="1:8" hidden="1" outlineLevel="1">
      <c r="A1516" s="1">
        <v>79</v>
      </c>
      <c r="B1516" s="37">
        <v>184</v>
      </c>
      <c r="C1516" s="37">
        <v>155</v>
      </c>
      <c r="D1516" s="37">
        <v>99</v>
      </c>
      <c r="E1516" s="37">
        <v>56</v>
      </c>
      <c r="F1516" s="37">
        <v>29</v>
      </c>
      <c r="G1516" s="37">
        <v>16</v>
      </c>
      <c r="H1516" s="37">
        <v>13</v>
      </c>
    </row>
    <row r="1517" spans="1:8" hidden="1" outlineLevel="1">
      <c r="A1517" s="1">
        <v>80</v>
      </c>
      <c r="B1517" s="37">
        <v>174</v>
      </c>
      <c r="C1517" s="37">
        <v>138</v>
      </c>
      <c r="D1517" s="37">
        <v>89</v>
      </c>
      <c r="E1517" s="37">
        <v>49</v>
      </c>
      <c r="F1517" s="37">
        <v>36</v>
      </c>
      <c r="G1517" s="37">
        <v>19</v>
      </c>
      <c r="H1517" s="37">
        <v>17</v>
      </c>
    </row>
    <row r="1518" spans="1:8" hidden="1" outlineLevel="1">
      <c r="A1518" s="1">
        <v>81</v>
      </c>
      <c r="B1518" s="37">
        <v>130</v>
      </c>
      <c r="C1518" s="37">
        <v>105</v>
      </c>
      <c r="D1518" s="37">
        <v>71</v>
      </c>
      <c r="E1518" s="37">
        <v>34</v>
      </c>
      <c r="F1518" s="37">
        <v>25</v>
      </c>
      <c r="G1518" s="37">
        <v>10</v>
      </c>
      <c r="H1518" s="37">
        <v>15</v>
      </c>
    </row>
    <row r="1519" spans="1:8" hidden="1" outlineLevel="1">
      <c r="A1519" s="1">
        <v>82</v>
      </c>
      <c r="B1519" s="37">
        <v>108</v>
      </c>
      <c r="C1519" s="37">
        <v>90</v>
      </c>
      <c r="D1519" s="37">
        <v>54</v>
      </c>
      <c r="E1519" s="37">
        <v>36</v>
      </c>
      <c r="F1519" s="37">
        <v>18</v>
      </c>
      <c r="G1519" s="37">
        <v>10</v>
      </c>
      <c r="H1519" s="37">
        <v>8</v>
      </c>
    </row>
    <row r="1520" spans="1:8" hidden="1" outlineLevel="1">
      <c r="A1520" s="1">
        <v>83</v>
      </c>
      <c r="B1520" s="37">
        <v>104</v>
      </c>
      <c r="C1520" s="37">
        <v>80</v>
      </c>
      <c r="D1520" s="37">
        <v>47</v>
      </c>
      <c r="E1520" s="37">
        <v>33</v>
      </c>
      <c r="F1520" s="37">
        <v>24</v>
      </c>
      <c r="G1520" s="37">
        <v>13</v>
      </c>
      <c r="H1520" s="37">
        <v>11</v>
      </c>
    </row>
    <row r="1521" spans="1:8" hidden="1" outlineLevel="1">
      <c r="A1521" s="1">
        <v>84</v>
      </c>
      <c r="B1521" s="37">
        <v>117</v>
      </c>
      <c r="C1521" s="37">
        <v>89</v>
      </c>
      <c r="D1521" s="37">
        <v>59</v>
      </c>
      <c r="E1521" s="37">
        <v>30</v>
      </c>
      <c r="F1521" s="37">
        <v>28</v>
      </c>
      <c r="G1521" s="37">
        <v>14</v>
      </c>
      <c r="H1521" s="37">
        <v>14</v>
      </c>
    </row>
    <row r="1522" spans="1:8" hidden="1" outlineLevel="1">
      <c r="A1522" s="1">
        <v>85</v>
      </c>
      <c r="B1522" s="37">
        <v>99</v>
      </c>
      <c r="C1522" s="37">
        <v>79</v>
      </c>
      <c r="D1522" s="37">
        <v>55</v>
      </c>
      <c r="E1522" s="37">
        <v>24</v>
      </c>
      <c r="F1522" s="37">
        <v>20</v>
      </c>
      <c r="G1522" s="37">
        <v>6</v>
      </c>
      <c r="H1522" s="37">
        <v>14</v>
      </c>
    </row>
    <row r="1523" spans="1:8" hidden="1" outlineLevel="1">
      <c r="A1523" s="1">
        <v>86</v>
      </c>
      <c r="B1523" s="37">
        <v>90</v>
      </c>
      <c r="C1523" s="37">
        <v>71</v>
      </c>
      <c r="D1523" s="37">
        <v>51</v>
      </c>
      <c r="E1523" s="37">
        <v>20</v>
      </c>
      <c r="F1523" s="37">
        <v>19</v>
      </c>
      <c r="G1523" s="37">
        <v>12</v>
      </c>
      <c r="H1523" s="37">
        <v>7</v>
      </c>
    </row>
    <row r="1524" spans="1:8" hidden="1" outlineLevel="1">
      <c r="A1524" s="1">
        <v>87</v>
      </c>
      <c r="B1524" s="37">
        <v>86</v>
      </c>
      <c r="C1524" s="37">
        <v>68</v>
      </c>
      <c r="D1524" s="37">
        <v>51</v>
      </c>
      <c r="E1524" s="37">
        <v>17</v>
      </c>
      <c r="F1524" s="37">
        <v>18</v>
      </c>
      <c r="G1524" s="37">
        <v>10</v>
      </c>
      <c r="H1524" s="37">
        <v>8</v>
      </c>
    </row>
    <row r="1525" spans="1:8" hidden="1" outlineLevel="1">
      <c r="A1525" s="1">
        <v>88</v>
      </c>
      <c r="B1525" s="37">
        <v>63</v>
      </c>
      <c r="C1525" s="37">
        <v>52</v>
      </c>
      <c r="D1525" s="37">
        <v>38</v>
      </c>
      <c r="E1525" s="37">
        <v>14</v>
      </c>
      <c r="F1525" s="37">
        <v>11</v>
      </c>
      <c r="G1525" s="37">
        <v>6</v>
      </c>
      <c r="H1525" s="37">
        <v>5</v>
      </c>
    </row>
    <row r="1526" spans="1:8" hidden="1" outlineLevel="1">
      <c r="A1526" s="1">
        <v>89</v>
      </c>
      <c r="B1526" s="37">
        <v>68</v>
      </c>
      <c r="C1526" s="37">
        <v>52</v>
      </c>
      <c r="D1526" s="37">
        <v>45</v>
      </c>
      <c r="E1526" s="37">
        <v>7</v>
      </c>
      <c r="F1526" s="37">
        <v>16</v>
      </c>
      <c r="G1526" s="37">
        <v>10</v>
      </c>
      <c r="H1526" s="37">
        <v>6</v>
      </c>
    </row>
    <row r="1527" spans="1:8" hidden="1" outlineLevel="1">
      <c r="A1527" s="1">
        <v>90</v>
      </c>
      <c r="B1527" s="37">
        <v>53</v>
      </c>
      <c r="C1527" s="37">
        <v>43</v>
      </c>
      <c r="D1527" s="37">
        <v>33</v>
      </c>
      <c r="E1527" s="37">
        <v>10</v>
      </c>
      <c r="F1527" s="37">
        <v>10</v>
      </c>
      <c r="G1527" s="37">
        <v>7</v>
      </c>
      <c r="H1527" s="37">
        <v>3</v>
      </c>
    </row>
    <row r="1528" spans="1:8" hidden="1" outlineLevel="1">
      <c r="A1528" s="1">
        <v>91</v>
      </c>
      <c r="B1528" s="37">
        <v>44</v>
      </c>
      <c r="C1528" s="37">
        <v>31</v>
      </c>
      <c r="D1528" s="37">
        <v>25</v>
      </c>
      <c r="E1528" s="37">
        <v>6</v>
      </c>
      <c r="F1528" s="37">
        <v>13</v>
      </c>
      <c r="G1528" s="37">
        <v>11</v>
      </c>
      <c r="H1528" s="37">
        <v>2</v>
      </c>
    </row>
    <row r="1529" spans="1:8" hidden="1" outlineLevel="1">
      <c r="A1529" s="1">
        <v>92</v>
      </c>
      <c r="B1529" s="37">
        <v>27</v>
      </c>
      <c r="C1529" s="37">
        <v>22</v>
      </c>
      <c r="D1529" s="37">
        <v>16</v>
      </c>
      <c r="E1529" s="37">
        <v>6</v>
      </c>
      <c r="F1529" s="37">
        <v>5</v>
      </c>
      <c r="G1529" s="37">
        <v>3</v>
      </c>
      <c r="H1529" s="37">
        <v>2</v>
      </c>
    </row>
    <row r="1530" spans="1:8" hidden="1" outlineLevel="1">
      <c r="A1530" s="1">
        <v>93</v>
      </c>
      <c r="B1530" s="37">
        <v>26</v>
      </c>
      <c r="C1530" s="37">
        <v>21</v>
      </c>
      <c r="D1530" s="37">
        <v>16</v>
      </c>
      <c r="E1530" s="37">
        <v>5</v>
      </c>
      <c r="F1530" s="37">
        <v>5</v>
      </c>
      <c r="G1530" s="37">
        <v>5</v>
      </c>
      <c r="H1530" s="37">
        <v>0</v>
      </c>
    </row>
    <row r="1531" spans="1:8" hidden="1" outlineLevel="1">
      <c r="A1531" s="1">
        <v>94</v>
      </c>
      <c r="B1531" s="37">
        <v>14</v>
      </c>
      <c r="C1531" s="37">
        <v>11</v>
      </c>
      <c r="D1531" s="37">
        <v>7</v>
      </c>
      <c r="E1531" s="37">
        <v>4</v>
      </c>
      <c r="F1531" s="37">
        <v>3</v>
      </c>
      <c r="G1531" s="37">
        <v>1</v>
      </c>
      <c r="H1531" s="37">
        <v>2</v>
      </c>
    </row>
    <row r="1532" spans="1:8" hidden="1" outlineLevel="1">
      <c r="A1532" s="1">
        <v>95</v>
      </c>
      <c r="B1532" s="37">
        <v>9</v>
      </c>
      <c r="C1532" s="37">
        <v>6</v>
      </c>
      <c r="D1532" s="37">
        <v>4</v>
      </c>
      <c r="E1532" s="37">
        <v>2</v>
      </c>
      <c r="F1532" s="37">
        <v>3</v>
      </c>
      <c r="G1532" s="37">
        <v>1</v>
      </c>
      <c r="H1532" s="37">
        <v>2</v>
      </c>
    </row>
    <row r="1533" spans="1:8" hidden="1" outlineLevel="1">
      <c r="A1533" s="1">
        <v>96</v>
      </c>
      <c r="B1533" s="37">
        <v>6</v>
      </c>
      <c r="C1533" s="37">
        <v>4</v>
      </c>
      <c r="D1533" s="37">
        <v>3</v>
      </c>
      <c r="E1533" s="37">
        <v>1</v>
      </c>
      <c r="F1533" s="37">
        <v>2</v>
      </c>
      <c r="G1533" s="37">
        <v>1</v>
      </c>
      <c r="H1533" s="37">
        <v>1</v>
      </c>
    </row>
    <row r="1534" spans="1:8" hidden="1" outlineLevel="1">
      <c r="A1534" s="1">
        <v>97</v>
      </c>
      <c r="B1534" s="37">
        <v>3</v>
      </c>
      <c r="C1534" s="37">
        <v>2</v>
      </c>
      <c r="D1534" s="37">
        <v>2</v>
      </c>
      <c r="E1534" s="37">
        <v>0</v>
      </c>
      <c r="F1534" s="37">
        <v>1</v>
      </c>
      <c r="G1534" s="37">
        <v>0</v>
      </c>
      <c r="H1534" s="37">
        <v>1</v>
      </c>
    </row>
    <row r="1535" spans="1:8" hidden="1" outlineLevel="1">
      <c r="A1535" s="1">
        <v>98</v>
      </c>
      <c r="B1535" s="37">
        <v>5</v>
      </c>
      <c r="C1535" s="37">
        <v>5</v>
      </c>
      <c r="D1535" s="37">
        <v>4</v>
      </c>
      <c r="E1535" s="37">
        <v>1</v>
      </c>
      <c r="F1535" s="37">
        <v>0</v>
      </c>
      <c r="G1535" s="37">
        <v>0</v>
      </c>
      <c r="H1535" s="37">
        <v>0</v>
      </c>
    </row>
    <row r="1536" spans="1:8" hidden="1" outlineLevel="1">
      <c r="A1536" s="1">
        <v>99</v>
      </c>
      <c r="B1536" s="37">
        <v>3</v>
      </c>
      <c r="C1536" s="37">
        <v>2</v>
      </c>
      <c r="D1536" s="37">
        <v>1</v>
      </c>
      <c r="E1536" s="37">
        <v>1</v>
      </c>
      <c r="F1536" s="37">
        <v>1</v>
      </c>
      <c r="G1536" s="37">
        <v>0</v>
      </c>
      <c r="H1536" s="37">
        <v>1</v>
      </c>
    </row>
    <row r="1537" spans="1:8" hidden="1" outlineLevel="1">
      <c r="A1537" s="1">
        <v>100</v>
      </c>
      <c r="B1537" s="37">
        <v>1</v>
      </c>
      <c r="C1537" s="37">
        <v>1</v>
      </c>
      <c r="D1537" s="37">
        <v>0</v>
      </c>
      <c r="E1537" s="37">
        <v>1</v>
      </c>
      <c r="F1537" s="37">
        <v>0</v>
      </c>
      <c r="G1537" s="37">
        <v>0</v>
      </c>
      <c r="H1537" s="37">
        <v>0</v>
      </c>
    </row>
    <row r="1538" spans="1:8" hidden="1" outlineLevel="1">
      <c r="A1538" s="1">
        <v>101</v>
      </c>
      <c r="B1538" s="37">
        <v>3</v>
      </c>
      <c r="C1538" s="37">
        <v>2</v>
      </c>
      <c r="D1538" s="37">
        <v>1</v>
      </c>
      <c r="E1538" s="37">
        <v>1</v>
      </c>
      <c r="F1538" s="37">
        <v>1</v>
      </c>
      <c r="G1538" s="37">
        <v>1</v>
      </c>
      <c r="H1538" s="37">
        <v>0</v>
      </c>
    </row>
    <row r="1539" spans="1:8" hidden="1" outlineLevel="1">
      <c r="A1539" s="1">
        <v>103</v>
      </c>
      <c r="B1539" s="37">
        <v>1</v>
      </c>
      <c r="C1539" s="37">
        <v>1</v>
      </c>
      <c r="D1539" s="37">
        <v>1</v>
      </c>
      <c r="E1539" s="37">
        <v>0</v>
      </c>
      <c r="F1539" s="37">
        <v>0</v>
      </c>
      <c r="G1539" s="37">
        <v>0</v>
      </c>
      <c r="H1539" s="37">
        <v>0</v>
      </c>
    </row>
    <row r="1540" spans="1:8" collapsed="1">
      <c r="A1540" s="1" t="s">
        <v>822</v>
      </c>
      <c r="B1540" s="37">
        <v>37366</v>
      </c>
      <c r="C1540" s="37">
        <v>24787</v>
      </c>
      <c r="D1540" s="37">
        <v>12582</v>
      </c>
      <c r="E1540" s="37">
        <v>12205</v>
      </c>
      <c r="F1540" s="37">
        <v>12579</v>
      </c>
      <c r="G1540" s="37">
        <v>6231</v>
      </c>
      <c r="H1540" s="37">
        <v>6348</v>
      </c>
    </row>
    <row r="1541" spans="1:8" hidden="1" outlineLevel="1">
      <c r="A1541" s="1">
        <v>0</v>
      </c>
      <c r="B1541" s="37">
        <v>373</v>
      </c>
      <c r="C1541" s="37">
        <v>274</v>
      </c>
      <c r="D1541" s="37">
        <v>118</v>
      </c>
      <c r="E1541" s="37">
        <v>156</v>
      </c>
      <c r="F1541" s="37">
        <v>99</v>
      </c>
      <c r="G1541" s="37">
        <v>46</v>
      </c>
      <c r="H1541" s="37">
        <v>53</v>
      </c>
    </row>
    <row r="1542" spans="1:8" hidden="1" outlineLevel="1">
      <c r="A1542" s="1">
        <v>1</v>
      </c>
      <c r="B1542" s="37">
        <v>357</v>
      </c>
      <c r="C1542" s="37">
        <v>264</v>
      </c>
      <c r="D1542" s="37">
        <v>130</v>
      </c>
      <c r="E1542" s="37">
        <v>134</v>
      </c>
      <c r="F1542" s="37">
        <v>93</v>
      </c>
      <c r="G1542" s="37">
        <v>40</v>
      </c>
      <c r="H1542" s="37">
        <v>53</v>
      </c>
    </row>
    <row r="1543" spans="1:8" hidden="1" outlineLevel="1">
      <c r="A1543" s="1">
        <v>2</v>
      </c>
      <c r="B1543" s="37">
        <v>363</v>
      </c>
      <c r="C1543" s="37">
        <v>273</v>
      </c>
      <c r="D1543" s="37">
        <v>133</v>
      </c>
      <c r="E1543" s="37">
        <v>140</v>
      </c>
      <c r="F1543" s="37">
        <v>90</v>
      </c>
      <c r="G1543" s="37">
        <v>42</v>
      </c>
      <c r="H1543" s="37">
        <v>48</v>
      </c>
    </row>
    <row r="1544" spans="1:8" hidden="1" outlineLevel="1">
      <c r="A1544" s="1">
        <v>3</v>
      </c>
      <c r="B1544" s="37">
        <v>394</v>
      </c>
      <c r="C1544" s="37">
        <v>301</v>
      </c>
      <c r="D1544" s="37">
        <v>143</v>
      </c>
      <c r="E1544" s="37">
        <v>158</v>
      </c>
      <c r="F1544" s="37">
        <v>93</v>
      </c>
      <c r="G1544" s="37">
        <v>43</v>
      </c>
      <c r="H1544" s="37">
        <v>50</v>
      </c>
    </row>
    <row r="1545" spans="1:8" hidden="1" outlineLevel="1">
      <c r="A1545" s="1">
        <v>4</v>
      </c>
      <c r="B1545" s="37">
        <v>334</v>
      </c>
      <c r="C1545" s="37">
        <v>251</v>
      </c>
      <c r="D1545" s="37">
        <v>117</v>
      </c>
      <c r="E1545" s="37">
        <v>134</v>
      </c>
      <c r="F1545" s="37">
        <v>83</v>
      </c>
      <c r="G1545" s="37">
        <v>45</v>
      </c>
      <c r="H1545" s="37">
        <v>38</v>
      </c>
    </row>
    <row r="1546" spans="1:8" hidden="1" outlineLevel="1">
      <c r="A1546" s="1">
        <v>5</v>
      </c>
      <c r="B1546" s="37">
        <v>414</v>
      </c>
      <c r="C1546" s="37">
        <v>319</v>
      </c>
      <c r="D1546" s="37">
        <v>143</v>
      </c>
      <c r="E1546" s="37">
        <v>176</v>
      </c>
      <c r="F1546" s="37">
        <v>95</v>
      </c>
      <c r="G1546" s="37">
        <v>37</v>
      </c>
      <c r="H1546" s="37">
        <v>58</v>
      </c>
    </row>
    <row r="1547" spans="1:8" hidden="1" outlineLevel="1">
      <c r="A1547" s="1">
        <v>6</v>
      </c>
      <c r="B1547" s="37">
        <v>356</v>
      </c>
      <c r="C1547" s="37">
        <v>267</v>
      </c>
      <c r="D1547" s="37">
        <v>111</v>
      </c>
      <c r="E1547" s="37">
        <v>156</v>
      </c>
      <c r="F1547" s="37">
        <v>89</v>
      </c>
      <c r="G1547" s="37">
        <v>49</v>
      </c>
      <c r="H1547" s="37">
        <v>40</v>
      </c>
    </row>
    <row r="1548" spans="1:8" hidden="1" outlineLevel="1">
      <c r="A1548" s="1">
        <v>7</v>
      </c>
      <c r="B1548" s="37">
        <v>370</v>
      </c>
      <c r="C1548" s="37">
        <v>270</v>
      </c>
      <c r="D1548" s="37">
        <v>129</v>
      </c>
      <c r="E1548" s="37">
        <v>141</v>
      </c>
      <c r="F1548" s="37">
        <v>100</v>
      </c>
      <c r="G1548" s="37">
        <v>45</v>
      </c>
      <c r="H1548" s="37">
        <v>55</v>
      </c>
    </row>
    <row r="1549" spans="1:8" hidden="1" outlineLevel="1">
      <c r="A1549" s="1">
        <v>8</v>
      </c>
      <c r="B1549" s="37">
        <v>371</v>
      </c>
      <c r="C1549" s="37">
        <v>299</v>
      </c>
      <c r="D1549" s="37">
        <v>144</v>
      </c>
      <c r="E1549" s="37">
        <v>155</v>
      </c>
      <c r="F1549" s="37">
        <v>72</v>
      </c>
      <c r="G1549" s="37">
        <v>39</v>
      </c>
      <c r="H1549" s="37">
        <v>33</v>
      </c>
    </row>
    <row r="1550" spans="1:8" hidden="1" outlineLevel="1">
      <c r="A1550" s="1">
        <v>9</v>
      </c>
      <c r="B1550" s="37">
        <v>386</v>
      </c>
      <c r="C1550" s="37">
        <v>285</v>
      </c>
      <c r="D1550" s="37">
        <v>143</v>
      </c>
      <c r="E1550" s="37">
        <v>142</v>
      </c>
      <c r="F1550" s="37">
        <v>101</v>
      </c>
      <c r="G1550" s="37">
        <v>53</v>
      </c>
      <c r="H1550" s="37">
        <v>48</v>
      </c>
    </row>
    <row r="1551" spans="1:8" hidden="1" outlineLevel="1">
      <c r="A1551" s="1">
        <v>10</v>
      </c>
      <c r="B1551" s="37">
        <v>396</v>
      </c>
      <c r="C1551" s="37">
        <v>296</v>
      </c>
      <c r="D1551" s="37">
        <v>147</v>
      </c>
      <c r="E1551" s="37">
        <v>149</v>
      </c>
      <c r="F1551" s="37">
        <v>100</v>
      </c>
      <c r="G1551" s="37">
        <v>48</v>
      </c>
      <c r="H1551" s="37">
        <v>52</v>
      </c>
    </row>
    <row r="1552" spans="1:8" hidden="1" outlineLevel="1">
      <c r="A1552" s="1">
        <v>11</v>
      </c>
      <c r="B1552" s="37">
        <v>348</v>
      </c>
      <c r="C1552" s="37">
        <v>240</v>
      </c>
      <c r="D1552" s="37">
        <v>118</v>
      </c>
      <c r="E1552" s="37">
        <v>122</v>
      </c>
      <c r="F1552" s="37">
        <v>108</v>
      </c>
      <c r="G1552" s="37">
        <v>50</v>
      </c>
      <c r="H1552" s="37">
        <v>58</v>
      </c>
    </row>
    <row r="1553" spans="1:8" hidden="1" outlineLevel="1">
      <c r="A1553" s="1">
        <v>12</v>
      </c>
      <c r="B1553" s="37">
        <v>388</v>
      </c>
      <c r="C1553" s="37">
        <v>313</v>
      </c>
      <c r="D1553" s="37">
        <v>159</v>
      </c>
      <c r="E1553" s="37">
        <v>154</v>
      </c>
      <c r="F1553" s="37">
        <v>75</v>
      </c>
      <c r="G1553" s="37">
        <v>34</v>
      </c>
      <c r="H1553" s="37">
        <v>41</v>
      </c>
    </row>
    <row r="1554" spans="1:8" hidden="1" outlineLevel="1">
      <c r="A1554" s="1">
        <v>13</v>
      </c>
      <c r="B1554" s="37">
        <v>387</v>
      </c>
      <c r="C1554" s="37">
        <v>287</v>
      </c>
      <c r="D1554" s="37">
        <v>137</v>
      </c>
      <c r="E1554" s="37">
        <v>150</v>
      </c>
      <c r="F1554" s="37">
        <v>100</v>
      </c>
      <c r="G1554" s="37">
        <v>44</v>
      </c>
      <c r="H1554" s="37">
        <v>56</v>
      </c>
    </row>
    <row r="1555" spans="1:8" hidden="1" outlineLevel="1">
      <c r="A1555" s="1">
        <v>14</v>
      </c>
      <c r="B1555" s="37">
        <v>412</v>
      </c>
      <c r="C1555" s="37">
        <v>306</v>
      </c>
      <c r="D1555" s="37">
        <v>148</v>
      </c>
      <c r="E1555" s="37">
        <v>158</v>
      </c>
      <c r="F1555" s="37">
        <v>106</v>
      </c>
      <c r="G1555" s="37">
        <v>51</v>
      </c>
      <c r="H1555" s="37">
        <v>55</v>
      </c>
    </row>
    <row r="1556" spans="1:8" hidden="1" outlineLevel="1">
      <c r="A1556" s="1">
        <v>15</v>
      </c>
      <c r="B1556" s="37">
        <v>408</v>
      </c>
      <c r="C1556" s="37">
        <v>299</v>
      </c>
      <c r="D1556" s="37">
        <v>166</v>
      </c>
      <c r="E1556" s="37">
        <v>133</v>
      </c>
      <c r="F1556" s="37">
        <v>109</v>
      </c>
      <c r="G1556" s="37">
        <v>54</v>
      </c>
      <c r="H1556" s="37">
        <v>55</v>
      </c>
    </row>
    <row r="1557" spans="1:8" hidden="1" outlineLevel="1">
      <c r="A1557" s="1">
        <v>16</v>
      </c>
      <c r="B1557" s="37">
        <v>406</v>
      </c>
      <c r="C1557" s="37">
        <v>295</v>
      </c>
      <c r="D1557" s="37">
        <v>152</v>
      </c>
      <c r="E1557" s="37">
        <v>143</v>
      </c>
      <c r="F1557" s="37">
        <v>111</v>
      </c>
      <c r="G1557" s="37">
        <v>66</v>
      </c>
      <c r="H1557" s="37">
        <v>45</v>
      </c>
    </row>
    <row r="1558" spans="1:8" hidden="1" outlineLevel="1">
      <c r="A1558" s="1">
        <v>17</v>
      </c>
      <c r="B1558" s="37">
        <v>456</v>
      </c>
      <c r="C1558" s="37">
        <v>334</v>
      </c>
      <c r="D1558" s="37">
        <v>166</v>
      </c>
      <c r="E1558" s="37">
        <v>168</v>
      </c>
      <c r="F1558" s="37">
        <v>122</v>
      </c>
      <c r="G1558" s="37">
        <v>61</v>
      </c>
      <c r="H1558" s="37">
        <v>61</v>
      </c>
    </row>
    <row r="1559" spans="1:8" hidden="1" outlineLevel="1">
      <c r="A1559" s="1">
        <v>18</v>
      </c>
      <c r="B1559" s="37">
        <v>427</v>
      </c>
      <c r="C1559" s="37">
        <v>323</v>
      </c>
      <c r="D1559" s="37">
        <v>164</v>
      </c>
      <c r="E1559" s="37">
        <v>159</v>
      </c>
      <c r="F1559" s="37">
        <v>104</v>
      </c>
      <c r="G1559" s="37">
        <v>50</v>
      </c>
      <c r="H1559" s="37">
        <v>54</v>
      </c>
    </row>
    <row r="1560" spans="1:8" hidden="1" outlineLevel="1">
      <c r="A1560" s="1">
        <v>19</v>
      </c>
      <c r="B1560" s="37">
        <v>461</v>
      </c>
      <c r="C1560" s="37">
        <v>343</v>
      </c>
      <c r="D1560" s="37">
        <v>164</v>
      </c>
      <c r="E1560" s="37">
        <v>179</v>
      </c>
      <c r="F1560" s="37">
        <v>118</v>
      </c>
      <c r="G1560" s="37">
        <v>62</v>
      </c>
      <c r="H1560" s="37">
        <v>56</v>
      </c>
    </row>
    <row r="1561" spans="1:8" hidden="1" outlineLevel="1">
      <c r="A1561" s="1">
        <v>20</v>
      </c>
      <c r="B1561" s="37">
        <v>427</v>
      </c>
      <c r="C1561" s="37">
        <v>312</v>
      </c>
      <c r="D1561" s="37">
        <v>151</v>
      </c>
      <c r="E1561" s="37">
        <v>161</v>
      </c>
      <c r="F1561" s="37">
        <v>115</v>
      </c>
      <c r="G1561" s="37">
        <v>52</v>
      </c>
      <c r="H1561" s="37">
        <v>63</v>
      </c>
    </row>
    <row r="1562" spans="1:8" hidden="1" outlineLevel="1">
      <c r="A1562" s="1">
        <v>21</v>
      </c>
      <c r="B1562" s="37">
        <v>453</v>
      </c>
      <c r="C1562" s="37">
        <v>355</v>
      </c>
      <c r="D1562" s="37">
        <v>172</v>
      </c>
      <c r="E1562" s="37">
        <v>183</v>
      </c>
      <c r="F1562" s="37">
        <v>98</v>
      </c>
      <c r="G1562" s="37">
        <v>59</v>
      </c>
      <c r="H1562" s="37">
        <v>39</v>
      </c>
    </row>
    <row r="1563" spans="1:8" hidden="1" outlineLevel="1">
      <c r="A1563" s="1">
        <v>22</v>
      </c>
      <c r="B1563" s="37">
        <v>429</v>
      </c>
      <c r="C1563" s="37">
        <v>316</v>
      </c>
      <c r="D1563" s="37">
        <v>169</v>
      </c>
      <c r="E1563" s="37">
        <v>147</v>
      </c>
      <c r="F1563" s="37">
        <v>113</v>
      </c>
      <c r="G1563" s="37">
        <v>56</v>
      </c>
      <c r="H1563" s="37">
        <v>57</v>
      </c>
    </row>
    <row r="1564" spans="1:8" hidden="1" outlineLevel="1">
      <c r="A1564" s="1">
        <v>23</v>
      </c>
      <c r="B1564" s="37">
        <v>466</v>
      </c>
      <c r="C1564" s="37">
        <v>347</v>
      </c>
      <c r="D1564" s="37">
        <v>164</v>
      </c>
      <c r="E1564" s="37">
        <v>183</v>
      </c>
      <c r="F1564" s="37">
        <v>119</v>
      </c>
      <c r="G1564" s="37">
        <v>52</v>
      </c>
      <c r="H1564" s="37">
        <v>67</v>
      </c>
    </row>
    <row r="1565" spans="1:8" hidden="1" outlineLevel="1">
      <c r="A1565" s="1">
        <v>24</v>
      </c>
      <c r="B1565" s="37">
        <v>454</v>
      </c>
      <c r="C1565" s="37">
        <v>324</v>
      </c>
      <c r="D1565" s="37">
        <v>161</v>
      </c>
      <c r="E1565" s="37">
        <v>163</v>
      </c>
      <c r="F1565" s="37">
        <v>130</v>
      </c>
      <c r="G1565" s="37">
        <v>73</v>
      </c>
      <c r="H1565" s="37">
        <v>57</v>
      </c>
    </row>
    <row r="1566" spans="1:8" hidden="1" outlineLevel="1">
      <c r="A1566" s="1">
        <v>25</v>
      </c>
      <c r="B1566" s="37">
        <v>458</v>
      </c>
      <c r="C1566" s="37">
        <v>320</v>
      </c>
      <c r="D1566" s="37">
        <v>138</v>
      </c>
      <c r="E1566" s="37">
        <v>182</v>
      </c>
      <c r="F1566" s="37">
        <v>138</v>
      </c>
      <c r="G1566" s="37">
        <v>66</v>
      </c>
      <c r="H1566" s="37">
        <v>72</v>
      </c>
    </row>
    <row r="1567" spans="1:8" hidden="1" outlineLevel="1">
      <c r="A1567" s="1">
        <v>26</v>
      </c>
      <c r="B1567" s="37">
        <v>472</v>
      </c>
      <c r="C1567" s="37">
        <v>346</v>
      </c>
      <c r="D1567" s="37">
        <v>155</v>
      </c>
      <c r="E1567" s="37">
        <v>191</v>
      </c>
      <c r="F1567" s="37">
        <v>126</v>
      </c>
      <c r="G1567" s="37">
        <v>58</v>
      </c>
      <c r="H1567" s="37">
        <v>68</v>
      </c>
    </row>
    <row r="1568" spans="1:8" hidden="1" outlineLevel="1">
      <c r="A1568" s="1">
        <v>27</v>
      </c>
      <c r="B1568" s="37">
        <v>457</v>
      </c>
      <c r="C1568" s="37">
        <v>312</v>
      </c>
      <c r="D1568" s="37">
        <v>145</v>
      </c>
      <c r="E1568" s="37">
        <v>167</v>
      </c>
      <c r="F1568" s="37">
        <v>145</v>
      </c>
      <c r="G1568" s="37">
        <v>92</v>
      </c>
      <c r="H1568" s="37">
        <v>53</v>
      </c>
    </row>
    <row r="1569" spans="1:8" hidden="1" outlineLevel="1">
      <c r="A1569" s="1">
        <v>28</v>
      </c>
      <c r="B1569" s="37">
        <v>442</v>
      </c>
      <c r="C1569" s="37">
        <v>292</v>
      </c>
      <c r="D1569" s="37">
        <v>148</v>
      </c>
      <c r="E1569" s="37">
        <v>144</v>
      </c>
      <c r="F1569" s="37">
        <v>150</v>
      </c>
      <c r="G1569" s="37">
        <v>79</v>
      </c>
      <c r="H1569" s="37">
        <v>71</v>
      </c>
    </row>
    <row r="1570" spans="1:8" hidden="1" outlineLevel="1">
      <c r="A1570" s="1">
        <v>29</v>
      </c>
      <c r="B1570" s="37">
        <v>461</v>
      </c>
      <c r="C1570" s="37">
        <v>309</v>
      </c>
      <c r="D1570" s="37">
        <v>147</v>
      </c>
      <c r="E1570" s="37">
        <v>162</v>
      </c>
      <c r="F1570" s="37">
        <v>152</v>
      </c>
      <c r="G1570" s="37">
        <v>85</v>
      </c>
      <c r="H1570" s="37">
        <v>67</v>
      </c>
    </row>
    <row r="1571" spans="1:8" hidden="1" outlineLevel="1">
      <c r="A1571" s="1">
        <v>30</v>
      </c>
      <c r="B1571" s="37">
        <v>447</v>
      </c>
      <c r="C1571" s="37">
        <v>297</v>
      </c>
      <c r="D1571" s="37">
        <v>142</v>
      </c>
      <c r="E1571" s="37">
        <v>155</v>
      </c>
      <c r="F1571" s="37">
        <v>150</v>
      </c>
      <c r="G1571" s="37">
        <v>77</v>
      </c>
      <c r="H1571" s="37">
        <v>73</v>
      </c>
    </row>
    <row r="1572" spans="1:8" hidden="1" outlineLevel="1">
      <c r="A1572" s="1">
        <v>31</v>
      </c>
      <c r="B1572" s="37">
        <v>428</v>
      </c>
      <c r="C1572" s="37">
        <v>278</v>
      </c>
      <c r="D1572" s="37">
        <v>135</v>
      </c>
      <c r="E1572" s="37">
        <v>143</v>
      </c>
      <c r="F1572" s="37">
        <v>150</v>
      </c>
      <c r="G1572" s="37">
        <v>86</v>
      </c>
      <c r="H1572" s="37">
        <v>64</v>
      </c>
    </row>
    <row r="1573" spans="1:8" hidden="1" outlineLevel="1">
      <c r="A1573" s="1">
        <v>32</v>
      </c>
      <c r="B1573" s="37">
        <v>489</v>
      </c>
      <c r="C1573" s="37">
        <v>309</v>
      </c>
      <c r="D1573" s="37">
        <v>142</v>
      </c>
      <c r="E1573" s="37">
        <v>167</v>
      </c>
      <c r="F1573" s="37">
        <v>180</v>
      </c>
      <c r="G1573" s="37">
        <v>95</v>
      </c>
      <c r="H1573" s="37">
        <v>85</v>
      </c>
    </row>
    <row r="1574" spans="1:8" hidden="1" outlineLevel="1">
      <c r="A1574" s="1">
        <v>33</v>
      </c>
      <c r="B1574" s="37">
        <v>457</v>
      </c>
      <c r="C1574" s="37">
        <v>273</v>
      </c>
      <c r="D1574" s="37">
        <v>121</v>
      </c>
      <c r="E1574" s="37">
        <v>152</v>
      </c>
      <c r="F1574" s="37">
        <v>184</v>
      </c>
      <c r="G1574" s="37">
        <v>92</v>
      </c>
      <c r="H1574" s="37">
        <v>92</v>
      </c>
    </row>
    <row r="1575" spans="1:8" hidden="1" outlineLevel="1">
      <c r="A1575" s="1">
        <v>34</v>
      </c>
      <c r="B1575" s="37">
        <v>510</v>
      </c>
      <c r="C1575" s="37">
        <v>304</v>
      </c>
      <c r="D1575" s="37">
        <v>131</v>
      </c>
      <c r="E1575" s="37">
        <v>173</v>
      </c>
      <c r="F1575" s="37">
        <v>206</v>
      </c>
      <c r="G1575" s="37">
        <v>115</v>
      </c>
      <c r="H1575" s="37">
        <v>91</v>
      </c>
    </row>
    <row r="1576" spans="1:8" hidden="1" outlineLevel="1">
      <c r="A1576" s="1">
        <v>35</v>
      </c>
      <c r="B1576" s="37">
        <v>476</v>
      </c>
      <c r="C1576" s="37">
        <v>276</v>
      </c>
      <c r="D1576" s="37">
        <v>128</v>
      </c>
      <c r="E1576" s="37">
        <v>148</v>
      </c>
      <c r="F1576" s="37">
        <v>200</v>
      </c>
      <c r="G1576" s="37">
        <v>102</v>
      </c>
      <c r="H1576" s="37">
        <v>98</v>
      </c>
    </row>
    <row r="1577" spans="1:8" hidden="1" outlineLevel="1">
      <c r="A1577" s="1">
        <v>36</v>
      </c>
      <c r="B1577" s="37">
        <v>468</v>
      </c>
      <c r="C1577" s="37">
        <v>247</v>
      </c>
      <c r="D1577" s="37">
        <v>115</v>
      </c>
      <c r="E1577" s="37">
        <v>132</v>
      </c>
      <c r="F1577" s="37">
        <v>221</v>
      </c>
      <c r="G1577" s="37">
        <v>128</v>
      </c>
      <c r="H1577" s="37">
        <v>93</v>
      </c>
    </row>
    <row r="1578" spans="1:8" hidden="1" outlineLevel="1">
      <c r="A1578" s="1">
        <v>37</v>
      </c>
      <c r="B1578" s="37">
        <v>496</v>
      </c>
      <c r="C1578" s="37">
        <v>268</v>
      </c>
      <c r="D1578" s="37">
        <v>124</v>
      </c>
      <c r="E1578" s="37">
        <v>144</v>
      </c>
      <c r="F1578" s="37">
        <v>228</v>
      </c>
      <c r="G1578" s="37">
        <v>107</v>
      </c>
      <c r="H1578" s="37">
        <v>121</v>
      </c>
    </row>
    <row r="1579" spans="1:8" hidden="1" outlineLevel="1">
      <c r="A1579" s="1">
        <v>38</v>
      </c>
      <c r="B1579" s="37">
        <v>495</v>
      </c>
      <c r="C1579" s="37">
        <v>299</v>
      </c>
      <c r="D1579" s="37">
        <v>131</v>
      </c>
      <c r="E1579" s="37">
        <v>168</v>
      </c>
      <c r="F1579" s="37">
        <v>196</v>
      </c>
      <c r="G1579" s="37">
        <v>103</v>
      </c>
      <c r="H1579" s="37">
        <v>93</v>
      </c>
    </row>
    <row r="1580" spans="1:8" hidden="1" outlineLevel="1">
      <c r="A1580" s="1">
        <v>39</v>
      </c>
      <c r="B1580" s="37">
        <v>505</v>
      </c>
      <c r="C1580" s="37">
        <v>277</v>
      </c>
      <c r="D1580" s="37">
        <v>145</v>
      </c>
      <c r="E1580" s="37">
        <v>132</v>
      </c>
      <c r="F1580" s="37">
        <v>228</v>
      </c>
      <c r="G1580" s="37">
        <v>130</v>
      </c>
      <c r="H1580" s="37">
        <v>98</v>
      </c>
    </row>
    <row r="1581" spans="1:8" hidden="1" outlineLevel="1">
      <c r="A1581" s="1">
        <v>40</v>
      </c>
      <c r="B1581" s="37">
        <v>510</v>
      </c>
      <c r="C1581" s="37">
        <v>281</v>
      </c>
      <c r="D1581" s="37">
        <v>136</v>
      </c>
      <c r="E1581" s="37">
        <v>145</v>
      </c>
      <c r="F1581" s="37">
        <v>229</v>
      </c>
      <c r="G1581" s="37">
        <v>115</v>
      </c>
      <c r="H1581" s="37">
        <v>114</v>
      </c>
    </row>
    <row r="1582" spans="1:8" hidden="1" outlineLevel="1">
      <c r="A1582" s="1">
        <v>41</v>
      </c>
      <c r="B1582" s="37">
        <v>580</v>
      </c>
      <c r="C1582" s="37">
        <v>330</v>
      </c>
      <c r="D1582" s="37">
        <v>167</v>
      </c>
      <c r="E1582" s="37">
        <v>163</v>
      </c>
      <c r="F1582" s="37">
        <v>250</v>
      </c>
      <c r="G1582" s="37">
        <v>132</v>
      </c>
      <c r="H1582" s="37">
        <v>118</v>
      </c>
    </row>
    <row r="1583" spans="1:8" hidden="1" outlineLevel="1">
      <c r="A1583" s="1">
        <v>42</v>
      </c>
      <c r="B1583" s="37">
        <v>564</v>
      </c>
      <c r="C1583" s="37">
        <v>300</v>
      </c>
      <c r="D1583" s="37">
        <v>161</v>
      </c>
      <c r="E1583" s="37">
        <v>139</v>
      </c>
      <c r="F1583" s="37">
        <v>264</v>
      </c>
      <c r="G1583" s="37">
        <v>141</v>
      </c>
      <c r="H1583" s="37">
        <v>123</v>
      </c>
    </row>
    <row r="1584" spans="1:8" hidden="1" outlineLevel="1">
      <c r="A1584" s="1">
        <v>43</v>
      </c>
      <c r="B1584" s="37">
        <v>581</v>
      </c>
      <c r="C1584" s="37">
        <v>306</v>
      </c>
      <c r="D1584" s="37">
        <v>145</v>
      </c>
      <c r="E1584" s="37">
        <v>161</v>
      </c>
      <c r="F1584" s="37">
        <v>275</v>
      </c>
      <c r="G1584" s="37">
        <v>141</v>
      </c>
      <c r="H1584" s="37">
        <v>134</v>
      </c>
    </row>
    <row r="1585" spans="1:8" hidden="1" outlineLevel="1">
      <c r="A1585" s="1">
        <v>44</v>
      </c>
      <c r="B1585" s="37">
        <v>637</v>
      </c>
      <c r="C1585" s="37">
        <v>377</v>
      </c>
      <c r="D1585" s="37">
        <v>167</v>
      </c>
      <c r="E1585" s="37">
        <v>210</v>
      </c>
      <c r="F1585" s="37">
        <v>260</v>
      </c>
      <c r="G1585" s="37">
        <v>120</v>
      </c>
      <c r="H1585" s="37">
        <v>140</v>
      </c>
    </row>
    <row r="1586" spans="1:8" hidden="1" outlineLevel="1">
      <c r="A1586" s="1">
        <v>45</v>
      </c>
      <c r="B1586" s="37">
        <v>637</v>
      </c>
      <c r="C1586" s="37">
        <v>384</v>
      </c>
      <c r="D1586" s="37">
        <v>183</v>
      </c>
      <c r="E1586" s="37">
        <v>201</v>
      </c>
      <c r="F1586" s="37">
        <v>253</v>
      </c>
      <c r="G1586" s="37">
        <v>129</v>
      </c>
      <c r="H1586" s="37">
        <v>124</v>
      </c>
    </row>
    <row r="1587" spans="1:8" hidden="1" outlineLevel="1">
      <c r="A1587" s="1">
        <v>46</v>
      </c>
      <c r="B1587" s="37">
        <v>704</v>
      </c>
      <c r="C1587" s="37">
        <v>406</v>
      </c>
      <c r="D1587" s="37">
        <v>219</v>
      </c>
      <c r="E1587" s="37">
        <v>187</v>
      </c>
      <c r="F1587" s="37">
        <v>298</v>
      </c>
      <c r="G1587" s="37">
        <v>159</v>
      </c>
      <c r="H1587" s="37">
        <v>139</v>
      </c>
    </row>
    <row r="1588" spans="1:8" hidden="1" outlineLevel="1">
      <c r="A1588" s="1">
        <v>47</v>
      </c>
      <c r="B1588" s="37">
        <v>650</v>
      </c>
      <c r="C1588" s="37">
        <v>380</v>
      </c>
      <c r="D1588" s="37">
        <v>193</v>
      </c>
      <c r="E1588" s="37">
        <v>187</v>
      </c>
      <c r="F1588" s="37">
        <v>270</v>
      </c>
      <c r="G1588" s="37">
        <v>141</v>
      </c>
      <c r="H1588" s="37">
        <v>129</v>
      </c>
    </row>
    <row r="1589" spans="1:8" hidden="1" outlineLevel="1">
      <c r="A1589" s="1">
        <v>48</v>
      </c>
      <c r="B1589" s="37">
        <v>613</v>
      </c>
      <c r="C1589" s="37">
        <v>352</v>
      </c>
      <c r="D1589" s="37">
        <v>174</v>
      </c>
      <c r="E1589" s="37">
        <v>178</v>
      </c>
      <c r="F1589" s="37">
        <v>261</v>
      </c>
      <c r="G1589" s="37">
        <v>140</v>
      </c>
      <c r="H1589" s="37">
        <v>121</v>
      </c>
    </row>
    <row r="1590" spans="1:8" hidden="1" outlineLevel="1">
      <c r="A1590" s="1">
        <v>49</v>
      </c>
      <c r="B1590" s="37">
        <v>614</v>
      </c>
      <c r="C1590" s="37">
        <v>347</v>
      </c>
      <c r="D1590" s="37">
        <v>168</v>
      </c>
      <c r="E1590" s="37">
        <v>179</v>
      </c>
      <c r="F1590" s="37">
        <v>267</v>
      </c>
      <c r="G1590" s="37">
        <v>123</v>
      </c>
      <c r="H1590" s="37">
        <v>144</v>
      </c>
    </row>
    <row r="1591" spans="1:8" hidden="1" outlineLevel="1">
      <c r="A1591" s="1">
        <v>50</v>
      </c>
      <c r="B1591" s="37">
        <v>663</v>
      </c>
      <c r="C1591" s="37">
        <v>362</v>
      </c>
      <c r="D1591" s="37">
        <v>180</v>
      </c>
      <c r="E1591" s="37">
        <v>182</v>
      </c>
      <c r="F1591" s="37">
        <v>301</v>
      </c>
      <c r="G1591" s="37">
        <v>168</v>
      </c>
      <c r="H1591" s="37">
        <v>133</v>
      </c>
    </row>
    <row r="1592" spans="1:8" hidden="1" outlineLevel="1">
      <c r="A1592" s="1">
        <v>51</v>
      </c>
      <c r="B1592" s="37">
        <v>641</v>
      </c>
      <c r="C1592" s="37">
        <v>383</v>
      </c>
      <c r="D1592" s="37">
        <v>201</v>
      </c>
      <c r="E1592" s="37">
        <v>182</v>
      </c>
      <c r="F1592" s="37">
        <v>258</v>
      </c>
      <c r="G1592" s="37">
        <v>135</v>
      </c>
      <c r="H1592" s="37">
        <v>123</v>
      </c>
    </row>
    <row r="1593" spans="1:8" hidden="1" outlineLevel="1">
      <c r="A1593" s="1">
        <v>52</v>
      </c>
      <c r="B1593" s="37">
        <v>628</v>
      </c>
      <c r="C1593" s="37">
        <v>356</v>
      </c>
      <c r="D1593" s="37">
        <v>180</v>
      </c>
      <c r="E1593" s="37">
        <v>176</v>
      </c>
      <c r="F1593" s="37">
        <v>272</v>
      </c>
      <c r="G1593" s="37">
        <v>126</v>
      </c>
      <c r="H1593" s="37">
        <v>146</v>
      </c>
    </row>
    <row r="1594" spans="1:8" hidden="1" outlineLevel="1">
      <c r="A1594" s="1">
        <v>53</v>
      </c>
      <c r="B1594" s="37">
        <v>601</v>
      </c>
      <c r="C1594" s="37">
        <v>359</v>
      </c>
      <c r="D1594" s="37">
        <v>175</v>
      </c>
      <c r="E1594" s="37">
        <v>184</v>
      </c>
      <c r="F1594" s="37">
        <v>242</v>
      </c>
      <c r="G1594" s="37">
        <v>136</v>
      </c>
      <c r="H1594" s="37">
        <v>106</v>
      </c>
    </row>
    <row r="1595" spans="1:8" hidden="1" outlineLevel="1">
      <c r="A1595" s="1">
        <v>54</v>
      </c>
      <c r="B1595" s="37">
        <v>613</v>
      </c>
      <c r="C1595" s="37">
        <v>374</v>
      </c>
      <c r="D1595" s="37">
        <v>186</v>
      </c>
      <c r="E1595" s="37">
        <v>188</v>
      </c>
      <c r="F1595" s="37">
        <v>239</v>
      </c>
      <c r="G1595" s="37">
        <v>116</v>
      </c>
      <c r="H1595" s="37">
        <v>123</v>
      </c>
    </row>
    <row r="1596" spans="1:8" hidden="1" outlineLevel="1">
      <c r="A1596" s="1">
        <v>55</v>
      </c>
      <c r="B1596" s="37">
        <v>583</v>
      </c>
      <c r="C1596" s="37">
        <v>351</v>
      </c>
      <c r="D1596" s="37">
        <v>183</v>
      </c>
      <c r="E1596" s="37">
        <v>168</v>
      </c>
      <c r="F1596" s="37">
        <v>232</v>
      </c>
      <c r="G1596" s="37">
        <v>118</v>
      </c>
      <c r="H1596" s="37">
        <v>114</v>
      </c>
    </row>
    <row r="1597" spans="1:8" hidden="1" outlineLevel="1">
      <c r="A1597" s="1">
        <v>56</v>
      </c>
      <c r="B1597" s="37">
        <v>560</v>
      </c>
      <c r="C1597" s="37">
        <v>354</v>
      </c>
      <c r="D1597" s="37">
        <v>188</v>
      </c>
      <c r="E1597" s="37">
        <v>166</v>
      </c>
      <c r="F1597" s="37">
        <v>206</v>
      </c>
      <c r="G1597" s="37">
        <v>98</v>
      </c>
      <c r="H1597" s="37">
        <v>108</v>
      </c>
    </row>
    <row r="1598" spans="1:8" hidden="1" outlineLevel="1">
      <c r="A1598" s="1">
        <v>57</v>
      </c>
      <c r="B1598" s="37">
        <v>565</v>
      </c>
      <c r="C1598" s="37">
        <v>358</v>
      </c>
      <c r="D1598" s="37">
        <v>184</v>
      </c>
      <c r="E1598" s="37">
        <v>174</v>
      </c>
      <c r="F1598" s="37">
        <v>207</v>
      </c>
      <c r="G1598" s="37">
        <v>104</v>
      </c>
      <c r="H1598" s="37">
        <v>103</v>
      </c>
    </row>
    <row r="1599" spans="1:8" hidden="1" outlineLevel="1">
      <c r="A1599" s="1">
        <v>58</v>
      </c>
      <c r="B1599" s="37">
        <v>533</v>
      </c>
      <c r="C1599" s="37">
        <v>337</v>
      </c>
      <c r="D1599" s="37">
        <v>173</v>
      </c>
      <c r="E1599" s="37">
        <v>164</v>
      </c>
      <c r="F1599" s="37">
        <v>196</v>
      </c>
      <c r="G1599" s="37">
        <v>93</v>
      </c>
      <c r="H1599" s="37">
        <v>103</v>
      </c>
    </row>
    <row r="1600" spans="1:8" hidden="1" outlineLevel="1">
      <c r="A1600" s="1">
        <v>59</v>
      </c>
      <c r="B1600" s="37">
        <v>498</v>
      </c>
      <c r="C1600" s="37">
        <v>310</v>
      </c>
      <c r="D1600" s="37">
        <v>170</v>
      </c>
      <c r="E1600" s="37">
        <v>140</v>
      </c>
      <c r="F1600" s="37">
        <v>188</v>
      </c>
      <c r="G1600" s="37">
        <v>78</v>
      </c>
      <c r="H1600" s="37">
        <v>110</v>
      </c>
    </row>
    <row r="1601" spans="1:8" hidden="1" outlineLevel="1">
      <c r="A1601" s="1">
        <v>60</v>
      </c>
      <c r="B1601" s="37">
        <v>494</v>
      </c>
      <c r="C1601" s="37">
        <v>303</v>
      </c>
      <c r="D1601" s="37">
        <v>157</v>
      </c>
      <c r="E1601" s="37">
        <v>146</v>
      </c>
      <c r="F1601" s="37">
        <v>191</v>
      </c>
      <c r="G1601" s="37">
        <v>93</v>
      </c>
      <c r="H1601" s="37">
        <v>98</v>
      </c>
    </row>
    <row r="1602" spans="1:8" hidden="1" outlineLevel="1">
      <c r="A1602" s="1">
        <v>61</v>
      </c>
      <c r="B1602" s="37">
        <v>479</v>
      </c>
      <c r="C1602" s="37">
        <v>304</v>
      </c>
      <c r="D1602" s="37">
        <v>148</v>
      </c>
      <c r="E1602" s="37">
        <v>156</v>
      </c>
      <c r="F1602" s="37">
        <v>175</v>
      </c>
      <c r="G1602" s="37">
        <v>78</v>
      </c>
      <c r="H1602" s="37">
        <v>97</v>
      </c>
    </row>
    <row r="1603" spans="1:8" hidden="1" outlineLevel="1">
      <c r="A1603" s="1">
        <v>62</v>
      </c>
      <c r="B1603" s="37">
        <v>456</v>
      </c>
      <c r="C1603" s="37">
        <v>313</v>
      </c>
      <c r="D1603" s="37">
        <v>187</v>
      </c>
      <c r="E1603" s="37">
        <v>126</v>
      </c>
      <c r="F1603" s="37">
        <v>143</v>
      </c>
      <c r="G1603" s="37">
        <v>69</v>
      </c>
      <c r="H1603" s="37">
        <v>74</v>
      </c>
    </row>
    <row r="1604" spans="1:8" hidden="1" outlineLevel="1">
      <c r="A1604" s="1">
        <v>63</v>
      </c>
      <c r="B1604" s="37">
        <v>451</v>
      </c>
      <c r="C1604" s="37">
        <v>303</v>
      </c>
      <c r="D1604" s="37">
        <v>151</v>
      </c>
      <c r="E1604" s="37">
        <v>152</v>
      </c>
      <c r="F1604" s="37">
        <v>148</v>
      </c>
      <c r="G1604" s="37">
        <v>67</v>
      </c>
      <c r="H1604" s="37">
        <v>81</v>
      </c>
    </row>
    <row r="1605" spans="1:8" hidden="1" outlineLevel="1">
      <c r="A1605" s="1">
        <v>64</v>
      </c>
      <c r="B1605" s="37">
        <v>440</v>
      </c>
      <c r="C1605" s="37">
        <v>287</v>
      </c>
      <c r="D1605" s="37">
        <v>160</v>
      </c>
      <c r="E1605" s="37">
        <v>127</v>
      </c>
      <c r="F1605" s="37">
        <v>153</v>
      </c>
      <c r="G1605" s="37">
        <v>54</v>
      </c>
      <c r="H1605" s="37">
        <v>99</v>
      </c>
    </row>
    <row r="1606" spans="1:8" hidden="1" outlineLevel="1">
      <c r="A1606" s="1">
        <v>65</v>
      </c>
      <c r="B1606" s="37">
        <v>434</v>
      </c>
      <c r="C1606" s="37">
        <v>301</v>
      </c>
      <c r="D1606" s="37">
        <v>158</v>
      </c>
      <c r="E1606" s="37">
        <v>143</v>
      </c>
      <c r="F1606" s="37">
        <v>133</v>
      </c>
      <c r="G1606" s="37">
        <v>52</v>
      </c>
      <c r="H1606" s="37">
        <v>81</v>
      </c>
    </row>
    <row r="1607" spans="1:8" hidden="1" outlineLevel="1">
      <c r="A1607" s="1">
        <v>66</v>
      </c>
      <c r="B1607" s="37">
        <v>459</v>
      </c>
      <c r="C1607" s="37">
        <v>288</v>
      </c>
      <c r="D1607" s="37">
        <v>157</v>
      </c>
      <c r="E1607" s="37">
        <v>131</v>
      </c>
      <c r="F1607" s="37">
        <v>171</v>
      </c>
      <c r="G1607" s="37">
        <v>74</v>
      </c>
      <c r="H1607" s="37">
        <v>97</v>
      </c>
    </row>
    <row r="1608" spans="1:8" hidden="1" outlineLevel="1">
      <c r="A1608" s="1">
        <v>67</v>
      </c>
      <c r="B1608" s="37">
        <v>405</v>
      </c>
      <c r="C1608" s="37">
        <v>279</v>
      </c>
      <c r="D1608" s="37">
        <v>152</v>
      </c>
      <c r="E1608" s="37">
        <v>127</v>
      </c>
      <c r="F1608" s="37">
        <v>126</v>
      </c>
      <c r="G1608" s="37">
        <v>48</v>
      </c>
      <c r="H1608" s="37">
        <v>78</v>
      </c>
    </row>
    <row r="1609" spans="1:8" hidden="1" outlineLevel="1">
      <c r="A1609" s="1">
        <v>68</v>
      </c>
      <c r="B1609" s="37">
        <v>409</v>
      </c>
      <c r="C1609" s="37">
        <v>286</v>
      </c>
      <c r="D1609" s="37">
        <v>150</v>
      </c>
      <c r="E1609" s="37">
        <v>136</v>
      </c>
      <c r="F1609" s="37">
        <v>123</v>
      </c>
      <c r="G1609" s="37">
        <v>58</v>
      </c>
      <c r="H1609" s="37">
        <v>65</v>
      </c>
    </row>
    <row r="1610" spans="1:8" hidden="1" outlineLevel="1">
      <c r="A1610" s="1">
        <v>69</v>
      </c>
      <c r="B1610" s="37">
        <v>329</v>
      </c>
      <c r="C1610" s="37">
        <v>244</v>
      </c>
      <c r="D1610" s="37">
        <v>129</v>
      </c>
      <c r="E1610" s="37">
        <v>115</v>
      </c>
      <c r="F1610" s="37">
        <v>85</v>
      </c>
      <c r="G1610" s="37">
        <v>29</v>
      </c>
      <c r="H1610" s="37">
        <v>56</v>
      </c>
    </row>
    <row r="1611" spans="1:8" hidden="1" outlineLevel="1">
      <c r="A1611" s="1">
        <v>70</v>
      </c>
      <c r="B1611" s="37">
        <v>393</v>
      </c>
      <c r="C1611" s="37">
        <v>279</v>
      </c>
      <c r="D1611" s="37">
        <v>159</v>
      </c>
      <c r="E1611" s="37">
        <v>120</v>
      </c>
      <c r="F1611" s="37">
        <v>114</v>
      </c>
      <c r="G1611" s="37">
        <v>45</v>
      </c>
      <c r="H1611" s="37">
        <v>69</v>
      </c>
    </row>
    <row r="1612" spans="1:8" hidden="1" outlineLevel="1">
      <c r="A1612" s="1">
        <v>71</v>
      </c>
      <c r="B1612" s="37">
        <v>347</v>
      </c>
      <c r="C1612" s="37">
        <v>245</v>
      </c>
      <c r="D1612" s="37">
        <v>128</v>
      </c>
      <c r="E1612" s="37">
        <v>117</v>
      </c>
      <c r="F1612" s="37">
        <v>102</v>
      </c>
      <c r="G1612" s="37">
        <v>42</v>
      </c>
      <c r="H1612" s="37">
        <v>60</v>
      </c>
    </row>
    <row r="1613" spans="1:8" hidden="1" outlineLevel="1">
      <c r="A1613" s="1">
        <v>72</v>
      </c>
      <c r="B1613" s="37">
        <v>332</v>
      </c>
      <c r="C1613" s="37">
        <v>238</v>
      </c>
      <c r="D1613" s="37">
        <v>135</v>
      </c>
      <c r="E1613" s="37">
        <v>103</v>
      </c>
      <c r="F1613" s="37">
        <v>94</v>
      </c>
      <c r="G1613" s="37">
        <v>36</v>
      </c>
      <c r="H1613" s="37">
        <v>58</v>
      </c>
    </row>
    <row r="1614" spans="1:8" hidden="1" outlineLevel="1">
      <c r="A1614" s="1">
        <v>73</v>
      </c>
      <c r="B1614" s="37">
        <v>290</v>
      </c>
      <c r="C1614" s="37">
        <v>211</v>
      </c>
      <c r="D1614" s="37">
        <v>125</v>
      </c>
      <c r="E1614" s="37">
        <v>86</v>
      </c>
      <c r="F1614" s="37">
        <v>79</v>
      </c>
      <c r="G1614" s="37">
        <v>32</v>
      </c>
      <c r="H1614" s="37">
        <v>47</v>
      </c>
    </row>
    <row r="1615" spans="1:8" hidden="1" outlineLevel="1">
      <c r="A1615" s="1">
        <v>74</v>
      </c>
      <c r="B1615" s="37">
        <v>303</v>
      </c>
      <c r="C1615" s="37">
        <v>224</v>
      </c>
      <c r="D1615" s="37">
        <v>126</v>
      </c>
      <c r="E1615" s="37">
        <v>98</v>
      </c>
      <c r="F1615" s="37">
        <v>79</v>
      </c>
      <c r="G1615" s="37">
        <v>36</v>
      </c>
      <c r="H1615" s="37">
        <v>43</v>
      </c>
    </row>
    <row r="1616" spans="1:8" hidden="1" outlineLevel="1">
      <c r="A1616" s="1">
        <v>75</v>
      </c>
      <c r="B1616" s="37">
        <v>245</v>
      </c>
      <c r="C1616" s="37">
        <v>174</v>
      </c>
      <c r="D1616" s="37">
        <v>92</v>
      </c>
      <c r="E1616" s="37">
        <v>82</v>
      </c>
      <c r="F1616" s="37">
        <v>71</v>
      </c>
      <c r="G1616" s="37">
        <v>31</v>
      </c>
      <c r="H1616" s="37">
        <v>40</v>
      </c>
    </row>
    <row r="1617" spans="1:9" hidden="1" outlineLevel="1">
      <c r="A1617" s="1">
        <v>76</v>
      </c>
      <c r="B1617" s="37">
        <v>207</v>
      </c>
      <c r="C1617" s="37">
        <v>162</v>
      </c>
      <c r="D1617" s="37">
        <v>102</v>
      </c>
      <c r="E1617" s="37">
        <v>60</v>
      </c>
      <c r="F1617" s="37">
        <v>45</v>
      </c>
      <c r="G1617" s="37">
        <v>23</v>
      </c>
      <c r="H1617" s="37">
        <v>22</v>
      </c>
    </row>
    <row r="1618" spans="1:9" hidden="1" outlineLevel="1">
      <c r="A1618" s="1">
        <v>77</v>
      </c>
      <c r="B1618" s="37">
        <v>214</v>
      </c>
      <c r="C1618" s="37">
        <v>166</v>
      </c>
      <c r="D1618" s="37">
        <v>89</v>
      </c>
      <c r="E1618" s="37">
        <v>77</v>
      </c>
      <c r="F1618" s="37">
        <v>48</v>
      </c>
      <c r="G1618" s="37">
        <v>14</v>
      </c>
      <c r="H1618" s="37">
        <v>34</v>
      </c>
    </row>
    <row r="1619" spans="1:9" hidden="1" outlineLevel="1">
      <c r="A1619" s="1">
        <v>78</v>
      </c>
      <c r="B1619" s="37">
        <v>176</v>
      </c>
      <c r="C1619" s="37">
        <v>132</v>
      </c>
      <c r="D1619" s="37">
        <v>79</v>
      </c>
      <c r="E1619" s="37">
        <v>53</v>
      </c>
      <c r="F1619" s="37">
        <v>44</v>
      </c>
      <c r="G1619" s="37">
        <v>19</v>
      </c>
      <c r="H1619" s="37">
        <v>25</v>
      </c>
    </row>
    <row r="1620" spans="1:9" hidden="1" outlineLevel="1">
      <c r="A1620" s="1">
        <v>79</v>
      </c>
      <c r="B1620" s="37">
        <v>162</v>
      </c>
      <c r="C1620" s="37">
        <v>124</v>
      </c>
      <c r="D1620" s="37">
        <v>72</v>
      </c>
      <c r="E1620" s="37">
        <v>52</v>
      </c>
      <c r="F1620" s="37">
        <v>38</v>
      </c>
      <c r="G1620" s="37">
        <v>17</v>
      </c>
      <c r="H1620" s="37">
        <v>21</v>
      </c>
    </row>
    <row r="1621" spans="1:9" hidden="1" outlineLevel="1">
      <c r="A1621" s="1">
        <v>80</v>
      </c>
      <c r="B1621" s="37">
        <v>176</v>
      </c>
      <c r="C1621" s="37">
        <v>149</v>
      </c>
      <c r="D1621" s="37">
        <v>95</v>
      </c>
      <c r="E1621" s="37">
        <v>54</v>
      </c>
      <c r="F1621" s="37">
        <v>27</v>
      </c>
      <c r="G1621" s="37">
        <v>15</v>
      </c>
      <c r="H1621" s="37">
        <v>12</v>
      </c>
    </row>
    <row r="1622" spans="1:9" hidden="1" outlineLevel="1">
      <c r="A1622" s="1">
        <v>81</v>
      </c>
      <c r="B1622" s="37">
        <v>169</v>
      </c>
      <c r="C1622" s="37">
        <v>132</v>
      </c>
      <c r="D1622" s="37">
        <v>87</v>
      </c>
      <c r="E1622" s="37">
        <v>45</v>
      </c>
      <c r="F1622" s="37">
        <v>37</v>
      </c>
      <c r="G1622" s="37">
        <v>20</v>
      </c>
      <c r="H1622" s="37">
        <v>17</v>
      </c>
    </row>
    <row r="1623" spans="1:9" hidden="1" outlineLevel="1">
      <c r="A1623" s="1">
        <v>82</v>
      </c>
      <c r="B1623" s="37">
        <v>119</v>
      </c>
      <c r="C1623" s="37">
        <v>96</v>
      </c>
      <c r="D1623" s="37">
        <v>65</v>
      </c>
      <c r="E1623" s="37">
        <v>31</v>
      </c>
      <c r="F1623" s="37">
        <v>23</v>
      </c>
      <c r="G1623" s="37">
        <v>9</v>
      </c>
      <c r="H1623" s="37">
        <v>14</v>
      </c>
    </row>
    <row r="1624" spans="1:9" hidden="1" outlineLevel="1">
      <c r="A1624" s="1">
        <v>83</v>
      </c>
      <c r="B1624" s="37">
        <v>103</v>
      </c>
      <c r="C1624" s="37">
        <v>85</v>
      </c>
      <c r="D1624" s="37">
        <v>51</v>
      </c>
      <c r="E1624" s="37">
        <v>34</v>
      </c>
      <c r="F1624" s="37">
        <v>18</v>
      </c>
      <c r="G1624" s="37">
        <v>10</v>
      </c>
      <c r="H1624" s="37">
        <v>8</v>
      </c>
      <c r="I1624" s="1" t="s">
        <v>812</v>
      </c>
    </row>
    <row r="1625" spans="1:9" hidden="1" outlineLevel="1">
      <c r="A1625" s="1">
        <v>84</v>
      </c>
      <c r="B1625" s="37">
        <v>98</v>
      </c>
      <c r="C1625" s="37">
        <v>76</v>
      </c>
      <c r="D1625" s="37">
        <v>45</v>
      </c>
      <c r="E1625" s="37">
        <v>31</v>
      </c>
      <c r="F1625" s="37">
        <v>22</v>
      </c>
      <c r="G1625" s="37">
        <v>13</v>
      </c>
      <c r="H1625" s="37">
        <v>9</v>
      </c>
    </row>
    <row r="1626" spans="1:9" hidden="1" outlineLevel="1">
      <c r="A1626" s="1">
        <v>85</v>
      </c>
      <c r="B1626" s="37">
        <v>107</v>
      </c>
      <c r="C1626" s="37">
        <v>81</v>
      </c>
      <c r="D1626" s="37">
        <v>55</v>
      </c>
      <c r="E1626" s="37">
        <v>26</v>
      </c>
      <c r="F1626" s="37">
        <v>26</v>
      </c>
      <c r="G1626" s="37">
        <v>13</v>
      </c>
      <c r="H1626" s="37">
        <v>13</v>
      </c>
    </row>
    <row r="1627" spans="1:9" hidden="1" outlineLevel="1">
      <c r="A1627" s="1">
        <v>86</v>
      </c>
      <c r="B1627" s="37">
        <v>87</v>
      </c>
      <c r="C1627" s="37">
        <v>68</v>
      </c>
      <c r="D1627" s="37">
        <v>48</v>
      </c>
      <c r="E1627" s="37">
        <v>20</v>
      </c>
      <c r="F1627" s="37">
        <v>19</v>
      </c>
      <c r="G1627" s="37">
        <v>6</v>
      </c>
      <c r="H1627" s="37">
        <v>13</v>
      </c>
    </row>
    <row r="1628" spans="1:9" hidden="1" outlineLevel="1">
      <c r="A1628" s="1">
        <v>87</v>
      </c>
      <c r="B1628" s="37">
        <v>79</v>
      </c>
      <c r="C1628" s="37">
        <v>63</v>
      </c>
      <c r="D1628" s="37">
        <v>45</v>
      </c>
      <c r="E1628" s="37">
        <v>18</v>
      </c>
      <c r="F1628" s="37">
        <v>16</v>
      </c>
      <c r="G1628" s="37">
        <v>10</v>
      </c>
      <c r="H1628" s="37">
        <v>6</v>
      </c>
    </row>
    <row r="1629" spans="1:9" hidden="1" outlineLevel="1">
      <c r="A1629" s="1">
        <v>88</v>
      </c>
      <c r="B1629" s="37">
        <v>74</v>
      </c>
      <c r="C1629" s="37">
        <v>57</v>
      </c>
      <c r="D1629" s="37">
        <v>45</v>
      </c>
      <c r="E1629" s="37">
        <v>12</v>
      </c>
      <c r="F1629" s="37">
        <v>17</v>
      </c>
      <c r="G1629" s="37">
        <v>9</v>
      </c>
      <c r="H1629" s="37">
        <v>8</v>
      </c>
    </row>
    <row r="1630" spans="1:9" hidden="1" outlineLevel="1">
      <c r="A1630" s="1">
        <v>89</v>
      </c>
      <c r="B1630" s="37">
        <v>58</v>
      </c>
      <c r="C1630" s="37">
        <v>47</v>
      </c>
      <c r="D1630" s="37">
        <v>33</v>
      </c>
      <c r="E1630" s="37">
        <v>14</v>
      </c>
      <c r="F1630" s="37">
        <v>11</v>
      </c>
      <c r="G1630" s="37">
        <v>6</v>
      </c>
      <c r="H1630" s="37">
        <v>5</v>
      </c>
    </row>
    <row r="1631" spans="1:9" hidden="1" outlineLevel="1">
      <c r="A1631" s="1">
        <v>90</v>
      </c>
      <c r="B1631" s="37">
        <v>55</v>
      </c>
      <c r="C1631" s="37">
        <v>43</v>
      </c>
      <c r="D1631" s="37">
        <v>36</v>
      </c>
      <c r="E1631" s="37">
        <v>7</v>
      </c>
      <c r="F1631" s="37">
        <v>12</v>
      </c>
      <c r="G1631" s="37">
        <v>8</v>
      </c>
      <c r="H1631" s="37">
        <v>4</v>
      </c>
    </row>
    <row r="1632" spans="1:9" hidden="1" outlineLevel="1">
      <c r="A1632" s="1">
        <v>91</v>
      </c>
      <c r="B1632" s="37">
        <v>43</v>
      </c>
      <c r="C1632" s="37">
        <v>36</v>
      </c>
      <c r="D1632" s="37">
        <v>29</v>
      </c>
      <c r="E1632" s="37">
        <v>7</v>
      </c>
      <c r="F1632" s="37">
        <v>7</v>
      </c>
      <c r="G1632" s="37">
        <v>5</v>
      </c>
      <c r="H1632" s="37">
        <v>2</v>
      </c>
    </row>
    <row r="1633" spans="1:8" hidden="1" outlineLevel="1">
      <c r="A1633" s="1">
        <v>92</v>
      </c>
      <c r="B1633" s="37">
        <v>33</v>
      </c>
      <c r="C1633" s="37">
        <v>28</v>
      </c>
      <c r="D1633" s="37">
        <v>23</v>
      </c>
      <c r="E1633" s="37">
        <v>5</v>
      </c>
      <c r="F1633" s="37">
        <v>5</v>
      </c>
      <c r="G1633" s="37">
        <v>4</v>
      </c>
      <c r="H1633" s="37">
        <v>1</v>
      </c>
    </row>
    <row r="1634" spans="1:8" hidden="1" outlineLevel="1">
      <c r="A1634" s="1">
        <v>93</v>
      </c>
      <c r="B1634" s="37">
        <v>19</v>
      </c>
      <c r="C1634" s="37">
        <v>16</v>
      </c>
      <c r="D1634" s="37">
        <v>12</v>
      </c>
      <c r="E1634" s="37">
        <v>4</v>
      </c>
      <c r="F1634" s="37">
        <v>3</v>
      </c>
      <c r="G1634" s="37">
        <v>2</v>
      </c>
      <c r="H1634" s="37">
        <v>1</v>
      </c>
    </row>
    <row r="1635" spans="1:8" hidden="1" outlineLevel="1">
      <c r="A1635" s="1">
        <v>94</v>
      </c>
      <c r="B1635" s="37">
        <v>18</v>
      </c>
      <c r="C1635" s="37">
        <v>16</v>
      </c>
      <c r="D1635" s="37">
        <v>12</v>
      </c>
      <c r="E1635" s="37">
        <v>4</v>
      </c>
      <c r="F1635" s="37">
        <v>2</v>
      </c>
      <c r="G1635" s="37">
        <v>2</v>
      </c>
      <c r="H1635" s="37" t="s">
        <v>187</v>
      </c>
    </row>
    <row r="1636" spans="1:8" hidden="1" outlineLevel="1">
      <c r="A1636" s="1">
        <v>95</v>
      </c>
      <c r="B1636" s="37">
        <v>11</v>
      </c>
      <c r="C1636" s="37">
        <v>9</v>
      </c>
      <c r="D1636" s="37">
        <v>6</v>
      </c>
      <c r="E1636" s="37">
        <v>3</v>
      </c>
      <c r="F1636" s="37">
        <v>2</v>
      </c>
      <c r="G1636" s="37">
        <v>1</v>
      </c>
      <c r="H1636" s="37">
        <v>1</v>
      </c>
    </row>
    <row r="1637" spans="1:8" hidden="1" outlineLevel="1">
      <c r="A1637" s="1">
        <v>96</v>
      </c>
      <c r="B1637" s="37">
        <v>7</v>
      </c>
      <c r="C1637" s="37">
        <v>4</v>
      </c>
      <c r="D1637" s="37">
        <v>3</v>
      </c>
      <c r="E1637" s="37">
        <v>1</v>
      </c>
      <c r="F1637" s="37">
        <v>3</v>
      </c>
      <c r="G1637" s="37">
        <v>1</v>
      </c>
      <c r="H1637" s="37">
        <v>2</v>
      </c>
    </row>
    <row r="1638" spans="1:8" hidden="1" outlineLevel="1">
      <c r="A1638" s="1">
        <v>97</v>
      </c>
      <c r="B1638" s="37">
        <v>4</v>
      </c>
      <c r="C1638" s="37">
        <v>2</v>
      </c>
      <c r="D1638" s="37">
        <v>2</v>
      </c>
      <c r="E1638" s="37" t="s">
        <v>187</v>
      </c>
      <c r="F1638" s="37">
        <v>2</v>
      </c>
      <c r="G1638" s="37">
        <v>1</v>
      </c>
      <c r="H1638" s="37">
        <v>1</v>
      </c>
    </row>
    <row r="1639" spans="1:8" hidden="1" outlineLevel="1">
      <c r="A1639" s="1">
        <v>98</v>
      </c>
      <c r="B1639" s="37">
        <v>1</v>
      </c>
      <c r="C1639" s="37">
        <v>1</v>
      </c>
      <c r="D1639" s="37">
        <v>1</v>
      </c>
      <c r="E1639" s="37" t="s">
        <v>187</v>
      </c>
      <c r="F1639" s="37" t="s">
        <v>187</v>
      </c>
      <c r="G1639" s="37" t="s">
        <v>187</v>
      </c>
      <c r="H1639" s="37" t="s">
        <v>187</v>
      </c>
    </row>
    <row r="1640" spans="1:8" hidden="1" outlineLevel="1">
      <c r="A1640" s="1">
        <v>99</v>
      </c>
      <c r="B1640" s="37">
        <v>3</v>
      </c>
      <c r="C1640" s="37">
        <v>3</v>
      </c>
      <c r="D1640" s="37">
        <v>2</v>
      </c>
      <c r="E1640" s="37">
        <v>1</v>
      </c>
      <c r="F1640" s="37" t="s">
        <v>187</v>
      </c>
      <c r="G1640" s="37" t="s">
        <v>187</v>
      </c>
      <c r="H1640" s="37" t="s">
        <v>187</v>
      </c>
    </row>
    <row r="1641" spans="1:8" hidden="1" outlineLevel="1">
      <c r="A1641" s="1">
        <v>100</v>
      </c>
      <c r="B1641" s="37">
        <v>2</v>
      </c>
      <c r="C1641" s="37">
        <v>2</v>
      </c>
      <c r="D1641" s="37">
        <v>1</v>
      </c>
      <c r="E1641" s="37">
        <v>1</v>
      </c>
      <c r="F1641" s="37" t="s">
        <v>187</v>
      </c>
      <c r="G1641" s="37" t="s">
        <v>187</v>
      </c>
      <c r="H1641" s="37" t="s">
        <v>187</v>
      </c>
    </row>
    <row r="1642" spans="1:8" hidden="1" outlineLevel="1">
      <c r="A1642" s="1">
        <v>101</v>
      </c>
      <c r="B1642" s="37">
        <v>1</v>
      </c>
      <c r="C1642" s="37">
        <v>1</v>
      </c>
      <c r="D1642" s="37" t="s">
        <v>187</v>
      </c>
      <c r="E1642" s="37">
        <v>1</v>
      </c>
      <c r="F1642" s="37" t="s">
        <v>187</v>
      </c>
      <c r="G1642" s="37" t="s">
        <v>187</v>
      </c>
      <c r="H1642" s="37" t="s">
        <v>187</v>
      </c>
    </row>
    <row r="1643" spans="1:8" hidden="1" outlineLevel="1">
      <c r="A1643" s="1">
        <v>102</v>
      </c>
      <c r="B1643" s="37">
        <v>2</v>
      </c>
      <c r="C1643" s="37">
        <v>2</v>
      </c>
      <c r="D1643" s="37">
        <v>1</v>
      </c>
      <c r="E1643" s="37">
        <v>1</v>
      </c>
      <c r="F1643" s="37" t="s">
        <v>187</v>
      </c>
      <c r="G1643" s="37" t="s">
        <v>187</v>
      </c>
      <c r="H1643" s="37" t="s">
        <v>187</v>
      </c>
    </row>
    <row r="1644" spans="1:8" collapsed="1">
      <c r="A1644" s="1" t="s">
        <v>836</v>
      </c>
      <c r="B1644" s="37">
        <v>37622</v>
      </c>
      <c r="C1644" s="37">
        <v>24847</v>
      </c>
      <c r="D1644" s="37">
        <v>12604</v>
      </c>
      <c r="E1644" s="37">
        <v>12243</v>
      </c>
      <c r="F1644" s="37">
        <v>12775</v>
      </c>
      <c r="G1644" s="37">
        <v>6358</v>
      </c>
      <c r="H1644" s="37">
        <v>6417</v>
      </c>
    </row>
    <row r="1645" spans="1:8" hidden="1" outlineLevel="1">
      <c r="A1645" s="1">
        <v>0</v>
      </c>
      <c r="B1645" s="37">
        <v>325</v>
      </c>
      <c r="C1645" s="37">
        <v>220</v>
      </c>
      <c r="D1645" s="37">
        <v>104</v>
      </c>
      <c r="E1645" s="37">
        <v>116</v>
      </c>
      <c r="F1645" s="37">
        <v>105</v>
      </c>
      <c r="G1645" s="37">
        <v>46</v>
      </c>
      <c r="H1645" s="37">
        <v>59</v>
      </c>
    </row>
    <row r="1646" spans="1:8" hidden="1" outlineLevel="1">
      <c r="A1646" s="1">
        <v>1</v>
      </c>
      <c r="B1646" s="37">
        <v>376</v>
      </c>
      <c r="C1646" s="37">
        <v>281</v>
      </c>
      <c r="D1646" s="37">
        <v>124</v>
      </c>
      <c r="E1646" s="37">
        <v>157</v>
      </c>
      <c r="F1646" s="37">
        <v>95</v>
      </c>
      <c r="G1646" s="37">
        <v>43</v>
      </c>
      <c r="H1646" s="37">
        <v>52</v>
      </c>
    </row>
    <row r="1647" spans="1:8" hidden="1" outlineLevel="1">
      <c r="A1647" s="1">
        <v>2</v>
      </c>
      <c r="B1647" s="37">
        <v>364</v>
      </c>
      <c r="C1647" s="37">
        <v>270</v>
      </c>
      <c r="D1647" s="37">
        <v>132</v>
      </c>
      <c r="E1647" s="37">
        <v>138</v>
      </c>
      <c r="F1647" s="37">
        <v>94</v>
      </c>
      <c r="G1647" s="37">
        <v>38</v>
      </c>
      <c r="H1647" s="37">
        <v>56</v>
      </c>
    </row>
    <row r="1648" spans="1:8" hidden="1" outlineLevel="1">
      <c r="A1648" s="1">
        <v>3</v>
      </c>
      <c r="B1648" s="37">
        <v>370</v>
      </c>
      <c r="C1648" s="37">
        <v>278</v>
      </c>
      <c r="D1648" s="37">
        <v>136</v>
      </c>
      <c r="E1648" s="37">
        <v>142</v>
      </c>
      <c r="F1648" s="37">
        <v>92</v>
      </c>
      <c r="G1648" s="37">
        <v>43</v>
      </c>
      <c r="H1648" s="37">
        <v>49</v>
      </c>
    </row>
    <row r="1649" spans="1:8" hidden="1" outlineLevel="1">
      <c r="A1649" s="1">
        <v>4</v>
      </c>
      <c r="B1649" s="37">
        <v>394</v>
      </c>
      <c r="C1649" s="37">
        <v>301</v>
      </c>
      <c r="D1649" s="37">
        <v>145</v>
      </c>
      <c r="E1649" s="37">
        <v>156</v>
      </c>
      <c r="F1649" s="37">
        <v>93</v>
      </c>
      <c r="G1649" s="37">
        <v>42</v>
      </c>
      <c r="H1649" s="37">
        <v>51</v>
      </c>
    </row>
    <row r="1650" spans="1:8" hidden="1" outlineLevel="1">
      <c r="A1650" s="1">
        <v>5</v>
      </c>
      <c r="B1650" s="37">
        <v>345</v>
      </c>
      <c r="C1650" s="37">
        <v>255</v>
      </c>
      <c r="D1650" s="37">
        <v>121</v>
      </c>
      <c r="E1650" s="37">
        <v>134</v>
      </c>
      <c r="F1650" s="37">
        <v>90</v>
      </c>
      <c r="G1650" s="37">
        <v>51</v>
      </c>
      <c r="H1650" s="37">
        <v>39</v>
      </c>
    </row>
    <row r="1651" spans="1:8" hidden="1" outlineLevel="1">
      <c r="A1651" s="1">
        <v>6</v>
      </c>
      <c r="B1651" s="37">
        <v>415</v>
      </c>
      <c r="C1651" s="37">
        <v>322</v>
      </c>
      <c r="D1651" s="37">
        <v>145</v>
      </c>
      <c r="E1651" s="37">
        <v>177</v>
      </c>
      <c r="F1651" s="37">
        <v>93</v>
      </c>
      <c r="G1651" s="37">
        <v>36</v>
      </c>
      <c r="H1651" s="37">
        <v>57</v>
      </c>
    </row>
    <row r="1652" spans="1:8" hidden="1" outlineLevel="1">
      <c r="A1652" s="1">
        <v>7</v>
      </c>
      <c r="B1652" s="37">
        <v>359</v>
      </c>
      <c r="C1652" s="37">
        <v>270</v>
      </c>
      <c r="D1652" s="37">
        <v>113</v>
      </c>
      <c r="E1652" s="37">
        <v>157</v>
      </c>
      <c r="F1652" s="37">
        <v>89</v>
      </c>
      <c r="G1652" s="37">
        <v>50</v>
      </c>
      <c r="H1652" s="37">
        <v>39</v>
      </c>
    </row>
    <row r="1653" spans="1:8" hidden="1" outlineLevel="1">
      <c r="A1653" s="1">
        <v>8</v>
      </c>
      <c r="B1653" s="37">
        <v>373</v>
      </c>
      <c r="C1653" s="37">
        <v>272</v>
      </c>
      <c r="D1653" s="37">
        <v>130</v>
      </c>
      <c r="E1653" s="37">
        <v>142</v>
      </c>
      <c r="F1653" s="37">
        <v>101</v>
      </c>
      <c r="G1653" s="37">
        <v>46</v>
      </c>
      <c r="H1653" s="37">
        <v>55</v>
      </c>
    </row>
    <row r="1654" spans="1:8" hidden="1" outlineLevel="1">
      <c r="A1654" s="1">
        <v>9</v>
      </c>
      <c r="B1654" s="37">
        <v>379</v>
      </c>
      <c r="C1654" s="37">
        <v>301</v>
      </c>
      <c r="D1654" s="37">
        <v>145</v>
      </c>
      <c r="E1654" s="37">
        <v>156</v>
      </c>
      <c r="F1654" s="37">
        <v>78</v>
      </c>
      <c r="G1654" s="37">
        <v>43</v>
      </c>
      <c r="H1654" s="37">
        <v>35</v>
      </c>
    </row>
    <row r="1655" spans="1:8" hidden="1" outlineLevel="1">
      <c r="A1655" s="1">
        <v>10</v>
      </c>
      <c r="B1655" s="37">
        <v>386</v>
      </c>
      <c r="C1655" s="37">
        <v>284</v>
      </c>
      <c r="D1655" s="37">
        <v>143</v>
      </c>
      <c r="E1655" s="37">
        <v>141</v>
      </c>
      <c r="F1655" s="37">
        <v>102</v>
      </c>
      <c r="G1655" s="37">
        <v>54</v>
      </c>
      <c r="H1655" s="37">
        <v>48</v>
      </c>
    </row>
    <row r="1656" spans="1:8" hidden="1" outlineLevel="1">
      <c r="A1656" s="1">
        <v>11</v>
      </c>
      <c r="B1656" s="37">
        <v>397</v>
      </c>
      <c r="C1656" s="37">
        <v>296</v>
      </c>
      <c r="D1656" s="37">
        <v>146</v>
      </c>
      <c r="E1656" s="37">
        <v>150</v>
      </c>
      <c r="F1656" s="37">
        <v>101</v>
      </c>
      <c r="G1656" s="37">
        <v>48</v>
      </c>
      <c r="H1656" s="37">
        <v>53</v>
      </c>
    </row>
    <row r="1657" spans="1:8" hidden="1" outlineLevel="1">
      <c r="A1657" s="1">
        <v>12</v>
      </c>
      <c r="B1657" s="37">
        <v>351</v>
      </c>
      <c r="C1657" s="37">
        <v>243</v>
      </c>
      <c r="D1657" s="37">
        <v>121</v>
      </c>
      <c r="E1657" s="37">
        <v>122</v>
      </c>
      <c r="F1657" s="37">
        <v>108</v>
      </c>
      <c r="G1657" s="37">
        <v>50</v>
      </c>
      <c r="H1657" s="37">
        <v>58</v>
      </c>
    </row>
    <row r="1658" spans="1:8" hidden="1" outlineLevel="1">
      <c r="A1658" s="1">
        <v>13</v>
      </c>
      <c r="B1658" s="37">
        <v>390</v>
      </c>
      <c r="C1658" s="37">
        <v>313</v>
      </c>
      <c r="D1658" s="37">
        <v>160</v>
      </c>
      <c r="E1658" s="37">
        <v>153</v>
      </c>
      <c r="F1658" s="37">
        <v>77</v>
      </c>
      <c r="G1658" s="37">
        <v>36</v>
      </c>
      <c r="H1658" s="37">
        <v>41</v>
      </c>
    </row>
    <row r="1659" spans="1:8" hidden="1" outlineLevel="1">
      <c r="A1659" s="1">
        <v>14</v>
      </c>
      <c r="B1659" s="37">
        <v>386</v>
      </c>
      <c r="C1659" s="37">
        <v>287</v>
      </c>
      <c r="D1659" s="37">
        <v>136</v>
      </c>
      <c r="E1659" s="37">
        <v>151</v>
      </c>
      <c r="F1659" s="37">
        <v>99</v>
      </c>
      <c r="G1659" s="37">
        <v>44</v>
      </c>
      <c r="H1659" s="37">
        <v>55</v>
      </c>
    </row>
    <row r="1660" spans="1:8" hidden="1" outlineLevel="1">
      <c r="A1660" s="1">
        <v>15</v>
      </c>
      <c r="B1660" s="37">
        <v>415</v>
      </c>
      <c r="C1660" s="37">
        <v>306</v>
      </c>
      <c r="D1660" s="37">
        <v>147</v>
      </c>
      <c r="E1660" s="37">
        <v>159</v>
      </c>
      <c r="F1660" s="37">
        <v>109</v>
      </c>
      <c r="G1660" s="37">
        <v>54</v>
      </c>
      <c r="H1660" s="37">
        <v>55</v>
      </c>
    </row>
    <row r="1661" spans="1:8" hidden="1" outlineLevel="1">
      <c r="A1661" s="1">
        <v>16</v>
      </c>
      <c r="B1661" s="37">
        <v>414</v>
      </c>
      <c r="C1661" s="37">
        <v>303</v>
      </c>
      <c r="D1661" s="37">
        <v>168</v>
      </c>
      <c r="E1661" s="37">
        <v>135</v>
      </c>
      <c r="F1661" s="37">
        <v>111</v>
      </c>
      <c r="G1661" s="37">
        <v>54</v>
      </c>
      <c r="H1661" s="37">
        <v>57</v>
      </c>
    </row>
    <row r="1662" spans="1:8" hidden="1" outlineLevel="1">
      <c r="A1662" s="1">
        <v>17</v>
      </c>
      <c r="B1662" s="37">
        <v>409</v>
      </c>
      <c r="C1662" s="37">
        <v>298</v>
      </c>
      <c r="D1662" s="37">
        <v>153</v>
      </c>
      <c r="E1662" s="37">
        <v>145</v>
      </c>
      <c r="F1662" s="37">
        <v>111</v>
      </c>
      <c r="G1662" s="37">
        <v>67</v>
      </c>
      <c r="H1662" s="37">
        <v>44</v>
      </c>
    </row>
    <row r="1663" spans="1:8" hidden="1" outlineLevel="1">
      <c r="A1663" s="1">
        <v>18</v>
      </c>
      <c r="B1663" s="37">
        <v>455</v>
      </c>
      <c r="C1663" s="37">
        <v>341</v>
      </c>
      <c r="D1663" s="37">
        <v>171</v>
      </c>
      <c r="E1663" s="37">
        <v>170</v>
      </c>
      <c r="F1663" s="37">
        <v>114</v>
      </c>
      <c r="G1663" s="37">
        <v>55</v>
      </c>
      <c r="H1663" s="37">
        <v>59</v>
      </c>
    </row>
    <row r="1664" spans="1:8" hidden="1" outlineLevel="1">
      <c r="A1664" s="1">
        <v>19</v>
      </c>
      <c r="B1664" s="37">
        <v>429</v>
      </c>
      <c r="C1664" s="37">
        <v>322</v>
      </c>
      <c r="D1664" s="37">
        <v>166</v>
      </c>
      <c r="E1664" s="37">
        <v>156</v>
      </c>
      <c r="F1664" s="37">
        <v>107</v>
      </c>
      <c r="G1664" s="37">
        <v>52</v>
      </c>
      <c r="H1664" s="37">
        <v>55</v>
      </c>
    </row>
    <row r="1665" spans="1:8" hidden="1" outlineLevel="1">
      <c r="A1665" s="1">
        <v>20</v>
      </c>
      <c r="B1665" s="37">
        <v>467</v>
      </c>
      <c r="C1665" s="37">
        <v>345</v>
      </c>
      <c r="D1665" s="37">
        <v>166</v>
      </c>
      <c r="E1665" s="37">
        <v>179</v>
      </c>
      <c r="F1665" s="37">
        <v>122</v>
      </c>
      <c r="G1665" s="37">
        <v>65</v>
      </c>
      <c r="H1665" s="37">
        <v>57</v>
      </c>
    </row>
    <row r="1666" spans="1:8" hidden="1" outlineLevel="1">
      <c r="A1666" s="1">
        <v>21</v>
      </c>
      <c r="B1666" s="37">
        <v>423</v>
      </c>
      <c r="C1666" s="37">
        <v>311</v>
      </c>
      <c r="D1666" s="37">
        <v>150</v>
      </c>
      <c r="E1666" s="37">
        <v>161</v>
      </c>
      <c r="F1666" s="37">
        <v>112</v>
      </c>
      <c r="G1666" s="37">
        <v>49</v>
      </c>
      <c r="H1666" s="37">
        <v>63</v>
      </c>
    </row>
    <row r="1667" spans="1:8" hidden="1" outlineLevel="1">
      <c r="A1667" s="1">
        <v>22</v>
      </c>
      <c r="B1667" s="37">
        <v>461</v>
      </c>
      <c r="C1667" s="37">
        <v>358</v>
      </c>
      <c r="D1667" s="37">
        <v>171</v>
      </c>
      <c r="E1667" s="37">
        <v>187</v>
      </c>
      <c r="F1667" s="37">
        <v>103</v>
      </c>
      <c r="G1667" s="37">
        <v>62</v>
      </c>
      <c r="H1667" s="37">
        <v>41</v>
      </c>
    </row>
    <row r="1668" spans="1:8" hidden="1" outlineLevel="1">
      <c r="A1668" s="1">
        <v>23</v>
      </c>
      <c r="B1668" s="37">
        <v>430</v>
      </c>
      <c r="C1668" s="37">
        <v>313</v>
      </c>
      <c r="D1668" s="37">
        <v>167</v>
      </c>
      <c r="E1668" s="37">
        <v>146</v>
      </c>
      <c r="F1668" s="37">
        <v>117</v>
      </c>
      <c r="G1668" s="37">
        <v>59</v>
      </c>
      <c r="H1668" s="37">
        <v>58</v>
      </c>
    </row>
    <row r="1669" spans="1:8" hidden="1" outlineLevel="1">
      <c r="A1669" s="1">
        <v>24</v>
      </c>
      <c r="B1669" s="37">
        <v>463</v>
      </c>
      <c r="C1669" s="37">
        <v>345</v>
      </c>
      <c r="D1669" s="37">
        <v>156</v>
      </c>
      <c r="E1669" s="37">
        <v>189</v>
      </c>
      <c r="F1669" s="37">
        <v>118</v>
      </c>
      <c r="G1669" s="37">
        <v>55</v>
      </c>
      <c r="H1669" s="37">
        <v>63</v>
      </c>
    </row>
    <row r="1670" spans="1:8" hidden="1" outlineLevel="1">
      <c r="A1670" s="1">
        <v>25</v>
      </c>
      <c r="B1670" s="37">
        <v>451</v>
      </c>
      <c r="C1670" s="37">
        <v>315</v>
      </c>
      <c r="D1670" s="37">
        <v>156</v>
      </c>
      <c r="E1670" s="37">
        <v>159</v>
      </c>
      <c r="F1670" s="37">
        <v>136</v>
      </c>
      <c r="G1670" s="37">
        <v>79</v>
      </c>
      <c r="H1670" s="37">
        <v>57</v>
      </c>
    </row>
    <row r="1671" spans="1:8" hidden="1" outlineLevel="1">
      <c r="A1671" s="1">
        <v>26</v>
      </c>
      <c r="B1671" s="37">
        <v>458</v>
      </c>
      <c r="C1671" s="37">
        <v>318</v>
      </c>
      <c r="D1671" s="37">
        <v>134</v>
      </c>
      <c r="E1671" s="37">
        <v>184</v>
      </c>
      <c r="F1671" s="37">
        <v>140</v>
      </c>
      <c r="G1671" s="37">
        <v>72</v>
      </c>
      <c r="H1671" s="37">
        <v>68</v>
      </c>
    </row>
    <row r="1672" spans="1:8" hidden="1" outlineLevel="1">
      <c r="A1672" s="1">
        <v>27</v>
      </c>
      <c r="B1672" s="37">
        <v>464</v>
      </c>
      <c r="C1672" s="37">
        <v>329</v>
      </c>
      <c r="D1672" s="37">
        <v>142</v>
      </c>
      <c r="E1672" s="37">
        <v>187</v>
      </c>
      <c r="F1672" s="37">
        <v>135</v>
      </c>
      <c r="G1672" s="37">
        <v>68</v>
      </c>
      <c r="H1672" s="37">
        <v>67</v>
      </c>
    </row>
    <row r="1673" spans="1:8" hidden="1" outlineLevel="1">
      <c r="A1673" s="1">
        <v>28</v>
      </c>
      <c r="B1673" s="37">
        <v>465</v>
      </c>
      <c r="C1673" s="37">
        <v>311</v>
      </c>
      <c r="D1673" s="37">
        <v>145</v>
      </c>
      <c r="E1673" s="37">
        <v>166</v>
      </c>
      <c r="F1673" s="37">
        <v>154</v>
      </c>
      <c r="G1673" s="37">
        <v>99</v>
      </c>
      <c r="H1673" s="37">
        <v>55</v>
      </c>
    </row>
    <row r="1674" spans="1:8" hidden="1" outlineLevel="1">
      <c r="A1674" s="1">
        <v>29</v>
      </c>
      <c r="B1674" s="37">
        <v>448</v>
      </c>
      <c r="C1674" s="37">
        <v>286</v>
      </c>
      <c r="D1674" s="37">
        <v>146</v>
      </c>
      <c r="E1674" s="37">
        <v>140</v>
      </c>
      <c r="F1674" s="37">
        <v>162</v>
      </c>
      <c r="G1674" s="37">
        <v>87</v>
      </c>
      <c r="H1674" s="37">
        <v>75</v>
      </c>
    </row>
    <row r="1675" spans="1:8" hidden="1" outlineLevel="1">
      <c r="A1675" s="1">
        <v>30</v>
      </c>
      <c r="B1675" s="37">
        <v>460</v>
      </c>
      <c r="C1675" s="37">
        <v>304</v>
      </c>
      <c r="D1675" s="37">
        <v>145</v>
      </c>
      <c r="E1675" s="37">
        <v>159</v>
      </c>
      <c r="F1675" s="37">
        <v>156</v>
      </c>
      <c r="G1675" s="37">
        <v>89</v>
      </c>
      <c r="H1675" s="37">
        <v>67</v>
      </c>
    </row>
    <row r="1676" spans="1:8" hidden="1" outlineLevel="1">
      <c r="A1676" s="1">
        <v>31</v>
      </c>
      <c r="B1676" s="37">
        <v>458</v>
      </c>
      <c r="C1676" s="37">
        <v>290</v>
      </c>
      <c r="D1676" s="37">
        <v>139</v>
      </c>
      <c r="E1676" s="37">
        <v>151</v>
      </c>
      <c r="F1676" s="37">
        <v>168</v>
      </c>
      <c r="G1676" s="37">
        <v>87</v>
      </c>
      <c r="H1676" s="37">
        <v>81</v>
      </c>
    </row>
    <row r="1677" spans="1:8" hidden="1" outlineLevel="1">
      <c r="A1677" s="1">
        <v>32</v>
      </c>
      <c r="B1677" s="37">
        <v>434</v>
      </c>
      <c r="C1677" s="37">
        <v>281</v>
      </c>
      <c r="D1677" s="37">
        <v>138</v>
      </c>
      <c r="E1677" s="37">
        <v>143</v>
      </c>
      <c r="F1677" s="37">
        <v>153</v>
      </c>
      <c r="G1677" s="37">
        <v>86</v>
      </c>
      <c r="H1677" s="37">
        <v>67</v>
      </c>
    </row>
    <row r="1678" spans="1:8" hidden="1" outlineLevel="1">
      <c r="A1678" s="1">
        <v>33</v>
      </c>
      <c r="B1678" s="37">
        <v>487</v>
      </c>
      <c r="C1678" s="37">
        <v>303</v>
      </c>
      <c r="D1678" s="37">
        <v>139</v>
      </c>
      <c r="E1678" s="37">
        <v>164</v>
      </c>
      <c r="F1678" s="37">
        <v>184</v>
      </c>
      <c r="G1678" s="37">
        <v>97</v>
      </c>
      <c r="H1678" s="37">
        <v>87</v>
      </c>
    </row>
    <row r="1679" spans="1:8" hidden="1" outlineLevel="1">
      <c r="A1679" s="1">
        <v>34</v>
      </c>
      <c r="B1679" s="37">
        <v>459</v>
      </c>
      <c r="C1679" s="37">
        <v>276</v>
      </c>
      <c r="D1679" s="37">
        <v>125</v>
      </c>
      <c r="E1679" s="37">
        <v>151</v>
      </c>
      <c r="F1679" s="37">
        <v>183</v>
      </c>
      <c r="G1679" s="37">
        <v>89</v>
      </c>
      <c r="H1679" s="37">
        <v>94</v>
      </c>
    </row>
    <row r="1680" spans="1:8" hidden="1" outlineLevel="1">
      <c r="A1680" s="1">
        <v>35</v>
      </c>
      <c r="B1680" s="37">
        <v>520</v>
      </c>
      <c r="C1680" s="37">
        <v>305</v>
      </c>
      <c r="D1680" s="37">
        <v>134</v>
      </c>
      <c r="E1680" s="37">
        <v>171</v>
      </c>
      <c r="F1680" s="37">
        <v>215</v>
      </c>
      <c r="G1680" s="37">
        <v>122</v>
      </c>
      <c r="H1680" s="37">
        <v>93</v>
      </c>
    </row>
    <row r="1681" spans="1:8" hidden="1" outlineLevel="1">
      <c r="A1681" s="1">
        <v>36</v>
      </c>
      <c r="B1681" s="37">
        <v>492</v>
      </c>
      <c r="C1681" s="37">
        <v>280</v>
      </c>
      <c r="D1681" s="37">
        <v>132</v>
      </c>
      <c r="E1681" s="37">
        <v>148</v>
      </c>
      <c r="F1681" s="37">
        <v>212</v>
      </c>
      <c r="G1681" s="37">
        <v>109</v>
      </c>
      <c r="H1681" s="37">
        <v>103</v>
      </c>
    </row>
    <row r="1682" spans="1:8" hidden="1" outlineLevel="1">
      <c r="A1682" s="1">
        <v>37</v>
      </c>
      <c r="B1682" s="37">
        <v>482</v>
      </c>
      <c r="C1682" s="37">
        <v>251</v>
      </c>
      <c r="D1682" s="37">
        <v>119</v>
      </c>
      <c r="E1682" s="37">
        <v>132</v>
      </c>
      <c r="F1682" s="37">
        <v>231</v>
      </c>
      <c r="G1682" s="37">
        <v>133</v>
      </c>
      <c r="H1682" s="37">
        <v>98</v>
      </c>
    </row>
    <row r="1683" spans="1:8" hidden="1" outlineLevel="1">
      <c r="A1683" s="1">
        <v>38</v>
      </c>
      <c r="B1683" s="37">
        <v>500</v>
      </c>
      <c r="C1683" s="37">
        <v>266</v>
      </c>
      <c r="D1683" s="37">
        <v>121</v>
      </c>
      <c r="E1683" s="37">
        <v>145</v>
      </c>
      <c r="F1683" s="37">
        <v>234</v>
      </c>
      <c r="G1683" s="37">
        <v>110</v>
      </c>
      <c r="H1683" s="37">
        <v>124</v>
      </c>
    </row>
    <row r="1684" spans="1:8" hidden="1" outlineLevel="1">
      <c r="A1684" s="1">
        <v>39</v>
      </c>
      <c r="B1684" s="37">
        <v>501</v>
      </c>
      <c r="C1684" s="37">
        <v>301</v>
      </c>
      <c r="D1684" s="37">
        <v>131</v>
      </c>
      <c r="E1684" s="37">
        <v>170</v>
      </c>
      <c r="F1684" s="37">
        <v>200</v>
      </c>
      <c r="G1684" s="37">
        <v>109</v>
      </c>
      <c r="H1684" s="37">
        <v>91</v>
      </c>
    </row>
    <row r="1685" spans="1:8" hidden="1" outlineLevel="1">
      <c r="A1685" s="1">
        <v>40</v>
      </c>
      <c r="B1685" s="37">
        <v>505</v>
      </c>
      <c r="C1685" s="37">
        <v>276</v>
      </c>
      <c r="D1685" s="37">
        <v>147</v>
      </c>
      <c r="E1685" s="37">
        <v>129</v>
      </c>
      <c r="F1685" s="37">
        <v>229</v>
      </c>
      <c r="G1685" s="37">
        <v>129</v>
      </c>
      <c r="H1685" s="37">
        <v>100</v>
      </c>
    </row>
    <row r="1686" spans="1:8" hidden="1" outlineLevel="1">
      <c r="A1686" s="1">
        <v>41</v>
      </c>
      <c r="B1686" s="37">
        <v>513</v>
      </c>
      <c r="C1686" s="37">
        <v>281</v>
      </c>
      <c r="D1686" s="37">
        <v>136</v>
      </c>
      <c r="E1686" s="37">
        <v>145</v>
      </c>
      <c r="F1686" s="37">
        <v>232</v>
      </c>
      <c r="G1686" s="37">
        <v>116</v>
      </c>
      <c r="H1686" s="37">
        <v>116</v>
      </c>
    </row>
    <row r="1687" spans="1:8" hidden="1" outlineLevel="1">
      <c r="A1687" s="1">
        <v>42</v>
      </c>
      <c r="B1687" s="37">
        <v>583</v>
      </c>
      <c r="C1687" s="37">
        <v>328</v>
      </c>
      <c r="D1687" s="37">
        <v>167</v>
      </c>
      <c r="E1687" s="37">
        <v>161</v>
      </c>
      <c r="F1687" s="37">
        <v>255</v>
      </c>
      <c r="G1687" s="37">
        <v>134</v>
      </c>
      <c r="H1687" s="37">
        <v>121</v>
      </c>
    </row>
    <row r="1688" spans="1:8" hidden="1" outlineLevel="1">
      <c r="A1688" s="1">
        <v>43</v>
      </c>
      <c r="B1688" s="37">
        <v>568</v>
      </c>
      <c r="C1688" s="37">
        <v>299</v>
      </c>
      <c r="D1688" s="37">
        <v>162</v>
      </c>
      <c r="E1688" s="37">
        <v>137</v>
      </c>
      <c r="F1688" s="37">
        <v>269</v>
      </c>
      <c r="G1688" s="37">
        <v>141</v>
      </c>
      <c r="H1688" s="37">
        <v>128</v>
      </c>
    </row>
    <row r="1689" spans="1:8" hidden="1" outlineLevel="1">
      <c r="A1689" s="1">
        <v>44</v>
      </c>
      <c r="B1689" s="37">
        <v>580</v>
      </c>
      <c r="C1689" s="37">
        <v>304</v>
      </c>
      <c r="D1689" s="37">
        <v>144</v>
      </c>
      <c r="E1689" s="37">
        <v>160</v>
      </c>
      <c r="F1689" s="37">
        <v>276</v>
      </c>
      <c r="G1689" s="37">
        <v>145</v>
      </c>
      <c r="H1689" s="37">
        <v>131</v>
      </c>
    </row>
    <row r="1690" spans="1:8" hidden="1" outlineLevel="1">
      <c r="A1690" s="1">
        <v>45</v>
      </c>
      <c r="B1690" s="37">
        <v>642</v>
      </c>
      <c r="C1690" s="37">
        <v>376</v>
      </c>
      <c r="D1690" s="37">
        <v>167</v>
      </c>
      <c r="E1690" s="37">
        <v>209</v>
      </c>
      <c r="F1690" s="37">
        <v>266</v>
      </c>
      <c r="G1690" s="37">
        <v>122</v>
      </c>
      <c r="H1690" s="37">
        <v>144</v>
      </c>
    </row>
    <row r="1691" spans="1:8" hidden="1" outlineLevel="1">
      <c r="A1691" s="1">
        <v>46</v>
      </c>
      <c r="B1691" s="37">
        <v>635</v>
      </c>
      <c r="C1691" s="37">
        <v>383</v>
      </c>
      <c r="D1691" s="37">
        <v>183</v>
      </c>
      <c r="E1691" s="37">
        <v>200</v>
      </c>
      <c r="F1691" s="37">
        <v>252</v>
      </c>
      <c r="G1691" s="37">
        <v>128</v>
      </c>
      <c r="H1691" s="37">
        <v>124</v>
      </c>
    </row>
    <row r="1692" spans="1:8" hidden="1" outlineLevel="1">
      <c r="A1692" s="1">
        <v>47</v>
      </c>
      <c r="B1692" s="37">
        <v>708</v>
      </c>
      <c r="C1692" s="37">
        <v>409</v>
      </c>
      <c r="D1692" s="37">
        <v>219</v>
      </c>
      <c r="E1692" s="37">
        <v>190</v>
      </c>
      <c r="F1692" s="37">
        <v>299</v>
      </c>
      <c r="G1692" s="37">
        <v>160</v>
      </c>
      <c r="H1692" s="37">
        <v>139</v>
      </c>
    </row>
    <row r="1693" spans="1:8" hidden="1" outlineLevel="1">
      <c r="A1693" s="1">
        <v>48</v>
      </c>
      <c r="B1693" s="37">
        <v>649</v>
      </c>
      <c r="C1693" s="37">
        <v>380</v>
      </c>
      <c r="D1693" s="37">
        <v>193</v>
      </c>
      <c r="E1693" s="37">
        <v>187</v>
      </c>
      <c r="F1693" s="37">
        <v>269</v>
      </c>
      <c r="G1693" s="37">
        <v>139</v>
      </c>
      <c r="H1693" s="37">
        <v>130</v>
      </c>
    </row>
    <row r="1694" spans="1:8" hidden="1" outlineLevel="1">
      <c r="A1694" s="1">
        <v>49</v>
      </c>
      <c r="B1694" s="37">
        <v>618</v>
      </c>
      <c r="C1694" s="37">
        <v>353</v>
      </c>
      <c r="D1694" s="37">
        <v>175</v>
      </c>
      <c r="E1694" s="37">
        <v>178</v>
      </c>
      <c r="F1694" s="37">
        <v>265</v>
      </c>
      <c r="G1694" s="37">
        <v>142</v>
      </c>
      <c r="H1694" s="37">
        <v>123</v>
      </c>
    </row>
    <row r="1695" spans="1:8" hidden="1" outlineLevel="1">
      <c r="A1695" s="1">
        <v>50</v>
      </c>
      <c r="B1695" s="37">
        <v>616</v>
      </c>
      <c r="C1695" s="37">
        <v>349</v>
      </c>
      <c r="D1695" s="37">
        <v>170</v>
      </c>
      <c r="E1695" s="37">
        <v>179</v>
      </c>
      <c r="F1695" s="37">
        <v>267</v>
      </c>
      <c r="G1695" s="37">
        <v>126</v>
      </c>
      <c r="H1695" s="37">
        <v>141</v>
      </c>
    </row>
    <row r="1696" spans="1:8" hidden="1" outlineLevel="1">
      <c r="A1696" s="1">
        <v>51</v>
      </c>
      <c r="B1696" s="37">
        <v>667</v>
      </c>
      <c r="C1696" s="37">
        <v>359</v>
      </c>
      <c r="D1696" s="37">
        <v>179</v>
      </c>
      <c r="E1696" s="37">
        <v>180</v>
      </c>
      <c r="F1696" s="37">
        <v>308</v>
      </c>
      <c r="G1696" s="37">
        <v>169</v>
      </c>
      <c r="H1696" s="37">
        <v>139</v>
      </c>
    </row>
    <row r="1697" spans="1:8" hidden="1" outlineLevel="1">
      <c r="A1697" s="1">
        <v>52</v>
      </c>
      <c r="B1697" s="37">
        <v>650</v>
      </c>
      <c r="C1697" s="37">
        <v>382</v>
      </c>
      <c r="D1697" s="37">
        <v>201</v>
      </c>
      <c r="E1697" s="37">
        <v>181</v>
      </c>
      <c r="F1697" s="37">
        <v>268</v>
      </c>
      <c r="G1697" s="37">
        <v>141</v>
      </c>
      <c r="H1697" s="37">
        <v>127</v>
      </c>
    </row>
    <row r="1698" spans="1:8" hidden="1" outlineLevel="1">
      <c r="A1698" s="1">
        <v>53</v>
      </c>
      <c r="B1698" s="37">
        <v>624</v>
      </c>
      <c r="C1698" s="37">
        <v>358</v>
      </c>
      <c r="D1698" s="37">
        <v>181</v>
      </c>
      <c r="E1698" s="37">
        <v>177</v>
      </c>
      <c r="F1698" s="37">
        <v>266</v>
      </c>
      <c r="G1698" s="37">
        <v>125</v>
      </c>
      <c r="H1698" s="37">
        <v>141</v>
      </c>
    </row>
    <row r="1699" spans="1:8" hidden="1" outlineLevel="1">
      <c r="A1699" s="1">
        <v>54</v>
      </c>
      <c r="B1699" s="37">
        <v>601</v>
      </c>
      <c r="C1699" s="37">
        <v>359</v>
      </c>
      <c r="D1699" s="37">
        <v>174</v>
      </c>
      <c r="E1699" s="37">
        <v>185</v>
      </c>
      <c r="F1699" s="37">
        <v>242</v>
      </c>
      <c r="G1699" s="37">
        <v>136</v>
      </c>
      <c r="H1699" s="37">
        <v>106</v>
      </c>
    </row>
    <row r="1700" spans="1:8" hidden="1" outlineLevel="1">
      <c r="A1700" s="1">
        <v>55</v>
      </c>
      <c r="B1700" s="37">
        <v>615</v>
      </c>
      <c r="C1700" s="37">
        <v>374</v>
      </c>
      <c r="D1700" s="37">
        <v>187</v>
      </c>
      <c r="E1700" s="37">
        <v>187</v>
      </c>
      <c r="F1700" s="37">
        <v>241</v>
      </c>
      <c r="G1700" s="37">
        <v>116</v>
      </c>
      <c r="H1700" s="37">
        <v>125</v>
      </c>
    </row>
    <row r="1701" spans="1:8" hidden="1" outlineLevel="1">
      <c r="A1701" s="1">
        <v>56</v>
      </c>
      <c r="B1701" s="37">
        <v>586</v>
      </c>
      <c r="C1701" s="37">
        <v>353</v>
      </c>
      <c r="D1701" s="37">
        <v>185</v>
      </c>
      <c r="E1701" s="37">
        <v>168</v>
      </c>
      <c r="F1701" s="37">
        <v>233</v>
      </c>
      <c r="G1701" s="37">
        <v>118</v>
      </c>
      <c r="H1701" s="37">
        <v>115</v>
      </c>
    </row>
    <row r="1702" spans="1:8" hidden="1" outlineLevel="1">
      <c r="A1702" s="1">
        <v>57</v>
      </c>
      <c r="B1702" s="37">
        <v>559</v>
      </c>
      <c r="C1702" s="37">
        <v>356</v>
      </c>
      <c r="D1702" s="37">
        <v>189</v>
      </c>
      <c r="E1702" s="37">
        <v>167</v>
      </c>
      <c r="F1702" s="37">
        <v>203</v>
      </c>
      <c r="G1702" s="37">
        <v>97</v>
      </c>
      <c r="H1702" s="37">
        <v>106</v>
      </c>
    </row>
    <row r="1703" spans="1:8" hidden="1" outlineLevel="1">
      <c r="A1703" s="1">
        <v>58</v>
      </c>
      <c r="B1703" s="37">
        <v>566</v>
      </c>
      <c r="C1703" s="37">
        <v>359</v>
      </c>
      <c r="D1703" s="37">
        <v>184</v>
      </c>
      <c r="E1703" s="37">
        <v>175</v>
      </c>
      <c r="F1703" s="37">
        <v>207</v>
      </c>
      <c r="G1703" s="37">
        <v>104</v>
      </c>
      <c r="H1703" s="37">
        <v>103</v>
      </c>
    </row>
    <row r="1704" spans="1:8" hidden="1" outlineLevel="1">
      <c r="A1704" s="1">
        <v>59</v>
      </c>
      <c r="B1704" s="37">
        <v>527</v>
      </c>
      <c r="C1704" s="37">
        <v>331</v>
      </c>
      <c r="D1704" s="37">
        <v>170</v>
      </c>
      <c r="E1704" s="37">
        <v>161</v>
      </c>
      <c r="F1704" s="37">
        <v>196</v>
      </c>
      <c r="G1704" s="37">
        <v>91</v>
      </c>
      <c r="H1704" s="37">
        <v>105</v>
      </c>
    </row>
    <row r="1705" spans="1:8" hidden="1" outlineLevel="1">
      <c r="A1705" s="1">
        <v>60</v>
      </c>
      <c r="B1705" s="37">
        <v>493</v>
      </c>
      <c r="C1705" s="37">
        <v>306</v>
      </c>
      <c r="D1705" s="37">
        <v>167</v>
      </c>
      <c r="E1705" s="37">
        <v>139</v>
      </c>
      <c r="F1705" s="37">
        <v>187</v>
      </c>
      <c r="G1705" s="37">
        <v>78</v>
      </c>
      <c r="H1705" s="37">
        <v>109</v>
      </c>
    </row>
    <row r="1706" spans="1:8" hidden="1" outlineLevel="1">
      <c r="A1706" s="1">
        <v>61</v>
      </c>
      <c r="B1706" s="37">
        <v>486</v>
      </c>
      <c r="C1706" s="37">
        <v>304</v>
      </c>
      <c r="D1706" s="37">
        <v>158</v>
      </c>
      <c r="E1706" s="37">
        <v>146</v>
      </c>
      <c r="F1706" s="37">
        <v>182</v>
      </c>
      <c r="G1706" s="37">
        <v>88</v>
      </c>
      <c r="H1706" s="37">
        <v>94</v>
      </c>
    </row>
    <row r="1707" spans="1:8" hidden="1" outlineLevel="1">
      <c r="A1707" s="1">
        <v>62</v>
      </c>
      <c r="B1707" s="37">
        <v>471</v>
      </c>
      <c r="C1707" s="37">
        <v>303</v>
      </c>
      <c r="D1707" s="37">
        <v>148</v>
      </c>
      <c r="E1707" s="37">
        <v>155</v>
      </c>
      <c r="F1707" s="37">
        <v>168</v>
      </c>
      <c r="G1707" s="37">
        <v>78</v>
      </c>
      <c r="H1707" s="37">
        <v>90</v>
      </c>
    </row>
    <row r="1708" spans="1:8" hidden="1" outlineLevel="1">
      <c r="A1708" s="1">
        <v>63</v>
      </c>
      <c r="B1708" s="37">
        <v>457</v>
      </c>
      <c r="C1708" s="37">
        <v>315</v>
      </c>
      <c r="D1708" s="37">
        <v>189</v>
      </c>
      <c r="E1708" s="37">
        <v>126</v>
      </c>
      <c r="F1708" s="37">
        <v>142</v>
      </c>
      <c r="G1708" s="37">
        <v>66</v>
      </c>
      <c r="H1708" s="37">
        <v>76</v>
      </c>
    </row>
    <row r="1709" spans="1:8" hidden="1" outlineLevel="1">
      <c r="A1709" s="1">
        <v>64</v>
      </c>
      <c r="B1709" s="37">
        <v>449</v>
      </c>
      <c r="C1709" s="37">
        <v>297</v>
      </c>
      <c r="D1709" s="37">
        <v>148</v>
      </c>
      <c r="E1709" s="37">
        <v>149</v>
      </c>
      <c r="F1709" s="37">
        <v>152</v>
      </c>
      <c r="G1709" s="37">
        <v>68</v>
      </c>
      <c r="H1709" s="37">
        <v>84</v>
      </c>
    </row>
    <row r="1710" spans="1:8" hidden="1" outlineLevel="1">
      <c r="A1710" s="1">
        <v>65</v>
      </c>
      <c r="B1710" s="37">
        <v>432</v>
      </c>
      <c r="C1710" s="37">
        <v>284</v>
      </c>
      <c r="D1710" s="37">
        <v>159</v>
      </c>
      <c r="E1710" s="37">
        <v>125</v>
      </c>
      <c r="F1710" s="37">
        <v>148</v>
      </c>
      <c r="G1710" s="37">
        <v>54</v>
      </c>
      <c r="H1710" s="37">
        <v>94</v>
      </c>
    </row>
    <row r="1711" spans="1:8" hidden="1" outlineLevel="1">
      <c r="A1711" s="1">
        <v>66</v>
      </c>
      <c r="B1711" s="37">
        <v>424</v>
      </c>
      <c r="C1711" s="37">
        <v>296</v>
      </c>
      <c r="D1711" s="37">
        <v>155</v>
      </c>
      <c r="E1711" s="37">
        <v>141</v>
      </c>
      <c r="F1711" s="37">
        <v>128</v>
      </c>
      <c r="G1711" s="37">
        <v>51</v>
      </c>
      <c r="H1711" s="37">
        <v>77</v>
      </c>
    </row>
    <row r="1712" spans="1:8" hidden="1" outlineLevel="1">
      <c r="A1712" s="1">
        <v>67</v>
      </c>
      <c r="B1712" s="37">
        <v>452</v>
      </c>
      <c r="C1712" s="37">
        <v>283</v>
      </c>
      <c r="D1712" s="37">
        <v>156</v>
      </c>
      <c r="E1712" s="37">
        <v>127</v>
      </c>
      <c r="F1712" s="37">
        <v>169</v>
      </c>
      <c r="G1712" s="37">
        <v>74</v>
      </c>
      <c r="H1712" s="37">
        <v>95</v>
      </c>
    </row>
    <row r="1713" spans="1:9" hidden="1" outlineLevel="1">
      <c r="A1713" s="1">
        <v>68</v>
      </c>
      <c r="B1713" s="37">
        <v>405</v>
      </c>
      <c r="C1713" s="37">
        <v>279</v>
      </c>
      <c r="D1713" s="37">
        <v>152</v>
      </c>
      <c r="E1713" s="37">
        <v>127</v>
      </c>
      <c r="F1713" s="37">
        <v>126</v>
      </c>
      <c r="G1713" s="37">
        <v>48</v>
      </c>
      <c r="H1713" s="37">
        <v>78</v>
      </c>
    </row>
    <row r="1714" spans="1:9" hidden="1" outlineLevel="1">
      <c r="A1714" s="1">
        <v>69</v>
      </c>
      <c r="B1714" s="37">
        <v>402</v>
      </c>
      <c r="C1714" s="37">
        <v>280</v>
      </c>
      <c r="D1714" s="37">
        <v>148</v>
      </c>
      <c r="E1714" s="37">
        <v>132</v>
      </c>
      <c r="F1714" s="37">
        <v>122</v>
      </c>
      <c r="G1714" s="37">
        <v>57</v>
      </c>
      <c r="H1714" s="37">
        <v>65</v>
      </c>
    </row>
    <row r="1715" spans="1:9" hidden="1" outlineLevel="1">
      <c r="A1715" s="1">
        <v>70</v>
      </c>
      <c r="B1715" s="37">
        <v>326</v>
      </c>
      <c r="C1715" s="37">
        <v>242</v>
      </c>
      <c r="D1715" s="37">
        <v>127</v>
      </c>
      <c r="E1715" s="37">
        <v>115</v>
      </c>
      <c r="F1715" s="37">
        <v>84</v>
      </c>
      <c r="G1715" s="37">
        <v>29</v>
      </c>
      <c r="H1715" s="37">
        <v>55</v>
      </c>
    </row>
    <row r="1716" spans="1:9" hidden="1" outlineLevel="1">
      <c r="A1716" s="1">
        <v>71</v>
      </c>
      <c r="B1716" s="37">
        <v>387</v>
      </c>
      <c r="C1716" s="37">
        <v>274</v>
      </c>
      <c r="D1716" s="37">
        <v>157</v>
      </c>
      <c r="E1716" s="37">
        <v>117</v>
      </c>
      <c r="F1716" s="37">
        <v>113</v>
      </c>
      <c r="G1716" s="37">
        <v>44</v>
      </c>
      <c r="H1716" s="37">
        <v>69</v>
      </c>
    </row>
    <row r="1717" spans="1:9" hidden="1" outlineLevel="1">
      <c r="A1717" s="1">
        <v>72</v>
      </c>
      <c r="B1717" s="37">
        <v>344</v>
      </c>
      <c r="C1717" s="37">
        <v>243</v>
      </c>
      <c r="D1717" s="37">
        <v>127</v>
      </c>
      <c r="E1717" s="37">
        <v>116</v>
      </c>
      <c r="F1717" s="37">
        <v>101</v>
      </c>
      <c r="G1717" s="37">
        <v>42</v>
      </c>
      <c r="H1717" s="37">
        <v>59</v>
      </c>
    </row>
    <row r="1718" spans="1:9" hidden="1" outlineLevel="1">
      <c r="A1718" s="1">
        <v>73</v>
      </c>
      <c r="B1718" s="37">
        <v>325</v>
      </c>
      <c r="C1718" s="37">
        <v>235</v>
      </c>
      <c r="D1718" s="37">
        <v>134</v>
      </c>
      <c r="E1718" s="37">
        <v>101</v>
      </c>
      <c r="F1718" s="37">
        <v>90</v>
      </c>
      <c r="G1718" s="37">
        <v>36</v>
      </c>
      <c r="H1718" s="37">
        <v>54</v>
      </c>
    </row>
    <row r="1719" spans="1:9" hidden="1" outlineLevel="1">
      <c r="A1719" s="1">
        <v>74</v>
      </c>
      <c r="B1719" s="37">
        <v>285</v>
      </c>
      <c r="C1719" s="37">
        <v>206</v>
      </c>
      <c r="D1719" s="37">
        <v>123</v>
      </c>
      <c r="E1719" s="37">
        <v>83</v>
      </c>
      <c r="F1719" s="37">
        <v>79</v>
      </c>
      <c r="G1719" s="37">
        <v>33</v>
      </c>
      <c r="H1719" s="37">
        <v>46</v>
      </c>
    </row>
    <row r="1720" spans="1:9" hidden="1" outlineLevel="1">
      <c r="A1720" s="1">
        <v>75</v>
      </c>
      <c r="B1720" s="37">
        <v>301</v>
      </c>
      <c r="C1720" s="37">
        <v>223</v>
      </c>
      <c r="D1720" s="37">
        <v>127</v>
      </c>
      <c r="E1720" s="37">
        <v>96</v>
      </c>
      <c r="F1720" s="37">
        <v>78</v>
      </c>
      <c r="G1720" s="37">
        <v>35</v>
      </c>
      <c r="H1720" s="37">
        <v>43</v>
      </c>
    </row>
    <row r="1721" spans="1:9" hidden="1" outlineLevel="1">
      <c r="A1721" s="1">
        <v>76</v>
      </c>
      <c r="B1721" s="37">
        <v>242</v>
      </c>
      <c r="C1721" s="37">
        <v>173</v>
      </c>
      <c r="D1721" s="37">
        <v>92</v>
      </c>
      <c r="E1721" s="37">
        <v>81</v>
      </c>
      <c r="F1721" s="37">
        <v>69</v>
      </c>
      <c r="G1721" s="37">
        <v>29</v>
      </c>
      <c r="H1721" s="37">
        <v>40</v>
      </c>
    </row>
    <row r="1722" spans="1:9" hidden="1" outlineLevel="1">
      <c r="A1722" s="1">
        <v>77</v>
      </c>
      <c r="B1722" s="37">
        <v>204</v>
      </c>
      <c r="C1722" s="37">
        <v>160</v>
      </c>
      <c r="D1722" s="37">
        <v>101</v>
      </c>
      <c r="E1722" s="37">
        <v>59</v>
      </c>
      <c r="F1722" s="37">
        <v>44</v>
      </c>
      <c r="G1722" s="37">
        <v>23</v>
      </c>
      <c r="H1722" s="37">
        <v>21</v>
      </c>
    </row>
    <row r="1723" spans="1:9" hidden="1" outlineLevel="1">
      <c r="A1723" s="1">
        <v>78</v>
      </c>
      <c r="B1723" s="37">
        <v>213</v>
      </c>
      <c r="C1723" s="37">
        <v>165</v>
      </c>
      <c r="D1723" s="37">
        <v>89</v>
      </c>
      <c r="E1723" s="37">
        <v>76</v>
      </c>
      <c r="F1723" s="37">
        <v>48</v>
      </c>
      <c r="G1723" s="37">
        <v>14</v>
      </c>
      <c r="H1723" s="37">
        <v>34</v>
      </c>
    </row>
    <row r="1724" spans="1:9" hidden="1" outlineLevel="1">
      <c r="A1724" s="1">
        <v>79</v>
      </c>
      <c r="B1724" s="37">
        <v>171</v>
      </c>
      <c r="C1724" s="37">
        <v>128</v>
      </c>
      <c r="D1724" s="37">
        <v>76</v>
      </c>
      <c r="E1724" s="37">
        <v>52</v>
      </c>
      <c r="F1724" s="37">
        <v>43</v>
      </c>
      <c r="G1724" s="37">
        <v>19</v>
      </c>
      <c r="H1724" s="37">
        <v>24</v>
      </c>
    </row>
    <row r="1725" spans="1:9" hidden="1" outlineLevel="1">
      <c r="A1725" s="1">
        <v>80</v>
      </c>
      <c r="B1725" s="37">
        <v>157</v>
      </c>
      <c r="C1725" s="37">
        <v>119</v>
      </c>
      <c r="D1725" s="37">
        <v>70</v>
      </c>
      <c r="E1725" s="37">
        <v>49</v>
      </c>
      <c r="F1725" s="37">
        <v>38</v>
      </c>
      <c r="G1725" s="37">
        <v>18</v>
      </c>
      <c r="H1725" s="37">
        <v>20</v>
      </c>
    </row>
    <row r="1726" spans="1:9" hidden="1" outlineLevel="1">
      <c r="A1726" s="1">
        <v>81</v>
      </c>
      <c r="B1726" s="37">
        <v>163</v>
      </c>
      <c r="C1726" s="37">
        <v>138</v>
      </c>
      <c r="D1726" s="37">
        <v>90</v>
      </c>
      <c r="E1726" s="37">
        <v>48</v>
      </c>
      <c r="F1726" s="37">
        <v>25</v>
      </c>
      <c r="G1726" s="37">
        <v>14</v>
      </c>
      <c r="H1726" s="37">
        <v>11</v>
      </c>
    </row>
    <row r="1727" spans="1:9" hidden="1" outlineLevel="1">
      <c r="A1727" s="1">
        <v>82</v>
      </c>
      <c r="B1727" s="37">
        <v>154</v>
      </c>
      <c r="C1727" s="37">
        <v>123</v>
      </c>
      <c r="D1727" s="37">
        <v>82</v>
      </c>
      <c r="E1727" s="37">
        <v>41</v>
      </c>
      <c r="F1727" s="37">
        <v>31</v>
      </c>
      <c r="G1727" s="37">
        <v>16</v>
      </c>
      <c r="H1727" s="37">
        <v>15</v>
      </c>
    </row>
    <row r="1728" spans="1:9" hidden="1" outlineLevel="1">
      <c r="A1728" s="1">
        <v>83</v>
      </c>
      <c r="B1728" s="37">
        <v>112</v>
      </c>
      <c r="C1728" s="37">
        <v>92</v>
      </c>
      <c r="D1728" s="37">
        <v>63</v>
      </c>
      <c r="E1728" s="37">
        <v>29</v>
      </c>
      <c r="F1728" s="37">
        <v>20</v>
      </c>
      <c r="G1728" s="37">
        <v>8</v>
      </c>
      <c r="H1728" s="37">
        <v>12</v>
      </c>
      <c r="I1728" s="1" t="s">
        <v>812</v>
      </c>
    </row>
    <row r="1729" spans="1:8" hidden="1" outlineLevel="1">
      <c r="A1729" s="1">
        <v>84</v>
      </c>
      <c r="B1729" s="37">
        <v>96</v>
      </c>
      <c r="C1729" s="37">
        <v>80</v>
      </c>
      <c r="D1729" s="37">
        <v>47</v>
      </c>
      <c r="E1729" s="37">
        <v>33</v>
      </c>
      <c r="F1729" s="37">
        <v>16</v>
      </c>
      <c r="G1729" s="37">
        <v>10</v>
      </c>
      <c r="H1729" s="37">
        <v>6</v>
      </c>
    </row>
    <row r="1730" spans="1:8" hidden="1" outlineLevel="1">
      <c r="A1730" s="1">
        <v>85</v>
      </c>
      <c r="B1730" s="37">
        <v>87</v>
      </c>
      <c r="C1730" s="37">
        <v>71</v>
      </c>
      <c r="D1730" s="37">
        <v>40</v>
      </c>
      <c r="E1730" s="37">
        <v>31</v>
      </c>
      <c r="F1730" s="37">
        <v>16</v>
      </c>
      <c r="G1730" s="37">
        <v>10</v>
      </c>
      <c r="H1730" s="37">
        <v>6</v>
      </c>
    </row>
    <row r="1731" spans="1:8" hidden="1" outlineLevel="1">
      <c r="A1731" s="1">
        <v>86</v>
      </c>
      <c r="B1731" s="37">
        <v>101</v>
      </c>
      <c r="C1731" s="37">
        <v>75</v>
      </c>
      <c r="D1731" s="37">
        <v>51</v>
      </c>
      <c r="E1731" s="37">
        <v>24</v>
      </c>
      <c r="F1731" s="37">
        <v>26</v>
      </c>
      <c r="G1731" s="37">
        <v>13</v>
      </c>
      <c r="H1731" s="37">
        <v>13</v>
      </c>
    </row>
    <row r="1732" spans="1:8" hidden="1" outlineLevel="1">
      <c r="A1732" s="1">
        <v>87</v>
      </c>
      <c r="B1732" s="37">
        <v>74</v>
      </c>
      <c r="C1732" s="37">
        <v>58</v>
      </c>
      <c r="D1732" s="37">
        <v>41</v>
      </c>
      <c r="E1732" s="37">
        <v>17</v>
      </c>
      <c r="F1732" s="37">
        <v>16</v>
      </c>
      <c r="G1732" s="37">
        <v>6</v>
      </c>
      <c r="H1732" s="37">
        <v>10</v>
      </c>
    </row>
    <row r="1733" spans="1:8" hidden="1" outlineLevel="1">
      <c r="A1733" s="1">
        <v>88</v>
      </c>
      <c r="B1733" s="37">
        <v>70</v>
      </c>
      <c r="C1733" s="37">
        <v>57</v>
      </c>
      <c r="D1733" s="37">
        <v>40</v>
      </c>
      <c r="E1733" s="37">
        <v>17</v>
      </c>
      <c r="F1733" s="37">
        <v>13</v>
      </c>
      <c r="G1733" s="37">
        <v>8</v>
      </c>
      <c r="H1733" s="37">
        <v>5</v>
      </c>
    </row>
    <row r="1734" spans="1:8" hidden="1" outlineLevel="1">
      <c r="A1734" s="1">
        <v>89</v>
      </c>
      <c r="B1734" s="37">
        <v>66</v>
      </c>
      <c r="C1734" s="37">
        <v>50</v>
      </c>
      <c r="D1734" s="37">
        <v>40</v>
      </c>
      <c r="E1734" s="37">
        <v>10</v>
      </c>
      <c r="F1734" s="37">
        <v>16</v>
      </c>
      <c r="G1734" s="37">
        <v>8</v>
      </c>
      <c r="H1734" s="37">
        <v>8</v>
      </c>
    </row>
    <row r="1735" spans="1:8" hidden="1" outlineLevel="1">
      <c r="A1735" s="1">
        <v>90</v>
      </c>
      <c r="B1735" s="37">
        <v>46</v>
      </c>
      <c r="C1735" s="37">
        <v>39</v>
      </c>
      <c r="D1735" s="37">
        <v>28</v>
      </c>
      <c r="E1735" s="37">
        <v>11</v>
      </c>
      <c r="F1735" s="37">
        <v>7</v>
      </c>
      <c r="G1735" s="37">
        <v>4</v>
      </c>
      <c r="H1735" s="37">
        <v>3</v>
      </c>
    </row>
    <row r="1736" spans="1:8" hidden="1" outlineLevel="1">
      <c r="A1736" s="1">
        <v>91</v>
      </c>
      <c r="B1736" s="37">
        <v>47</v>
      </c>
      <c r="C1736" s="37">
        <v>36</v>
      </c>
      <c r="D1736" s="37">
        <v>31</v>
      </c>
      <c r="E1736" s="37">
        <v>5</v>
      </c>
      <c r="F1736" s="37">
        <v>11</v>
      </c>
      <c r="G1736" s="37">
        <v>7</v>
      </c>
      <c r="H1736" s="37">
        <v>4</v>
      </c>
    </row>
    <row r="1737" spans="1:8" hidden="1" outlineLevel="1">
      <c r="A1737" s="1">
        <v>92</v>
      </c>
      <c r="B1737" s="37">
        <v>37</v>
      </c>
      <c r="C1737" s="37">
        <v>29</v>
      </c>
      <c r="D1737" s="37">
        <v>23</v>
      </c>
      <c r="E1737" s="37">
        <v>6</v>
      </c>
      <c r="F1737" s="37">
        <v>8</v>
      </c>
      <c r="G1737" s="37">
        <v>5</v>
      </c>
      <c r="H1737" s="37">
        <v>3</v>
      </c>
    </row>
    <row r="1738" spans="1:8" hidden="1" outlineLevel="1">
      <c r="A1738" s="1">
        <v>93</v>
      </c>
      <c r="B1738" s="37">
        <v>26</v>
      </c>
      <c r="C1738" s="37">
        <v>21</v>
      </c>
      <c r="D1738" s="37">
        <v>18</v>
      </c>
      <c r="E1738" s="37">
        <v>3</v>
      </c>
      <c r="F1738" s="37">
        <v>5</v>
      </c>
      <c r="G1738" s="37">
        <v>4</v>
      </c>
      <c r="H1738" s="37">
        <v>1</v>
      </c>
    </row>
    <row r="1739" spans="1:8" hidden="1" outlineLevel="1">
      <c r="A1739" s="1">
        <v>94</v>
      </c>
      <c r="B1739" s="37">
        <v>15</v>
      </c>
      <c r="C1739" s="37">
        <v>14</v>
      </c>
      <c r="D1739" s="37">
        <v>12</v>
      </c>
      <c r="E1739" s="37">
        <v>2</v>
      </c>
      <c r="F1739" s="37">
        <v>1</v>
      </c>
      <c r="G1739" s="37">
        <v>1</v>
      </c>
      <c r="H1739" s="37" t="s">
        <v>187</v>
      </c>
    </row>
    <row r="1740" spans="1:8" hidden="1" outlineLevel="1">
      <c r="A1740" s="1">
        <v>95</v>
      </c>
      <c r="B1740" s="37">
        <v>16</v>
      </c>
      <c r="C1740" s="37">
        <v>14</v>
      </c>
      <c r="D1740" s="37">
        <v>10</v>
      </c>
      <c r="E1740" s="37">
        <v>4</v>
      </c>
      <c r="F1740" s="37">
        <v>2</v>
      </c>
      <c r="G1740" s="37">
        <v>2</v>
      </c>
      <c r="H1740" s="37" t="s">
        <v>187</v>
      </c>
    </row>
    <row r="1741" spans="1:8" hidden="1" outlineLevel="1">
      <c r="A1741" s="1">
        <v>96</v>
      </c>
      <c r="B1741" s="37">
        <v>8</v>
      </c>
      <c r="C1741" s="37">
        <v>7</v>
      </c>
      <c r="D1741" s="37">
        <v>5</v>
      </c>
      <c r="E1741" s="37">
        <v>2</v>
      </c>
      <c r="F1741" s="37">
        <v>1</v>
      </c>
      <c r="G1741" s="37">
        <v>1</v>
      </c>
      <c r="H1741" s="37" t="s">
        <v>187</v>
      </c>
    </row>
    <row r="1742" spans="1:8" hidden="1" outlineLevel="1">
      <c r="A1742" s="1">
        <v>97</v>
      </c>
      <c r="B1742" s="37">
        <v>2</v>
      </c>
      <c r="C1742" s="37"/>
      <c r="D1742" s="37" t="s">
        <v>187</v>
      </c>
      <c r="E1742" s="37" t="s">
        <v>187</v>
      </c>
      <c r="F1742" s="37">
        <v>2</v>
      </c>
      <c r="G1742" s="37" t="s">
        <v>187</v>
      </c>
      <c r="H1742" s="37">
        <v>2</v>
      </c>
    </row>
    <row r="1743" spans="1:8" hidden="1" outlineLevel="1">
      <c r="A1743" s="1">
        <v>98</v>
      </c>
      <c r="B1743" s="37">
        <v>3</v>
      </c>
      <c r="C1743" s="37">
        <v>2</v>
      </c>
      <c r="D1743" s="37">
        <v>2</v>
      </c>
      <c r="E1743" s="37" t="s">
        <v>187</v>
      </c>
      <c r="F1743" s="37">
        <v>1</v>
      </c>
      <c r="G1743" s="37" t="s">
        <v>187</v>
      </c>
      <c r="H1743" s="37">
        <v>1</v>
      </c>
    </row>
    <row r="1744" spans="1:8" hidden="1" outlineLevel="1">
      <c r="A1744" s="1">
        <v>100</v>
      </c>
      <c r="B1744" s="37">
        <v>3</v>
      </c>
      <c r="C1744" s="37">
        <v>3</v>
      </c>
      <c r="D1744" s="37">
        <v>2</v>
      </c>
      <c r="E1744" s="37">
        <v>1</v>
      </c>
      <c r="F1744" s="37" t="s">
        <v>187</v>
      </c>
      <c r="G1744" s="37" t="s">
        <v>187</v>
      </c>
      <c r="H1744" s="37" t="s">
        <v>187</v>
      </c>
    </row>
    <row r="1745" spans="1:8" hidden="1" outlineLevel="1">
      <c r="A1745" s="1">
        <v>101</v>
      </c>
      <c r="B1745" s="37">
        <v>1</v>
      </c>
      <c r="C1745" s="37">
        <v>1</v>
      </c>
      <c r="D1745" s="37">
        <v>1</v>
      </c>
      <c r="E1745" s="37" t="s">
        <v>187</v>
      </c>
      <c r="F1745" s="37" t="s">
        <v>187</v>
      </c>
      <c r="G1745" s="37" t="s">
        <v>187</v>
      </c>
      <c r="H1745" s="37" t="s">
        <v>187</v>
      </c>
    </row>
    <row r="1746" spans="1:8" hidden="1" outlineLevel="1">
      <c r="A1746" s="1">
        <v>102</v>
      </c>
      <c r="B1746" s="37">
        <v>1</v>
      </c>
      <c r="C1746" s="37">
        <v>1</v>
      </c>
      <c r="D1746" s="37" t="s">
        <v>187</v>
      </c>
      <c r="E1746" s="37">
        <v>1</v>
      </c>
      <c r="F1746" s="37" t="s">
        <v>187</v>
      </c>
      <c r="G1746" s="37" t="s">
        <v>187</v>
      </c>
      <c r="H1746" s="37" t="s">
        <v>187</v>
      </c>
    </row>
    <row r="1747" spans="1:8" hidden="1" outlineLevel="1">
      <c r="A1747" s="1">
        <v>103</v>
      </c>
      <c r="B1747" s="37">
        <v>1</v>
      </c>
      <c r="C1747" s="37">
        <v>1</v>
      </c>
      <c r="D1747" s="37" t="s">
        <v>187</v>
      </c>
      <c r="E1747" s="37">
        <v>1</v>
      </c>
      <c r="F1747" s="37" t="s">
        <v>187</v>
      </c>
      <c r="G1747" s="37" t="s">
        <v>187</v>
      </c>
      <c r="H1747" s="37" t="s">
        <v>187</v>
      </c>
    </row>
    <row r="1748" spans="1:8" collapsed="1">
      <c r="A1748" s="1" t="s">
        <v>848</v>
      </c>
      <c r="B1748" s="37">
        <v>37810</v>
      </c>
      <c r="C1748" s="37">
        <v>25015</v>
      </c>
      <c r="D1748" s="37">
        <v>12682</v>
      </c>
      <c r="E1748" s="37">
        <v>12333</v>
      </c>
      <c r="F1748" s="37">
        <v>12795</v>
      </c>
      <c r="G1748" s="37">
        <v>6382</v>
      </c>
      <c r="H1748" s="37">
        <v>6413</v>
      </c>
    </row>
    <row r="1749" spans="1:8" hidden="1" outlineLevel="1">
      <c r="A1749" s="1">
        <v>0</v>
      </c>
      <c r="B1749" s="37">
        <v>381</v>
      </c>
      <c r="C1749" s="37">
        <v>286</v>
      </c>
      <c r="D1749" s="37">
        <v>135</v>
      </c>
      <c r="E1749" s="37">
        <v>151</v>
      </c>
      <c r="F1749" s="37">
        <v>95</v>
      </c>
      <c r="G1749" s="37">
        <v>51</v>
      </c>
      <c r="H1749" s="37">
        <v>44</v>
      </c>
    </row>
    <row r="1750" spans="1:8" hidden="1" outlineLevel="1">
      <c r="A1750" s="1">
        <v>1</v>
      </c>
      <c r="B1750" s="37">
        <v>321</v>
      </c>
      <c r="C1750" s="37">
        <v>222</v>
      </c>
      <c r="D1750" s="37">
        <v>104</v>
      </c>
      <c r="E1750" s="37">
        <v>118</v>
      </c>
      <c r="F1750" s="37">
        <v>99</v>
      </c>
      <c r="G1750" s="37">
        <v>42</v>
      </c>
      <c r="H1750" s="37">
        <v>57</v>
      </c>
    </row>
    <row r="1751" spans="1:8" hidden="1" outlineLevel="1">
      <c r="A1751" s="1">
        <v>2</v>
      </c>
      <c r="B1751" s="37">
        <v>380</v>
      </c>
      <c r="C1751" s="37">
        <v>286</v>
      </c>
      <c r="D1751" s="37">
        <v>124</v>
      </c>
      <c r="E1751" s="37">
        <v>162</v>
      </c>
      <c r="F1751" s="37">
        <v>94</v>
      </c>
      <c r="G1751" s="37">
        <v>44</v>
      </c>
      <c r="H1751" s="37">
        <v>50</v>
      </c>
    </row>
    <row r="1752" spans="1:8" hidden="1" outlineLevel="1">
      <c r="A1752" s="1">
        <v>3</v>
      </c>
      <c r="B1752" s="37">
        <v>372</v>
      </c>
      <c r="C1752" s="37">
        <v>278</v>
      </c>
      <c r="D1752" s="37">
        <v>136</v>
      </c>
      <c r="E1752" s="37">
        <v>142</v>
      </c>
      <c r="F1752" s="37">
        <v>94</v>
      </c>
      <c r="G1752" s="37">
        <v>37</v>
      </c>
      <c r="H1752" s="37">
        <v>57</v>
      </c>
    </row>
    <row r="1753" spans="1:8" hidden="1" outlineLevel="1">
      <c r="A1753" s="1">
        <v>4</v>
      </c>
      <c r="B1753" s="37">
        <v>367</v>
      </c>
      <c r="C1753" s="37">
        <v>278</v>
      </c>
      <c r="D1753" s="37">
        <v>132</v>
      </c>
      <c r="E1753" s="37">
        <v>146</v>
      </c>
      <c r="F1753" s="37">
        <v>89</v>
      </c>
      <c r="G1753" s="37">
        <v>42</v>
      </c>
      <c r="H1753" s="37">
        <v>47</v>
      </c>
    </row>
    <row r="1754" spans="1:8" hidden="1" outlineLevel="1">
      <c r="A1754" s="1">
        <v>5</v>
      </c>
      <c r="B1754" s="37">
        <v>402</v>
      </c>
      <c r="C1754" s="37">
        <v>307</v>
      </c>
      <c r="D1754" s="37">
        <v>150</v>
      </c>
      <c r="E1754" s="37">
        <v>157</v>
      </c>
      <c r="F1754" s="37">
        <v>95</v>
      </c>
      <c r="G1754" s="37">
        <v>45</v>
      </c>
      <c r="H1754" s="37">
        <v>50</v>
      </c>
    </row>
    <row r="1755" spans="1:8" hidden="1" outlineLevel="1">
      <c r="A1755" s="1">
        <v>6</v>
      </c>
      <c r="B1755" s="37">
        <v>348</v>
      </c>
      <c r="C1755" s="37">
        <v>259</v>
      </c>
      <c r="D1755" s="37">
        <v>123</v>
      </c>
      <c r="E1755" s="37">
        <v>136</v>
      </c>
      <c r="F1755" s="37">
        <v>89</v>
      </c>
      <c r="G1755" s="37">
        <v>49</v>
      </c>
      <c r="H1755" s="37">
        <v>40</v>
      </c>
    </row>
    <row r="1756" spans="1:8" hidden="1" outlineLevel="1">
      <c r="A1756" s="1">
        <v>7</v>
      </c>
      <c r="B1756" s="37">
        <v>415</v>
      </c>
      <c r="C1756" s="37">
        <v>326</v>
      </c>
      <c r="D1756" s="37">
        <v>146</v>
      </c>
      <c r="E1756" s="37">
        <v>180</v>
      </c>
      <c r="F1756" s="37">
        <v>89</v>
      </c>
      <c r="G1756" s="37">
        <v>35</v>
      </c>
      <c r="H1756" s="37">
        <v>54</v>
      </c>
    </row>
    <row r="1757" spans="1:8" hidden="1" outlineLevel="1">
      <c r="A1757" s="1">
        <v>8</v>
      </c>
      <c r="B1757" s="37">
        <v>357</v>
      </c>
      <c r="C1757" s="37">
        <v>270</v>
      </c>
      <c r="D1757" s="37">
        <v>115</v>
      </c>
      <c r="E1757" s="37">
        <v>155</v>
      </c>
      <c r="F1757" s="37">
        <v>87</v>
      </c>
      <c r="G1757" s="37">
        <v>49</v>
      </c>
      <c r="H1757" s="37">
        <v>38</v>
      </c>
    </row>
    <row r="1758" spans="1:8" hidden="1" outlineLevel="1">
      <c r="A1758" s="1">
        <v>9</v>
      </c>
      <c r="B1758" s="37">
        <v>376</v>
      </c>
      <c r="C1758" s="37">
        <v>275</v>
      </c>
      <c r="D1758" s="37">
        <v>132</v>
      </c>
      <c r="E1758" s="37">
        <v>143</v>
      </c>
      <c r="F1758" s="37">
        <v>101</v>
      </c>
      <c r="G1758" s="37">
        <v>45</v>
      </c>
      <c r="H1758" s="37">
        <v>56</v>
      </c>
    </row>
    <row r="1759" spans="1:8" hidden="1" outlineLevel="1">
      <c r="A1759" s="1">
        <v>10</v>
      </c>
      <c r="B1759" s="37">
        <v>380</v>
      </c>
      <c r="C1759" s="37">
        <v>303</v>
      </c>
      <c r="D1759" s="37">
        <v>145</v>
      </c>
      <c r="E1759" s="37">
        <v>158</v>
      </c>
      <c r="F1759" s="37">
        <v>77</v>
      </c>
      <c r="G1759" s="37">
        <v>43</v>
      </c>
      <c r="H1759" s="37">
        <v>34</v>
      </c>
    </row>
    <row r="1760" spans="1:8" hidden="1" outlineLevel="1">
      <c r="A1760" s="1">
        <v>11</v>
      </c>
      <c r="B1760" s="37">
        <v>387</v>
      </c>
      <c r="C1760" s="37">
        <v>284</v>
      </c>
      <c r="D1760" s="37">
        <v>143</v>
      </c>
      <c r="E1760" s="37">
        <v>141</v>
      </c>
      <c r="F1760" s="37">
        <v>103</v>
      </c>
      <c r="G1760" s="37">
        <v>54</v>
      </c>
      <c r="H1760" s="37">
        <v>49</v>
      </c>
    </row>
    <row r="1761" spans="1:8" hidden="1" outlineLevel="1">
      <c r="A1761" s="1">
        <v>12</v>
      </c>
      <c r="B1761" s="37">
        <v>397</v>
      </c>
      <c r="C1761" s="37">
        <v>297</v>
      </c>
      <c r="D1761" s="37">
        <v>148</v>
      </c>
      <c r="E1761" s="37">
        <v>149</v>
      </c>
      <c r="F1761" s="37">
        <v>100</v>
      </c>
      <c r="G1761" s="37">
        <v>45</v>
      </c>
      <c r="H1761" s="37">
        <v>55</v>
      </c>
    </row>
    <row r="1762" spans="1:8" hidden="1" outlineLevel="1">
      <c r="A1762" s="1">
        <v>13</v>
      </c>
      <c r="B1762" s="37">
        <v>348</v>
      </c>
      <c r="C1762" s="37">
        <v>240</v>
      </c>
      <c r="D1762" s="37">
        <v>119</v>
      </c>
      <c r="E1762" s="37">
        <v>121</v>
      </c>
      <c r="F1762" s="37">
        <v>108</v>
      </c>
      <c r="G1762" s="37">
        <v>50</v>
      </c>
      <c r="H1762" s="37">
        <v>58</v>
      </c>
    </row>
    <row r="1763" spans="1:8" hidden="1" outlineLevel="1">
      <c r="A1763" s="1">
        <v>14</v>
      </c>
      <c r="B1763" s="37">
        <v>393</v>
      </c>
      <c r="C1763" s="37">
        <v>314</v>
      </c>
      <c r="D1763" s="37">
        <v>161</v>
      </c>
      <c r="E1763" s="37">
        <v>153</v>
      </c>
      <c r="F1763" s="37">
        <v>79</v>
      </c>
      <c r="G1763" s="37">
        <v>37</v>
      </c>
      <c r="H1763" s="37">
        <v>42</v>
      </c>
    </row>
    <row r="1764" spans="1:8" hidden="1" outlineLevel="1">
      <c r="A1764" s="1">
        <v>15</v>
      </c>
      <c r="B1764" s="37">
        <v>387</v>
      </c>
      <c r="C1764" s="37">
        <v>291</v>
      </c>
      <c r="D1764" s="37">
        <v>138</v>
      </c>
      <c r="E1764" s="37">
        <v>153</v>
      </c>
      <c r="F1764" s="37">
        <v>96</v>
      </c>
      <c r="G1764" s="37">
        <v>43</v>
      </c>
      <c r="H1764" s="37">
        <v>53</v>
      </c>
    </row>
    <row r="1765" spans="1:8" hidden="1" outlineLevel="1">
      <c r="A1765" s="1">
        <v>16</v>
      </c>
      <c r="B1765" s="37">
        <v>415</v>
      </c>
      <c r="C1765" s="37">
        <v>311</v>
      </c>
      <c r="D1765" s="37">
        <v>149</v>
      </c>
      <c r="E1765" s="37">
        <v>162</v>
      </c>
      <c r="F1765" s="37">
        <v>104</v>
      </c>
      <c r="G1765" s="37">
        <v>52</v>
      </c>
      <c r="H1765" s="37">
        <v>52</v>
      </c>
    </row>
    <row r="1766" spans="1:8" hidden="1" outlineLevel="1">
      <c r="A1766" s="1">
        <v>17</v>
      </c>
      <c r="B1766" s="37">
        <v>414</v>
      </c>
      <c r="C1766" s="37">
        <v>303</v>
      </c>
      <c r="D1766" s="37">
        <v>168</v>
      </c>
      <c r="E1766" s="37">
        <v>135</v>
      </c>
      <c r="F1766" s="37">
        <v>111</v>
      </c>
      <c r="G1766" s="37">
        <v>52</v>
      </c>
      <c r="H1766" s="37">
        <v>59</v>
      </c>
    </row>
    <row r="1767" spans="1:8" hidden="1" outlineLevel="1">
      <c r="A1767" s="1">
        <v>18</v>
      </c>
      <c r="B1767" s="37">
        <v>413</v>
      </c>
      <c r="C1767" s="37">
        <v>300</v>
      </c>
      <c r="D1767" s="37">
        <v>155</v>
      </c>
      <c r="E1767" s="37">
        <v>145</v>
      </c>
      <c r="F1767" s="37">
        <v>113</v>
      </c>
      <c r="G1767" s="37">
        <v>65</v>
      </c>
      <c r="H1767" s="37">
        <v>48</v>
      </c>
    </row>
    <row r="1768" spans="1:8" hidden="1" outlineLevel="1">
      <c r="A1768" s="1">
        <v>19</v>
      </c>
      <c r="B1768" s="37">
        <v>457</v>
      </c>
      <c r="C1768" s="37">
        <v>352</v>
      </c>
      <c r="D1768" s="37">
        <v>175</v>
      </c>
      <c r="E1768" s="37">
        <v>177</v>
      </c>
      <c r="F1768" s="37">
        <v>105</v>
      </c>
      <c r="G1768" s="37">
        <v>51</v>
      </c>
      <c r="H1768" s="37">
        <v>54</v>
      </c>
    </row>
    <row r="1769" spans="1:8" hidden="1" outlineLevel="1">
      <c r="A1769" s="1">
        <v>20</v>
      </c>
      <c r="B1769" s="37">
        <v>434</v>
      </c>
      <c r="C1769" s="37">
        <v>327</v>
      </c>
      <c r="D1769" s="37">
        <v>167</v>
      </c>
      <c r="E1769" s="37">
        <v>160</v>
      </c>
      <c r="F1769" s="37">
        <v>107</v>
      </c>
      <c r="G1769" s="37">
        <v>51</v>
      </c>
      <c r="H1769" s="37">
        <v>56</v>
      </c>
    </row>
    <row r="1770" spans="1:8" hidden="1" outlineLevel="1">
      <c r="A1770" s="1">
        <v>21</v>
      </c>
      <c r="B1770" s="37">
        <v>468</v>
      </c>
      <c r="C1770" s="37">
        <v>350</v>
      </c>
      <c r="D1770" s="37">
        <v>167</v>
      </c>
      <c r="E1770" s="37">
        <v>183</v>
      </c>
      <c r="F1770" s="37">
        <v>118</v>
      </c>
      <c r="G1770" s="37">
        <v>66</v>
      </c>
      <c r="H1770" s="37">
        <v>52</v>
      </c>
    </row>
    <row r="1771" spans="1:8" hidden="1" outlineLevel="1">
      <c r="A1771" s="1">
        <v>22</v>
      </c>
      <c r="B1771" s="37">
        <v>425</v>
      </c>
      <c r="C1771" s="37">
        <v>313</v>
      </c>
      <c r="D1771" s="37">
        <v>151</v>
      </c>
      <c r="E1771" s="37">
        <v>162</v>
      </c>
      <c r="F1771" s="37">
        <v>112</v>
      </c>
      <c r="G1771" s="37">
        <v>45</v>
      </c>
      <c r="H1771" s="37">
        <v>67</v>
      </c>
    </row>
    <row r="1772" spans="1:8" hidden="1" outlineLevel="1">
      <c r="A1772" s="1">
        <v>23</v>
      </c>
      <c r="B1772" s="37">
        <v>459</v>
      </c>
      <c r="C1772" s="37">
        <v>360</v>
      </c>
      <c r="D1772" s="37">
        <v>172</v>
      </c>
      <c r="E1772" s="37">
        <v>188</v>
      </c>
      <c r="F1772" s="37">
        <v>99</v>
      </c>
      <c r="G1772" s="37">
        <v>59</v>
      </c>
      <c r="H1772" s="37">
        <v>40</v>
      </c>
    </row>
    <row r="1773" spans="1:8" hidden="1" outlineLevel="1">
      <c r="A1773" s="1">
        <v>24</v>
      </c>
      <c r="B1773" s="37">
        <v>430</v>
      </c>
      <c r="C1773" s="37">
        <v>316</v>
      </c>
      <c r="D1773" s="37">
        <v>168</v>
      </c>
      <c r="E1773" s="37">
        <v>148</v>
      </c>
      <c r="F1773" s="37">
        <v>114</v>
      </c>
      <c r="G1773" s="37">
        <v>53</v>
      </c>
      <c r="H1773" s="37">
        <v>61</v>
      </c>
    </row>
    <row r="1774" spans="1:8" hidden="1" outlineLevel="1">
      <c r="A1774" s="1">
        <v>25</v>
      </c>
      <c r="B1774" s="37">
        <v>465</v>
      </c>
      <c r="C1774" s="37">
        <v>345</v>
      </c>
      <c r="D1774" s="37">
        <v>157</v>
      </c>
      <c r="E1774" s="37">
        <v>188</v>
      </c>
      <c r="F1774" s="37">
        <v>120</v>
      </c>
      <c r="G1774" s="37">
        <v>58</v>
      </c>
      <c r="H1774" s="37">
        <v>62</v>
      </c>
    </row>
    <row r="1775" spans="1:8" hidden="1" outlineLevel="1">
      <c r="A1775" s="1">
        <v>26</v>
      </c>
      <c r="B1775" s="37">
        <v>448</v>
      </c>
      <c r="C1775" s="37">
        <v>310</v>
      </c>
      <c r="D1775" s="37">
        <v>151</v>
      </c>
      <c r="E1775" s="37">
        <v>159</v>
      </c>
      <c r="F1775" s="37">
        <v>138</v>
      </c>
      <c r="G1775" s="37">
        <v>84</v>
      </c>
      <c r="H1775" s="37">
        <v>54</v>
      </c>
    </row>
    <row r="1776" spans="1:8" hidden="1" outlineLevel="1">
      <c r="A1776" s="1">
        <v>27</v>
      </c>
      <c r="B1776" s="37">
        <v>458</v>
      </c>
      <c r="C1776" s="37">
        <v>313</v>
      </c>
      <c r="D1776" s="37">
        <v>131</v>
      </c>
      <c r="E1776" s="37">
        <v>182</v>
      </c>
      <c r="F1776" s="37">
        <v>145</v>
      </c>
      <c r="G1776" s="37">
        <v>75</v>
      </c>
      <c r="H1776" s="37">
        <v>70</v>
      </c>
    </row>
    <row r="1777" spans="1:8" hidden="1" outlineLevel="1">
      <c r="A1777" s="1">
        <v>28</v>
      </c>
      <c r="B1777" s="37">
        <v>450</v>
      </c>
      <c r="C1777" s="37">
        <v>315</v>
      </c>
      <c r="D1777" s="37">
        <v>136</v>
      </c>
      <c r="E1777" s="37">
        <v>179</v>
      </c>
      <c r="F1777" s="37">
        <v>135</v>
      </c>
      <c r="G1777" s="37">
        <v>68</v>
      </c>
      <c r="H1777" s="37">
        <v>67</v>
      </c>
    </row>
    <row r="1778" spans="1:8" hidden="1" outlineLevel="1">
      <c r="A1778" s="1">
        <v>29</v>
      </c>
      <c r="B1778" s="37">
        <v>466</v>
      </c>
      <c r="C1778" s="37">
        <v>301</v>
      </c>
      <c r="D1778" s="37">
        <v>145</v>
      </c>
      <c r="E1778" s="37">
        <v>156</v>
      </c>
      <c r="F1778" s="37">
        <v>165</v>
      </c>
      <c r="G1778" s="37">
        <v>106</v>
      </c>
      <c r="H1778" s="37">
        <v>59</v>
      </c>
    </row>
    <row r="1779" spans="1:8" hidden="1" outlineLevel="1">
      <c r="A1779" s="1">
        <v>30</v>
      </c>
      <c r="B1779" s="37">
        <v>465</v>
      </c>
      <c r="C1779" s="37">
        <v>285</v>
      </c>
      <c r="D1779" s="37">
        <v>144</v>
      </c>
      <c r="E1779" s="37">
        <v>141</v>
      </c>
      <c r="F1779" s="37">
        <v>180</v>
      </c>
      <c r="G1779" s="37">
        <v>99</v>
      </c>
      <c r="H1779" s="37">
        <v>81</v>
      </c>
    </row>
    <row r="1780" spans="1:8" hidden="1" outlineLevel="1">
      <c r="A1780" s="1">
        <v>31</v>
      </c>
      <c r="B1780" s="37">
        <v>466</v>
      </c>
      <c r="C1780" s="37">
        <v>304</v>
      </c>
      <c r="D1780" s="37">
        <v>148</v>
      </c>
      <c r="E1780" s="37">
        <v>156</v>
      </c>
      <c r="F1780" s="37">
        <v>162</v>
      </c>
      <c r="G1780" s="37">
        <v>92</v>
      </c>
      <c r="H1780" s="37">
        <v>70</v>
      </c>
    </row>
    <row r="1781" spans="1:8" hidden="1" outlineLevel="1">
      <c r="A1781" s="1">
        <v>32</v>
      </c>
      <c r="B1781" s="37">
        <v>463</v>
      </c>
      <c r="C1781" s="37">
        <v>292</v>
      </c>
      <c r="D1781" s="37">
        <v>139</v>
      </c>
      <c r="E1781" s="37">
        <v>153</v>
      </c>
      <c r="F1781" s="37">
        <v>171</v>
      </c>
      <c r="G1781" s="37">
        <v>90</v>
      </c>
      <c r="H1781" s="37">
        <v>81</v>
      </c>
    </row>
    <row r="1782" spans="1:8" hidden="1" outlineLevel="1">
      <c r="A1782" s="1">
        <v>33</v>
      </c>
      <c r="B1782" s="37">
        <v>438</v>
      </c>
      <c r="C1782" s="37">
        <v>272</v>
      </c>
      <c r="D1782" s="37">
        <v>134</v>
      </c>
      <c r="E1782" s="37">
        <v>138</v>
      </c>
      <c r="F1782" s="37">
        <v>166</v>
      </c>
      <c r="G1782" s="37">
        <v>96</v>
      </c>
      <c r="H1782" s="37">
        <v>70</v>
      </c>
    </row>
    <row r="1783" spans="1:8" hidden="1" outlineLevel="1">
      <c r="A1783" s="1">
        <v>34</v>
      </c>
      <c r="B1783" s="37">
        <v>494</v>
      </c>
      <c r="C1783" s="37">
        <v>305</v>
      </c>
      <c r="D1783" s="37">
        <v>141</v>
      </c>
      <c r="E1783" s="37">
        <v>164</v>
      </c>
      <c r="F1783" s="37">
        <v>189</v>
      </c>
      <c r="G1783" s="37">
        <v>100</v>
      </c>
      <c r="H1783" s="37">
        <v>89</v>
      </c>
    </row>
    <row r="1784" spans="1:8" hidden="1" outlineLevel="1">
      <c r="A1784" s="1">
        <v>35</v>
      </c>
      <c r="B1784" s="37">
        <v>471</v>
      </c>
      <c r="C1784" s="37">
        <v>284</v>
      </c>
      <c r="D1784" s="37">
        <v>128</v>
      </c>
      <c r="E1784" s="37">
        <v>156</v>
      </c>
      <c r="F1784" s="37">
        <v>187</v>
      </c>
      <c r="G1784" s="37">
        <v>90</v>
      </c>
      <c r="H1784" s="37">
        <v>97</v>
      </c>
    </row>
    <row r="1785" spans="1:8" hidden="1" outlineLevel="1">
      <c r="A1785" s="1">
        <v>36</v>
      </c>
      <c r="B1785" s="37">
        <v>520</v>
      </c>
      <c r="C1785" s="37">
        <v>308</v>
      </c>
      <c r="D1785" s="37">
        <v>135</v>
      </c>
      <c r="E1785" s="37">
        <v>173</v>
      </c>
      <c r="F1785" s="37">
        <v>212</v>
      </c>
      <c r="G1785" s="37">
        <v>121</v>
      </c>
      <c r="H1785" s="37">
        <v>91</v>
      </c>
    </row>
    <row r="1786" spans="1:8" hidden="1" outlineLevel="1">
      <c r="A1786" s="1">
        <v>37</v>
      </c>
      <c r="B1786" s="37">
        <v>499</v>
      </c>
      <c r="C1786" s="37">
        <v>282</v>
      </c>
      <c r="D1786" s="37">
        <v>134</v>
      </c>
      <c r="E1786" s="37">
        <v>148</v>
      </c>
      <c r="F1786" s="37">
        <v>217</v>
      </c>
      <c r="G1786" s="37">
        <v>111</v>
      </c>
      <c r="H1786" s="37">
        <v>106</v>
      </c>
    </row>
    <row r="1787" spans="1:8" hidden="1" outlineLevel="1">
      <c r="A1787" s="1">
        <v>38</v>
      </c>
      <c r="B1787" s="37">
        <v>486</v>
      </c>
      <c r="C1787" s="37">
        <v>256</v>
      </c>
      <c r="D1787" s="37">
        <v>121</v>
      </c>
      <c r="E1787" s="37">
        <v>135</v>
      </c>
      <c r="F1787" s="37">
        <v>230</v>
      </c>
      <c r="G1787" s="37">
        <v>131</v>
      </c>
      <c r="H1787" s="37">
        <v>99</v>
      </c>
    </row>
    <row r="1788" spans="1:8" hidden="1" outlineLevel="1">
      <c r="A1788" s="1">
        <v>39</v>
      </c>
      <c r="B1788" s="37">
        <v>501</v>
      </c>
      <c r="C1788" s="37">
        <v>267</v>
      </c>
      <c r="D1788" s="37">
        <v>124</v>
      </c>
      <c r="E1788" s="37">
        <v>143</v>
      </c>
      <c r="F1788" s="37">
        <v>234</v>
      </c>
      <c r="G1788" s="37">
        <v>110</v>
      </c>
      <c r="H1788" s="37">
        <v>124</v>
      </c>
    </row>
    <row r="1789" spans="1:8" hidden="1" outlineLevel="1">
      <c r="A1789" s="1">
        <v>40</v>
      </c>
      <c r="B1789" s="37">
        <v>507</v>
      </c>
      <c r="C1789" s="37">
        <v>301</v>
      </c>
      <c r="D1789" s="37">
        <v>131</v>
      </c>
      <c r="E1789" s="37">
        <v>170</v>
      </c>
      <c r="F1789" s="37">
        <v>206</v>
      </c>
      <c r="G1789" s="37">
        <v>111</v>
      </c>
      <c r="H1789" s="37">
        <v>95</v>
      </c>
    </row>
    <row r="1790" spans="1:8" hidden="1" outlineLevel="1">
      <c r="A1790" s="1">
        <v>41</v>
      </c>
      <c r="B1790" s="37">
        <v>508</v>
      </c>
      <c r="C1790" s="37">
        <v>277</v>
      </c>
      <c r="D1790" s="37">
        <v>145</v>
      </c>
      <c r="E1790" s="37">
        <v>132</v>
      </c>
      <c r="F1790" s="37">
        <v>231</v>
      </c>
      <c r="G1790" s="37">
        <v>130</v>
      </c>
      <c r="H1790" s="37">
        <v>101</v>
      </c>
    </row>
    <row r="1791" spans="1:8" hidden="1" outlineLevel="1">
      <c r="A1791" s="1">
        <v>42</v>
      </c>
      <c r="B1791" s="37">
        <v>514</v>
      </c>
      <c r="C1791" s="37">
        <v>280</v>
      </c>
      <c r="D1791" s="37">
        <v>137</v>
      </c>
      <c r="E1791" s="37">
        <v>143</v>
      </c>
      <c r="F1791" s="37">
        <v>234</v>
      </c>
      <c r="G1791" s="37">
        <v>116</v>
      </c>
      <c r="H1791" s="37">
        <v>118</v>
      </c>
    </row>
    <row r="1792" spans="1:8" hidden="1" outlineLevel="1">
      <c r="A1792" s="1">
        <v>43</v>
      </c>
      <c r="B1792" s="37">
        <v>589</v>
      </c>
      <c r="C1792" s="37">
        <v>332</v>
      </c>
      <c r="D1792" s="37">
        <v>171</v>
      </c>
      <c r="E1792" s="37">
        <v>161</v>
      </c>
      <c r="F1792" s="37">
        <v>257</v>
      </c>
      <c r="G1792" s="37">
        <v>133</v>
      </c>
      <c r="H1792" s="37">
        <v>124</v>
      </c>
    </row>
    <row r="1793" spans="1:8" hidden="1" outlineLevel="1">
      <c r="A1793" s="1">
        <v>44</v>
      </c>
      <c r="B1793" s="37">
        <v>569</v>
      </c>
      <c r="C1793" s="37">
        <v>303</v>
      </c>
      <c r="D1793" s="37">
        <v>163</v>
      </c>
      <c r="E1793" s="37">
        <v>140</v>
      </c>
      <c r="F1793" s="37">
        <v>266</v>
      </c>
      <c r="G1793" s="37">
        <v>138</v>
      </c>
      <c r="H1793" s="37">
        <v>128</v>
      </c>
    </row>
    <row r="1794" spans="1:8" hidden="1" outlineLevel="1">
      <c r="A1794" s="1">
        <v>45</v>
      </c>
      <c r="B1794" s="37">
        <v>571</v>
      </c>
      <c r="C1794" s="37">
        <v>302</v>
      </c>
      <c r="D1794" s="37">
        <v>145</v>
      </c>
      <c r="E1794" s="37">
        <v>157</v>
      </c>
      <c r="F1794" s="37">
        <v>269</v>
      </c>
      <c r="G1794" s="37">
        <v>145</v>
      </c>
      <c r="H1794" s="37">
        <v>124</v>
      </c>
    </row>
    <row r="1795" spans="1:8" hidden="1" outlineLevel="1">
      <c r="A1795" s="1">
        <v>46</v>
      </c>
      <c r="B1795" s="37">
        <v>642</v>
      </c>
      <c r="C1795" s="37">
        <v>372</v>
      </c>
      <c r="D1795" s="37">
        <v>165</v>
      </c>
      <c r="E1795" s="37">
        <v>207</v>
      </c>
      <c r="F1795" s="37">
        <v>270</v>
      </c>
      <c r="G1795" s="37">
        <v>122</v>
      </c>
      <c r="H1795" s="37">
        <v>148</v>
      </c>
    </row>
    <row r="1796" spans="1:8" hidden="1" outlineLevel="1">
      <c r="A1796" s="1">
        <v>47</v>
      </c>
      <c r="B1796" s="37">
        <v>642</v>
      </c>
      <c r="C1796" s="37">
        <v>388</v>
      </c>
      <c r="D1796" s="37">
        <v>185</v>
      </c>
      <c r="E1796" s="37">
        <v>203</v>
      </c>
      <c r="F1796" s="37">
        <v>254</v>
      </c>
      <c r="G1796" s="37">
        <v>130</v>
      </c>
      <c r="H1796" s="37">
        <v>124</v>
      </c>
    </row>
    <row r="1797" spans="1:8" hidden="1" outlineLevel="1">
      <c r="A1797" s="1">
        <v>48</v>
      </c>
      <c r="B1797" s="37">
        <v>701</v>
      </c>
      <c r="C1797" s="37">
        <v>408</v>
      </c>
      <c r="D1797" s="37">
        <v>219</v>
      </c>
      <c r="E1797" s="37">
        <v>189</v>
      </c>
      <c r="F1797" s="37">
        <v>293</v>
      </c>
      <c r="G1797" s="37">
        <v>159</v>
      </c>
      <c r="H1797" s="37">
        <v>134</v>
      </c>
    </row>
    <row r="1798" spans="1:8" hidden="1" outlineLevel="1">
      <c r="A1798" s="1">
        <v>49</v>
      </c>
      <c r="B1798" s="37">
        <v>644</v>
      </c>
      <c r="C1798" s="37">
        <v>380</v>
      </c>
      <c r="D1798" s="37">
        <v>192</v>
      </c>
      <c r="E1798" s="37">
        <v>188</v>
      </c>
      <c r="F1798" s="37">
        <v>264</v>
      </c>
      <c r="G1798" s="37">
        <v>137</v>
      </c>
      <c r="H1798" s="37">
        <v>127</v>
      </c>
    </row>
    <row r="1799" spans="1:8" hidden="1" outlineLevel="1">
      <c r="A1799" s="1">
        <v>50</v>
      </c>
      <c r="B1799" s="37">
        <v>614</v>
      </c>
      <c r="C1799" s="37">
        <v>354</v>
      </c>
      <c r="D1799" s="37">
        <v>174</v>
      </c>
      <c r="E1799" s="37">
        <v>180</v>
      </c>
      <c r="F1799" s="37">
        <v>260</v>
      </c>
      <c r="G1799" s="37">
        <v>140</v>
      </c>
      <c r="H1799" s="37">
        <v>120</v>
      </c>
    </row>
    <row r="1800" spans="1:8" hidden="1" outlineLevel="1">
      <c r="A1800" s="1">
        <v>51</v>
      </c>
      <c r="B1800" s="37">
        <v>615</v>
      </c>
      <c r="C1800" s="37">
        <v>353</v>
      </c>
      <c r="D1800" s="37">
        <v>174</v>
      </c>
      <c r="E1800" s="37">
        <v>179</v>
      </c>
      <c r="F1800" s="37">
        <v>262</v>
      </c>
      <c r="G1800" s="37">
        <v>121</v>
      </c>
      <c r="H1800" s="37">
        <v>141</v>
      </c>
    </row>
    <row r="1801" spans="1:8" hidden="1" outlineLevel="1">
      <c r="A1801" s="1">
        <v>52</v>
      </c>
      <c r="B1801" s="37">
        <v>669</v>
      </c>
      <c r="C1801" s="37">
        <v>361</v>
      </c>
      <c r="D1801" s="37">
        <v>181</v>
      </c>
      <c r="E1801" s="37">
        <v>180</v>
      </c>
      <c r="F1801" s="37">
        <v>308</v>
      </c>
      <c r="G1801" s="37">
        <v>167</v>
      </c>
      <c r="H1801" s="37">
        <v>141</v>
      </c>
    </row>
    <row r="1802" spans="1:8" hidden="1" outlineLevel="1">
      <c r="A1802" s="1">
        <v>53</v>
      </c>
      <c r="B1802" s="37">
        <v>648</v>
      </c>
      <c r="C1802" s="37">
        <v>381</v>
      </c>
      <c r="D1802" s="37">
        <v>198</v>
      </c>
      <c r="E1802" s="37">
        <v>183</v>
      </c>
      <c r="F1802" s="37">
        <v>267</v>
      </c>
      <c r="G1802" s="37">
        <v>144</v>
      </c>
      <c r="H1802" s="37">
        <v>123</v>
      </c>
    </row>
    <row r="1803" spans="1:8" hidden="1" outlineLevel="1">
      <c r="A1803" s="1">
        <v>54</v>
      </c>
      <c r="B1803" s="37">
        <v>632</v>
      </c>
      <c r="C1803" s="37">
        <v>364</v>
      </c>
      <c r="D1803" s="37">
        <v>184</v>
      </c>
      <c r="E1803" s="37">
        <v>180</v>
      </c>
      <c r="F1803" s="37">
        <v>268</v>
      </c>
      <c r="G1803" s="37">
        <v>126</v>
      </c>
      <c r="H1803" s="37">
        <v>142</v>
      </c>
    </row>
    <row r="1804" spans="1:8" hidden="1" outlineLevel="1">
      <c r="A1804" s="1">
        <v>55</v>
      </c>
      <c r="B1804" s="37">
        <v>599</v>
      </c>
      <c r="C1804" s="37">
        <v>360</v>
      </c>
      <c r="D1804" s="37">
        <v>177</v>
      </c>
      <c r="E1804" s="37">
        <v>183</v>
      </c>
      <c r="F1804" s="37">
        <v>239</v>
      </c>
      <c r="G1804" s="37">
        <v>134</v>
      </c>
      <c r="H1804" s="37">
        <v>105</v>
      </c>
    </row>
    <row r="1805" spans="1:8" hidden="1" outlineLevel="1">
      <c r="A1805" s="1">
        <v>56</v>
      </c>
      <c r="B1805" s="37">
        <v>614</v>
      </c>
      <c r="C1805" s="37">
        <v>376</v>
      </c>
      <c r="D1805" s="37">
        <v>187</v>
      </c>
      <c r="E1805" s="37">
        <v>189</v>
      </c>
      <c r="F1805" s="37">
        <v>238</v>
      </c>
      <c r="G1805" s="37">
        <v>117</v>
      </c>
      <c r="H1805" s="37">
        <v>121</v>
      </c>
    </row>
    <row r="1806" spans="1:8" hidden="1" outlineLevel="1">
      <c r="A1806" s="1">
        <v>57</v>
      </c>
      <c r="B1806" s="37">
        <v>587</v>
      </c>
      <c r="C1806" s="37">
        <v>351</v>
      </c>
      <c r="D1806" s="37">
        <v>184</v>
      </c>
      <c r="E1806" s="37">
        <v>167</v>
      </c>
      <c r="F1806" s="37">
        <v>236</v>
      </c>
      <c r="G1806" s="37">
        <v>119</v>
      </c>
      <c r="H1806" s="37">
        <v>117</v>
      </c>
    </row>
    <row r="1807" spans="1:8" hidden="1" outlineLevel="1">
      <c r="A1807" s="1">
        <v>58</v>
      </c>
      <c r="B1807" s="37">
        <v>554</v>
      </c>
      <c r="C1807" s="37">
        <v>353</v>
      </c>
      <c r="D1807" s="37">
        <v>187</v>
      </c>
      <c r="E1807" s="37">
        <v>166</v>
      </c>
      <c r="F1807" s="37">
        <v>201</v>
      </c>
      <c r="G1807" s="37">
        <v>94</v>
      </c>
      <c r="H1807" s="37">
        <v>107</v>
      </c>
    </row>
    <row r="1808" spans="1:8" hidden="1" outlineLevel="1">
      <c r="A1808" s="1">
        <v>59</v>
      </c>
      <c r="B1808" s="37">
        <v>558</v>
      </c>
      <c r="C1808" s="37">
        <v>357</v>
      </c>
      <c r="D1808" s="37">
        <v>183</v>
      </c>
      <c r="E1808" s="37">
        <v>174</v>
      </c>
      <c r="F1808" s="37">
        <v>201</v>
      </c>
      <c r="G1808" s="37">
        <v>102</v>
      </c>
      <c r="H1808" s="37">
        <v>99</v>
      </c>
    </row>
    <row r="1809" spans="1:8" hidden="1" outlineLevel="1">
      <c r="A1809" s="1">
        <v>60</v>
      </c>
      <c r="B1809" s="37">
        <v>522</v>
      </c>
      <c r="C1809" s="37">
        <v>332</v>
      </c>
      <c r="D1809" s="37">
        <v>170</v>
      </c>
      <c r="E1809" s="37">
        <v>162</v>
      </c>
      <c r="F1809" s="37">
        <v>190</v>
      </c>
      <c r="G1809" s="37">
        <v>90</v>
      </c>
      <c r="H1809" s="37">
        <v>100</v>
      </c>
    </row>
    <row r="1810" spans="1:8" hidden="1" outlineLevel="1">
      <c r="A1810" s="1">
        <v>61</v>
      </c>
      <c r="B1810" s="37">
        <v>490</v>
      </c>
      <c r="C1810" s="37">
        <v>303</v>
      </c>
      <c r="D1810" s="37">
        <v>166</v>
      </c>
      <c r="E1810" s="37">
        <v>137</v>
      </c>
      <c r="F1810" s="37">
        <v>187</v>
      </c>
      <c r="G1810" s="37">
        <v>78</v>
      </c>
      <c r="H1810" s="37">
        <v>109</v>
      </c>
    </row>
    <row r="1811" spans="1:8" hidden="1" outlineLevel="1">
      <c r="A1811" s="1">
        <v>62</v>
      </c>
      <c r="B1811" s="37">
        <v>479</v>
      </c>
      <c r="C1811" s="37">
        <v>303</v>
      </c>
      <c r="D1811" s="37">
        <v>157</v>
      </c>
      <c r="E1811" s="37">
        <v>146</v>
      </c>
      <c r="F1811" s="37">
        <v>176</v>
      </c>
      <c r="G1811" s="37">
        <v>87</v>
      </c>
      <c r="H1811" s="37">
        <v>89</v>
      </c>
    </row>
    <row r="1812" spans="1:8" hidden="1" outlineLevel="1">
      <c r="A1812" s="1">
        <v>63</v>
      </c>
      <c r="B1812" s="37">
        <v>462</v>
      </c>
      <c r="C1812" s="37">
        <v>298</v>
      </c>
      <c r="D1812" s="37">
        <v>147</v>
      </c>
      <c r="E1812" s="37">
        <v>151</v>
      </c>
      <c r="F1812" s="37">
        <v>164</v>
      </c>
      <c r="G1812" s="37">
        <v>75</v>
      </c>
      <c r="H1812" s="37">
        <v>89</v>
      </c>
    </row>
    <row r="1813" spans="1:8" hidden="1" outlineLevel="1">
      <c r="A1813" s="1">
        <v>64</v>
      </c>
      <c r="B1813" s="37">
        <v>452</v>
      </c>
      <c r="C1813" s="37">
        <v>313</v>
      </c>
      <c r="D1813" s="37">
        <v>188</v>
      </c>
      <c r="E1813" s="37">
        <v>125</v>
      </c>
      <c r="F1813" s="37">
        <v>139</v>
      </c>
      <c r="G1813" s="37">
        <v>64</v>
      </c>
      <c r="H1813" s="37">
        <v>75</v>
      </c>
    </row>
    <row r="1814" spans="1:8" hidden="1" outlineLevel="1">
      <c r="A1814" s="1">
        <v>65</v>
      </c>
      <c r="B1814" s="37">
        <v>446</v>
      </c>
      <c r="C1814" s="37">
        <v>296</v>
      </c>
      <c r="D1814" s="37">
        <v>149</v>
      </c>
      <c r="E1814" s="37">
        <v>147</v>
      </c>
      <c r="F1814" s="37">
        <v>150</v>
      </c>
      <c r="G1814" s="37">
        <v>68</v>
      </c>
      <c r="H1814" s="37">
        <v>82</v>
      </c>
    </row>
    <row r="1815" spans="1:8" hidden="1" outlineLevel="1">
      <c r="A1815" s="1">
        <v>66</v>
      </c>
      <c r="B1815" s="37">
        <v>425</v>
      </c>
      <c r="C1815" s="37">
        <v>280</v>
      </c>
      <c r="D1815" s="37">
        <v>157</v>
      </c>
      <c r="E1815" s="37">
        <v>123</v>
      </c>
      <c r="F1815" s="37">
        <v>145</v>
      </c>
      <c r="G1815" s="37">
        <v>54</v>
      </c>
      <c r="H1815" s="37">
        <v>91</v>
      </c>
    </row>
    <row r="1816" spans="1:8" hidden="1" outlineLevel="1">
      <c r="A1816" s="1">
        <v>67</v>
      </c>
      <c r="B1816" s="37">
        <v>419</v>
      </c>
      <c r="C1816" s="37">
        <v>292</v>
      </c>
      <c r="D1816" s="37">
        <v>152</v>
      </c>
      <c r="E1816" s="37">
        <v>140</v>
      </c>
      <c r="F1816" s="37">
        <v>127</v>
      </c>
      <c r="G1816" s="37">
        <v>51</v>
      </c>
      <c r="H1816" s="37">
        <v>76</v>
      </c>
    </row>
    <row r="1817" spans="1:8" hidden="1" outlineLevel="1">
      <c r="A1817" s="1">
        <v>68</v>
      </c>
      <c r="B1817" s="37">
        <v>446</v>
      </c>
      <c r="C1817" s="37">
        <v>280</v>
      </c>
      <c r="D1817" s="37">
        <v>156</v>
      </c>
      <c r="E1817" s="37">
        <v>124</v>
      </c>
      <c r="F1817" s="37">
        <v>166</v>
      </c>
      <c r="G1817" s="37">
        <v>71</v>
      </c>
      <c r="H1817" s="37">
        <v>95</v>
      </c>
    </row>
    <row r="1818" spans="1:8" hidden="1" outlineLevel="1">
      <c r="A1818" s="1">
        <v>69</v>
      </c>
      <c r="B1818" s="37">
        <v>398</v>
      </c>
      <c r="C1818" s="37">
        <v>274</v>
      </c>
      <c r="D1818" s="37">
        <v>147</v>
      </c>
      <c r="E1818" s="37">
        <v>127</v>
      </c>
      <c r="F1818" s="37">
        <v>124</v>
      </c>
      <c r="G1818" s="37">
        <v>46</v>
      </c>
      <c r="H1818" s="37">
        <v>78</v>
      </c>
    </row>
    <row r="1819" spans="1:8" hidden="1" outlineLevel="1">
      <c r="A1819" s="1">
        <v>70</v>
      </c>
      <c r="B1819" s="37">
        <v>396</v>
      </c>
      <c r="C1819" s="37">
        <v>275</v>
      </c>
      <c r="D1819" s="37">
        <v>144</v>
      </c>
      <c r="E1819" s="37">
        <v>131</v>
      </c>
      <c r="F1819" s="37">
        <v>121</v>
      </c>
      <c r="G1819" s="37">
        <v>57</v>
      </c>
      <c r="H1819" s="37">
        <v>64</v>
      </c>
    </row>
    <row r="1820" spans="1:8" hidden="1" outlineLevel="1">
      <c r="A1820" s="1">
        <v>71</v>
      </c>
      <c r="B1820" s="37">
        <v>318</v>
      </c>
      <c r="C1820" s="37">
        <v>238</v>
      </c>
      <c r="D1820" s="37">
        <v>126</v>
      </c>
      <c r="E1820" s="37">
        <v>112</v>
      </c>
      <c r="F1820" s="37">
        <v>80</v>
      </c>
      <c r="G1820" s="37">
        <v>27</v>
      </c>
      <c r="H1820" s="37">
        <v>53</v>
      </c>
    </row>
    <row r="1821" spans="1:8" hidden="1" outlineLevel="1">
      <c r="A1821" s="1">
        <v>72</v>
      </c>
      <c r="B1821" s="37">
        <v>379</v>
      </c>
      <c r="C1821" s="37">
        <v>268</v>
      </c>
      <c r="D1821" s="37">
        <v>155</v>
      </c>
      <c r="E1821" s="37">
        <v>113</v>
      </c>
      <c r="F1821" s="37">
        <v>111</v>
      </c>
      <c r="G1821" s="37">
        <v>43</v>
      </c>
      <c r="H1821" s="37">
        <v>68</v>
      </c>
    </row>
    <row r="1822" spans="1:8" hidden="1" outlineLevel="1">
      <c r="A1822" s="1">
        <v>73</v>
      </c>
      <c r="B1822" s="37">
        <v>331</v>
      </c>
      <c r="C1822" s="37">
        <v>234</v>
      </c>
      <c r="D1822" s="37">
        <v>123</v>
      </c>
      <c r="E1822" s="37">
        <v>111</v>
      </c>
      <c r="F1822" s="37">
        <v>97</v>
      </c>
      <c r="G1822" s="37">
        <v>42</v>
      </c>
      <c r="H1822" s="37">
        <v>55</v>
      </c>
    </row>
    <row r="1823" spans="1:8" hidden="1" outlineLevel="1">
      <c r="A1823" s="1">
        <v>74</v>
      </c>
      <c r="B1823" s="37">
        <v>319</v>
      </c>
      <c r="C1823" s="37">
        <v>232</v>
      </c>
      <c r="D1823" s="37">
        <v>133</v>
      </c>
      <c r="E1823" s="37">
        <v>99</v>
      </c>
      <c r="F1823" s="37">
        <v>87</v>
      </c>
      <c r="G1823" s="37">
        <v>36</v>
      </c>
      <c r="H1823" s="37">
        <v>51</v>
      </c>
    </row>
    <row r="1824" spans="1:8" hidden="1" outlineLevel="1">
      <c r="A1824" s="1">
        <v>75</v>
      </c>
      <c r="B1824" s="37">
        <v>276</v>
      </c>
      <c r="C1824" s="37">
        <v>202</v>
      </c>
      <c r="D1824" s="37">
        <v>125</v>
      </c>
      <c r="E1824" s="37">
        <v>77</v>
      </c>
      <c r="F1824" s="37">
        <v>74</v>
      </c>
      <c r="G1824" s="37">
        <v>30</v>
      </c>
      <c r="H1824" s="37">
        <v>44</v>
      </c>
    </row>
    <row r="1825" spans="1:9" hidden="1" outlineLevel="1">
      <c r="A1825" s="1">
        <v>76</v>
      </c>
      <c r="B1825" s="37">
        <v>291</v>
      </c>
      <c r="C1825" s="37">
        <v>217</v>
      </c>
      <c r="D1825" s="37">
        <v>124</v>
      </c>
      <c r="E1825" s="37">
        <v>93</v>
      </c>
      <c r="F1825" s="37">
        <v>74</v>
      </c>
      <c r="G1825" s="37">
        <v>33</v>
      </c>
      <c r="H1825" s="37">
        <v>41</v>
      </c>
    </row>
    <row r="1826" spans="1:9" hidden="1" outlineLevel="1">
      <c r="A1826" s="1">
        <v>77</v>
      </c>
      <c r="B1826" s="37">
        <v>236</v>
      </c>
      <c r="C1826" s="37">
        <v>169</v>
      </c>
      <c r="D1826" s="37">
        <v>90</v>
      </c>
      <c r="E1826" s="37">
        <v>79</v>
      </c>
      <c r="F1826" s="37">
        <v>67</v>
      </c>
      <c r="G1826" s="37">
        <v>29</v>
      </c>
      <c r="H1826" s="37">
        <v>38</v>
      </c>
    </row>
    <row r="1827" spans="1:9" hidden="1" outlineLevel="1">
      <c r="A1827" s="1">
        <v>78</v>
      </c>
      <c r="B1827" s="37">
        <v>199</v>
      </c>
      <c r="C1827" s="37">
        <v>157</v>
      </c>
      <c r="D1827" s="37">
        <v>100</v>
      </c>
      <c r="E1827" s="37">
        <v>57</v>
      </c>
      <c r="F1827" s="37">
        <v>42</v>
      </c>
      <c r="G1827" s="37">
        <v>22</v>
      </c>
      <c r="H1827" s="37">
        <v>20</v>
      </c>
    </row>
    <row r="1828" spans="1:9" hidden="1" outlineLevel="1">
      <c r="A1828" s="1">
        <v>79</v>
      </c>
      <c r="B1828" s="37">
        <v>206</v>
      </c>
      <c r="C1828" s="37">
        <v>159</v>
      </c>
      <c r="D1828" s="37">
        <v>87</v>
      </c>
      <c r="E1828" s="37">
        <v>72</v>
      </c>
      <c r="F1828" s="37">
        <v>47</v>
      </c>
      <c r="G1828" s="37">
        <v>14</v>
      </c>
      <c r="H1828" s="37">
        <v>33</v>
      </c>
    </row>
    <row r="1829" spans="1:9" hidden="1" outlineLevel="1">
      <c r="A1829" s="1">
        <v>80</v>
      </c>
      <c r="B1829" s="37">
        <v>163</v>
      </c>
      <c r="C1829" s="37">
        <v>124</v>
      </c>
      <c r="D1829" s="37">
        <v>75</v>
      </c>
      <c r="E1829" s="37">
        <v>49</v>
      </c>
      <c r="F1829" s="37">
        <v>39</v>
      </c>
      <c r="G1829" s="37">
        <v>18</v>
      </c>
      <c r="H1829" s="37">
        <v>21</v>
      </c>
    </row>
    <row r="1830" spans="1:9" hidden="1" outlineLevel="1">
      <c r="A1830" s="1">
        <v>81</v>
      </c>
      <c r="B1830" s="37">
        <v>151</v>
      </c>
      <c r="C1830" s="37">
        <v>114</v>
      </c>
      <c r="D1830" s="37">
        <v>69</v>
      </c>
      <c r="E1830" s="37">
        <v>45</v>
      </c>
      <c r="F1830" s="37">
        <v>37</v>
      </c>
      <c r="G1830" s="37">
        <v>18</v>
      </c>
      <c r="H1830" s="37">
        <v>19</v>
      </c>
    </row>
    <row r="1831" spans="1:9" hidden="1" outlineLevel="1">
      <c r="A1831" s="1">
        <v>82</v>
      </c>
      <c r="B1831" s="37">
        <v>153</v>
      </c>
      <c r="C1831" s="37">
        <v>130</v>
      </c>
      <c r="D1831" s="37">
        <v>85</v>
      </c>
      <c r="E1831" s="37">
        <v>45</v>
      </c>
      <c r="F1831" s="37">
        <v>23</v>
      </c>
      <c r="G1831" s="37">
        <v>12</v>
      </c>
      <c r="H1831" s="37">
        <v>11</v>
      </c>
    </row>
    <row r="1832" spans="1:9" hidden="1" outlineLevel="1">
      <c r="A1832" s="1">
        <v>83</v>
      </c>
      <c r="B1832" s="37">
        <v>150</v>
      </c>
      <c r="C1832" s="37">
        <v>120</v>
      </c>
      <c r="D1832" s="37">
        <v>81</v>
      </c>
      <c r="E1832" s="37">
        <v>39</v>
      </c>
      <c r="F1832" s="37">
        <v>30</v>
      </c>
      <c r="G1832" s="37">
        <v>15</v>
      </c>
      <c r="H1832" s="37">
        <v>15</v>
      </c>
      <c r="I1832" s="1" t="s">
        <v>812</v>
      </c>
    </row>
    <row r="1833" spans="1:9" hidden="1" outlineLevel="1">
      <c r="A1833" s="1">
        <v>84</v>
      </c>
      <c r="B1833" s="37">
        <v>105</v>
      </c>
      <c r="C1833" s="37">
        <v>85</v>
      </c>
      <c r="D1833" s="37">
        <v>58</v>
      </c>
      <c r="E1833" s="37">
        <v>27</v>
      </c>
      <c r="F1833" s="37">
        <v>20</v>
      </c>
      <c r="G1833" s="37">
        <v>8</v>
      </c>
      <c r="H1833" s="37">
        <v>12</v>
      </c>
    </row>
    <row r="1834" spans="1:9" hidden="1" outlineLevel="1">
      <c r="A1834" s="1">
        <v>85</v>
      </c>
      <c r="B1834" s="37">
        <v>89</v>
      </c>
      <c r="C1834" s="37">
        <v>73</v>
      </c>
      <c r="D1834" s="37">
        <v>42</v>
      </c>
      <c r="E1834" s="37">
        <v>31</v>
      </c>
      <c r="F1834" s="37">
        <v>16</v>
      </c>
      <c r="G1834" s="37">
        <v>10</v>
      </c>
      <c r="H1834" s="37">
        <v>6</v>
      </c>
    </row>
    <row r="1835" spans="1:9" hidden="1" outlineLevel="1">
      <c r="A1835" s="1">
        <v>86</v>
      </c>
      <c r="B1835" s="37">
        <v>78</v>
      </c>
      <c r="C1835" s="37">
        <v>62</v>
      </c>
      <c r="D1835" s="37">
        <v>37</v>
      </c>
      <c r="E1835" s="37">
        <v>25</v>
      </c>
      <c r="F1835" s="37">
        <v>16</v>
      </c>
      <c r="G1835" s="37">
        <v>11</v>
      </c>
      <c r="H1835" s="37">
        <v>5</v>
      </c>
    </row>
    <row r="1836" spans="1:9" hidden="1" outlineLevel="1">
      <c r="A1836" s="1">
        <v>87</v>
      </c>
      <c r="B1836" s="37">
        <v>93</v>
      </c>
      <c r="C1836" s="37">
        <v>67</v>
      </c>
      <c r="D1836" s="37">
        <v>49</v>
      </c>
      <c r="E1836" s="37">
        <v>18</v>
      </c>
      <c r="F1836" s="37">
        <v>26</v>
      </c>
      <c r="G1836" s="37">
        <v>13</v>
      </c>
      <c r="H1836" s="37">
        <v>13</v>
      </c>
    </row>
    <row r="1837" spans="1:9" hidden="1" outlineLevel="1">
      <c r="A1837" s="1">
        <v>88</v>
      </c>
      <c r="B1837" s="37">
        <v>66</v>
      </c>
      <c r="C1837" s="37">
        <v>54</v>
      </c>
      <c r="D1837" s="37">
        <v>39</v>
      </c>
      <c r="E1837" s="37">
        <v>15</v>
      </c>
      <c r="F1837" s="37">
        <v>12</v>
      </c>
      <c r="G1837" s="37">
        <v>5</v>
      </c>
      <c r="H1837" s="37">
        <v>7</v>
      </c>
    </row>
    <row r="1838" spans="1:9" hidden="1" outlineLevel="1">
      <c r="A1838" s="1">
        <v>89</v>
      </c>
      <c r="B1838" s="37">
        <v>60</v>
      </c>
      <c r="C1838" s="37">
        <v>49</v>
      </c>
      <c r="D1838" s="37">
        <v>36</v>
      </c>
      <c r="E1838" s="37">
        <v>13</v>
      </c>
      <c r="F1838" s="37">
        <v>11</v>
      </c>
      <c r="G1838" s="37">
        <v>8</v>
      </c>
      <c r="H1838" s="37">
        <v>3</v>
      </c>
    </row>
    <row r="1839" spans="1:9" hidden="1" outlineLevel="1">
      <c r="A1839" s="1">
        <v>90</v>
      </c>
      <c r="B1839" s="37">
        <v>55</v>
      </c>
      <c r="C1839" s="37">
        <v>42</v>
      </c>
      <c r="D1839" s="37">
        <v>35</v>
      </c>
      <c r="E1839" s="37">
        <v>7</v>
      </c>
      <c r="F1839" s="37">
        <v>13</v>
      </c>
      <c r="G1839" s="37">
        <v>6</v>
      </c>
      <c r="H1839" s="37">
        <v>7</v>
      </c>
    </row>
    <row r="1840" spans="1:9" hidden="1" outlineLevel="1">
      <c r="A1840" s="1">
        <v>91</v>
      </c>
      <c r="B1840" s="37">
        <v>38</v>
      </c>
      <c r="C1840" s="37">
        <v>32</v>
      </c>
      <c r="D1840" s="37">
        <v>25</v>
      </c>
      <c r="E1840" s="37">
        <v>7</v>
      </c>
      <c r="F1840" s="37">
        <v>6</v>
      </c>
      <c r="G1840" s="37">
        <v>4</v>
      </c>
      <c r="H1840" s="37">
        <v>2</v>
      </c>
    </row>
    <row r="1841" spans="1:8" hidden="1" outlineLevel="1">
      <c r="A1841" s="1">
        <v>92</v>
      </c>
      <c r="B1841" s="37">
        <v>40</v>
      </c>
      <c r="C1841" s="37">
        <v>31</v>
      </c>
      <c r="D1841" s="37">
        <v>28</v>
      </c>
      <c r="E1841" s="37">
        <v>3</v>
      </c>
      <c r="F1841" s="37">
        <v>9</v>
      </c>
      <c r="G1841" s="37">
        <v>6</v>
      </c>
      <c r="H1841" s="37">
        <v>3</v>
      </c>
    </row>
    <row r="1842" spans="1:8" hidden="1" outlineLevel="1">
      <c r="A1842" s="1">
        <v>93</v>
      </c>
      <c r="B1842" s="37">
        <v>26</v>
      </c>
      <c r="C1842" s="37">
        <v>20</v>
      </c>
      <c r="D1842" s="37">
        <v>16</v>
      </c>
      <c r="E1842" s="37">
        <v>4</v>
      </c>
      <c r="F1842" s="37">
        <v>6</v>
      </c>
      <c r="G1842" s="37">
        <v>3</v>
      </c>
      <c r="H1842" s="37">
        <v>3</v>
      </c>
    </row>
    <row r="1843" spans="1:8" hidden="1" outlineLevel="1">
      <c r="A1843" s="1">
        <v>94</v>
      </c>
      <c r="B1843" s="37">
        <v>24</v>
      </c>
      <c r="C1843" s="37">
        <v>19</v>
      </c>
      <c r="D1843" s="37">
        <v>16</v>
      </c>
      <c r="E1843" s="37">
        <v>3</v>
      </c>
      <c r="F1843" s="37">
        <v>5</v>
      </c>
      <c r="G1843" s="37">
        <v>4</v>
      </c>
      <c r="H1843" s="37">
        <v>1</v>
      </c>
    </row>
    <row r="1844" spans="1:8" hidden="1" outlineLevel="1">
      <c r="A1844" s="1">
        <v>95</v>
      </c>
      <c r="B1844" s="37">
        <v>11</v>
      </c>
      <c r="C1844" s="37">
        <v>10</v>
      </c>
      <c r="D1844" s="37">
        <v>8</v>
      </c>
      <c r="E1844" s="37">
        <v>2</v>
      </c>
      <c r="F1844" s="37">
        <v>1</v>
      </c>
      <c r="G1844" s="37">
        <v>1</v>
      </c>
      <c r="H1844" s="37" t="s">
        <v>187</v>
      </c>
    </row>
    <row r="1845" spans="1:8" hidden="1" outlineLevel="1">
      <c r="A1845" s="1">
        <v>96</v>
      </c>
      <c r="B1845" s="37">
        <v>13</v>
      </c>
      <c r="C1845" s="37">
        <v>12</v>
      </c>
      <c r="D1845" s="37">
        <v>8</v>
      </c>
      <c r="E1845" s="37">
        <v>4</v>
      </c>
      <c r="F1845" s="37">
        <v>1</v>
      </c>
      <c r="G1845" s="37">
        <v>1</v>
      </c>
      <c r="H1845" s="37" t="s">
        <v>187</v>
      </c>
    </row>
    <row r="1846" spans="1:8" hidden="1" outlineLevel="1">
      <c r="A1846" s="1">
        <v>97</v>
      </c>
      <c r="B1846" s="37">
        <v>5</v>
      </c>
      <c r="C1846" s="37">
        <v>4</v>
      </c>
      <c r="D1846" s="37">
        <v>3</v>
      </c>
      <c r="E1846" s="37">
        <v>1</v>
      </c>
      <c r="F1846" s="37">
        <v>1</v>
      </c>
      <c r="G1846" s="37">
        <v>1</v>
      </c>
      <c r="H1846" s="37" t="s">
        <v>187</v>
      </c>
    </row>
    <row r="1847" spans="1:8" hidden="1" outlineLevel="1">
      <c r="A1847" s="1">
        <v>98</v>
      </c>
      <c r="B1847" s="37">
        <v>2</v>
      </c>
      <c r="C1847" s="37" t="s">
        <v>187</v>
      </c>
      <c r="D1847" s="37" t="s">
        <v>187</v>
      </c>
      <c r="E1847" s="37" t="s">
        <v>187</v>
      </c>
      <c r="F1847" s="37">
        <v>2</v>
      </c>
      <c r="G1847" s="37" t="s">
        <v>187</v>
      </c>
      <c r="H1847" s="37">
        <v>2</v>
      </c>
    </row>
    <row r="1848" spans="1:8" hidden="1" outlineLevel="1">
      <c r="A1848" s="1">
        <v>99</v>
      </c>
      <c r="B1848" s="37">
        <v>1</v>
      </c>
      <c r="C1848" s="37">
        <v>1</v>
      </c>
      <c r="D1848" s="37">
        <v>1</v>
      </c>
      <c r="E1848" s="37" t="s">
        <v>187</v>
      </c>
      <c r="F1848" s="37" t="s">
        <v>187</v>
      </c>
      <c r="G1848" s="37" t="s">
        <v>187</v>
      </c>
      <c r="H1848" s="37" t="s">
        <v>187</v>
      </c>
    </row>
    <row r="1849" spans="1:8" hidden="1" outlineLevel="1">
      <c r="A1849" s="1">
        <v>101</v>
      </c>
      <c r="B1849" s="37">
        <v>3</v>
      </c>
      <c r="C1849" s="37">
        <v>3</v>
      </c>
      <c r="D1849" s="37">
        <v>2</v>
      </c>
      <c r="E1849" s="37">
        <v>1</v>
      </c>
      <c r="F1849" s="37" t="s">
        <v>187</v>
      </c>
      <c r="G1849" s="37" t="s">
        <v>187</v>
      </c>
      <c r="H1849" s="37" t="s">
        <v>187</v>
      </c>
    </row>
    <row r="1850" spans="1:8" hidden="1" outlineLevel="1">
      <c r="A1850" s="1">
        <v>104</v>
      </c>
      <c r="B1850" s="37">
        <v>1</v>
      </c>
      <c r="C1850" s="37">
        <v>1</v>
      </c>
      <c r="D1850" s="37" t="s">
        <v>187</v>
      </c>
      <c r="E1850" s="37">
        <v>1</v>
      </c>
      <c r="F1850" s="37" t="s">
        <v>187</v>
      </c>
      <c r="G1850" s="37" t="s">
        <v>187</v>
      </c>
      <c r="H1850" s="37" t="s">
        <v>187</v>
      </c>
    </row>
    <row r="1851" spans="1:8" hidden="1" outlineLevel="1">
      <c r="B1851" s="37"/>
      <c r="C1851" s="37"/>
      <c r="D1851" s="37"/>
      <c r="E1851" s="37"/>
      <c r="F1851" s="37"/>
      <c r="G1851" s="37"/>
      <c r="H1851" s="37"/>
    </row>
    <row r="1852" spans="1:8" collapsed="1">
      <c r="A1852" s="1" t="s">
        <v>867</v>
      </c>
      <c r="B1852" s="37">
        <v>38114</v>
      </c>
      <c r="C1852" s="37">
        <v>25173</v>
      </c>
      <c r="D1852" s="37">
        <v>12781</v>
      </c>
      <c r="E1852" s="37">
        <v>12392</v>
      </c>
      <c r="F1852" s="37">
        <v>12941</v>
      </c>
      <c r="G1852" s="37">
        <v>6443</v>
      </c>
      <c r="H1852" s="37">
        <v>6498</v>
      </c>
    </row>
    <row r="1853" spans="1:8" hidden="1" outlineLevel="1">
      <c r="A1853" s="1">
        <v>0</v>
      </c>
      <c r="B1853" s="37">
        <v>341</v>
      </c>
      <c r="C1853" s="37">
        <v>255</v>
      </c>
      <c r="D1853" s="37">
        <v>130</v>
      </c>
      <c r="E1853" s="37">
        <v>125</v>
      </c>
      <c r="F1853" s="37">
        <v>86</v>
      </c>
      <c r="G1853" s="37">
        <v>36</v>
      </c>
      <c r="H1853" s="37">
        <v>50</v>
      </c>
    </row>
    <row r="1854" spans="1:8" hidden="1" outlineLevel="1">
      <c r="A1854" s="1">
        <v>1</v>
      </c>
      <c r="B1854" s="37">
        <v>391</v>
      </c>
      <c r="C1854" s="37">
        <v>294</v>
      </c>
      <c r="D1854" s="37">
        <v>139</v>
      </c>
      <c r="E1854" s="37">
        <v>155</v>
      </c>
      <c r="F1854" s="37">
        <v>97</v>
      </c>
      <c r="G1854" s="37">
        <v>51</v>
      </c>
      <c r="H1854" s="37">
        <v>46</v>
      </c>
    </row>
    <row r="1855" spans="1:8" hidden="1" outlineLevel="1">
      <c r="A1855" s="1">
        <v>2</v>
      </c>
      <c r="B1855" s="37">
        <v>322</v>
      </c>
      <c r="C1855" s="37">
        <v>223</v>
      </c>
      <c r="D1855" s="37">
        <v>103</v>
      </c>
      <c r="E1855" s="37">
        <v>120</v>
      </c>
      <c r="F1855" s="37">
        <v>99</v>
      </c>
      <c r="G1855" s="37">
        <v>42</v>
      </c>
      <c r="H1855" s="37">
        <v>57</v>
      </c>
    </row>
    <row r="1856" spans="1:8" hidden="1" outlineLevel="1">
      <c r="A1856" s="1">
        <v>3</v>
      </c>
      <c r="B1856" s="37">
        <v>383</v>
      </c>
      <c r="C1856" s="37">
        <v>286</v>
      </c>
      <c r="D1856" s="37">
        <v>123</v>
      </c>
      <c r="E1856" s="37">
        <v>163</v>
      </c>
      <c r="F1856" s="37">
        <v>97</v>
      </c>
      <c r="G1856" s="37">
        <v>44</v>
      </c>
      <c r="H1856" s="37">
        <v>53</v>
      </c>
    </row>
    <row r="1857" spans="1:8" hidden="1" outlineLevel="1">
      <c r="A1857" s="1">
        <v>4</v>
      </c>
      <c r="B1857" s="37">
        <v>375</v>
      </c>
      <c r="C1857" s="37">
        <v>280</v>
      </c>
      <c r="D1857" s="37">
        <v>135</v>
      </c>
      <c r="E1857" s="37">
        <v>145</v>
      </c>
      <c r="F1857" s="37">
        <v>95</v>
      </c>
      <c r="G1857" s="37">
        <v>37</v>
      </c>
      <c r="H1857" s="37">
        <v>58</v>
      </c>
    </row>
    <row r="1858" spans="1:8" hidden="1" outlineLevel="1">
      <c r="A1858" s="1">
        <v>5</v>
      </c>
      <c r="B1858" s="37">
        <v>365</v>
      </c>
      <c r="C1858" s="37">
        <v>279</v>
      </c>
      <c r="D1858" s="37">
        <v>135</v>
      </c>
      <c r="E1858" s="37">
        <v>144</v>
      </c>
      <c r="F1858" s="37">
        <v>86</v>
      </c>
      <c r="G1858" s="37">
        <v>41</v>
      </c>
      <c r="H1858" s="37">
        <v>45</v>
      </c>
    </row>
    <row r="1859" spans="1:8" hidden="1" outlineLevel="1">
      <c r="A1859" s="1">
        <v>6</v>
      </c>
      <c r="B1859" s="37">
        <v>406</v>
      </c>
      <c r="C1859" s="37">
        <v>306</v>
      </c>
      <c r="D1859" s="37">
        <v>149</v>
      </c>
      <c r="E1859" s="37">
        <v>157</v>
      </c>
      <c r="F1859" s="37">
        <v>100</v>
      </c>
      <c r="G1859" s="37">
        <v>46</v>
      </c>
      <c r="H1859" s="37">
        <v>54</v>
      </c>
    </row>
    <row r="1860" spans="1:8" hidden="1" outlineLevel="1">
      <c r="A1860" s="1">
        <v>7</v>
      </c>
      <c r="B1860" s="37">
        <v>346</v>
      </c>
      <c r="C1860" s="37">
        <v>259</v>
      </c>
      <c r="D1860" s="37">
        <v>123</v>
      </c>
      <c r="E1860" s="37">
        <v>136</v>
      </c>
      <c r="F1860" s="37">
        <v>87</v>
      </c>
      <c r="G1860" s="37">
        <v>49</v>
      </c>
      <c r="H1860" s="37">
        <v>38</v>
      </c>
    </row>
    <row r="1861" spans="1:8" hidden="1" outlineLevel="1">
      <c r="A1861" s="1">
        <v>8</v>
      </c>
      <c r="B1861" s="37">
        <v>415</v>
      </c>
      <c r="C1861" s="37">
        <v>331</v>
      </c>
      <c r="D1861" s="37">
        <v>148</v>
      </c>
      <c r="E1861" s="37">
        <v>183</v>
      </c>
      <c r="F1861" s="37">
        <v>84</v>
      </c>
      <c r="G1861" s="37">
        <v>33</v>
      </c>
      <c r="H1861" s="37">
        <v>51</v>
      </c>
    </row>
    <row r="1862" spans="1:8" hidden="1" outlineLevel="1">
      <c r="A1862" s="1">
        <v>9</v>
      </c>
      <c r="B1862" s="37">
        <v>359</v>
      </c>
      <c r="C1862" s="37">
        <v>271</v>
      </c>
      <c r="D1862" s="37">
        <v>115</v>
      </c>
      <c r="E1862" s="37">
        <v>156</v>
      </c>
      <c r="F1862" s="37">
        <v>88</v>
      </c>
      <c r="G1862" s="37">
        <v>49</v>
      </c>
      <c r="H1862" s="37">
        <v>39</v>
      </c>
    </row>
    <row r="1863" spans="1:8" hidden="1" outlineLevel="1">
      <c r="A1863" s="1">
        <v>10</v>
      </c>
      <c r="B1863" s="37">
        <v>378</v>
      </c>
      <c r="C1863" s="37">
        <v>276</v>
      </c>
      <c r="D1863" s="37">
        <v>133</v>
      </c>
      <c r="E1863" s="37">
        <v>143</v>
      </c>
      <c r="F1863" s="37">
        <v>102</v>
      </c>
      <c r="G1863" s="37">
        <v>44</v>
      </c>
      <c r="H1863" s="37">
        <v>58</v>
      </c>
    </row>
    <row r="1864" spans="1:8" hidden="1" outlineLevel="1">
      <c r="A1864" s="1">
        <v>11</v>
      </c>
      <c r="B1864" s="37">
        <v>382</v>
      </c>
      <c r="C1864" s="37">
        <v>306</v>
      </c>
      <c r="D1864" s="37">
        <v>147</v>
      </c>
      <c r="E1864" s="37">
        <v>159</v>
      </c>
      <c r="F1864" s="37">
        <v>76</v>
      </c>
      <c r="G1864" s="37">
        <v>41</v>
      </c>
      <c r="H1864" s="37">
        <v>35</v>
      </c>
    </row>
    <row r="1865" spans="1:8" hidden="1" outlineLevel="1">
      <c r="A1865" s="1">
        <v>12</v>
      </c>
      <c r="B1865" s="37">
        <v>390</v>
      </c>
      <c r="C1865" s="37">
        <v>286</v>
      </c>
      <c r="D1865" s="37">
        <v>146</v>
      </c>
      <c r="E1865" s="37">
        <v>140</v>
      </c>
      <c r="F1865" s="37">
        <v>104</v>
      </c>
      <c r="G1865" s="37">
        <v>54</v>
      </c>
      <c r="H1865" s="37">
        <v>50</v>
      </c>
    </row>
    <row r="1866" spans="1:8" hidden="1" outlineLevel="1">
      <c r="A1866" s="1">
        <v>13</v>
      </c>
      <c r="B1866" s="37">
        <v>398</v>
      </c>
      <c r="C1866" s="37">
        <v>298</v>
      </c>
      <c r="D1866" s="37">
        <v>149</v>
      </c>
      <c r="E1866" s="37">
        <v>149</v>
      </c>
      <c r="F1866" s="37">
        <v>100</v>
      </c>
      <c r="G1866" s="37">
        <v>45</v>
      </c>
      <c r="H1866" s="37">
        <v>55</v>
      </c>
    </row>
    <row r="1867" spans="1:8" hidden="1" outlineLevel="1">
      <c r="A1867" s="1">
        <v>14</v>
      </c>
      <c r="B1867" s="37">
        <v>350</v>
      </c>
      <c r="C1867" s="37">
        <v>241</v>
      </c>
      <c r="D1867" s="37">
        <v>119</v>
      </c>
      <c r="E1867" s="37">
        <v>122</v>
      </c>
      <c r="F1867" s="37">
        <v>109</v>
      </c>
      <c r="G1867" s="37">
        <v>52</v>
      </c>
      <c r="H1867" s="37">
        <v>57</v>
      </c>
    </row>
    <row r="1868" spans="1:8" hidden="1" outlineLevel="1">
      <c r="A1868" s="1">
        <v>15</v>
      </c>
      <c r="B1868" s="37">
        <v>396</v>
      </c>
      <c r="C1868" s="37">
        <v>317</v>
      </c>
      <c r="D1868" s="37">
        <v>161</v>
      </c>
      <c r="E1868" s="37">
        <v>156</v>
      </c>
      <c r="F1868" s="37">
        <v>79</v>
      </c>
      <c r="G1868" s="37">
        <v>37</v>
      </c>
      <c r="H1868" s="37">
        <v>42</v>
      </c>
    </row>
    <row r="1869" spans="1:8" hidden="1" outlineLevel="1">
      <c r="A1869" s="1">
        <v>16</v>
      </c>
      <c r="B1869" s="37">
        <v>387</v>
      </c>
      <c r="C1869" s="37">
        <v>292</v>
      </c>
      <c r="D1869" s="37">
        <v>139</v>
      </c>
      <c r="E1869" s="37">
        <v>153</v>
      </c>
      <c r="F1869" s="37">
        <v>95</v>
      </c>
      <c r="G1869" s="37">
        <v>43</v>
      </c>
      <c r="H1869" s="37">
        <v>52</v>
      </c>
    </row>
    <row r="1870" spans="1:8" hidden="1" outlineLevel="1">
      <c r="A1870" s="1">
        <v>17</v>
      </c>
      <c r="B1870" s="37">
        <v>416</v>
      </c>
      <c r="C1870" s="37">
        <v>316</v>
      </c>
      <c r="D1870" s="37">
        <v>151</v>
      </c>
      <c r="E1870" s="37">
        <v>165</v>
      </c>
      <c r="F1870" s="37">
        <v>100</v>
      </c>
      <c r="G1870" s="37">
        <v>50</v>
      </c>
      <c r="H1870" s="37">
        <v>50</v>
      </c>
    </row>
    <row r="1871" spans="1:8" hidden="1" outlineLevel="1">
      <c r="A1871" s="1">
        <v>18</v>
      </c>
      <c r="B1871" s="37">
        <v>419</v>
      </c>
      <c r="C1871" s="37">
        <v>309</v>
      </c>
      <c r="D1871" s="37">
        <v>172</v>
      </c>
      <c r="E1871" s="37">
        <v>137</v>
      </c>
      <c r="F1871" s="37">
        <v>110</v>
      </c>
      <c r="G1871" s="37">
        <v>53</v>
      </c>
      <c r="H1871" s="37">
        <v>57</v>
      </c>
    </row>
    <row r="1872" spans="1:8" hidden="1" outlineLevel="1">
      <c r="A1872" s="1">
        <v>19</v>
      </c>
      <c r="B1872" s="37">
        <v>418</v>
      </c>
      <c r="C1872" s="37">
        <v>313</v>
      </c>
      <c r="D1872" s="37">
        <v>164</v>
      </c>
      <c r="E1872" s="37">
        <v>149</v>
      </c>
      <c r="F1872" s="37">
        <v>105</v>
      </c>
      <c r="G1872" s="37">
        <v>58</v>
      </c>
      <c r="H1872" s="37">
        <v>47</v>
      </c>
    </row>
    <row r="1873" spans="1:8" hidden="1" outlineLevel="1">
      <c r="A1873" s="1">
        <v>20</v>
      </c>
      <c r="B1873" s="37">
        <v>465</v>
      </c>
      <c r="C1873" s="37">
        <v>360</v>
      </c>
      <c r="D1873" s="37">
        <v>182</v>
      </c>
      <c r="E1873" s="37">
        <v>178</v>
      </c>
      <c r="F1873" s="37">
        <v>105</v>
      </c>
      <c r="G1873" s="37">
        <v>51</v>
      </c>
      <c r="H1873" s="37">
        <v>54</v>
      </c>
    </row>
    <row r="1874" spans="1:8" hidden="1" outlineLevel="1">
      <c r="A1874" s="1">
        <v>21</v>
      </c>
      <c r="B1874" s="37">
        <v>439</v>
      </c>
      <c r="C1874" s="37">
        <v>333</v>
      </c>
      <c r="D1874" s="37">
        <v>169</v>
      </c>
      <c r="E1874" s="37">
        <v>164</v>
      </c>
      <c r="F1874" s="37">
        <v>106</v>
      </c>
      <c r="G1874" s="37">
        <v>51</v>
      </c>
      <c r="H1874" s="37">
        <v>55</v>
      </c>
    </row>
    <row r="1875" spans="1:8" hidden="1" outlineLevel="1">
      <c r="A1875" s="1">
        <v>22</v>
      </c>
      <c r="B1875" s="37">
        <v>472</v>
      </c>
      <c r="C1875" s="37">
        <v>356</v>
      </c>
      <c r="D1875" s="37">
        <v>170</v>
      </c>
      <c r="E1875" s="37">
        <v>186</v>
      </c>
      <c r="F1875" s="37">
        <v>116</v>
      </c>
      <c r="G1875" s="37">
        <v>61</v>
      </c>
      <c r="H1875" s="37">
        <v>55</v>
      </c>
    </row>
    <row r="1876" spans="1:8" hidden="1" outlineLevel="1">
      <c r="A1876" s="1">
        <v>23</v>
      </c>
      <c r="B1876" s="37">
        <v>424</v>
      </c>
      <c r="C1876" s="37">
        <v>314</v>
      </c>
      <c r="D1876" s="37">
        <v>152</v>
      </c>
      <c r="E1876" s="37">
        <v>162</v>
      </c>
      <c r="F1876" s="37">
        <v>110</v>
      </c>
      <c r="G1876" s="37">
        <v>42</v>
      </c>
      <c r="H1876" s="37">
        <v>68</v>
      </c>
    </row>
    <row r="1877" spans="1:8" hidden="1" outlineLevel="1">
      <c r="A1877" s="1">
        <v>24</v>
      </c>
      <c r="B1877" s="37">
        <v>462</v>
      </c>
      <c r="C1877" s="37">
        <v>355</v>
      </c>
      <c r="D1877" s="37">
        <v>167</v>
      </c>
      <c r="E1877" s="37">
        <v>188</v>
      </c>
      <c r="F1877" s="37">
        <v>107</v>
      </c>
      <c r="G1877" s="37">
        <v>61</v>
      </c>
      <c r="H1877" s="37">
        <v>46</v>
      </c>
    </row>
    <row r="1878" spans="1:8" hidden="1" outlineLevel="1">
      <c r="A1878" s="1">
        <v>25</v>
      </c>
      <c r="B1878" s="37">
        <v>429</v>
      </c>
      <c r="C1878" s="37">
        <v>316</v>
      </c>
      <c r="D1878" s="37">
        <v>169</v>
      </c>
      <c r="E1878" s="37">
        <v>147</v>
      </c>
      <c r="F1878" s="37">
        <v>113</v>
      </c>
      <c r="G1878" s="37">
        <v>55</v>
      </c>
      <c r="H1878" s="37">
        <v>58</v>
      </c>
    </row>
    <row r="1879" spans="1:8" hidden="1" outlineLevel="1">
      <c r="A1879" s="1">
        <v>26</v>
      </c>
      <c r="B1879" s="37">
        <v>461</v>
      </c>
      <c r="C1879" s="37">
        <v>340</v>
      </c>
      <c r="D1879" s="37">
        <v>158</v>
      </c>
      <c r="E1879" s="37">
        <v>182</v>
      </c>
      <c r="F1879" s="37">
        <v>121</v>
      </c>
      <c r="G1879" s="37">
        <v>60</v>
      </c>
      <c r="H1879" s="37">
        <v>61</v>
      </c>
    </row>
    <row r="1880" spans="1:8" hidden="1" outlineLevel="1">
      <c r="A1880" s="1">
        <v>27</v>
      </c>
      <c r="B1880" s="37">
        <v>454</v>
      </c>
      <c r="C1880" s="37">
        <v>312</v>
      </c>
      <c r="D1880" s="37">
        <v>152</v>
      </c>
      <c r="E1880" s="37">
        <v>160</v>
      </c>
      <c r="F1880" s="37">
        <v>142</v>
      </c>
      <c r="G1880" s="37">
        <v>86</v>
      </c>
      <c r="H1880" s="37">
        <v>56</v>
      </c>
    </row>
    <row r="1881" spans="1:8" hidden="1" outlineLevel="1">
      <c r="A1881" s="1">
        <v>28</v>
      </c>
      <c r="B1881" s="37">
        <v>467</v>
      </c>
      <c r="C1881" s="37">
        <v>312</v>
      </c>
      <c r="D1881" s="37">
        <v>132</v>
      </c>
      <c r="E1881" s="37">
        <v>180</v>
      </c>
      <c r="F1881" s="37">
        <v>155</v>
      </c>
      <c r="G1881" s="37">
        <v>83</v>
      </c>
      <c r="H1881" s="37">
        <v>72</v>
      </c>
    </row>
    <row r="1882" spans="1:8" hidden="1" outlineLevel="1">
      <c r="A1882" s="1">
        <v>29</v>
      </c>
      <c r="B1882" s="37">
        <v>473</v>
      </c>
      <c r="C1882" s="37">
        <v>319</v>
      </c>
      <c r="D1882" s="37">
        <v>136</v>
      </c>
      <c r="E1882" s="37">
        <v>183</v>
      </c>
      <c r="F1882" s="37">
        <v>154</v>
      </c>
      <c r="G1882" s="37">
        <v>77</v>
      </c>
      <c r="H1882" s="37">
        <v>77</v>
      </c>
    </row>
    <row r="1883" spans="1:8" hidden="1" outlineLevel="1">
      <c r="A1883" s="1">
        <v>30</v>
      </c>
      <c r="B1883" s="37">
        <v>472</v>
      </c>
      <c r="C1883" s="37">
        <v>302</v>
      </c>
      <c r="D1883" s="37">
        <v>144</v>
      </c>
      <c r="E1883" s="37">
        <v>158</v>
      </c>
      <c r="F1883" s="37">
        <v>170</v>
      </c>
      <c r="G1883" s="37">
        <v>110</v>
      </c>
      <c r="H1883" s="37">
        <v>60</v>
      </c>
    </row>
    <row r="1884" spans="1:8" hidden="1" outlineLevel="1">
      <c r="A1884" s="1">
        <v>31</v>
      </c>
      <c r="B1884" s="37">
        <v>467</v>
      </c>
      <c r="C1884" s="37">
        <v>283</v>
      </c>
      <c r="D1884" s="37">
        <v>144</v>
      </c>
      <c r="E1884" s="37">
        <v>139</v>
      </c>
      <c r="F1884" s="37">
        <v>184</v>
      </c>
      <c r="G1884" s="37">
        <v>99</v>
      </c>
      <c r="H1884" s="37">
        <v>85</v>
      </c>
    </row>
    <row r="1885" spans="1:8" hidden="1" outlineLevel="1">
      <c r="A1885" s="1">
        <v>32</v>
      </c>
      <c r="B1885" s="37">
        <v>477</v>
      </c>
      <c r="C1885" s="37">
        <v>300</v>
      </c>
      <c r="D1885" s="37">
        <v>145</v>
      </c>
      <c r="E1885" s="37">
        <v>155</v>
      </c>
      <c r="F1885" s="37">
        <v>177</v>
      </c>
      <c r="G1885" s="37">
        <v>102</v>
      </c>
      <c r="H1885" s="37">
        <v>75</v>
      </c>
    </row>
    <row r="1886" spans="1:8" hidden="1" outlineLevel="1">
      <c r="A1886" s="1">
        <v>33</v>
      </c>
      <c r="B1886" s="37">
        <v>481</v>
      </c>
      <c r="C1886" s="37">
        <v>297</v>
      </c>
      <c r="D1886" s="37">
        <v>142</v>
      </c>
      <c r="E1886" s="37">
        <v>155</v>
      </c>
      <c r="F1886" s="37">
        <v>184</v>
      </c>
      <c r="G1886" s="37">
        <v>100</v>
      </c>
      <c r="H1886" s="37">
        <v>84</v>
      </c>
    </row>
    <row r="1887" spans="1:8" hidden="1" outlineLevel="1">
      <c r="A1887" s="1">
        <v>34</v>
      </c>
      <c r="B1887" s="37">
        <v>444</v>
      </c>
      <c r="C1887" s="37">
        <v>273</v>
      </c>
      <c r="D1887" s="37">
        <v>134</v>
      </c>
      <c r="E1887" s="37">
        <v>139</v>
      </c>
      <c r="F1887" s="37">
        <v>171</v>
      </c>
      <c r="G1887" s="37">
        <v>101</v>
      </c>
      <c r="H1887" s="37">
        <v>70</v>
      </c>
    </row>
    <row r="1888" spans="1:8" hidden="1" outlineLevel="1">
      <c r="A1888" s="1">
        <v>35</v>
      </c>
      <c r="B1888" s="37">
        <v>502</v>
      </c>
      <c r="C1888" s="37">
        <v>304</v>
      </c>
      <c r="D1888" s="37">
        <v>140</v>
      </c>
      <c r="E1888" s="37">
        <v>164</v>
      </c>
      <c r="F1888" s="37">
        <v>198</v>
      </c>
      <c r="G1888" s="37">
        <v>105</v>
      </c>
      <c r="H1888" s="37">
        <v>93</v>
      </c>
    </row>
    <row r="1889" spans="1:8" hidden="1" outlineLevel="1">
      <c r="A1889" s="1">
        <v>36</v>
      </c>
      <c r="B1889" s="37">
        <v>489</v>
      </c>
      <c r="C1889" s="37">
        <v>288</v>
      </c>
      <c r="D1889" s="37">
        <v>131</v>
      </c>
      <c r="E1889" s="37">
        <v>157</v>
      </c>
      <c r="F1889" s="37">
        <v>201</v>
      </c>
      <c r="G1889" s="37">
        <v>99</v>
      </c>
      <c r="H1889" s="37">
        <v>102</v>
      </c>
    </row>
    <row r="1890" spans="1:8" hidden="1" outlineLevel="1">
      <c r="A1890" s="1">
        <v>37</v>
      </c>
      <c r="B1890" s="37">
        <v>514</v>
      </c>
      <c r="C1890" s="37">
        <v>304</v>
      </c>
      <c r="D1890" s="37">
        <v>131</v>
      </c>
      <c r="E1890" s="37">
        <v>173</v>
      </c>
      <c r="F1890" s="37">
        <v>210</v>
      </c>
      <c r="G1890" s="37">
        <v>121</v>
      </c>
      <c r="H1890" s="37">
        <v>89</v>
      </c>
    </row>
    <row r="1891" spans="1:8" hidden="1" outlineLevel="1">
      <c r="A1891" s="1">
        <v>38</v>
      </c>
      <c r="B1891" s="37">
        <v>501</v>
      </c>
      <c r="C1891" s="37">
        <v>278</v>
      </c>
      <c r="D1891" s="37">
        <v>133</v>
      </c>
      <c r="E1891" s="37">
        <v>145</v>
      </c>
      <c r="F1891" s="37">
        <v>223</v>
      </c>
      <c r="G1891" s="37">
        <v>113</v>
      </c>
      <c r="H1891" s="37">
        <v>110</v>
      </c>
    </row>
    <row r="1892" spans="1:8" hidden="1" outlineLevel="1">
      <c r="A1892" s="1">
        <v>39</v>
      </c>
      <c r="B1892" s="37">
        <v>486</v>
      </c>
      <c r="C1892" s="37">
        <v>256</v>
      </c>
      <c r="D1892" s="37">
        <v>124</v>
      </c>
      <c r="E1892" s="37">
        <v>132</v>
      </c>
      <c r="F1892" s="37">
        <v>230</v>
      </c>
      <c r="G1892" s="37">
        <v>129</v>
      </c>
      <c r="H1892" s="37">
        <v>101</v>
      </c>
    </row>
    <row r="1893" spans="1:8" hidden="1" outlineLevel="1">
      <c r="A1893" s="1">
        <v>40</v>
      </c>
      <c r="B1893" s="37">
        <v>504</v>
      </c>
      <c r="C1893" s="37">
        <v>270</v>
      </c>
      <c r="D1893" s="37">
        <v>126</v>
      </c>
      <c r="E1893" s="37">
        <v>144</v>
      </c>
      <c r="F1893" s="37">
        <v>234</v>
      </c>
      <c r="G1893" s="37">
        <v>109</v>
      </c>
      <c r="H1893" s="37">
        <v>125</v>
      </c>
    </row>
    <row r="1894" spans="1:8" hidden="1" outlineLevel="1">
      <c r="A1894" s="1">
        <v>41</v>
      </c>
      <c r="B1894" s="37">
        <v>514</v>
      </c>
      <c r="C1894" s="37">
        <v>301</v>
      </c>
      <c r="D1894" s="37">
        <v>133</v>
      </c>
      <c r="E1894" s="37">
        <v>168</v>
      </c>
      <c r="F1894" s="37">
        <v>213</v>
      </c>
      <c r="G1894" s="37">
        <v>112</v>
      </c>
      <c r="H1894" s="37">
        <v>101</v>
      </c>
    </row>
    <row r="1895" spans="1:8" hidden="1" outlineLevel="1">
      <c r="A1895" s="1">
        <v>42</v>
      </c>
      <c r="B1895" s="37">
        <v>518</v>
      </c>
      <c r="C1895" s="37">
        <v>279</v>
      </c>
      <c r="D1895" s="37">
        <v>147</v>
      </c>
      <c r="E1895" s="37">
        <v>132</v>
      </c>
      <c r="F1895" s="37">
        <v>239</v>
      </c>
      <c r="G1895" s="37">
        <v>134</v>
      </c>
      <c r="H1895" s="37">
        <v>105</v>
      </c>
    </row>
    <row r="1896" spans="1:8" hidden="1" outlineLevel="1">
      <c r="A1896" s="1">
        <v>43</v>
      </c>
      <c r="B1896" s="37">
        <v>522</v>
      </c>
      <c r="C1896" s="37">
        <v>279</v>
      </c>
      <c r="D1896" s="37">
        <v>138</v>
      </c>
      <c r="E1896" s="37">
        <v>141</v>
      </c>
      <c r="F1896" s="37">
        <v>243</v>
      </c>
      <c r="G1896" s="37">
        <v>122</v>
      </c>
      <c r="H1896" s="37">
        <v>121</v>
      </c>
    </row>
    <row r="1897" spans="1:8" hidden="1" outlineLevel="1">
      <c r="A1897" s="1">
        <v>44</v>
      </c>
      <c r="B1897" s="37">
        <v>592</v>
      </c>
      <c r="C1897" s="37">
        <v>335</v>
      </c>
      <c r="D1897" s="37">
        <v>174</v>
      </c>
      <c r="E1897" s="37">
        <v>161</v>
      </c>
      <c r="F1897" s="37">
        <v>257</v>
      </c>
      <c r="G1897" s="37">
        <v>130</v>
      </c>
      <c r="H1897" s="37">
        <v>127</v>
      </c>
    </row>
    <row r="1898" spans="1:8" hidden="1" outlineLevel="1">
      <c r="A1898" s="1">
        <v>45</v>
      </c>
      <c r="B1898" s="37">
        <v>569</v>
      </c>
      <c r="C1898" s="37">
        <v>303</v>
      </c>
      <c r="D1898" s="37">
        <v>164</v>
      </c>
      <c r="E1898" s="37">
        <v>139</v>
      </c>
      <c r="F1898" s="37">
        <v>266</v>
      </c>
      <c r="G1898" s="37">
        <v>139</v>
      </c>
      <c r="H1898" s="37">
        <v>127</v>
      </c>
    </row>
    <row r="1899" spans="1:8" hidden="1" outlineLevel="1">
      <c r="A1899" s="1">
        <v>46</v>
      </c>
      <c r="B1899" s="37">
        <v>575</v>
      </c>
      <c r="C1899" s="37">
        <v>301</v>
      </c>
      <c r="D1899" s="37">
        <v>145</v>
      </c>
      <c r="E1899" s="37">
        <v>156</v>
      </c>
      <c r="F1899" s="37">
        <v>274</v>
      </c>
      <c r="G1899" s="37">
        <v>146</v>
      </c>
      <c r="H1899" s="37">
        <v>128</v>
      </c>
    </row>
    <row r="1900" spans="1:8" hidden="1" outlineLevel="1">
      <c r="A1900" s="1">
        <v>47</v>
      </c>
      <c r="B1900" s="37">
        <v>640</v>
      </c>
      <c r="C1900" s="37">
        <v>368</v>
      </c>
      <c r="D1900" s="37">
        <v>164</v>
      </c>
      <c r="E1900" s="37">
        <v>204</v>
      </c>
      <c r="F1900" s="37">
        <v>272</v>
      </c>
      <c r="G1900" s="37">
        <v>123</v>
      </c>
      <c r="H1900" s="37">
        <v>149</v>
      </c>
    </row>
    <row r="1901" spans="1:8" hidden="1" outlineLevel="1">
      <c r="A1901" s="1">
        <v>48</v>
      </c>
      <c r="B1901" s="37">
        <v>642</v>
      </c>
      <c r="C1901" s="37">
        <v>390</v>
      </c>
      <c r="D1901" s="37">
        <v>186</v>
      </c>
      <c r="E1901" s="37">
        <v>204</v>
      </c>
      <c r="F1901" s="37">
        <v>252</v>
      </c>
      <c r="G1901" s="37">
        <v>128</v>
      </c>
      <c r="H1901" s="37">
        <v>124</v>
      </c>
    </row>
    <row r="1902" spans="1:8" hidden="1" outlineLevel="1">
      <c r="A1902" s="1">
        <v>49</v>
      </c>
      <c r="B1902" s="37">
        <v>700</v>
      </c>
      <c r="C1902" s="37">
        <v>408</v>
      </c>
      <c r="D1902" s="37">
        <v>219</v>
      </c>
      <c r="E1902" s="37">
        <v>189</v>
      </c>
      <c r="F1902" s="37">
        <v>292</v>
      </c>
      <c r="G1902" s="37">
        <v>157</v>
      </c>
      <c r="H1902" s="37">
        <v>135</v>
      </c>
    </row>
    <row r="1903" spans="1:8" hidden="1" outlineLevel="1">
      <c r="A1903" s="1">
        <v>50</v>
      </c>
      <c r="B1903" s="37">
        <v>641</v>
      </c>
      <c r="C1903" s="37">
        <v>379</v>
      </c>
      <c r="D1903" s="37">
        <v>191</v>
      </c>
      <c r="E1903" s="37">
        <v>188</v>
      </c>
      <c r="F1903" s="37">
        <v>262</v>
      </c>
      <c r="G1903" s="37">
        <v>137</v>
      </c>
      <c r="H1903" s="37">
        <v>125</v>
      </c>
    </row>
    <row r="1904" spans="1:8" hidden="1" outlineLevel="1">
      <c r="A1904" s="1">
        <v>51</v>
      </c>
      <c r="B1904" s="37">
        <v>614</v>
      </c>
      <c r="C1904" s="37">
        <v>355</v>
      </c>
      <c r="D1904" s="37">
        <v>178</v>
      </c>
      <c r="E1904" s="37">
        <v>177</v>
      </c>
      <c r="F1904" s="37">
        <v>259</v>
      </c>
      <c r="G1904" s="37">
        <v>142</v>
      </c>
      <c r="H1904" s="37">
        <v>117</v>
      </c>
    </row>
    <row r="1905" spans="1:8" hidden="1" outlineLevel="1">
      <c r="A1905" s="1">
        <v>52</v>
      </c>
      <c r="B1905" s="37">
        <v>620</v>
      </c>
      <c r="C1905" s="37">
        <v>357</v>
      </c>
      <c r="D1905" s="37">
        <v>175</v>
      </c>
      <c r="E1905" s="37">
        <v>182</v>
      </c>
      <c r="F1905" s="37">
        <v>263</v>
      </c>
      <c r="G1905" s="37">
        <v>122</v>
      </c>
      <c r="H1905" s="37">
        <v>141</v>
      </c>
    </row>
    <row r="1906" spans="1:8" hidden="1" outlineLevel="1">
      <c r="A1906" s="1">
        <v>53</v>
      </c>
      <c r="B1906" s="37">
        <v>672</v>
      </c>
      <c r="C1906" s="37">
        <v>358</v>
      </c>
      <c r="D1906" s="37">
        <v>180</v>
      </c>
      <c r="E1906" s="37">
        <v>178</v>
      </c>
      <c r="F1906" s="37">
        <v>314</v>
      </c>
      <c r="G1906" s="37">
        <v>171</v>
      </c>
      <c r="H1906" s="37">
        <v>143</v>
      </c>
    </row>
    <row r="1907" spans="1:8" hidden="1" outlineLevel="1">
      <c r="A1907" s="1">
        <v>54</v>
      </c>
      <c r="B1907" s="37">
        <v>649</v>
      </c>
      <c r="C1907" s="37">
        <v>382</v>
      </c>
      <c r="D1907" s="37">
        <v>199</v>
      </c>
      <c r="E1907" s="37">
        <v>183</v>
      </c>
      <c r="F1907" s="37">
        <v>267</v>
      </c>
      <c r="G1907" s="37">
        <v>143</v>
      </c>
      <c r="H1907" s="37">
        <v>124</v>
      </c>
    </row>
    <row r="1908" spans="1:8" hidden="1" outlineLevel="1">
      <c r="A1908" s="1">
        <v>55</v>
      </c>
      <c r="B1908" s="37">
        <v>634</v>
      </c>
      <c r="C1908" s="37">
        <v>364</v>
      </c>
      <c r="D1908" s="37">
        <v>183</v>
      </c>
      <c r="E1908" s="37">
        <v>181</v>
      </c>
      <c r="F1908" s="37">
        <v>270</v>
      </c>
      <c r="G1908" s="37">
        <v>126</v>
      </c>
      <c r="H1908" s="37">
        <v>144</v>
      </c>
    </row>
    <row r="1909" spans="1:8" hidden="1" outlineLevel="1">
      <c r="A1909" s="1">
        <v>56</v>
      </c>
      <c r="B1909" s="37">
        <v>596</v>
      </c>
      <c r="C1909" s="37">
        <v>356</v>
      </c>
      <c r="D1909" s="37">
        <v>174</v>
      </c>
      <c r="E1909" s="37">
        <v>182</v>
      </c>
      <c r="F1909" s="37">
        <v>240</v>
      </c>
      <c r="G1909" s="37">
        <v>135</v>
      </c>
      <c r="H1909" s="37">
        <v>105</v>
      </c>
    </row>
    <row r="1910" spans="1:8" hidden="1" outlineLevel="1">
      <c r="A1910" s="1">
        <v>57</v>
      </c>
      <c r="B1910" s="37">
        <v>616</v>
      </c>
      <c r="C1910" s="37">
        <v>377</v>
      </c>
      <c r="D1910" s="37">
        <v>189</v>
      </c>
      <c r="E1910" s="37">
        <v>188</v>
      </c>
      <c r="F1910" s="37">
        <v>239</v>
      </c>
      <c r="G1910" s="37">
        <v>115</v>
      </c>
      <c r="H1910" s="37">
        <v>124</v>
      </c>
    </row>
    <row r="1911" spans="1:8" hidden="1" outlineLevel="1">
      <c r="A1911" s="1">
        <v>58</v>
      </c>
      <c r="B1911" s="37">
        <v>585</v>
      </c>
      <c r="C1911" s="37">
        <v>352</v>
      </c>
      <c r="D1911" s="37">
        <v>184</v>
      </c>
      <c r="E1911" s="37">
        <v>168</v>
      </c>
      <c r="F1911" s="37">
        <v>233</v>
      </c>
      <c r="G1911" s="37">
        <v>117</v>
      </c>
      <c r="H1911" s="37">
        <v>116</v>
      </c>
    </row>
    <row r="1912" spans="1:8" hidden="1" outlineLevel="1">
      <c r="A1912" s="1">
        <v>59</v>
      </c>
      <c r="B1912" s="37">
        <v>555</v>
      </c>
      <c r="C1912" s="37">
        <v>352</v>
      </c>
      <c r="D1912" s="37">
        <v>187</v>
      </c>
      <c r="E1912" s="37">
        <v>165</v>
      </c>
      <c r="F1912" s="37">
        <v>203</v>
      </c>
      <c r="G1912" s="37">
        <v>96</v>
      </c>
      <c r="H1912" s="37">
        <v>107</v>
      </c>
    </row>
    <row r="1913" spans="1:8" hidden="1" outlineLevel="1">
      <c r="A1913" s="1">
        <v>60</v>
      </c>
      <c r="B1913" s="37">
        <v>546</v>
      </c>
      <c r="C1913" s="37">
        <v>353</v>
      </c>
      <c r="D1913" s="37">
        <v>182</v>
      </c>
      <c r="E1913" s="37">
        <v>171</v>
      </c>
      <c r="F1913" s="37">
        <v>193</v>
      </c>
      <c r="G1913" s="37">
        <v>101</v>
      </c>
      <c r="H1913" s="37">
        <v>92</v>
      </c>
    </row>
    <row r="1914" spans="1:8" hidden="1" outlineLevel="1">
      <c r="A1914" s="1">
        <v>61</v>
      </c>
      <c r="B1914" s="37">
        <v>516</v>
      </c>
      <c r="C1914" s="37">
        <v>330</v>
      </c>
      <c r="D1914" s="37">
        <v>168</v>
      </c>
      <c r="E1914" s="37">
        <v>162</v>
      </c>
      <c r="F1914" s="37">
        <v>186</v>
      </c>
      <c r="G1914" s="37">
        <v>87</v>
      </c>
      <c r="H1914" s="37">
        <v>99</v>
      </c>
    </row>
    <row r="1915" spans="1:8" hidden="1" outlineLevel="1">
      <c r="A1915" s="1">
        <v>62</v>
      </c>
      <c r="B1915" s="37">
        <v>487</v>
      </c>
      <c r="C1915" s="37">
        <v>304</v>
      </c>
      <c r="D1915" s="37">
        <v>166</v>
      </c>
      <c r="E1915" s="37">
        <v>138</v>
      </c>
      <c r="F1915" s="37">
        <v>183</v>
      </c>
      <c r="G1915" s="37">
        <v>74</v>
      </c>
      <c r="H1915" s="37">
        <v>109</v>
      </c>
    </row>
    <row r="1916" spans="1:8" hidden="1" outlineLevel="1">
      <c r="A1916" s="1">
        <v>63</v>
      </c>
      <c r="B1916" s="37">
        <v>475</v>
      </c>
      <c r="C1916" s="37">
        <v>300</v>
      </c>
      <c r="D1916" s="37">
        <v>154</v>
      </c>
      <c r="E1916" s="37">
        <v>146</v>
      </c>
      <c r="F1916" s="37">
        <v>175</v>
      </c>
      <c r="G1916" s="37">
        <v>87</v>
      </c>
      <c r="H1916" s="37">
        <v>88</v>
      </c>
    </row>
    <row r="1917" spans="1:8" hidden="1" outlineLevel="1">
      <c r="A1917" s="1">
        <v>64</v>
      </c>
      <c r="B1917" s="37">
        <v>451</v>
      </c>
      <c r="C1917" s="37">
        <v>293</v>
      </c>
      <c r="D1917" s="37">
        <v>146</v>
      </c>
      <c r="E1917" s="37">
        <v>147</v>
      </c>
      <c r="F1917" s="37">
        <v>158</v>
      </c>
      <c r="G1917" s="37">
        <v>73</v>
      </c>
      <c r="H1917" s="37">
        <v>85</v>
      </c>
    </row>
    <row r="1918" spans="1:8" hidden="1" outlineLevel="1">
      <c r="A1918" s="1">
        <v>65</v>
      </c>
      <c r="B1918" s="37">
        <v>447</v>
      </c>
      <c r="C1918" s="37">
        <v>312</v>
      </c>
      <c r="D1918" s="37">
        <v>188</v>
      </c>
      <c r="E1918" s="37">
        <v>124</v>
      </c>
      <c r="F1918" s="37">
        <v>135</v>
      </c>
      <c r="G1918" s="37">
        <v>63</v>
      </c>
      <c r="H1918" s="37">
        <v>72</v>
      </c>
    </row>
    <row r="1919" spans="1:8" hidden="1" outlineLevel="1">
      <c r="A1919" s="1">
        <v>66</v>
      </c>
      <c r="B1919" s="37">
        <v>448</v>
      </c>
      <c r="C1919" s="37">
        <v>296</v>
      </c>
      <c r="D1919" s="37">
        <v>148</v>
      </c>
      <c r="E1919" s="37">
        <v>148</v>
      </c>
      <c r="F1919" s="37">
        <v>152</v>
      </c>
      <c r="G1919" s="37">
        <v>68</v>
      </c>
      <c r="H1919" s="37">
        <v>84</v>
      </c>
    </row>
    <row r="1920" spans="1:8" hidden="1" outlineLevel="1">
      <c r="A1920" s="1">
        <v>67</v>
      </c>
      <c r="B1920" s="37">
        <v>418</v>
      </c>
      <c r="C1920" s="37">
        <v>272</v>
      </c>
      <c r="D1920" s="37">
        <v>156</v>
      </c>
      <c r="E1920" s="37">
        <v>116</v>
      </c>
      <c r="F1920" s="37">
        <v>146</v>
      </c>
      <c r="G1920" s="37">
        <v>55</v>
      </c>
      <c r="H1920" s="37">
        <v>91</v>
      </c>
    </row>
    <row r="1921" spans="1:9" hidden="1" outlineLevel="1">
      <c r="A1921" s="1">
        <v>68</v>
      </c>
      <c r="B1921" s="37">
        <v>412</v>
      </c>
      <c r="C1921" s="37">
        <v>287</v>
      </c>
      <c r="D1921" s="37">
        <v>150</v>
      </c>
      <c r="E1921" s="37">
        <v>137</v>
      </c>
      <c r="F1921" s="37">
        <v>125</v>
      </c>
      <c r="G1921" s="37">
        <v>50</v>
      </c>
      <c r="H1921" s="37">
        <v>75</v>
      </c>
    </row>
    <row r="1922" spans="1:9" hidden="1" outlineLevel="1">
      <c r="A1922" s="1">
        <v>69</v>
      </c>
      <c r="B1922" s="37">
        <v>440</v>
      </c>
      <c r="C1922" s="37">
        <v>277</v>
      </c>
      <c r="D1922" s="37">
        <v>155</v>
      </c>
      <c r="E1922" s="37">
        <v>122</v>
      </c>
      <c r="F1922" s="37">
        <v>163</v>
      </c>
      <c r="G1922" s="37">
        <v>69</v>
      </c>
      <c r="H1922" s="37">
        <v>94</v>
      </c>
    </row>
    <row r="1923" spans="1:9" hidden="1" outlineLevel="1">
      <c r="A1923" s="1">
        <v>70</v>
      </c>
      <c r="B1923" s="37">
        <v>390</v>
      </c>
      <c r="C1923" s="37">
        <v>269</v>
      </c>
      <c r="D1923" s="37">
        <v>146</v>
      </c>
      <c r="E1923" s="37">
        <v>123</v>
      </c>
      <c r="F1923" s="37">
        <v>121</v>
      </c>
      <c r="G1923" s="37">
        <v>45</v>
      </c>
      <c r="H1923" s="37">
        <v>76</v>
      </c>
    </row>
    <row r="1924" spans="1:9" hidden="1" outlineLevel="1">
      <c r="A1924" s="1">
        <v>71</v>
      </c>
      <c r="B1924" s="37">
        <v>392</v>
      </c>
      <c r="C1924" s="37">
        <v>275</v>
      </c>
      <c r="D1924" s="37">
        <v>144</v>
      </c>
      <c r="E1924" s="37">
        <v>131</v>
      </c>
      <c r="F1924" s="37">
        <v>117</v>
      </c>
      <c r="G1924" s="37">
        <v>55</v>
      </c>
      <c r="H1924" s="37">
        <v>62</v>
      </c>
    </row>
    <row r="1925" spans="1:9" hidden="1" outlineLevel="1">
      <c r="A1925" s="1">
        <v>72</v>
      </c>
      <c r="B1925" s="37">
        <v>312</v>
      </c>
      <c r="C1925" s="37">
        <v>234</v>
      </c>
      <c r="D1925" s="37">
        <v>126</v>
      </c>
      <c r="E1925" s="37">
        <v>108</v>
      </c>
      <c r="F1925" s="37">
        <v>78</v>
      </c>
      <c r="G1925" s="37">
        <v>27</v>
      </c>
      <c r="H1925" s="37">
        <v>51</v>
      </c>
    </row>
    <row r="1926" spans="1:9" hidden="1" outlineLevel="1">
      <c r="A1926" s="1">
        <v>73</v>
      </c>
      <c r="B1926" s="37">
        <v>377</v>
      </c>
      <c r="C1926" s="37">
        <v>266</v>
      </c>
      <c r="D1926" s="37">
        <v>155</v>
      </c>
      <c r="E1926" s="37">
        <v>111</v>
      </c>
      <c r="F1926" s="37">
        <v>111</v>
      </c>
      <c r="G1926" s="37">
        <v>43</v>
      </c>
      <c r="H1926" s="37">
        <v>68</v>
      </c>
    </row>
    <row r="1927" spans="1:9" hidden="1" outlineLevel="1">
      <c r="A1927" s="1">
        <v>74</v>
      </c>
      <c r="B1927" s="37">
        <v>328</v>
      </c>
      <c r="C1927" s="37">
        <v>235</v>
      </c>
      <c r="D1927" s="37">
        <v>123</v>
      </c>
      <c r="E1927" s="37">
        <v>112</v>
      </c>
      <c r="F1927" s="37">
        <v>93</v>
      </c>
      <c r="G1927" s="37">
        <v>39</v>
      </c>
      <c r="H1927" s="37">
        <v>54</v>
      </c>
    </row>
    <row r="1928" spans="1:9" hidden="1" outlineLevel="1">
      <c r="A1928" s="1">
        <v>75</v>
      </c>
      <c r="B1928" s="37">
        <v>312</v>
      </c>
      <c r="C1928" s="37">
        <v>228</v>
      </c>
      <c r="D1928" s="37">
        <v>132</v>
      </c>
      <c r="E1928" s="37">
        <v>96</v>
      </c>
      <c r="F1928" s="37">
        <v>84</v>
      </c>
      <c r="G1928" s="37">
        <v>35</v>
      </c>
      <c r="H1928" s="37">
        <v>49</v>
      </c>
    </row>
    <row r="1929" spans="1:9" hidden="1" outlineLevel="1">
      <c r="A1929" s="1">
        <v>76</v>
      </c>
      <c r="B1929" s="37">
        <v>270</v>
      </c>
      <c r="C1929" s="37">
        <v>198</v>
      </c>
      <c r="D1929" s="37">
        <v>123</v>
      </c>
      <c r="E1929" s="37">
        <v>75</v>
      </c>
      <c r="F1929" s="37">
        <v>72</v>
      </c>
      <c r="G1929" s="37">
        <v>29</v>
      </c>
      <c r="H1929" s="37">
        <v>43</v>
      </c>
    </row>
    <row r="1930" spans="1:9" hidden="1" outlineLevel="1">
      <c r="A1930" s="1">
        <v>77</v>
      </c>
      <c r="B1930" s="37">
        <v>283</v>
      </c>
      <c r="C1930" s="37">
        <v>211</v>
      </c>
      <c r="D1930" s="37">
        <v>122</v>
      </c>
      <c r="E1930" s="37">
        <v>89</v>
      </c>
      <c r="F1930" s="37">
        <v>72</v>
      </c>
      <c r="G1930" s="37">
        <v>33</v>
      </c>
      <c r="H1930" s="37">
        <v>39</v>
      </c>
    </row>
    <row r="1931" spans="1:9" hidden="1" outlineLevel="1">
      <c r="A1931" s="1">
        <v>78</v>
      </c>
      <c r="B1931" s="37">
        <v>230</v>
      </c>
      <c r="C1931" s="37">
        <v>167</v>
      </c>
      <c r="D1931" s="37">
        <v>92</v>
      </c>
      <c r="E1931" s="37">
        <v>75</v>
      </c>
      <c r="F1931" s="37">
        <v>63</v>
      </c>
      <c r="G1931" s="37">
        <v>27</v>
      </c>
      <c r="H1931" s="37">
        <v>36</v>
      </c>
    </row>
    <row r="1932" spans="1:9" hidden="1" outlineLevel="1">
      <c r="A1932" s="1">
        <v>79</v>
      </c>
      <c r="B1932" s="37">
        <v>195</v>
      </c>
      <c r="C1932" s="37">
        <v>153</v>
      </c>
      <c r="D1932" s="37">
        <v>100</v>
      </c>
      <c r="E1932" s="37">
        <v>53</v>
      </c>
      <c r="F1932" s="37">
        <v>42</v>
      </c>
      <c r="G1932" s="37">
        <v>21</v>
      </c>
      <c r="H1932" s="37">
        <v>21</v>
      </c>
    </row>
    <row r="1933" spans="1:9" hidden="1" outlineLevel="1">
      <c r="A1933" s="1">
        <v>80</v>
      </c>
      <c r="B1933" s="37">
        <v>195</v>
      </c>
      <c r="C1933" s="37">
        <v>149</v>
      </c>
      <c r="D1933" s="37">
        <v>83</v>
      </c>
      <c r="E1933" s="37">
        <v>66</v>
      </c>
      <c r="F1933" s="37">
        <v>46</v>
      </c>
      <c r="G1933" s="37">
        <v>14</v>
      </c>
      <c r="H1933" s="37">
        <v>32</v>
      </c>
    </row>
    <row r="1934" spans="1:9" hidden="1" outlineLevel="1">
      <c r="A1934" s="1">
        <v>81</v>
      </c>
      <c r="B1934" s="37">
        <v>161</v>
      </c>
      <c r="C1934" s="37">
        <v>122</v>
      </c>
      <c r="D1934" s="37">
        <v>75</v>
      </c>
      <c r="E1934" s="37">
        <v>47</v>
      </c>
      <c r="F1934" s="37">
        <v>39</v>
      </c>
      <c r="G1934" s="37">
        <v>18</v>
      </c>
      <c r="H1934" s="37">
        <v>21</v>
      </c>
    </row>
    <row r="1935" spans="1:9" hidden="1" outlineLevel="1">
      <c r="A1935" s="1">
        <v>82</v>
      </c>
      <c r="B1935" s="37">
        <v>141</v>
      </c>
      <c r="C1935" s="37">
        <v>107</v>
      </c>
      <c r="D1935" s="37">
        <v>64</v>
      </c>
      <c r="E1935" s="37">
        <v>43</v>
      </c>
      <c r="F1935" s="37">
        <v>34</v>
      </c>
      <c r="G1935" s="37">
        <v>17</v>
      </c>
      <c r="H1935" s="37">
        <v>17</v>
      </c>
    </row>
    <row r="1936" spans="1:9" hidden="1" outlineLevel="1">
      <c r="A1936" s="1">
        <v>83</v>
      </c>
      <c r="B1936" s="37">
        <v>145</v>
      </c>
      <c r="C1936" s="37">
        <v>122</v>
      </c>
      <c r="D1936" s="37">
        <v>80</v>
      </c>
      <c r="E1936" s="37">
        <v>42</v>
      </c>
      <c r="F1936" s="37">
        <v>23</v>
      </c>
      <c r="G1936" s="37">
        <v>12</v>
      </c>
      <c r="H1936" s="37">
        <v>11</v>
      </c>
      <c r="I1936" s="1" t="s">
        <v>812</v>
      </c>
    </row>
    <row r="1937" spans="1:8" hidden="1" outlineLevel="1">
      <c r="A1937" s="1">
        <v>84</v>
      </c>
      <c r="B1937" s="37">
        <v>140</v>
      </c>
      <c r="C1937" s="37">
        <v>110</v>
      </c>
      <c r="D1937" s="37">
        <v>75</v>
      </c>
      <c r="E1937" s="37">
        <v>35</v>
      </c>
      <c r="F1937" s="37">
        <v>30</v>
      </c>
      <c r="G1937" s="37">
        <v>15</v>
      </c>
      <c r="H1937" s="37">
        <v>15</v>
      </c>
    </row>
    <row r="1938" spans="1:8" hidden="1" outlineLevel="1">
      <c r="A1938" s="1">
        <v>85</v>
      </c>
      <c r="B1938" s="37">
        <v>100</v>
      </c>
      <c r="C1938" s="37">
        <v>81</v>
      </c>
      <c r="D1938" s="37">
        <v>56</v>
      </c>
      <c r="E1938" s="37">
        <v>25</v>
      </c>
      <c r="F1938" s="37">
        <v>19</v>
      </c>
      <c r="G1938" s="37">
        <v>7</v>
      </c>
      <c r="H1938" s="37">
        <v>12</v>
      </c>
    </row>
    <row r="1939" spans="1:8" hidden="1" outlineLevel="1">
      <c r="A1939" s="1">
        <v>86</v>
      </c>
      <c r="B1939" s="37">
        <v>85</v>
      </c>
      <c r="C1939" s="37">
        <v>70</v>
      </c>
      <c r="D1939" s="37">
        <v>41</v>
      </c>
      <c r="E1939" s="37">
        <v>29</v>
      </c>
      <c r="F1939" s="37">
        <v>15</v>
      </c>
      <c r="G1939" s="37">
        <v>10</v>
      </c>
      <c r="H1939" s="37">
        <v>5</v>
      </c>
    </row>
    <row r="1940" spans="1:8" hidden="1" outlineLevel="1">
      <c r="A1940" s="1">
        <v>87</v>
      </c>
      <c r="B1940" s="37">
        <v>73</v>
      </c>
      <c r="C1940" s="37">
        <v>59</v>
      </c>
      <c r="D1940" s="37">
        <v>37</v>
      </c>
      <c r="E1940" s="37">
        <v>22</v>
      </c>
      <c r="F1940" s="37">
        <v>14</v>
      </c>
      <c r="G1940" s="37">
        <v>9</v>
      </c>
      <c r="H1940" s="37">
        <v>5</v>
      </c>
    </row>
    <row r="1941" spans="1:8" hidden="1" outlineLevel="1">
      <c r="A1941" s="1">
        <v>88</v>
      </c>
      <c r="B1941" s="37">
        <v>79</v>
      </c>
      <c r="C1941" s="37">
        <v>56</v>
      </c>
      <c r="D1941" s="37">
        <v>41</v>
      </c>
      <c r="E1941" s="37">
        <v>15</v>
      </c>
      <c r="F1941" s="37">
        <v>23</v>
      </c>
      <c r="G1941" s="37">
        <v>11</v>
      </c>
      <c r="H1941" s="37">
        <v>12</v>
      </c>
    </row>
    <row r="1942" spans="1:8" hidden="1" outlineLevel="1">
      <c r="A1942" s="1">
        <v>89</v>
      </c>
      <c r="B1942" s="37">
        <v>61</v>
      </c>
      <c r="C1942" s="37">
        <v>49</v>
      </c>
      <c r="D1942" s="37">
        <v>35</v>
      </c>
      <c r="E1942" s="37">
        <v>14</v>
      </c>
      <c r="F1942" s="37">
        <v>12</v>
      </c>
      <c r="G1942" s="37">
        <v>5</v>
      </c>
      <c r="H1942" s="37">
        <v>7</v>
      </c>
    </row>
    <row r="1943" spans="1:8" hidden="1" outlineLevel="1">
      <c r="A1943" s="1">
        <v>90</v>
      </c>
      <c r="B1943" s="37">
        <v>54</v>
      </c>
      <c r="C1943" s="37">
        <v>43</v>
      </c>
      <c r="D1943" s="37">
        <v>30</v>
      </c>
      <c r="E1943" s="37">
        <v>13</v>
      </c>
      <c r="F1943" s="37">
        <v>11</v>
      </c>
      <c r="G1943" s="37">
        <v>8</v>
      </c>
      <c r="H1943" s="37">
        <v>3</v>
      </c>
    </row>
    <row r="1944" spans="1:8" hidden="1" outlineLevel="1">
      <c r="A1944" s="1">
        <v>91</v>
      </c>
      <c r="B1944" s="37">
        <v>49</v>
      </c>
      <c r="C1944" s="37">
        <v>37</v>
      </c>
      <c r="D1944" s="37">
        <v>31</v>
      </c>
      <c r="E1944" s="37">
        <v>6</v>
      </c>
      <c r="F1944" s="37">
        <v>12</v>
      </c>
      <c r="G1944" s="37">
        <v>5</v>
      </c>
      <c r="H1944" s="37">
        <v>7</v>
      </c>
    </row>
    <row r="1945" spans="1:8" hidden="1" outlineLevel="1">
      <c r="A1945" s="1">
        <v>92</v>
      </c>
      <c r="B1945" s="37">
        <v>29</v>
      </c>
      <c r="C1945" s="37">
        <v>23</v>
      </c>
      <c r="D1945" s="37">
        <v>17</v>
      </c>
      <c r="E1945" s="37">
        <v>6</v>
      </c>
      <c r="F1945" s="37">
        <v>6</v>
      </c>
      <c r="G1945" s="37">
        <v>4</v>
      </c>
      <c r="H1945" s="37">
        <v>2</v>
      </c>
    </row>
    <row r="1946" spans="1:8" hidden="1" outlineLevel="1">
      <c r="A1946" s="1">
        <v>93</v>
      </c>
      <c r="B1946" s="37">
        <v>36</v>
      </c>
      <c r="C1946" s="37">
        <v>28</v>
      </c>
      <c r="D1946" s="37">
        <v>26</v>
      </c>
      <c r="E1946" s="37">
        <v>2</v>
      </c>
      <c r="F1946" s="37">
        <v>8</v>
      </c>
      <c r="G1946" s="37">
        <v>6</v>
      </c>
      <c r="H1946" s="37">
        <v>2</v>
      </c>
    </row>
    <row r="1947" spans="1:8" hidden="1" outlineLevel="1">
      <c r="A1947" s="1">
        <v>94</v>
      </c>
      <c r="B1947" s="37">
        <v>19</v>
      </c>
      <c r="C1947" s="37">
        <v>13</v>
      </c>
      <c r="D1947" s="37">
        <v>12</v>
      </c>
      <c r="E1947" s="37">
        <v>1</v>
      </c>
      <c r="F1947" s="37">
        <v>6</v>
      </c>
      <c r="G1947" s="37">
        <v>3</v>
      </c>
      <c r="H1947" s="37">
        <v>3</v>
      </c>
    </row>
    <row r="1948" spans="1:8" hidden="1" outlineLevel="1">
      <c r="A1948" s="1">
        <v>95</v>
      </c>
      <c r="B1948" s="37">
        <v>16</v>
      </c>
      <c r="C1948" s="37">
        <v>13</v>
      </c>
      <c r="D1948" s="37">
        <v>10</v>
      </c>
      <c r="E1948" s="37">
        <v>3</v>
      </c>
      <c r="F1948" s="37">
        <v>3</v>
      </c>
      <c r="G1948" s="37">
        <v>2</v>
      </c>
      <c r="H1948" s="37">
        <v>1</v>
      </c>
    </row>
    <row r="1949" spans="1:8" hidden="1" outlineLevel="1">
      <c r="A1949" s="1">
        <v>96</v>
      </c>
      <c r="B1949" s="37">
        <v>9</v>
      </c>
      <c r="C1949" s="37">
        <v>9</v>
      </c>
      <c r="D1949" s="37">
        <v>8</v>
      </c>
      <c r="E1949" s="37">
        <v>1</v>
      </c>
      <c r="F1949" s="37" t="s">
        <v>187</v>
      </c>
      <c r="G1949" s="37" t="s">
        <v>187</v>
      </c>
      <c r="H1949" s="37" t="s">
        <v>187</v>
      </c>
    </row>
    <row r="1950" spans="1:8" hidden="1" outlineLevel="1">
      <c r="A1950" s="1">
        <v>97</v>
      </c>
      <c r="B1950" s="37">
        <v>10</v>
      </c>
      <c r="C1950" s="37">
        <v>10</v>
      </c>
      <c r="D1950" s="37">
        <v>8</v>
      </c>
      <c r="E1950" s="37">
        <v>2</v>
      </c>
      <c r="F1950" s="37" t="s">
        <v>187</v>
      </c>
      <c r="G1950" s="37" t="s">
        <v>187</v>
      </c>
      <c r="H1950" s="37" t="s">
        <v>187</v>
      </c>
    </row>
    <row r="1951" spans="1:8" hidden="1" outlineLevel="1">
      <c r="A1951" s="1">
        <v>98</v>
      </c>
      <c r="B1951" s="37">
        <v>4</v>
      </c>
      <c r="C1951" s="37">
        <v>3</v>
      </c>
      <c r="D1951" s="37">
        <v>2</v>
      </c>
      <c r="E1951" s="37">
        <v>1</v>
      </c>
      <c r="F1951" s="37">
        <v>1</v>
      </c>
      <c r="G1951" s="37">
        <v>1</v>
      </c>
      <c r="H1951" s="37" t="s">
        <v>187</v>
      </c>
    </row>
    <row r="1952" spans="1:8" hidden="1" outlineLevel="1">
      <c r="A1952" s="1">
        <v>99</v>
      </c>
      <c r="B1952" s="37">
        <v>2</v>
      </c>
      <c r="C1952" s="37" t="s">
        <v>187</v>
      </c>
      <c r="D1952" s="37" t="s">
        <v>187</v>
      </c>
      <c r="E1952" s="37" t="s">
        <v>187</v>
      </c>
      <c r="F1952" s="37">
        <v>2</v>
      </c>
      <c r="G1952" s="37" t="s">
        <v>187</v>
      </c>
      <c r="H1952" s="37">
        <v>2</v>
      </c>
    </row>
    <row r="1953" spans="1:8" hidden="1" outlineLevel="1">
      <c r="A1953" s="1">
        <v>102</v>
      </c>
      <c r="B1953" s="37">
        <v>2</v>
      </c>
      <c r="C1953" s="37">
        <v>2</v>
      </c>
      <c r="D1953" s="37">
        <v>2</v>
      </c>
      <c r="E1953" s="37" t="s">
        <v>187</v>
      </c>
      <c r="F1953" s="37" t="s">
        <v>187</v>
      </c>
      <c r="G1953" s="37" t="s">
        <v>187</v>
      </c>
      <c r="H1953" s="37" t="s">
        <v>187</v>
      </c>
    </row>
    <row r="1954" spans="1:8" hidden="1" outlineLevel="1">
      <c r="A1954" s="1">
        <v>105</v>
      </c>
      <c r="B1954" s="37">
        <v>1</v>
      </c>
      <c r="C1954" s="37">
        <v>1</v>
      </c>
      <c r="D1954" s="37" t="s">
        <v>187</v>
      </c>
      <c r="E1954" s="37">
        <v>1</v>
      </c>
      <c r="F1954" s="37" t="s">
        <v>187</v>
      </c>
      <c r="G1954" s="37" t="s">
        <v>187</v>
      </c>
      <c r="H1954" s="37" t="s">
        <v>187</v>
      </c>
    </row>
    <row r="1955" spans="1:8" collapsed="1">
      <c r="A1955" s="1" t="s">
        <v>880</v>
      </c>
      <c r="B1955" s="37">
        <v>38378</v>
      </c>
      <c r="C1955" s="37">
        <v>25321</v>
      </c>
      <c r="D1955" s="37">
        <v>12839</v>
      </c>
      <c r="E1955" s="37">
        <v>12482</v>
      </c>
      <c r="F1955" s="37">
        <v>13057</v>
      </c>
      <c r="G1955" s="37">
        <v>6514</v>
      </c>
      <c r="H1955" s="37">
        <v>6543</v>
      </c>
    </row>
    <row r="1956" spans="1:8" hidden="1" outlineLevel="1">
      <c r="A1956" s="1">
        <v>0</v>
      </c>
      <c r="B1956" s="37">
        <v>381</v>
      </c>
      <c r="C1956" s="37">
        <v>289</v>
      </c>
      <c r="D1956" s="37">
        <v>148</v>
      </c>
      <c r="E1956" s="37">
        <v>141</v>
      </c>
      <c r="F1956" s="37">
        <v>92</v>
      </c>
      <c r="G1956" s="37">
        <v>41</v>
      </c>
      <c r="H1956" s="37">
        <v>51</v>
      </c>
    </row>
    <row r="1957" spans="1:8" hidden="1" outlineLevel="1">
      <c r="A1957" s="1">
        <v>1</v>
      </c>
      <c r="B1957" s="37">
        <v>347</v>
      </c>
      <c r="C1957" s="37">
        <v>257</v>
      </c>
      <c r="D1957" s="37">
        <v>129</v>
      </c>
      <c r="E1957" s="37">
        <v>128</v>
      </c>
      <c r="F1957" s="37">
        <v>90</v>
      </c>
      <c r="G1957" s="37">
        <v>39</v>
      </c>
      <c r="H1957" s="37">
        <v>51</v>
      </c>
    </row>
    <row r="1958" spans="1:8" hidden="1" outlineLevel="1">
      <c r="A1958" s="1">
        <v>2</v>
      </c>
      <c r="B1958" s="37">
        <v>394</v>
      </c>
      <c r="C1958" s="37">
        <v>298</v>
      </c>
      <c r="D1958" s="37">
        <v>140</v>
      </c>
      <c r="E1958" s="37">
        <v>158</v>
      </c>
      <c r="F1958" s="37">
        <v>96</v>
      </c>
      <c r="G1958" s="37">
        <v>52</v>
      </c>
      <c r="H1958" s="37">
        <v>44</v>
      </c>
    </row>
    <row r="1959" spans="1:8" hidden="1" outlineLevel="1">
      <c r="A1959" s="1">
        <v>3</v>
      </c>
      <c r="B1959" s="37">
        <v>323</v>
      </c>
      <c r="C1959" s="37">
        <v>225</v>
      </c>
      <c r="D1959" s="37">
        <v>103</v>
      </c>
      <c r="E1959" s="37">
        <v>122</v>
      </c>
      <c r="F1959" s="37">
        <v>98</v>
      </c>
      <c r="G1959" s="37">
        <v>40</v>
      </c>
      <c r="H1959" s="37">
        <v>58</v>
      </c>
    </row>
    <row r="1960" spans="1:8" hidden="1" outlineLevel="1">
      <c r="A1960" s="1">
        <v>4</v>
      </c>
      <c r="B1960" s="37">
        <v>386</v>
      </c>
      <c r="C1960" s="37">
        <v>287</v>
      </c>
      <c r="D1960" s="37">
        <v>124</v>
      </c>
      <c r="E1960" s="37">
        <v>163</v>
      </c>
      <c r="F1960" s="37">
        <v>99</v>
      </c>
      <c r="G1960" s="37">
        <v>43</v>
      </c>
      <c r="H1960" s="37">
        <v>56</v>
      </c>
    </row>
    <row r="1961" spans="1:8" hidden="1" outlineLevel="1">
      <c r="A1961" s="1">
        <v>5</v>
      </c>
      <c r="B1961" s="37">
        <v>373</v>
      </c>
      <c r="C1961" s="37">
        <v>279</v>
      </c>
      <c r="D1961" s="37">
        <v>133</v>
      </c>
      <c r="E1961" s="37">
        <v>146</v>
      </c>
      <c r="F1961" s="37">
        <v>94</v>
      </c>
      <c r="G1961" s="37">
        <v>36</v>
      </c>
      <c r="H1961" s="37">
        <v>58</v>
      </c>
    </row>
    <row r="1962" spans="1:8" hidden="1" outlineLevel="1">
      <c r="A1962" s="1">
        <v>6</v>
      </c>
      <c r="B1962" s="37">
        <v>369</v>
      </c>
      <c r="C1962" s="37">
        <v>281</v>
      </c>
      <c r="D1962" s="37">
        <v>138</v>
      </c>
      <c r="E1962" s="37">
        <v>143</v>
      </c>
      <c r="F1962" s="37">
        <v>88</v>
      </c>
      <c r="G1962" s="37">
        <v>40</v>
      </c>
      <c r="H1962" s="37">
        <v>48</v>
      </c>
    </row>
    <row r="1963" spans="1:8" hidden="1" outlineLevel="1">
      <c r="A1963" s="1">
        <v>7</v>
      </c>
      <c r="B1963" s="37">
        <v>403</v>
      </c>
      <c r="C1963" s="37">
        <v>306</v>
      </c>
      <c r="D1963" s="37">
        <v>148</v>
      </c>
      <c r="E1963" s="37">
        <v>158</v>
      </c>
      <c r="F1963" s="37">
        <v>97</v>
      </c>
      <c r="G1963" s="37">
        <v>45</v>
      </c>
      <c r="H1963" s="37">
        <v>52</v>
      </c>
    </row>
    <row r="1964" spans="1:8" hidden="1" outlineLevel="1">
      <c r="A1964" s="1">
        <v>8</v>
      </c>
      <c r="B1964" s="37">
        <v>350</v>
      </c>
      <c r="C1964" s="37">
        <v>261</v>
      </c>
      <c r="D1964" s="37">
        <v>123</v>
      </c>
      <c r="E1964" s="37">
        <v>138</v>
      </c>
      <c r="F1964" s="37">
        <v>89</v>
      </c>
      <c r="G1964" s="37">
        <v>50</v>
      </c>
      <c r="H1964" s="37">
        <v>39</v>
      </c>
    </row>
    <row r="1965" spans="1:8" hidden="1" outlineLevel="1">
      <c r="A1965" s="1">
        <v>9</v>
      </c>
      <c r="B1965" s="37">
        <v>411</v>
      </c>
      <c r="C1965" s="37">
        <v>331</v>
      </c>
      <c r="D1965" s="37">
        <v>146</v>
      </c>
      <c r="E1965" s="37">
        <v>185</v>
      </c>
      <c r="F1965" s="37">
        <v>80</v>
      </c>
      <c r="G1965" s="37">
        <v>32</v>
      </c>
      <c r="H1965" s="37">
        <v>48</v>
      </c>
    </row>
    <row r="1966" spans="1:8" hidden="1" outlineLevel="1">
      <c r="A1966" s="1">
        <v>10</v>
      </c>
      <c r="B1966" s="37">
        <v>363</v>
      </c>
      <c r="C1966" s="37">
        <v>276</v>
      </c>
      <c r="D1966" s="37">
        <v>117</v>
      </c>
      <c r="E1966" s="37">
        <v>159</v>
      </c>
      <c r="F1966" s="37">
        <v>87</v>
      </c>
      <c r="G1966" s="37">
        <v>48</v>
      </c>
      <c r="H1966" s="37">
        <v>39</v>
      </c>
    </row>
    <row r="1967" spans="1:8" hidden="1" outlineLevel="1">
      <c r="A1967" s="1">
        <v>11</v>
      </c>
      <c r="B1967" s="37">
        <v>379</v>
      </c>
      <c r="C1967" s="37">
        <v>277</v>
      </c>
      <c r="D1967" s="37">
        <v>132</v>
      </c>
      <c r="E1967" s="37">
        <v>145</v>
      </c>
      <c r="F1967" s="37">
        <v>102</v>
      </c>
      <c r="G1967" s="37">
        <v>44</v>
      </c>
      <c r="H1967" s="37">
        <v>58</v>
      </c>
    </row>
    <row r="1968" spans="1:8" hidden="1" outlineLevel="1">
      <c r="A1968" s="1">
        <v>12</v>
      </c>
      <c r="B1968" s="37">
        <v>379</v>
      </c>
      <c r="C1968" s="37">
        <v>305</v>
      </c>
      <c r="D1968" s="37">
        <v>148</v>
      </c>
      <c r="E1968" s="37">
        <v>157</v>
      </c>
      <c r="F1968" s="37">
        <v>74</v>
      </c>
      <c r="G1968" s="37">
        <v>40</v>
      </c>
      <c r="H1968" s="37">
        <v>34</v>
      </c>
    </row>
    <row r="1969" spans="1:8" hidden="1" outlineLevel="1">
      <c r="A1969" s="1">
        <v>13</v>
      </c>
      <c r="B1969" s="37">
        <v>393</v>
      </c>
      <c r="C1969" s="37">
        <v>289</v>
      </c>
      <c r="D1969" s="37">
        <v>149</v>
      </c>
      <c r="E1969" s="37">
        <v>140</v>
      </c>
      <c r="F1969" s="37">
        <v>104</v>
      </c>
      <c r="G1969" s="37">
        <v>53</v>
      </c>
      <c r="H1969" s="37">
        <v>51</v>
      </c>
    </row>
    <row r="1970" spans="1:8" hidden="1" outlineLevel="1">
      <c r="A1970" s="1">
        <v>14</v>
      </c>
      <c r="B1970" s="37">
        <v>404</v>
      </c>
      <c r="C1970" s="37">
        <v>301</v>
      </c>
      <c r="D1970" s="37">
        <v>150</v>
      </c>
      <c r="E1970" s="37">
        <v>151</v>
      </c>
      <c r="F1970" s="37">
        <v>103</v>
      </c>
      <c r="G1970" s="37">
        <v>46</v>
      </c>
      <c r="H1970" s="37">
        <v>57</v>
      </c>
    </row>
    <row r="1971" spans="1:8" hidden="1" outlineLevel="1">
      <c r="A1971" s="1">
        <v>15</v>
      </c>
      <c r="B1971" s="37">
        <v>352</v>
      </c>
      <c r="C1971" s="37">
        <v>244</v>
      </c>
      <c r="D1971" s="37">
        <v>122</v>
      </c>
      <c r="E1971" s="37">
        <v>122</v>
      </c>
      <c r="F1971" s="37">
        <v>108</v>
      </c>
      <c r="G1971" s="37">
        <v>50</v>
      </c>
      <c r="H1971" s="37">
        <v>58</v>
      </c>
    </row>
    <row r="1972" spans="1:8" hidden="1" outlineLevel="1">
      <c r="A1972" s="1">
        <v>16</v>
      </c>
      <c r="B1972" s="37">
        <v>399</v>
      </c>
      <c r="C1972" s="37">
        <v>320</v>
      </c>
      <c r="D1972" s="37">
        <v>163</v>
      </c>
      <c r="E1972" s="37">
        <v>157</v>
      </c>
      <c r="F1972" s="37">
        <v>79</v>
      </c>
      <c r="G1972" s="37">
        <v>36</v>
      </c>
      <c r="H1972" s="37">
        <v>43</v>
      </c>
    </row>
    <row r="1973" spans="1:8" hidden="1" outlineLevel="1">
      <c r="A1973" s="1">
        <v>17</v>
      </c>
      <c r="B1973" s="37">
        <v>389</v>
      </c>
      <c r="C1973" s="37">
        <v>299</v>
      </c>
      <c r="D1973" s="37">
        <v>141</v>
      </c>
      <c r="E1973" s="37">
        <v>158</v>
      </c>
      <c r="F1973" s="37">
        <v>90</v>
      </c>
      <c r="G1973" s="37">
        <v>41</v>
      </c>
      <c r="H1973" s="37">
        <v>49</v>
      </c>
    </row>
    <row r="1974" spans="1:8" hidden="1" outlineLevel="1">
      <c r="A1974" s="1">
        <v>18</v>
      </c>
      <c r="B1974" s="37">
        <v>417</v>
      </c>
      <c r="C1974" s="37">
        <v>321</v>
      </c>
      <c r="D1974" s="37">
        <v>153</v>
      </c>
      <c r="E1974" s="37">
        <v>168</v>
      </c>
      <c r="F1974" s="37">
        <v>96</v>
      </c>
      <c r="G1974" s="37">
        <v>47</v>
      </c>
      <c r="H1974" s="37">
        <v>49</v>
      </c>
    </row>
    <row r="1975" spans="1:8" hidden="1" outlineLevel="1">
      <c r="A1975" s="1">
        <v>19</v>
      </c>
      <c r="B1975" s="37">
        <v>416</v>
      </c>
      <c r="C1975" s="37">
        <v>312</v>
      </c>
      <c r="D1975" s="37">
        <v>172</v>
      </c>
      <c r="E1975" s="37">
        <v>140</v>
      </c>
      <c r="F1975" s="37">
        <v>104</v>
      </c>
      <c r="G1975" s="37">
        <v>52</v>
      </c>
      <c r="H1975" s="37">
        <v>52</v>
      </c>
    </row>
    <row r="1976" spans="1:8" hidden="1" outlineLevel="1">
      <c r="A1976" s="1">
        <v>20</v>
      </c>
      <c r="B1976" s="37">
        <v>418</v>
      </c>
      <c r="C1976" s="37">
        <v>315</v>
      </c>
      <c r="D1976" s="37">
        <v>164</v>
      </c>
      <c r="E1976" s="37">
        <v>151</v>
      </c>
      <c r="F1976" s="37">
        <v>103</v>
      </c>
      <c r="G1976" s="37">
        <v>55</v>
      </c>
      <c r="H1976" s="37">
        <v>48</v>
      </c>
    </row>
    <row r="1977" spans="1:8" hidden="1" outlineLevel="1">
      <c r="A1977" s="1">
        <v>21</v>
      </c>
      <c r="B1977" s="37">
        <v>462</v>
      </c>
      <c r="C1977" s="37">
        <v>362</v>
      </c>
      <c r="D1977" s="37">
        <v>183</v>
      </c>
      <c r="E1977" s="37">
        <v>179</v>
      </c>
      <c r="F1977" s="37">
        <v>100</v>
      </c>
      <c r="G1977" s="37">
        <v>46</v>
      </c>
      <c r="H1977" s="37">
        <v>54</v>
      </c>
    </row>
    <row r="1978" spans="1:8" hidden="1" outlineLevel="1">
      <c r="A1978" s="1">
        <v>22</v>
      </c>
      <c r="B1978" s="37">
        <v>444</v>
      </c>
      <c r="C1978" s="37">
        <v>337</v>
      </c>
      <c r="D1978" s="37">
        <v>170</v>
      </c>
      <c r="E1978" s="37">
        <v>167</v>
      </c>
      <c r="F1978" s="37">
        <v>107</v>
      </c>
      <c r="G1978" s="37">
        <v>50</v>
      </c>
      <c r="H1978" s="37">
        <v>57</v>
      </c>
    </row>
    <row r="1979" spans="1:8" hidden="1" outlineLevel="1">
      <c r="A1979" s="1">
        <v>23</v>
      </c>
      <c r="B1979" s="37">
        <v>473</v>
      </c>
      <c r="C1979" s="37">
        <v>357</v>
      </c>
      <c r="D1979" s="37">
        <v>167</v>
      </c>
      <c r="E1979" s="37">
        <v>190</v>
      </c>
      <c r="F1979" s="37">
        <v>116</v>
      </c>
      <c r="G1979" s="37">
        <v>62</v>
      </c>
      <c r="H1979" s="37">
        <v>54</v>
      </c>
    </row>
    <row r="1980" spans="1:8" hidden="1" outlineLevel="1">
      <c r="A1980" s="1">
        <v>24</v>
      </c>
      <c r="B1980" s="37">
        <v>425</v>
      </c>
      <c r="C1980" s="37">
        <v>317</v>
      </c>
      <c r="D1980" s="37">
        <v>147</v>
      </c>
      <c r="E1980" s="37">
        <v>170</v>
      </c>
      <c r="F1980" s="37">
        <v>108</v>
      </c>
      <c r="G1980" s="37">
        <v>45</v>
      </c>
      <c r="H1980" s="37">
        <v>63</v>
      </c>
    </row>
    <row r="1981" spans="1:8" hidden="1" outlineLevel="1">
      <c r="A1981" s="1">
        <v>25</v>
      </c>
      <c r="B1981" s="37">
        <v>479</v>
      </c>
      <c r="C1981" s="37">
        <v>360</v>
      </c>
      <c r="D1981" s="37">
        <v>166</v>
      </c>
      <c r="E1981" s="37">
        <v>194</v>
      </c>
      <c r="F1981" s="37">
        <v>119</v>
      </c>
      <c r="G1981" s="37">
        <v>68</v>
      </c>
      <c r="H1981" s="37">
        <v>51</v>
      </c>
    </row>
    <row r="1982" spans="1:8" hidden="1" outlineLevel="1">
      <c r="A1982" s="1">
        <v>26</v>
      </c>
      <c r="B1982" s="37">
        <v>434</v>
      </c>
      <c r="C1982" s="37">
        <v>307</v>
      </c>
      <c r="D1982" s="37">
        <v>164</v>
      </c>
      <c r="E1982" s="37">
        <v>143</v>
      </c>
      <c r="F1982" s="37">
        <v>127</v>
      </c>
      <c r="G1982" s="37">
        <v>65</v>
      </c>
      <c r="H1982" s="37">
        <v>62</v>
      </c>
    </row>
    <row r="1983" spans="1:8" hidden="1" outlineLevel="1">
      <c r="A1983" s="1">
        <v>27</v>
      </c>
      <c r="B1983" s="37">
        <v>467</v>
      </c>
      <c r="C1983" s="37">
        <v>338</v>
      </c>
      <c r="D1983" s="37">
        <v>157</v>
      </c>
      <c r="E1983" s="37">
        <v>181</v>
      </c>
      <c r="F1983" s="37">
        <v>129</v>
      </c>
      <c r="G1983" s="37">
        <v>61</v>
      </c>
      <c r="H1983" s="37">
        <v>68</v>
      </c>
    </row>
    <row r="1984" spans="1:8" hidden="1" outlineLevel="1">
      <c r="A1984" s="1">
        <v>28</v>
      </c>
      <c r="B1984" s="37">
        <v>466</v>
      </c>
      <c r="C1984" s="37">
        <v>317</v>
      </c>
      <c r="D1984" s="37">
        <v>156</v>
      </c>
      <c r="E1984" s="37">
        <v>161</v>
      </c>
      <c r="F1984" s="37">
        <v>149</v>
      </c>
      <c r="G1984" s="37">
        <v>88</v>
      </c>
      <c r="H1984" s="37">
        <v>61</v>
      </c>
    </row>
    <row r="1985" spans="1:8" hidden="1" outlineLevel="1">
      <c r="A1985" s="1">
        <v>29</v>
      </c>
      <c r="B1985" s="37">
        <v>471</v>
      </c>
      <c r="C1985" s="37">
        <v>302</v>
      </c>
      <c r="D1985" s="37">
        <v>128</v>
      </c>
      <c r="E1985" s="37">
        <v>174</v>
      </c>
      <c r="F1985" s="37">
        <v>169</v>
      </c>
      <c r="G1985" s="37">
        <v>93</v>
      </c>
      <c r="H1985" s="37">
        <v>76</v>
      </c>
    </row>
    <row r="1986" spans="1:8" hidden="1" outlineLevel="1">
      <c r="A1986" s="1">
        <v>30</v>
      </c>
      <c r="B1986" s="37">
        <v>480</v>
      </c>
      <c r="C1986" s="37">
        <v>315</v>
      </c>
      <c r="D1986" s="37">
        <v>132</v>
      </c>
      <c r="E1986" s="37">
        <v>183</v>
      </c>
      <c r="F1986" s="37">
        <v>165</v>
      </c>
      <c r="G1986" s="37">
        <v>82</v>
      </c>
      <c r="H1986" s="37">
        <v>83</v>
      </c>
    </row>
    <row r="1987" spans="1:8" hidden="1" outlineLevel="1">
      <c r="A1987" s="1">
        <v>31</v>
      </c>
      <c r="B1987" s="37">
        <v>478</v>
      </c>
      <c r="C1987" s="37">
        <v>302</v>
      </c>
      <c r="D1987" s="37">
        <v>146</v>
      </c>
      <c r="E1987" s="37">
        <v>156</v>
      </c>
      <c r="F1987" s="37">
        <v>176</v>
      </c>
      <c r="G1987" s="37">
        <v>109</v>
      </c>
      <c r="H1987" s="37">
        <v>67</v>
      </c>
    </row>
    <row r="1988" spans="1:8" hidden="1" outlineLevel="1">
      <c r="A1988" s="1">
        <v>32</v>
      </c>
      <c r="B1988" s="37">
        <v>471</v>
      </c>
      <c r="C1988" s="37">
        <v>280</v>
      </c>
      <c r="D1988" s="37">
        <v>144</v>
      </c>
      <c r="E1988" s="37">
        <v>136</v>
      </c>
      <c r="F1988" s="37">
        <v>191</v>
      </c>
      <c r="G1988" s="37">
        <v>102</v>
      </c>
      <c r="H1988" s="37">
        <v>89</v>
      </c>
    </row>
    <row r="1989" spans="1:8" hidden="1" outlineLevel="1">
      <c r="A1989" s="1">
        <v>33</v>
      </c>
      <c r="B1989" s="37">
        <v>483</v>
      </c>
      <c r="C1989" s="37">
        <v>300</v>
      </c>
      <c r="D1989" s="37">
        <v>145</v>
      </c>
      <c r="E1989" s="37">
        <v>155</v>
      </c>
      <c r="F1989" s="37">
        <v>183</v>
      </c>
      <c r="G1989" s="37">
        <v>106</v>
      </c>
      <c r="H1989" s="37">
        <v>77</v>
      </c>
    </row>
    <row r="1990" spans="1:8" hidden="1" outlineLevel="1">
      <c r="A1990" s="1">
        <v>34</v>
      </c>
      <c r="B1990" s="37">
        <v>493</v>
      </c>
      <c r="C1990" s="37">
        <v>299</v>
      </c>
      <c r="D1990" s="37">
        <v>145</v>
      </c>
      <c r="E1990" s="37">
        <v>154</v>
      </c>
      <c r="F1990" s="37">
        <v>194</v>
      </c>
      <c r="G1990" s="37">
        <v>109</v>
      </c>
      <c r="H1990" s="37">
        <v>85</v>
      </c>
    </row>
    <row r="1991" spans="1:8" hidden="1" outlineLevel="1">
      <c r="A1991" s="1">
        <v>35</v>
      </c>
      <c r="B1991" s="37">
        <v>459</v>
      </c>
      <c r="C1991" s="37">
        <v>274</v>
      </c>
      <c r="D1991" s="37">
        <v>135</v>
      </c>
      <c r="E1991" s="37">
        <v>139</v>
      </c>
      <c r="F1991" s="37">
        <v>185</v>
      </c>
      <c r="G1991" s="37">
        <v>110</v>
      </c>
      <c r="H1991" s="37">
        <v>75</v>
      </c>
    </row>
    <row r="1992" spans="1:8" hidden="1" outlineLevel="1">
      <c r="A1992" s="1">
        <v>36</v>
      </c>
      <c r="B1992" s="37">
        <v>508</v>
      </c>
      <c r="C1992" s="37">
        <v>302</v>
      </c>
      <c r="D1992" s="37">
        <v>138</v>
      </c>
      <c r="E1992" s="37">
        <v>164</v>
      </c>
      <c r="F1992" s="37">
        <v>206</v>
      </c>
      <c r="G1992" s="37">
        <v>109</v>
      </c>
      <c r="H1992" s="37">
        <v>97</v>
      </c>
    </row>
    <row r="1993" spans="1:8" hidden="1" outlineLevel="1">
      <c r="A1993" s="1">
        <v>37</v>
      </c>
      <c r="B1993" s="37">
        <v>492</v>
      </c>
      <c r="C1993" s="37">
        <v>286</v>
      </c>
      <c r="D1993" s="37">
        <v>129</v>
      </c>
      <c r="E1993" s="37">
        <v>157</v>
      </c>
      <c r="F1993" s="37">
        <v>206</v>
      </c>
      <c r="G1993" s="37">
        <v>104</v>
      </c>
      <c r="H1993" s="37">
        <v>102</v>
      </c>
    </row>
    <row r="1994" spans="1:8" hidden="1" outlineLevel="1">
      <c r="A1994" s="1">
        <v>38</v>
      </c>
      <c r="B1994" s="37">
        <v>521</v>
      </c>
      <c r="C1994" s="37">
        <v>305</v>
      </c>
      <c r="D1994" s="37">
        <v>131</v>
      </c>
      <c r="E1994" s="37">
        <v>174</v>
      </c>
      <c r="F1994" s="37">
        <v>216</v>
      </c>
      <c r="G1994" s="37">
        <v>126</v>
      </c>
      <c r="H1994" s="37">
        <v>90</v>
      </c>
    </row>
    <row r="1995" spans="1:8" hidden="1" outlineLevel="1">
      <c r="A1995" s="1">
        <v>39</v>
      </c>
      <c r="B1995" s="37">
        <v>503</v>
      </c>
      <c r="C1995" s="37">
        <v>283</v>
      </c>
      <c r="D1995" s="37">
        <v>137</v>
      </c>
      <c r="E1995" s="37">
        <v>146</v>
      </c>
      <c r="F1995" s="37">
        <v>220</v>
      </c>
      <c r="G1995" s="37">
        <v>111</v>
      </c>
      <c r="H1995" s="37">
        <v>109</v>
      </c>
    </row>
    <row r="1996" spans="1:8" hidden="1" outlineLevel="1">
      <c r="A1996" s="1">
        <v>40</v>
      </c>
      <c r="B1996" s="37">
        <v>483</v>
      </c>
      <c r="C1996" s="37">
        <v>256</v>
      </c>
      <c r="D1996" s="37">
        <v>127</v>
      </c>
      <c r="E1996" s="37">
        <v>129</v>
      </c>
      <c r="F1996" s="37">
        <v>227</v>
      </c>
      <c r="G1996" s="37">
        <v>127</v>
      </c>
      <c r="H1996" s="37">
        <v>100</v>
      </c>
    </row>
    <row r="1997" spans="1:8" hidden="1" outlineLevel="1">
      <c r="A1997" s="1">
        <v>41</v>
      </c>
      <c r="B1997" s="37">
        <v>510</v>
      </c>
      <c r="C1997" s="37">
        <v>274</v>
      </c>
      <c r="D1997" s="37">
        <v>127</v>
      </c>
      <c r="E1997" s="37">
        <v>147</v>
      </c>
      <c r="F1997" s="37">
        <v>236</v>
      </c>
      <c r="G1997" s="37">
        <v>113</v>
      </c>
      <c r="H1997" s="37">
        <v>123</v>
      </c>
    </row>
    <row r="1998" spans="1:8" hidden="1" outlineLevel="1">
      <c r="A1998" s="1">
        <v>42</v>
      </c>
      <c r="B1998" s="37">
        <v>512</v>
      </c>
      <c r="C1998" s="37">
        <v>298</v>
      </c>
      <c r="D1998" s="37">
        <v>132</v>
      </c>
      <c r="E1998" s="37">
        <v>166</v>
      </c>
      <c r="F1998" s="37">
        <v>214</v>
      </c>
      <c r="G1998" s="37">
        <v>113</v>
      </c>
      <c r="H1998" s="37">
        <v>101</v>
      </c>
    </row>
    <row r="1999" spans="1:8" hidden="1" outlineLevel="1">
      <c r="A1999" s="1">
        <v>43</v>
      </c>
      <c r="B1999" s="37">
        <v>518</v>
      </c>
      <c r="C1999" s="37">
        <v>278</v>
      </c>
      <c r="D1999" s="37">
        <v>145</v>
      </c>
      <c r="E1999" s="37">
        <v>133</v>
      </c>
      <c r="F1999" s="37">
        <v>240</v>
      </c>
      <c r="G1999" s="37">
        <v>137</v>
      </c>
      <c r="H1999" s="37">
        <v>103</v>
      </c>
    </row>
    <row r="2000" spans="1:8" hidden="1" outlineLevel="1">
      <c r="A2000" s="1">
        <v>44</v>
      </c>
      <c r="B2000" s="37">
        <v>525</v>
      </c>
      <c r="C2000" s="37">
        <v>278</v>
      </c>
      <c r="D2000" s="37">
        <v>137</v>
      </c>
      <c r="E2000" s="37">
        <v>141</v>
      </c>
      <c r="F2000" s="37">
        <v>247</v>
      </c>
      <c r="G2000" s="37">
        <v>121</v>
      </c>
      <c r="H2000" s="37">
        <v>126</v>
      </c>
    </row>
    <row r="2001" spans="1:8" hidden="1" outlineLevel="1">
      <c r="A2001" s="1">
        <v>45</v>
      </c>
      <c r="B2001" s="37">
        <v>587</v>
      </c>
      <c r="C2001" s="37">
        <v>334</v>
      </c>
      <c r="D2001" s="37">
        <v>175</v>
      </c>
      <c r="E2001" s="37">
        <v>159</v>
      </c>
      <c r="F2001" s="37">
        <v>253</v>
      </c>
      <c r="G2001" s="37">
        <v>130</v>
      </c>
      <c r="H2001" s="37">
        <v>123</v>
      </c>
    </row>
    <row r="2002" spans="1:8" hidden="1" outlineLevel="1">
      <c r="A2002" s="1">
        <v>46</v>
      </c>
      <c r="B2002" s="37">
        <v>571</v>
      </c>
      <c r="C2002" s="37">
        <v>307</v>
      </c>
      <c r="D2002" s="37">
        <v>166</v>
      </c>
      <c r="E2002" s="37">
        <v>141</v>
      </c>
      <c r="F2002" s="37">
        <v>264</v>
      </c>
      <c r="G2002" s="37">
        <v>140</v>
      </c>
      <c r="H2002" s="37">
        <v>124</v>
      </c>
    </row>
    <row r="2003" spans="1:8" hidden="1" outlineLevel="1">
      <c r="A2003" s="1">
        <v>47</v>
      </c>
      <c r="B2003" s="37">
        <v>576</v>
      </c>
      <c r="C2003" s="37">
        <v>303</v>
      </c>
      <c r="D2003" s="37">
        <v>145</v>
      </c>
      <c r="E2003" s="37">
        <v>158</v>
      </c>
      <c r="F2003" s="37">
        <v>273</v>
      </c>
      <c r="G2003" s="37">
        <v>150</v>
      </c>
      <c r="H2003" s="37">
        <v>123</v>
      </c>
    </row>
    <row r="2004" spans="1:8" hidden="1" outlineLevel="1">
      <c r="A2004" s="1">
        <v>48</v>
      </c>
      <c r="B2004" s="37">
        <v>643</v>
      </c>
      <c r="C2004" s="37">
        <v>368</v>
      </c>
      <c r="D2004" s="37">
        <v>165</v>
      </c>
      <c r="E2004" s="37">
        <v>203</v>
      </c>
      <c r="F2004" s="37">
        <v>275</v>
      </c>
      <c r="G2004" s="37">
        <v>124</v>
      </c>
      <c r="H2004" s="37">
        <v>151</v>
      </c>
    </row>
    <row r="2005" spans="1:8" hidden="1" outlineLevel="1">
      <c r="A2005" s="1">
        <v>49</v>
      </c>
      <c r="B2005" s="37">
        <v>646</v>
      </c>
      <c r="C2005" s="37">
        <v>390</v>
      </c>
      <c r="D2005" s="37">
        <v>186</v>
      </c>
      <c r="E2005" s="37">
        <v>204</v>
      </c>
      <c r="F2005" s="37">
        <v>256</v>
      </c>
      <c r="G2005" s="37">
        <v>128</v>
      </c>
      <c r="H2005" s="37">
        <v>128</v>
      </c>
    </row>
    <row r="2006" spans="1:8" hidden="1" outlineLevel="1">
      <c r="A2006" s="1">
        <v>50</v>
      </c>
      <c r="B2006" s="37">
        <v>699</v>
      </c>
      <c r="C2006" s="37">
        <v>408</v>
      </c>
      <c r="D2006" s="37">
        <v>218</v>
      </c>
      <c r="E2006" s="37">
        <v>190</v>
      </c>
      <c r="F2006" s="37">
        <v>291</v>
      </c>
      <c r="G2006" s="37">
        <v>156</v>
      </c>
      <c r="H2006" s="37">
        <v>135</v>
      </c>
    </row>
    <row r="2007" spans="1:8" hidden="1" outlineLevel="1">
      <c r="A2007" s="1">
        <v>51</v>
      </c>
      <c r="B2007" s="37">
        <v>645</v>
      </c>
      <c r="C2007" s="37">
        <v>378</v>
      </c>
      <c r="D2007" s="37">
        <v>191</v>
      </c>
      <c r="E2007" s="37">
        <v>187</v>
      </c>
      <c r="F2007" s="37">
        <v>267</v>
      </c>
      <c r="G2007" s="37">
        <v>140</v>
      </c>
      <c r="H2007" s="37">
        <v>127</v>
      </c>
    </row>
    <row r="2008" spans="1:8" hidden="1" outlineLevel="1">
      <c r="A2008" s="1">
        <v>52</v>
      </c>
      <c r="B2008" s="37">
        <v>620</v>
      </c>
      <c r="C2008" s="37">
        <v>359</v>
      </c>
      <c r="D2008" s="37">
        <v>181</v>
      </c>
      <c r="E2008" s="37">
        <v>178</v>
      </c>
      <c r="F2008" s="37">
        <v>261</v>
      </c>
      <c r="G2008" s="37">
        <v>144</v>
      </c>
      <c r="H2008" s="37">
        <v>117</v>
      </c>
    </row>
    <row r="2009" spans="1:8" hidden="1" outlineLevel="1">
      <c r="A2009" s="1">
        <v>53</v>
      </c>
      <c r="B2009" s="37">
        <v>622</v>
      </c>
      <c r="C2009" s="37">
        <v>357</v>
      </c>
      <c r="D2009" s="37">
        <v>176</v>
      </c>
      <c r="E2009" s="37">
        <v>181</v>
      </c>
      <c r="F2009" s="37">
        <v>265</v>
      </c>
      <c r="G2009" s="37">
        <v>121</v>
      </c>
      <c r="H2009" s="37">
        <v>144</v>
      </c>
    </row>
    <row r="2010" spans="1:8" hidden="1" outlineLevel="1">
      <c r="A2010" s="1">
        <v>54</v>
      </c>
      <c r="B2010" s="37">
        <v>674</v>
      </c>
      <c r="C2010" s="37">
        <v>355</v>
      </c>
      <c r="D2010" s="37">
        <v>181</v>
      </c>
      <c r="E2010" s="37">
        <v>174</v>
      </c>
      <c r="F2010" s="37">
        <v>319</v>
      </c>
      <c r="G2010" s="37">
        <v>171</v>
      </c>
      <c r="H2010" s="37">
        <v>148</v>
      </c>
    </row>
    <row r="2011" spans="1:8" hidden="1" outlineLevel="1">
      <c r="A2011" s="1">
        <v>55</v>
      </c>
      <c r="B2011" s="37">
        <v>646</v>
      </c>
      <c r="C2011" s="37">
        <v>382</v>
      </c>
      <c r="D2011" s="37">
        <v>198</v>
      </c>
      <c r="E2011" s="37">
        <v>184</v>
      </c>
      <c r="F2011" s="37">
        <v>264</v>
      </c>
      <c r="G2011" s="37">
        <v>139</v>
      </c>
      <c r="H2011" s="37">
        <v>125</v>
      </c>
    </row>
    <row r="2012" spans="1:8" hidden="1" outlineLevel="1">
      <c r="A2012" s="1">
        <v>56</v>
      </c>
      <c r="B2012" s="37">
        <v>634</v>
      </c>
      <c r="C2012" s="37">
        <v>362</v>
      </c>
      <c r="D2012" s="37">
        <v>181</v>
      </c>
      <c r="E2012" s="37">
        <v>181</v>
      </c>
      <c r="F2012" s="37">
        <v>272</v>
      </c>
      <c r="G2012" s="37">
        <v>125</v>
      </c>
      <c r="H2012" s="37">
        <v>147</v>
      </c>
    </row>
    <row r="2013" spans="1:8" hidden="1" outlineLevel="1">
      <c r="A2013" s="1">
        <v>57</v>
      </c>
      <c r="B2013" s="37">
        <v>599</v>
      </c>
      <c r="C2013" s="37">
        <v>357</v>
      </c>
      <c r="D2013" s="37">
        <v>175</v>
      </c>
      <c r="E2013" s="37">
        <v>182</v>
      </c>
      <c r="F2013" s="37">
        <v>242</v>
      </c>
      <c r="G2013" s="37">
        <v>136</v>
      </c>
      <c r="H2013" s="37">
        <v>106</v>
      </c>
    </row>
    <row r="2014" spans="1:8" hidden="1" outlineLevel="1">
      <c r="A2014" s="1">
        <v>58</v>
      </c>
      <c r="B2014" s="37">
        <v>614</v>
      </c>
      <c r="C2014" s="37">
        <v>376</v>
      </c>
      <c r="D2014" s="37">
        <v>190</v>
      </c>
      <c r="E2014" s="37">
        <v>186</v>
      </c>
      <c r="F2014" s="37">
        <v>238</v>
      </c>
      <c r="G2014" s="37">
        <v>114</v>
      </c>
      <c r="H2014" s="37">
        <v>124</v>
      </c>
    </row>
    <row r="2015" spans="1:8" hidden="1" outlineLevel="1">
      <c r="A2015" s="1">
        <v>59</v>
      </c>
      <c r="B2015" s="37">
        <v>586</v>
      </c>
      <c r="C2015" s="37">
        <v>353</v>
      </c>
      <c r="D2015" s="37">
        <v>184</v>
      </c>
      <c r="E2015" s="37">
        <v>169</v>
      </c>
      <c r="F2015" s="37">
        <v>233</v>
      </c>
      <c r="G2015" s="37">
        <v>117</v>
      </c>
      <c r="H2015" s="37">
        <v>116</v>
      </c>
    </row>
    <row r="2016" spans="1:8" hidden="1" outlineLevel="1">
      <c r="A2016" s="1">
        <v>60</v>
      </c>
      <c r="B2016" s="37">
        <v>544</v>
      </c>
      <c r="C2016" s="37">
        <v>351</v>
      </c>
      <c r="D2016" s="37">
        <v>187</v>
      </c>
      <c r="E2016" s="37">
        <v>164</v>
      </c>
      <c r="F2016" s="37">
        <v>193</v>
      </c>
      <c r="G2016" s="37">
        <v>95</v>
      </c>
      <c r="H2016" s="37">
        <v>98</v>
      </c>
    </row>
    <row r="2017" spans="1:8" hidden="1" outlineLevel="1">
      <c r="A2017" s="1">
        <v>61</v>
      </c>
      <c r="B2017" s="37">
        <v>538</v>
      </c>
      <c r="C2017" s="37">
        <v>348</v>
      </c>
      <c r="D2017" s="37">
        <v>179</v>
      </c>
      <c r="E2017" s="37">
        <v>169</v>
      </c>
      <c r="F2017" s="37">
        <v>190</v>
      </c>
      <c r="G2017" s="37">
        <v>99</v>
      </c>
      <c r="H2017" s="37">
        <v>91</v>
      </c>
    </row>
    <row r="2018" spans="1:8" hidden="1" outlineLevel="1">
      <c r="A2018" s="1">
        <v>62</v>
      </c>
      <c r="B2018" s="37">
        <v>516</v>
      </c>
      <c r="C2018" s="37">
        <v>331</v>
      </c>
      <c r="D2018" s="37">
        <v>169</v>
      </c>
      <c r="E2018" s="37">
        <v>162</v>
      </c>
      <c r="F2018" s="37">
        <v>185</v>
      </c>
      <c r="G2018" s="37">
        <v>87</v>
      </c>
      <c r="H2018" s="37">
        <v>98</v>
      </c>
    </row>
    <row r="2019" spans="1:8" hidden="1" outlineLevel="1">
      <c r="A2019" s="1">
        <v>63</v>
      </c>
      <c r="B2019" s="37">
        <v>482</v>
      </c>
      <c r="C2019" s="37">
        <v>301</v>
      </c>
      <c r="D2019" s="37">
        <v>165</v>
      </c>
      <c r="E2019" s="37">
        <v>136</v>
      </c>
      <c r="F2019" s="37">
        <v>181</v>
      </c>
      <c r="G2019" s="37">
        <v>74</v>
      </c>
      <c r="H2019" s="37">
        <v>107</v>
      </c>
    </row>
    <row r="2020" spans="1:8" hidden="1" outlineLevel="1">
      <c r="A2020" s="1">
        <v>64</v>
      </c>
      <c r="B2020" s="37">
        <v>472</v>
      </c>
      <c r="C2020" s="37">
        <v>300</v>
      </c>
      <c r="D2020" s="37">
        <v>154</v>
      </c>
      <c r="E2020" s="37">
        <v>146</v>
      </c>
      <c r="F2020" s="37">
        <v>172</v>
      </c>
      <c r="G2020" s="37">
        <v>87</v>
      </c>
      <c r="H2020" s="37">
        <v>85</v>
      </c>
    </row>
    <row r="2021" spans="1:8" hidden="1" outlineLevel="1">
      <c r="A2021" s="1">
        <v>65</v>
      </c>
      <c r="B2021" s="37">
        <v>441</v>
      </c>
      <c r="C2021" s="37">
        <v>289</v>
      </c>
      <c r="D2021" s="37">
        <v>145</v>
      </c>
      <c r="E2021" s="37">
        <v>144</v>
      </c>
      <c r="F2021" s="37">
        <v>152</v>
      </c>
      <c r="G2021" s="37">
        <v>71</v>
      </c>
      <c r="H2021" s="37">
        <v>81</v>
      </c>
    </row>
    <row r="2022" spans="1:8" hidden="1" outlineLevel="1">
      <c r="A2022" s="1">
        <v>66</v>
      </c>
      <c r="B2022" s="37">
        <v>435</v>
      </c>
      <c r="C2022" s="37">
        <v>309</v>
      </c>
      <c r="D2022" s="37">
        <v>186</v>
      </c>
      <c r="E2022" s="37">
        <v>123</v>
      </c>
      <c r="F2022" s="37">
        <v>126</v>
      </c>
      <c r="G2022" s="37">
        <v>60</v>
      </c>
      <c r="H2022" s="37">
        <v>66</v>
      </c>
    </row>
    <row r="2023" spans="1:8" hidden="1" outlineLevel="1">
      <c r="A2023" s="1">
        <v>67</v>
      </c>
      <c r="B2023" s="37">
        <v>448</v>
      </c>
      <c r="C2023" s="37">
        <v>295</v>
      </c>
      <c r="D2023" s="37">
        <v>147</v>
      </c>
      <c r="E2023" s="37">
        <v>148</v>
      </c>
      <c r="F2023" s="37">
        <v>153</v>
      </c>
      <c r="G2023" s="37">
        <v>68</v>
      </c>
      <c r="H2023" s="37">
        <v>85</v>
      </c>
    </row>
    <row r="2024" spans="1:8" hidden="1" outlineLevel="1">
      <c r="A2024" s="1">
        <v>68</v>
      </c>
      <c r="B2024" s="37">
        <v>410</v>
      </c>
      <c r="C2024" s="37">
        <v>269</v>
      </c>
      <c r="D2024" s="37">
        <v>155</v>
      </c>
      <c r="E2024" s="37">
        <v>114</v>
      </c>
      <c r="F2024" s="37">
        <v>141</v>
      </c>
      <c r="G2024" s="37">
        <v>52</v>
      </c>
      <c r="H2024" s="37">
        <v>89</v>
      </c>
    </row>
    <row r="2025" spans="1:8" hidden="1" outlineLevel="1">
      <c r="A2025" s="1">
        <v>69</v>
      </c>
      <c r="B2025" s="37">
        <v>408</v>
      </c>
      <c r="C2025" s="37">
        <v>284</v>
      </c>
      <c r="D2025" s="37">
        <v>148</v>
      </c>
      <c r="E2025" s="37">
        <v>136</v>
      </c>
      <c r="F2025" s="37">
        <v>124</v>
      </c>
      <c r="G2025" s="37">
        <v>50</v>
      </c>
      <c r="H2025" s="37">
        <v>74</v>
      </c>
    </row>
    <row r="2026" spans="1:8" hidden="1" outlineLevel="1">
      <c r="A2026" s="1">
        <v>70</v>
      </c>
      <c r="B2026" s="37">
        <v>439</v>
      </c>
      <c r="C2026" s="37">
        <v>274</v>
      </c>
      <c r="D2026" s="37">
        <v>155</v>
      </c>
      <c r="E2026" s="37">
        <v>119</v>
      </c>
      <c r="F2026" s="37">
        <v>165</v>
      </c>
      <c r="G2026" s="37">
        <v>70</v>
      </c>
      <c r="H2026" s="37">
        <v>95</v>
      </c>
    </row>
    <row r="2027" spans="1:8" hidden="1" outlineLevel="1">
      <c r="A2027" s="1">
        <v>71</v>
      </c>
      <c r="B2027" s="37">
        <v>381</v>
      </c>
      <c r="C2027" s="37">
        <v>263</v>
      </c>
      <c r="D2027" s="37">
        <v>143</v>
      </c>
      <c r="E2027" s="37">
        <v>120</v>
      </c>
      <c r="F2027" s="37">
        <v>118</v>
      </c>
      <c r="G2027" s="37">
        <v>44</v>
      </c>
      <c r="H2027" s="37">
        <v>74</v>
      </c>
    </row>
    <row r="2028" spans="1:8" hidden="1" outlineLevel="1">
      <c r="A2028" s="1">
        <v>72</v>
      </c>
      <c r="B2028" s="37">
        <v>382</v>
      </c>
      <c r="C2028" s="37">
        <v>267</v>
      </c>
      <c r="D2028" s="37">
        <v>140</v>
      </c>
      <c r="E2028" s="37">
        <v>127</v>
      </c>
      <c r="F2028" s="37">
        <v>115</v>
      </c>
      <c r="G2028" s="37">
        <v>55</v>
      </c>
      <c r="H2028" s="37">
        <v>60</v>
      </c>
    </row>
    <row r="2029" spans="1:8" hidden="1" outlineLevel="1">
      <c r="A2029" s="1">
        <v>73</v>
      </c>
      <c r="B2029" s="37">
        <v>306</v>
      </c>
      <c r="C2029" s="37">
        <v>229</v>
      </c>
      <c r="D2029" s="37">
        <v>125</v>
      </c>
      <c r="E2029" s="37">
        <v>104</v>
      </c>
      <c r="F2029" s="37">
        <v>77</v>
      </c>
      <c r="G2029" s="37">
        <v>27</v>
      </c>
      <c r="H2029" s="37">
        <v>50</v>
      </c>
    </row>
    <row r="2030" spans="1:8" hidden="1" outlineLevel="1">
      <c r="A2030" s="1">
        <v>74</v>
      </c>
      <c r="B2030" s="37">
        <v>371</v>
      </c>
      <c r="C2030" s="37">
        <v>263</v>
      </c>
      <c r="D2030" s="37">
        <v>156</v>
      </c>
      <c r="E2030" s="37">
        <v>107</v>
      </c>
      <c r="F2030" s="37">
        <v>108</v>
      </c>
      <c r="G2030" s="37">
        <v>42</v>
      </c>
      <c r="H2030" s="37">
        <v>66</v>
      </c>
    </row>
    <row r="2031" spans="1:8" hidden="1" outlineLevel="1">
      <c r="A2031" s="1">
        <v>75</v>
      </c>
      <c r="B2031" s="37">
        <v>322</v>
      </c>
      <c r="C2031" s="37">
        <v>231</v>
      </c>
      <c r="D2031" s="37">
        <v>121</v>
      </c>
      <c r="E2031" s="37">
        <v>110</v>
      </c>
      <c r="F2031" s="37">
        <v>91</v>
      </c>
      <c r="G2031" s="37">
        <v>38</v>
      </c>
      <c r="H2031" s="37">
        <v>53</v>
      </c>
    </row>
    <row r="2032" spans="1:8" hidden="1" outlineLevel="1">
      <c r="A2032" s="1">
        <v>76</v>
      </c>
      <c r="B2032" s="37">
        <v>305</v>
      </c>
      <c r="C2032" s="37">
        <v>223</v>
      </c>
      <c r="D2032" s="37">
        <v>131</v>
      </c>
      <c r="E2032" s="37">
        <v>92</v>
      </c>
      <c r="F2032" s="37">
        <v>82</v>
      </c>
      <c r="G2032" s="37">
        <v>35</v>
      </c>
      <c r="H2032" s="37">
        <v>47</v>
      </c>
    </row>
    <row r="2033" spans="1:9" hidden="1" outlineLevel="1">
      <c r="A2033" s="1">
        <v>77</v>
      </c>
      <c r="B2033" s="37">
        <v>262</v>
      </c>
      <c r="C2033" s="37">
        <v>192</v>
      </c>
      <c r="D2033" s="37">
        <v>119</v>
      </c>
      <c r="E2033" s="37">
        <v>73</v>
      </c>
      <c r="F2033" s="37">
        <v>70</v>
      </c>
      <c r="G2033" s="37">
        <v>28</v>
      </c>
      <c r="H2033" s="37">
        <v>42</v>
      </c>
    </row>
    <row r="2034" spans="1:9" hidden="1" outlineLevel="1">
      <c r="A2034" s="1">
        <v>78</v>
      </c>
      <c r="B2034" s="37">
        <v>274</v>
      </c>
      <c r="C2034" s="37">
        <v>205</v>
      </c>
      <c r="D2034" s="37">
        <v>122</v>
      </c>
      <c r="E2034" s="37">
        <v>83</v>
      </c>
      <c r="F2034" s="37">
        <v>69</v>
      </c>
      <c r="G2034" s="37">
        <v>31</v>
      </c>
      <c r="H2034" s="37">
        <v>38</v>
      </c>
    </row>
    <row r="2035" spans="1:9" hidden="1" outlineLevel="1">
      <c r="A2035" s="1">
        <v>79</v>
      </c>
      <c r="B2035" s="37">
        <v>221</v>
      </c>
      <c r="C2035" s="37">
        <v>161</v>
      </c>
      <c r="D2035" s="37">
        <v>91</v>
      </c>
      <c r="E2035" s="37">
        <v>70</v>
      </c>
      <c r="F2035" s="37">
        <v>60</v>
      </c>
      <c r="G2035" s="37">
        <v>27</v>
      </c>
      <c r="H2035" s="37">
        <v>33</v>
      </c>
    </row>
    <row r="2036" spans="1:9" hidden="1" outlineLevel="1">
      <c r="A2036" s="1">
        <v>80</v>
      </c>
      <c r="B2036" s="37">
        <v>186</v>
      </c>
      <c r="C2036" s="37">
        <v>147</v>
      </c>
      <c r="D2036" s="37">
        <v>98</v>
      </c>
      <c r="E2036" s="37">
        <v>49</v>
      </c>
      <c r="F2036" s="37">
        <v>39</v>
      </c>
      <c r="G2036" s="37">
        <v>20</v>
      </c>
      <c r="H2036" s="37">
        <v>19</v>
      </c>
    </row>
    <row r="2037" spans="1:9" hidden="1" outlineLevel="1">
      <c r="A2037" s="1">
        <v>81</v>
      </c>
      <c r="B2037" s="37">
        <v>184</v>
      </c>
      <c r="C2037" s="37">
        <v>143</v>
      </c>
      <c r="D2037" s="37">
        <v>81</v>
      </c>
      <c r="E2037" s="37">
        <v>62</v>
      </c>
      <c r="F2037" s="37">
        <v>41</v>
      </c>
      <c r="G2037" s="37">
        <v>12</v>
      </c>
      <c r="H2037" s="37">
        <v>29</v>
      </c>
    </row>
    <row r="2038" spans="1:9" hidden="1" outlineLevel="1">
      <c r="A2038" s="1">
        <v>82</v>
      </c>
      <c r="B2038" s="37">
        <v>151</v>
      </c>
      <c r="C2038" s="37">
        <v>117</v>
      </c>
      <c r="D2038" s="37">
        <v>71</v>
      </c>
      <c r="E2038" s="37">
        <v>46</v>
      </c>
      <c r="F2038" s="37">
        <v>34</v>
      </c>
      <c r="G2038" s="37">
        <v>17</v>
      </c>
      <c r="H2038" s="37">
        <v>17</v>
      </c>
    </row>
    <row r="2039" spans="1:9" hidden="1" outlineLevel="1">
      <c r="A2039" s="1">
        <v>83</v>
      </c>
      <c r="B2039" s="37">
        <v>132</v>
      </c>
      <c r="C2039" s="37">
        <v>102</v>
      </c>
      <c r="D2039" s="37">
        <v>61</v>
      </c>
      <c r="E2039" s="37">
        <v>41</v>
      </c>
      <c r="F2039" s="37">
        <v>30</v>
      </c>
      <c r="G2039" s="37">
        <v>15</v>
      </c>
      <c r="H2039" s="37">
        <v>15</v>
      </c>
      <c r="I2039" s="1" t="s">
        <v>812</v>
      </c>
    </row>
    <row r="2040" spans="1:9" hidden="1" outlineLevel="1">
      <c r="A2040" s="1">
        <v>84</v>
      </c>
      <c r="B2040" s="37">
        <v>135</v>
      </c>
      <c r="C2040" s="37">
        <v>113</v>
      </c>
      <c r="D2040" s="37">
        <v>75</v>
      </c>
      <c r="E2040" s="37">
        <v>38</v>
      </c>
      <c r="F2040" s="37">
        <v>22</v>
      </c>
      <c r="G2040" s="37">
        <v>12</v>
      </c>
      <c r="H2040" s="37">
        <v>10</v>
      </c>
    </row>
    <row r="2041" spans="1:9" hidden="1" outlineLevel="1">
      <c r="A2041" s="1">
        <v>85</v>
      </c>
      <c r="B2041" s="37">
        <v>128</v>
      </c>
      <c r="C2041" s="37">
        <v>104</v>
      </c>
      <c r="D2041" s="37">
        <v>73</v>
      </c>
      <c r="E2041" s="37">
        <v>31</v>
      </c>
      <c r="F2041" s="37">
        <v>24</v>
      </c>
      <c r="G2041" s="37">
        <v>14</v>
      </c>
      <c r="H2041" s="37">
        <v>10</v>
      </c>
    </row>
    <row r="2042" spans="1:9" hidden="1" outlineLevel="1">
      <c r="A2042" s="1">
        <v>86</v>
      </c>
      <c r="B2042" s="37">
        <v>102</v>
      </c>
      <c r="C2042" s="37">
        <v>81</v>
      </c>
      <c r="D2042" s="37">
        <v>56</v>
      </c>
      <c r="E2042" s="37">
        <v>25</v>
      </c>
      <c r="F2042" s="37">
        <v>21</v>
      </c>
      <c r="G2042" s="37">
        <v>7</v>
      </c>
      <c r="H2042" s="37">
        <v>14</v>
      </c>
    </row>
    <row r="2043" spans="1:9" hidden="1" outlineLevel="1">
      <c r="A2043" s="1">
        <v>87</v>
      </c>
      <c r="B2043" s="37">
        <v>76</v>
      </c>
      <c r="C2043" s="37">
        <v>62</v>
      </c>
      <c r="D2043" s="37">
        <v>37</v>
      </c>
      <c r="E2043" s="37">
        <v>25</v>
      </c>
      <c r="F2043" s="37">
        <v>14</v>
      </c>
      <c r="G2043" s="37">
        <v>9</v>
      </c>
      <c r="H2043" s="37">
        <v>5</v>
      </c>
    </row>
    <row r="2044" spans="1:9" hidden="1" outlineLevel="1">
      <c r="A2044" s="1">
        <v>88</v>
      </c>
      <c r="B2044" s="37">
        <v>63</v>
      </c>
      <c r="C2044" s="37">
        <v>50</v>
      </c>
      <c r="D2044" s="37">
        <v>29</v>
      </c>
      <c r="E2044" s="37">
        <v>21</v>
      </c>
      <c r="F2044" s="37">
        <v>13</v>
      </c>
      <c r="G2044" s="37">
        <v>8</v>
      </c>
      <c r="H2044" s="37">
        <v>5</v>
      </c>
    </row>
    <row r="2045" spans="1:9" hidden="1" outlineLevel="1">
      <c r="A2045" s="1">
        <v>89</v>
      </c>
      <c r="B2045" s="37">
        <v>69</v>
      </c>
      <c r="C2045" s="37">
        <v>49</v>
      </c>
      <c r="D2045" s="37">
        <v>36</v>
      </c>
      <c r="E2045" s="37">
        <v>13</v>
      </c>
      <c r="F2045" s="37">
        <v>20</v>
      </c>
      <c r="G2045" s="37">
        <v>10</v>
      </c>
      <c r="H2045" s="37">
        <v>10</v>
      </c>
    </row>
    <row r="2046" spans="1:9" hidden="1" outlineLevel="1">
      <c r="A2046" s="1">
        <v>90</v>
      </c>
      <c r="B2046" s="37">
        <v>51</v>
      </c>
      <c r="C2046" s="37">
        <v>40</v>
      </c>
      <c r="D2046" s="37">
        <v>28</v>
      </c>
      <c r="E2046" s="37">
        <v>12</v>
      </c>
      <c r="F2046" s="37">
        <v>11</v>
      </c>
      <c r="G2046" s="37">
        <v>4</v>
      </c>
      <c r="H2046" s="37">
        <v>7</v>
      </c>
    </row>
    <row r="2047" spans="1:9" hidden="1" outlineLevel="1">
      <c r="A2047" s="1">
        <v>91</v>
      </c>
      <c r="B2047" s="37">
        <v>46</v>
      </c>
      <c r="C2047" s="37">
        <v>36</v>
      </c>
      <c r="D2047" s="37">
        <v>26</v>
      </c>
      <c r="E2047" s="37">
        <v>10</v>
      </c>
      <c r="F2047" s="37">
        <v>10</v>
      </c>
      <c r="G2047" s="37">
        <v>7</v>
      </c>
      <c r="H2047" s="37">
        <v>3</v>
      </c>
    </row>
    <row r="2048" spans="1:9" hidden="1" outlineLevel="1">
      <c r="A2048" s="1">
        <v>92</v>
      </c>
      <c r="B2048" s="37">
        <v>41</v>
      </c>
      <c r="C2048" s="37">
        <v>31</v>
      </c>
      <c r="D2048" s="37">
        <v>25</v>
      </c>
      <c r="E2048" s="37">
        <v>6</v>
      </c>
      <c r="F2048" s="37">
        <v>10</v>
      </c>
      <c r="G2048" s="37">
        <v>5</v>
      </c>
      <c r="H2048" s="37">
        <v>5</v>
      </c>
    </row>
    <row r="2049" spans="1:8" hidden="1" outlineLevel="1">
      <c r="A2049" s="1">
        <v>93</v>
      </c>
      <c r="B2049" s="37">
        <v>23</v>
      </c>
      <c r="C2049" s="37">
        <v>19</v>
      </c>
      <c r="D2049" s="37">
        <v>15</v>
      </c>
      <c r="E2049" s="37">
        <v>4</v>
      </c>
      <c r="F2049" s="37">
        <v>4</v>
      </c>
      <c r="G2049" s="37">
        <v>3</v>
      </c>
      <c r="H2049" s="37">
        <v>1</v>
      </c>
    </row>
    <row r="2050" spans="1:8" hidden="1" outlineLevel="1">
      <c r="A2050" s="1">
        <v>94</v>
      </c>
      <c r="B2050" s="37">
        <v>26</v>
      </c>
      <c r="C2050" s="37">
        <v>19</v>
      </c>
      <c r="D2050" s="37">
        <v>19</v>
      </c>
      <c r="E2050" s="37" t="s">
        <v>881</v>
      </c>
      <c r="F2050" s="37">
        <v>7</v>
      </c>
      <c r="G2050" s="37">
        <v>5</v>
      </c>
      <c r="H2050" s="37">
        <v>2</v>
      </c>
    </row>
    <row r="2051" spans="1:8" hidden="1" outlineLevel="1">
      <c r="A2051" s="1">
        <v>95</v>
      </c>
      <c r="B2051" s="37">
        <v>16</v>
      </c>
      <c r="C2051" s="37">
        <v>10</v>
      </c>
      <c r="D2051" s="37">
        <v>10</v>
      </c>
      <c r="E2051" s="37" t="s">
        <v>881</v>
      </c>
      <c r="F2051" s="37">
        <v>6</v>
      </c>
      <c r="G2051" s="37">
        <v>3</v>
      </c>
      <c r="H2051" s="37">
        <v>3</v>
      </c>
    </row>
    <row r="2052" spans="1:8" hidden="1" outlineLevel="1">
      <c r="A2052" s="1">
        <v>96</v>
      </c>
      <c r="B2052" s="37">
        <v>10</v>
      </c>
      <c r="C2052" s="37">
        <v>8</v>
      </c>
      <c r="D2052" s="37">
        <v>6</v>
      </c>
      <c r="E2052" s="37">
        <v>2</v>
      </c>
      <c r="F2052" s="37">
        <v>2</v>
      </c>
      <c r="G2052" s="37">
        <v>1</v>
      </c>
      <c r="H2052" s="37">
        <v>1</v>
      </c>
    </row>
    <row r="2053" spans="1:8" hidden="1" outlineLevel="1">
      <c r="A2053" s="1">
        <v>97</v>
      </c>
      <c r="B2053" s="37">
        <v>8</v>
      </c>
      <c r="C2053" s="37">
        <v>8</v>
      </c>
      <c r="D2053" s="37">
        <v>7</v>
      </c>
      <c r="E2053" s="37">
        <v>1</v>
      </c>
      <c r="F2053" s="37" t="s">
        <v>891</v>
      </c>
      <c r="G2053" s="37" t="s">
        <v>857</v>
      </c>
      <c r="H2053" s="37" t="s">
        <v>881</v>
      </c>
    </row>
    <row r="2054" spans="1:8" hidden="1" outlineLevel="1">
      <c r="A2054" s="1">
        <v>98</v>
      </c>
      <c r="B2054" s="37">
        <v>6</v>
      </c>
      <c r="C2054" s="37">
        <v>6</v>
      </c>
      <c r="D2054" s="37">
        <v>4</v>
      </c>
      <c r="E2054" s="37">
        <v>2</v>
      </c>
      <c r="F2054" s="37" t="s">
        <v>891</v>
      </c>
      <c r="G2054" s="37" t="s">
        <v>857</v>
      </c>
      <c r="H2054" s="37" t="s">
        <v>881</v>
      </c>
    </row>
    <row r="2055" spans="1:8" hidden="1" outlineLevel="1">
      <c r="A2055" s="1">
        <v>99</v>
      </c>
      <c r="B2055" s="37">
        <v>2</v>
      </c>
      <c r="C2055" s="37">
        <v>2</v>
      </c>
      <c r="D2055" s="37">
        <v>1</v>
      </c>
      <c r="E2055" s="37">
        <v>1</v>
      </c>
      <c r="F2055" s="37" t="s">
        <v>891</v>
      </c>
      <c r="G2055" s="37" t="s">
        <v>857</v>
      </c>
      <c r="H2055" s="37" t="s">
        <v>881</v>
      </c>
    </row>
    <row r="2056" spans="1:8" hidden="1" outlineLevel="1">
      <c r="A2056" s="1">
        <v>100</v>
      </c>
      <c r="B2056" s="37">
        <v>1</v>
      </c>
      <c r="C2056" s="37" t="s">
        <v>891</v>
      </c>
      <c r="D2056" s="37" t="s">
        <v>857</v>
      </c>
      <c r="E2056" s="37" t="s">
        <v>881</v>
      </c>
      <c r="F2056" s="37">
        <v>1</v>
      </c>
      <c r="G2056" s="37" t="s">
        <v>857</v>
      </c>
      <c r="H2056" s="37">
        <v>1</v>
      </c>
    </row>
    <row r="2057" spans="1:8" collapsed="1">
      <c r="A2057" s="1" t="s">
        <v>900</v>
      </c>
      <c r="B2057" s="37">
        <v>38747</v>
      </c>
      <c r="C2057" s="37">
        <v>25485</v>
      </c>
      <c r="D2057" s="37">
        <v>12905</v>
      </c>
      <c r="E2057" s="37">
        <v>12580</v>
      </c>
      <c r="F2057" s="37">
        <v>13262</v>
      </c>
      <c r="G2057" s="37">
        <v>6627</v>
      </c>
      <c r="H2057" s="37">
        <v>6635</v>
      </c>
    </row>
    <row r="2058" spans="1:8" hidden="1" outlineLevel="2">
      <c r="A2058" s="1">
        <v>0</v>
      </c>
      <c r="B2058" s="37">
        <v>361</v>
      </c>
      <c r="C2058" s="37">
        <v>279</v>
      </c>
      <c r="D2058" s="37">
        <v>142</v>
      </c>
      <c r="E2058" s="37">
        <v>137</v>
      </c>
      <c r="F2058" s="37">
        <v>82</v>
      </c>
      <c r="G2058" s="37">
        <v>36</v>
      </c>
      <c r="H2058" s="37">
        <v>46</v>
      </c>
    </row>
    <row r="2059" spans="1:8" hidden="1" outlineLevel="2">
      <c r="A2059" s="1">
        <v>1</v>
      </c>
      <c r="B2059" s="37">
        <v>389</v>
      </c>
      <c r="C2059" s="37">
        <v>299</v>
      </c>
      <c r="D2059" s="37">
        <v>153</v>
      </c>
      <c r="E2059" s="37">
        <v>146</v>
      </c>
      <c r="F2059" s="37">
        <v>90</v>
      </c>
      <c r="G2059" s="37">
        <v>39</v>
      </c>
      <c r="H2059" s="37">
        <v>51</v>
      </c>
    </row>
    <row r="2060" spans="1:8" hidden="1" outlineLevel="2">
      <c r="A2060" s="1">
        <v>2</v>
      </c>
      <c r="B2060" s="37">
        <v>357</v>
      </c>
      <c r="C2060" s="37">
        <v>261</v>
      </c>
      <c r="D2060" s="37">
        <v>130</v>
      </c>
      <c r="E2060" s="37">
        <v>131</v>
      </c>
      <c r="F2060" s="37">
        <v>96</v>
      </c>
      <c r="G2060" s="37">
        <v>43</v>
      </c>
      <c r="H2060" s="37">
        <v>53</v>
      </c>
    </row>
    <row r="2061" spans="1:8" hidden="1" outlineLevel="2">
      <c r="A2061" s="1">
        <v>3</v>
      </c>
      <c r="B2061" s="37">
        <v>399</v>
      </c>
      <c r="C2061" s="37">
        <v>305</v>
      </c>
      <c r="D2061" s="37">
        <v>145</v>
      </c>
      <c r="E2061" s="37">
        <v>160</v>
      </c>
      <c r="F2061" s="37">
        <v>94</v>
      </c>
      <c r="G2061" s="37">
        <v>51</v>
      </c>
      <c r="H2061" s="37">
        <v>43</v>
      </c>
    </row>
    <row r="2062" spans="1:8" hidden="1" outlineLevel="2">
      <c r="A2062" s="1">
        <v>4</v>
      </c>
      <c r="B2062" s="37">
        <v>331</v>
      </c>
      <c r="C2062" s="37">
        <v>231</v>
      </c>
      <c r="D2062" s="37">
        <v>107</v>
      </c>
      <c r="E2062" s="37">
        <v>124</v>
      </c>
      <c r="F2062" s="37">
        <v>100</v>
      </c>
      <c r="G2062" s="37">
        <v>39</v>
      </c>
      <c r="H2062" s="37">
        <v>61</v>
      </c>
    </row>
    <row r="2063" spans="1:8" hidden="1" outlineLevel="2">
      <c r="A2063" s="1">
        <v>5</v>
      </c>
      <c r="B2063" s="37">
        <v>386</v>
      </c>
      <c r="C2063" s="37">
        <v>289</v>
      </c>
      <c r="D2063" s="37">
        <v>125</v>
      </c>
      <c r="E2063" s="37">
        <v>164</v>
      </c>
      <c r="F2063" s="37">
        <v>97</v>
      </c>
      <c r="G2063" s="37">
        <v>42</v>
      </c>
      <c r="H2063" s="37">
        <v>55</v>
      </c>
    </row>
    <row r="2064" spans="1:8" hidden="1" outlineLevel="2">
      <c r="A2064" s="1">
        <v>6</v>
      </c>
      <c r="B2064" s="37">
        <v>374</v>
      </c>
      <c r="C2064" s="37">
        <v>279</v>
      </c>
      <c r="D2064" s="37">
        <v>133</v>
      </c>
      <c r="E2064" s="37">
        <v>146</v>
      </c>
      <c r="F2064" s="37">
        <v>95</v>
      </c>
      <c r="G2064" s="37">
        <v>37</v>
      </c>
      <c r="H2064" s="37">
        <v>58</v>
      </c>
    </row>
    <row r="2065" spans="1:8" hidden="1" outlineLevel="2">
      <c r="A2065" s="1">
        <v>7</v>
      </c>
      <c r="B2065" s="37">
        <v>375</v>
      </c>
      <c r="C2065" s="37">
        <v>284</v>
      </c>
      <c r="D2065" s="37">
        <v>140</v>
      </c>
      <c r="E2065" s="37">
        <v>144</v>
      </c>
      <c r="F2065" s="37">
        <v>91</v>
      </c>
      <c r="G2065" s="37">
        <v>42</v>
      </c>
      <c r="H2065" s="37">
        <v>49</v>
      </c>
    </row>
    <row r="2066" spans="1:8" hidden="1" outlineLevel="2">
      <c r="A2066" s="1">
        <v>8</v>
      </c>
      <c r="B2066" s="37">
        <v>409</v>
      </c>
      <c r="C2066" s="37">
        <v>309</v>
      </c>
      <c r="D2066" s="37">
        <v>149</v>
      </c>
      <c r="E2066" s="37">
        <v>160</v>
      </c>
      <c r="F2066" s="37">
        <v>100</v>
      </c>
      <c r="G2066" s="37">
        <v>48</v>
      </c>
      <c r="H2066" s="37">
        <v>52</v>
      </c>
    </row>
    <row r="2067" spans="1:8" hidden="1" outlineLevel="2">
      <c r="A2067" s="1">
        <v>9</v>
      </c>
      <c r="B2067" s="37">
        <v>353</v>
      </c>
      <c r="C2067" s="37">
        <v>260</v>
      </c>
      <c r="D2067" s="37">
        <v>123</v>
      </c>
      <c r="E2067" s="37">
        <v>137</v>
      </c>
      <c r="F2067" s="37">
        <v>93</v>
      </c>
      <c r="G2067" s="37">
        <v>50</v>
      </c>
      <c r="H2067" s="37">
        <v>43</v>
      </c>
    </row>
    <row r="2068" spans="1:8" hidden="1" outlineLevel="2">
      <c r="A2068" s="1">
        <v>10</v>
      </c>
      <c r="B2068" s="37">
        <v>419</v>
      </c>
      <c r="C2068" s="37">
        <v>334</v>
      </c>
      <c r="D2068" s="37">
        <v>148</v>
      </c>
      <c r="E2068" s="37">
        <v>186</v>
      </c>
      <c r="F2068" s="37">
        <v>85</v>
      </c>
      <c r="G2068" s="37">
        <v>36</v>
      </c>
      <c r="H2068" s="37">
        <v>49</v>
      </c>
    </row>
    <row r="2069" spans="1:8" hidden="1" outlineLevel="2">
      <c r="A2069" s="1">
        <v>11</v>
      </c>
      <c r="B2069" s="37">
        <v>366</v>
      </c>
      <c r="C2069" s="37">
        <v>279</v>
      </c>
      <c r="D2069" s="37">
        <v>117</v>
      </c>
      <c r="E2069" s="37">
        <v>162</v>
      </c>
      <c r="F2069" s="37">
        <v>87</v>
      </c>
      <c r="G2069" s="37">
        <v>48</v>
      </c>
      <c r="H2069" s="37">
        <v>39</v>
      </c>
    </row>
    <row r="2070" spans="1:8" hidden="1" outlineLevel="2">
      <c r="A2070" s="1">
        <v>12</v>
      </c>
      <c r="B2070" s="37">
        <v>379</v>
      </c>
      <c r="C2070" s="37">
        <v>278</v>
      </c>
      <c r="D2070" s="37">
        <v>132</v>
      </c>
      <c r="E2070" s="37">
        <v>146</v>
      </c>
      <c r="F2070" s="37">
        <v>101</v>
      </c>
      <c r="G2070" s="37">
        <v>44</v>
      </c>
      <c r="H2070" s="37">
        <v>57</v>
      </c>
    </row>
    <row r="2071" spans="1:8" hidden="1" outlineLevel="2">
      <c r="A2071" s="1">
        <v>13</v>
      </c>
      <c r="B2071" s="37">
        <v>385</v>
      </c>
      <c r="C2071" s="37">
        <v>307</v>
      </c>
      <c r="D2071" s="37">
        <v>148</v>
      </c>
      <c r="E2071" s="37">
        <v>159</v>
      </c>
      <c r="F2071" s="37">
        <v>78</v>
      </c>
      <c r="G2071" s="37">
        <v>42</v>
      </c>
      <c r="H2071" s="37">
        <v>36</v>
      </c>
    </row>
    <row r="2072" spans="1:8" hidden="1" outlineLevel="2">
      <c r="A2072" s="1">
        <v>14</v>
      </c>
      <c r="B2072" s="37">
        <v>395</v>
      </c>
      <c r="C2072" s="37">
        <v>290</v>
      </c>
      <c r="D2072" s="37">
        <v>149</v>
      </c>
      <c r="E2072" s="37">
        <v>141</v>
      </c>
      <c r="F2072" s="37">
        <v>105</v>
      </c>
      <c r="G2072" s="37">
        <v>53</v>
      </c>
      <c r="H2072" s="37">
        <v>52</v>
      </c>
    </row>
    <row r="2073" spans="1:8" hidden="1" outlineLevel="2">
      <c r="A2073" s="1">
        <v>15</v>
      </c>
      <c r="B2073" s="37">
        <v>404</v>
      </c>
      <c r="C2073" s="37">
        <v>305</v>
      </c>
      <c r="D2073" s="37">
        <v>154</v>
      </c>
      <c r="E2073" s="37">
        <v>151</v>
      </c>
      <c r="F2073" s="37">
        <v>99</v>
      </c>
      <c r="G2073" s="37">
        <v>44</v>
      </c>
      <c r="H2073" s="37">
        <v>55</v>
      </c>
    </row>
    <row r="2074" spans="1:8" hidden="1" outlineLevel="2">
      <c r="A2074" s="1">
        <v>16</v>
      </c>
      <c r="B2074" s="37">
        <v>355</v>
      </c>
      <c r="C2074" s="37">
        <v>244</v>
      </c>
      <c r="D2074" s="37">
        <v>121</v>
      </c>
      <c r="E2074" s="37">
        <v>123</v>
      </c>
      <c r="F2074" s="37">
        <v>111</v>
      </c>
      <c r="G2074" s="37">
        <v>53</v>
      </c>
      <c r="H2074" s="37">
        <v>58</v>
      </c>
    </row>
    <row r="2075" spans="1:8" hidden="1" outlineLevel="2">
      <c r="A2075" s="1">
        <v>17</v>
      </c>
      <c r="B2075" s="37">
        <v>403</v>
      </c>
      <c r="C2075" s="37">
        <v>321</v>
      </c>
      <c r="D2075" s="37">
        <v>163</v>
      </c>
      <c r="E2075" s="37">
        <v>158</v>
      </c>
      <c r="F2075" s="37">
        <v>82</v>
      </c>
      <c r="G2075" s="37">
        <v>38</v>
      </c>
      <c r="H2075" s="37">
        <v>44</v>
      </c>
    </row>
    <row r="2076" spans="1:8" hidden="1" outlineLevel="2">
      <c r="A2076" s="1">
        <v>18</v>
      </c>
      <c r="B2076" s="37">
        <v>393</v>
      </c>
      <c r="C2076" s="37">
        <v>303</v>
      </c>
      <c r="D2076" s="37">
        <v>143</v>
      </c>
      <c r="E2076" s="37">
        <v>160</v>
      </c>
      <c r="F2076" s="37">
        <v>90</v>
      </c>
      <c r="G2076" s="37">
        <v>39</v>
      </c>
      <c r="H2076" s="37">
        <v>51</v>
      </c>
    </row>
    <row r="2077" spans="1:8" hidden="1" outlineLevel="2">
      <c r="A2077" s="1">
        <v>19</v>
      </c>
      <c r="B2077" s="37">
        <v>421</v>
      </c>
      <c r="C2077" s="37">
        <v>325</v>
      </c>
      <c r="D2077" s="37">
        <v>155</v>
      </c>
      <c r="E2077" s="37">
        <v>170</v>
      </c>
      <c r="F2077" s="37">
        <v>96</v>
      </c>
      <c r="G2077" s="37">
        <v>49</v>
      </c>
      <c r="H2077" s="37">
        <v>47</v>
      </c>
    </row>
    <row r="2078" spans="1:8" hidden="1" outlineLevel="2">
      <c r="A2078" s="1">
        <v>20</v>
      </c>
      <c r="B2078" s="37">
        <v>413</v>
      </c>
      <c r="C2078" s="37">
        <v>318</v>
      </c>
      <c r="D2078" s="37">
        <v>174</v>
      </c>
      <c r="E2078" s="37">
        <v>144</v>
      </c>
      <c r="F2078" s="37">
        <v>95</v>
      </c>
      <c r="G2078" s="37">
        <v>48</v>
      </c>
      <c r="H2078" s="37">
        <v>47</v>
      </c>
    </row>
    <row r="2079" spans="1:8" hidden="1" outlineLevel="2">
      <c r="A2079" s="1">
        <v>21</v>
      </c>
      <c r="B2079" s="37">
        <v>410</v>
      </c>
      <c r="C2079" s="37">
        <v>311</v>
      </c>
      <c r="D2079" s="37">
        <v>159</v>
      </c>
      <c r="E2079" s="37">
        <v>152</v>
      </c>
      <c r="F2079" s="37">
        <v>99</v>
      </c>
      <c r="G2079" s="37">
        <v>55</v>
      </c>
      <c r="H2079" s="37">
        <v>44</v>
      </c>
    </row>
    <row r="2080" spans="1:8" hidden="1" outlineLevel="2">
      <c r="A2080" s="1">
        <v>22</v>
      </c>
      <c r="B2080" s="37">
        <v>467</v>
      </c>
      <c r="C2080" s="37">
        <v>365</v>
      </c>
      <c r="D2080" s="37">
        <v>183</v>
      </c>
      <c r="E2080" s="37">
        <v>182</v>
      </c>
      <c r="F2080" s="37">
        <v>102</v>
      </c>
      <c r="G2080" s="37">
        <v>49</v>
      </c>
      <c r="H2080" s="37">
        <v>53</v>
      </c>
    </row>
    <row r="2081" spans="1:8" hidden="1" outlineLevel="2">
      <c r="A2081" s="1">
        <v>23</v>
      </c>
      <c r="B2081" s="37">
        <v>444</v>
      </c>
      <c r="C2081" s="37">
        <v>337</v>
      </c>
      <c r="D2081" s="37">
        <v>169</v>
      </c>
      <c r="E2081" s="37">
        <v>168</v>
      </c>
      <c r="F2081" s="37">
        <v>107</v>
      </c>
      <c r="G2081" s="37">
        <v>49</v>
      </c>
      <c r="H2081" s="37">
        <v>58</v>
      </c>
    </row>
    <row r="2082" spans="1:8" hidden="1" outlineLevel="2">
      <c r="A2082" s="1">
        <v>24</v>
      </c>
      <c r="B2082" s="37">
        <v>477</v>
      </c>
      <c r="C2082" s="37">
        <v>362</v>
      </c>
      <c r="D2082" s="37">
        <v>170</v>
      </c>
      <c r="E2082" s="37">
        <v>192</v>
      </c>
      <c r="F2082" s="37">
        <v>115</v>
      </c>
      <c r="G2082" s="37">
        <v>61</v>
      </c>
      <c r="H2082" s="37">
        <v>54</v>
      </c>
    </row>
    <row r="2083" spans="1:8" hidden="1" outlineLevel="2">
      <c r="A2083" s="1">
        <v>25</v>
      </c>
      <c r="B2083" s="37">
        <v>427</v>
      </c>
      <c r="C2083" s="37">
        <v>315</v>
      </c>
      <c r="D2083" s="37">
        <v>144</v>
      </c>
      <c r="E2083" s="37">
        <v>171</v>
      </c>
      <c r="F2083" s="37">
        <v>112</v>
      </c>
      <c r="G2083" s="37">
        <v>50</v>
      </c>
      <c r="H2083" s="37">
        <v>62</v>
      </c>
    </row>
    <row r="2084" spans="1:8" hidden="1" outlineLevel="2">
      <c r="A2084" s="1">
        <v>26</v>
      </c>
      <c r="B2084" s="37">
        <v>483</v>
      </c>
      <c r="C2084" s="37">
        <v>362</v>
      </c>
      <c r="D2084" s="37">
        <v>167</v>
      </c>
      <c r="E2084" s="37">
        <v>195</v>
      </c>
      <c r="F2084" s="37">
        <v>121</v>
      </c>
      <c r="G2084" s="37">
        <v>70</v>
      </c>
      <c r="H2084" s="37">
        <v>51</v>
      </c>
    </row>
    <row r="2085" spans="1:8" hidden="1" outlineLevel="2">
      <c r="A2085" s="1">
        <v>27</v>
      </c>
      <c r="B2085" s="37">
        <v>446</v>
      </c>
      <c r="C2085" s="37">
        <v>305</v>
      </c>
      <c r="D2085" s="37">
        <v>159</v>
      </c>
      <c r="E2085" s="37">
        <v>146</v>
      </c>
      <c r="F2085" s="37">
        <v>141</v>
      </c>
      <c r="G2085" s="37">
        <v>76</v>
      </c>
      <c r="H2085" s="37">
        <v>65</v>
      </c>
    </row>
    <row r="2086" spans="1:8" hidden="1" outlineLevel="2">
      <c r="A2086" s="1">
        <v>28</v>
      </c>
      <c r="B2086" s="37">
        <v>473</v>
      </c>
      <c r="C2086" s="37">
        <v>337</v>
      </c>
      <c r="D2086" s="37">
        <v>159</v>
      </c>
      <c r="E2086" s="37">
        <v>178</v>
      </c>
      <c r="F2086" s="37">
        <v>136</v>
      </c>
      <c r="G2086" s="37">
        <v>70</v>
      </c>
      <c r="H2086" s="37">
        <v>66</v>
      </c>
    </row>
    <row r="2087" spans="1:8" hidden="1" outlineLevel="2">
      <c r="A2087" s="1">
        <v>29</v>
      </c>
      <c r="B2087" s="37">
        <v>469</v>
      </c>
      <c r="C2087" s="37">
        <v>308</v>
      </c>
      <c r="D2087" s="37">
        <v>151</v>
      </c>
      <c r="E2087" s="37">
        <v>157</v>
      </c>
      <c r="F2087" s="37">
        <v>161</v>
      </c>
      <c r="G2087" s="37">
        <v>95</v>
      </c>
      <c r="H2087" s="37">
        <v>66</v>
      </c>
    </row>
    <row r="2088" spans="1:8" hidden="1" outlineLevel="2">
      <c r="A2088" s="1">
        <v>30</v>
      </c>
      <c r="B2088" s="37">
        <v>487</v>
      </c>
      <c r="C2088" s="37">
        <v>300</v>
      </c>
      <c r="D2088" s="37">
        <v>125</v>
      </c>
      <c r="E2088" s="37">
        <v>175</v>
      </c>
      <c r="F2088" s="37">
        <v>187</v>
      </c>
      <c r="G2088" s="37">
        <v>103</v>
      </c>
      <c r="H2088" s="37">
        <v>84</v>
      </c>
    </row>
    <row r="2089" spans="1:8" hidden="1" outlineLevel="2">
      <c r="A2089" s="1">
        <v>31</v>
      </c>
      <c r="B2089" s="37">
        <v>498</v>
      </c>
      <c r="C2089" s="37">
        <v>315</v>
      </c>
      <c r="D2089" s="37">
        <v>135</v>
      </c>
      <c r="E2089" s="37">
        <v>180</v>
      </c>
      <c r="F2089" s="37">
        <v>183</v>
      </c>
      <c r="G2089" s="37">
        <v>90</v>
      </c>
      <c r="H2089" s="37">
        <v>93</v>
      </c>
    </row>
    <row r="2090" spans="1:8" hidden="1" outlineLevel="2">
      <c r="A2090" s="1">
        <v>32</v>
      </c>
      <c r="B2090" s="37">
        <v>489</v>
      </c>
      <c r="C2090" s="37">
        <v>300</v>
      </c>
      <c r="D2090" s="37">
        <v>143</v>
      </c>
      <c r="E2090" s="37">
        <v>157</v>
      </c>
      <c r="F2090" s="37">
        <v>189</v>
      </c>
      <c r="G2090" s="37">
        <v>118</v>
      </c>
      <c r="H2090" s="37">
        <v>71</v>
      </c>
    </row>
    <row r="2091" spans="1:8" hidden="1" outlineLevel="2">
      <c r="A2091" s="1">
        <v>33</v>
      </c>
      <c r="B2091" s="37">
        <v>477</v>
      </c>
      <c r="C2091" s="37">
        <v>277</v>
      </c>
      <c r="D2091" s="37">
        <v>141</v>
      </c>
      <c r="E2091" s="37">
        <v>136</v>
      </c>
      <c r="F2091" s="37">
        <v>200</v>
      </c>
      <c r="G2091" s="37">
        <v>106</v>
      </c>
      <c r="H2091" s="37">
        <v>94</v>
      </c>
    </row>
    <row r="2092" spans="1:8" hidden="1" outlineLevel="2">
      <c r="A2092" s="1">
        <v>34</v>
      </c>
      <c r="B2092" s="37">
        <v>484</v>
      </c>
      <c r="C2092" s="37">
        <v>298</v>
      </c>
      <c r="D2092" s="37">
        <v>141</v>
      </c>
      <c r="E2092" s="37">
        <v>157</v>
      </c>
      <c r="F2092" s="37">
        <v>186</v>
      </c>
      <c r="G2092" s="37">
        <v>104</v>
      </c>
      <c r="H2092" s="37">
        <v>82</v>
      </c>
    </row>
    <row r="2093" spans="1:8" hidden="1" outlineLevel="2">
      <c r="A2093" s="1">
        <v>35</v>
      </c>
      <c r="B2093" s="37">
        <v>516</v>
      </c>
      <c r="C2093" s="37">
        <v>300</v>
      </c>
      <c r="D2093" s="37">
        <v>146</v>
      </c>
      <c r="E2093" s="37">
        <v>154</v>
      </c>
      <c r="F2093" s="37">
        <v>216</v>
      </c>
      <c r="G2093" s="37">
        <v>120</v>
      </c>
      <c r="H2093" s="37">
        <v>96</v>
      </c>
    </row>
    <row r="2094" spans="1:8" hidden="1" outlineLevel="2">
      <c r="A2094" s="1">
        <v>36</v>
      </c>
      <c r="B2094" s="37">
        <v>471</v>
      </c>
      <c r="C2094" s="37">
        <v>272</v>
      </c>
      <c r="D2094" s="37">
        <v>135</v>
      </c>
      <c r="E2094" s="37">
        <v>137</v>
      </c>
      <c r="F2094" s="37">
        <v>199</v>
      </c>
      <c r="G2094" s="37">
        <v>116</v>
      </c>
      <c r="H2094" s="37">
        <v>83</v>
      </c>
    </row>
    <row r="2095" spans="1:8" hidden="1" outlineLevel="2">
      <c r="A2095" s="1">
        <v>37</v>
      </c>
      <c r="B2095" s="37">
        <v>526</v>
      </c>
      <c r="C2095" s="37">
        <v>310</v>
      </c>
      <c r="D2095" s="37">
        <v>141</v>
      </c>
      <c r="E2095" s="37">
        <v>169</v>
      </c>
      <c r="F2095" s="37">
        <v>216</v>
      </c>
      <c r="G2095" s="37">
        <v>116</v>
      </c>
      <c r="H2095" s="37">
        <v>100</v>
      </c>
    </row>
    <row r="2096" spans="1:8" hidden="1" outlineLevel="2">
      <c r="A2096" s="1">
        <v>38</v>
      </c>
      <c r="B2096" s="37">
        <v>498</v>
      </c>
      <c r="C2096" s="37">
        <v>285</v>
      </c>
      <c r="D2096" s="37">
        <v>129</v>
      </c>
      <c r="E2096" s="37">
        <v>156</v>
      </c>
      <c r="F2096" s="37">
        <v>213</v>
      </c>
      <c r="G2096" s="37">
        <v>105</v>
      </c>
      <c r="H2096" s="37">
        <v>108</v>
      </c>
    </row>
    <row r="2097" spans="1:8" hidden="1" outlineLevel="2">
      <c r="A2097" s="1">
        <v>39</v>
      </c>
      <c r="B2097" s="37">
        <v>521</v>
      </c>
      <c r="C2097" s="37">
        <v>299</v>
      </c>
      <c r="D2097" s="37">
        <v>128</v>
      </c>
      <c r="E2097" s="37">
        <v>171</v>
      </c>
      <c r="F2097" s="37">
        <v>222</v>
      </c>
      <c r="G2097" s="37">
        <v>127</v>
      </c>
      <c r="H2097" s="37">
        <v>95</v>
      </c>
    </row>
    <row r="2098" spans="1:8" hidden="1" outlineLevel="2">
      <c r="A2098" s="1">
        <v>40</v>
      </c>
      <c r="B2098" s="37">
        <v>505</v>
      </c>
      <c r="C2098" s="37">
        <v>279</v>
      </c>
      <c r="D2098" s="37">
        <v>136</v>
      </c>
      <c r="E2098" s="37">
        <v>143</v>
      </c>
      <c r="F2098" s="37">
        <v>226</v>
      </c>
      <c r="G2098" s="37">
        <v>119</v>
      </c>
      <c r="H2098" s="37">
        <v>107</v>
      </c>
    </row>
    <row r="2099" spans="1:8" hidden="1" outlineLevel="2">
      <c r="A2099" s="1">
        <v>41</v>
      </c>
      <c r="B2099" s="37">
        <v>494</v>
      </c>
      <c r="C2099" s="37">
        <v>259</v>
      </c>
      <c r="D2099" s="37">
        <v>128</v>
      </c>
      <c r="E2099" s="37">
        <v>131</v>
      </c>
      <c r="F2099" s="37">
        <v>235</v>
      </c>
      <c r="G2099" s="37">
        <v>127</v>
      </c>
      <c r="H2099" s="37">
        <v>108</v>
      </c>
    </row>
    <row r="2100" spans="1:8" hidden="1" outlineLevel="2">
      <c r="A2100" s="1">
        <v>42</v>
      </c>
      <c r="B2100" s="37">
        <v>517</v>
      </c>
      <c r="C2100" s="37">
        <v>275</v>
      </c>
      <c r="D2100" s="37">
        <v>129</v>
      </c>
      <c r="E2100" s="37">
        <v>146</v>
      </c>
      <c r="F2100" s="37">
        <v>242</v>
      </c>
      <c r="G2100" s="37">
        <v>118</v>
      </c>
      <c r="H2100" s="37">
        <v>124</v>
      </c>
    </row>
    <row r="2101" spans="1:8" hidden="1" outlineLevel="2">
      <c r="A2101" s="1">
        <v>43</v>
      </c>
      <c r="B2101" s="37">
        <v>520</v>
      </c>
      <c r="C2101" s="37">
        <v>306</v>
      </c>
      <c r="D2101" s="37">
        <v>137</v>
      </c>
      <c r="E2101" s="37">
        <v>169</v>
      </c>
      <c r="F2101" s="37">
        <v>214</v>
      </c>
      <c r="G2101" s="37">
        <v>112</v>
      </c>
      <c r="H2101" s="37">
        <v>102</v>
      </c>
    </row>
    <row r="2102" spans="1:8" hidden="1" outlineLevel="2">
      <c r="A2102" s="1">
        <v>44</v>
      </c>
      <c r="B2102" s="37">
        <v>526</v>
      </c>
      <c r="C2102" s="37">
        <v>281</v>
      </c>
      <c r="D2102" s="37">
        <v>145</v>
      </c>
      <c r="E2102" s="37">
        <v>136</v>
      </c>
      <c r="F2102" s="37">
        <v>245</v>
      </c>
      <c r="G2102" s="37">
        <v>137</v>
      </c>
      <c r="H2102" s="37">
        <v>108</v>
      </c>
    </row>
    <row r="2103" spans="1:8" hidden="1" outlineLevel="2">
      <c r="A2103" s="1">
        <v>45</v>
      </c>
      <c r="B2103" s="37">
        <v>530</v>
      </c>
      <c r="C2103" s="37">
        <v>283</v>
      </c>
      <c r="D2103" s="37">
        <v>140</v>
      </c>
      <c r="E2103" s="37">
        <v>143</v>
      </c>
      <c r="F2103" s="37">
        <v>247</v>
      </c>
      <c r="G2103" s="37">
        <v>120</v>
      </c>
      <c r="H2103" s="37">
        <v>127</v>
      </c>
    </row>
    <row r="2104" spans="1:8" hidden="1" outlineLevel="2">
      <c r="A2104" s="1">
        <v>46</v>
      </c>
      <c r="B2104" s="37">
        <v>593</v>
      </c>
      <c r="C2104" s="37">
        <v>336</v>
      </c>
      <c r="D2104" s="37">
        <v>176</v>
      </c>
      <c r="E2104" s="37">
        <v>160</v>
      </c>
      <c r="F2104" s="37">
        <v>257</v>
      </c>
      <c r="G2104" s="37">
        <v>132</v>
      </c>
      <c r="H2104" s="37">
        <v>125</v>
      </c>
    </row>
    <row r="2105" spans="1:8" hidden="1" outlineLevel="2">
      <c r="A2105" s="1">
        <v>47</v>
      </c>
      <c r="B2105" s="37">
        <v>577</v>
      </c>
      <c r="C2105" s="37">
        <v>308</v>
      </c>
      <c r="D2105" s="37">
        <v>165</v>
      </c>
      <c r="E2105" s="37">
        <v>143</v>
      </c>
      <c r="F2105" s="37">
        <v>269</v>
      </c>
      <c r="G2105" s="37">
        <v>143</v>
      </c>
      <c r="H2105" s="37">
        <v>126</v>
      </c>
    </row>
    <row r="2106" spans="1:8" hidden="1" outlineLevel="2">
      <c r="A2106" s="1">
        <v>48</v>
      </c>
      <c r="B2106" s="37">
        <v>586</v>
      </c>
      <c r="C2106" s="37">
        <v>303</v>
      </c>
      <c r="D2106" s="37">
        <v>146</v>
      </c>
      <c r="E2106" s="37">
        <v>157</v>
      </c>
      <c r="F2106" s="37">
        <v>283</v>
      </c>
      <c r="G2106" s="37">
        <v>152</v>
      </c>
      <c r="H2106" s="37">
        <v>131</v>
      </c>
    </row>
    <row r="2107" spans="1:8" hidden="1" outlineLevel="2">
      <c r="A2107" s="1">
        <v>49</v>
      </c>
      <c r="B2107" s="37">
        <v>651</v>
      </c>
      <c r="C2107" s="37">
        <v>371</v>
      </c>
      <c r="D2107" s="37">
        <v>166</v>
      </c>
      <c r="E2107" s="37">
        <v>205</v>
      </c>
      <c r="F2107" s="37">
        <v>280</v>
      </c>
      <c r="G2107" s="37">
        <v>128</v>
      </c>
      <c r="H2107" s="37">
        <v>152</v>
      </c>
    </row>
    <row r="2108" spans="1:8" hidden="1" outlineLevel="2">
      <c r="A2108" s="1">
        <v>50</v>
      </c>
      <c r="B2108" s="37">
        <v>644</v>
      </c>
      <c r="C2108" s="37">
        <v>391</v>
      </c>
      <c r="D2108" s="37">
        <v>186</v>
      </c>
      <c r="E2108" s="37">
        <v>205</v>
      </c>
      <c r="F2108" s="37">
        <v>253</v>
      </c>
      <c r="G2108" s="37">
        <v>125</v>
      </c>
      <c r="H2108" s="37">
        <v>128</v>
      </c>
    </row>
    <row r="2109" spans="1:8" hidden="1" outlineLevel="2">
      <c r="A2109" s="1">
        <v>51</v>
      </c>
      <c r="B2109" s="37">
        <v>705</v>
      </c>
      <c r="C2109" s="37">
        <v>410</v>
      </c>
      <c r="D2109" s="37">
        <v>220</v>
      </c>
      <c r="E2109" s="37">
        <v>190</v>
      </c>
      <c r="F2109" s="37">
        <v>295</v>
      </c>
      <c r="G2109" s="37">
        <v>157</v>
      </c>
      <c r="H2109" s="37">
        <v>138</v>
      </c>
    </row>
    <row r="2110" spans="1:8" hidden="1" outlineLevel="2">
      <c r="A2110" s="1">
        <v>52</v>
      </c>
      <c r="B2110" s="37">
        <v>649</v>
      </c>
      <c r="C2110" s="37">
        <v>378</v>
      </c>
      <c r="D2110" s="37">
        <v>192</v>
      </c>
      <c r="E2110" s="37">
        <v>186</v>
      </c>
      <c r="F2110" s="37">
        <v>271</v>
      </c>
      <c r="G2110" s="37">
        <v>140</v>
      </c>
      <c r="H2110" s="37">
        <v>131</v>
      </c>
    </row>
    <row r="2111" spans="1:8" hidden="1" outlineLevel="2">
      <c r="A2111" s="1">
        <v>53</v>
      </c>
      <c r="B2111" s="37">
        <v>625</v>
      </c>
      <c r="C2111" s="37">
        <v>359</v>
      </c>
      <c r="D2111" s="37">
        <v>182</v>
      </c>
      <c r="E2111" s="37">
        <v>177</v>
      </c>
      <c r="F2111" s="37">
        <v>266</v>
      </c>
      <c r="G2111" s="37">
        <v>147</v>
      </c>
      <c r="H2111" s="37">
        <v>119</v>
      </c>
    </row>
    <row r="2112" spans="1:8" hidden="1" outlineLevel="2">
      <c r="A2112" s="1">
        <v>54</v>
      </c>
      <c r="B2112" s="37">
        <v>622</v>
      </c>
      <c r="C2112" s="37">
        <v>354</v>
      </c>
      <c r="D2112" s="37">
        <v>175</v>
      </c>
      <c r="E2112" s="37">
        <v>179</v>
      </c>
      <c r="F2112" s="37">
        <v>268</v>
      </c>
      <c r="G2112" s="37">
        <v>122</v>
      </c>
      <c r="H2112" s="37">
        <v>146</v>
      </c>
    </row>
    <row r="2113" spans="1:8" hidden="1" outlineLevel="2">
      <c r="A2113" s="1">
        <v>55</v>
      </c>
      <c r="B2113" s="37">
        <v>673</v>
      </c>
      <c r="C2113" s="37">
        <v>358</v>
      </c>
      <c r="D2113" s="37">
        <v>182</v>
      </c>
      <c r="E2113" s="37">
        <v>176</v>
      </c>
      <c r="F2113" s="37">
        <v>315</v>
      </c>
      <c r="G2113" s="37">
        <v>169</v>
      </c>
      <c r="H2113" s="37">
        <v>146</v>
      </c>
    </row>
    <row r="2114" spans="1:8" hidden="1" outlineLevel="2">
      <c r="A2114" s="1">
        <v>56</v>
      </c>
      <c r="B2114" s="37">
        <v>641</v>
      </c>
      <c r="C2114" s="37">
        <v>382</v>
      </c>
      <c r="D2114" s="37">
        <v>200</v>
      </c>
      <c r="E2114" s="37">
        <v>182</v>
      </c>
      <c r="F2114" s="37">
        <v>259</v>
      </c>
      <c r="G2114" s="37">
        <v>135</v>
      </c>
      <c r="H2114" s="37">
        <v>124</v>
      </c>
    </row>
    <row r="2115" spans="1:8" hidden="1" outlineLevel="2">
      <c r="A2115" s="1">
        <v>57</v>
      </c>
      <c r="B2115" s="37">
        <v>628</v>
      </c>
      <c r="C2115" s="37">
        <v>361</v>
      </c>
      <c r="D2115" s="37">
        <v>180</v>
      </c>
      <c r="E2115" s="37">
        <v>181</v>
      </c>
      <c r="F2115" s="37">
        <v>267</v>
      </c>
      <c r="G2115" s="37">
        <v>123</v>
      </c>
      <c r="H2115" s="37">
        <v>144</v>
      </c>
    </row>
    <row r="2116" spans="1:8" hidden="1" outlineLevel="2">
      <c r="A2116" s="1">
        <v>58</v>
      </c>
      <c r="B2116" s="37">
        <v>602</v>
      </c>
      <c r="C2116" s="37">
        <v>357</v>
      </c>
      <c r="D2116" s="37">
        <v>176</v>
      </c>
      <c r="E2116" s="37">
        <v>181</v>
      </c>
      <c r="F2116" s="37">
        <v>245</v>
      </c>
      <c r="G2116" s="37">
        <v>140</v>
      </c>
      <c r="H2116" s="37">
        <v>105</v>
      </c>
    </row>
    <row r="2117" spans="1:8" hidden="1" outlineLevel="2">
      <c r="A2117" s="1">
        <v>59</v>
      </c>
      <c r="B2117" s="37">
        <v>605</v>
      </c>
      <c r="C2117" s="37">
        <v>374</v>
      </c>
      <c r="D2117" s="37">
        <v>190</v>
      </c>
      <c r="E2117" s="37">
        <v>184</v>
      </c>
      <c r="F2117" s="37">
        <v>231</v>
      </c>
      <c r="G2117" s="37">
        <v>113</v>
      </c>
      <c r="H2117" s="37">
        <v>118</v>
      </c>
    </row>
    <row r="2118" spans="1:8" hidden="1" outlineLevel="2">
      <c r="A2118" s="1">
        <v>60</v>
      </c>
      <c r="B2118" s="37">
        <v>576</v>
      </c>
      <c r="C2118" s="37">
        <v>346</v>
      </c>
      <c r="D2118" s="37">
        <v>182</v>
      </c>
      <c r="E2118" s="37">
        <v>164</v>
      </c>
      <c r="F2118" s="37">
        <v>230</v>
      </c>
      <c r="G2118" s="37">
        <v>115</v>
      </c>
      <c r="H2118" s="37">
        <v>115</v>
      </c>
    </row>
    <row r="2119" spans="1:8" hidden="1" outlineLevel="2">
      <c r="A2119" s="1">
        <v>61</v>
      </c>
      <c r="B2119" s="37">
        <v>537</v>
      </c>
      <c r="C2119" s="37">
        <v>352</v>
      </c>
      <c r="D2119" s="37">
        <v>186</v>
      </c>
      <c r="E2119" s="37">
        <v>166</v>
      </c>
      <c r="F2119" s="37">
        <v>185</v>
      </c>
      <c r="G2119" s="37">
        <v>93</v>
      </c>
      <c r="H2119" s="37">
        <v>92</v>
      </c>
    </row>
    <row r="2120" spans="1:8" hidden="1" outlineLevel="2">
      <c r="A2120" s="1">
        <v>62</v>
      </c>
      <c r="B2120" s="37">
        <v>536</v>
      </c>
      <c r="C2120" s="37">
        <v>348</v>
      </c>
      <c r="D2120" s="37">
        <v>177</v>
      </c>
      <c r="E2120" s="37">
        <v>171</v>
      </c>
      <c r="F2120" s="37">
        <v>188</v>
      </c>
      <c r="G2120" s="37">
        <v>96</v>
      </c>
      <c r="H2120" s="37">
        <v>92</v>
      </c>
    </row>
    <row r="2121" spans="1:8" hidden="1" outlineLevel="2">
      <c r="A2121" s="1">
        <v>63</v>
      </c>
      <c r="B2121" s="37">
        <v>510</v>
      </c>
      <c r="C2121" s="37">
        <v>330</v>
      </c>
      <c r="D2121" s="37">
        <v>168</v>
      </c>
      <c r="E2121" s="37">
        <v>162</v>
      </c>
      <c r="F2121" s="37">
        <v>180</v>
      </c>
      <c r="G2121" s="37">
        <v>85</v>
      </c>
      <c r="H2121" s="37">
        <v>95</v>
      </c>
    </row>
    <row r="2122" spans="1:8" hidden="1" outlineLevel="2">
      <c r="A2122" s="1">
        <v>64</v>
      </c>
      <c r="B2122" s="37">
        <v>478</v>
      </c>
      <c r="C2122" s="37">
        <v>298</v>
      </c>
      <c r="D2122" s="37">
        <v>162</v>
      </c>
      <c r="E2122" s="37">
        <v>136</v>
      </c>
      <c r="F2122" s="37">
        <v>180</v>
      </c>
      <c r="G2122" s="37">
        <v>75</v>
      </c>
      <c r="H2122" s="37">
        <v>105</v>
      </c>
    </row>
    <row r="2123" spans="1:8" hidden="1" outlineLevel="2">
      <c r="A2123" s="1">
        <v>65</v>
      </c>
      <c r="B2123" s="37">
        <v>470</v>
      </c>
      <c r="C2123" s="37">
        <v>299</v>
      </c>
      <c r="D2123" s="37">
        <v>154</v>
      </c>
      <c r="E2123" s="37">
        <v>145</v>
      </c>
      <c r="F2123" s="37">
        <v>171</v>
      </c>
      <c r="G2123" s="37">
        <v>86</v>
      </c>
      <c r="H2123" s="37">
        <v>85</v>
      </c>
    </row>
    <row r="2124" spans="1:8" hidden="1" outlineLevel="2">
      <c r="A2124" s="1">
        <v>66</v>
      </c>
      <c r="B2124" s="37">
        <v>434</v>
      </c>
      <c r="C2124" s="37">
        <v>285</v>
      </c>
      <c r="D2124" s="37">
        <v>143</v>
      </c>
      <c r="E2124" s="37">
        <v>142</v>
      </c>
      <c r="F2124" s="37">
        <v>149</v>
      </c>
      <c r="G2124" s="37">
        <v>71</v>
      </c>
      <c r="H2124" s="37">
        <v>78</v>
      </c>
    </row>
    <row r="2125" spans="1:8" hidden="1" outlineLevel="2">
      <c r="A2125" s="1">
        <v>67</v>
      </c>
      <c r="B2125" s="37">
        <v>427</v>
      </c>
      <c r="C2125" s="37">
        <v>304</v>
      </c>
      <c r="D2125" s="37">
        <v>186</v>
      </c>
      <c r="E2125" s="37">
        <v>118</v>
      </c>
      <c r="F2125" s="37">
        <v>123</v>
      </c>
      <c r="G2125" s="37">
        <v>58</v>
      </c>
      <c r="H2125" s="37">
        <v>65</v>
      </c>
    </row>
    <row r="2126" spans="1:8" hidden="1" outlineLevel="2">
      <c r="A2126" s="1">
        <v>68</v>
      </c>
      <c r="B2126" s="37">
        <v>441</v>
      </c>
      <c r="C2126" s="37">
        <v>295</v>
      </c>
      <c r="D2126" s="37">
        <v>148</v>
      </c>
      <c r="E2126" s="37">
        <v>147</v>
      </c>
      <c r="F2126" s="37">
        <v>146</v>
      </c>
      <c r="G2126" s="37">
        <v>66</v>
      </c>
      <c r="H2126" s="37">
        <v>80</v>
      </c>
    </row>
    <row r="2127" spans="1:8" hidden="1" outlineLevel="2">
      <c r="A2127" s="1">
        <v>69</v>
      </c>
      <c r="B2127" s="37">
        <v>402</v>
      </c>
      <c r="C2127" s="37">
        <v>265</v>
      </c>
      <c r="D2127" s="37">
        <v>154</v>
      </c>
      <c r="E2127" s="37">
        <v>111</v>
      </c>
      <c r="F2127" s="37">
        <v>137</v>
      </c>
      <c r="G2127" s="37">
        <v>52</v>
      </c>
      <c r="H2127" s="37">
        <v>85</v>
      </c>
    </row>
    <row r="2128" spans="1:8" hidden="1" outlineLevel="2">
      <c r="A2128" s="1">
        <v>70</v>
      </c>
      <c r="B2128" s="37">
        <v>399</v>
      </c>
      <c r="C2128" s="37">
        <v>277</v>
      </c>
      <c r="D2128" s="37">
        <v>146</v>
      </c>
      <c r="E2128" s="37">
        <v>131</v>
      </c>
      <c r="F2128" s="37">
        <v>122</v>
      </c>
      <c r="G2128" s="37">
        <v>49</v>
      </c>
      <c r="H2128" s="37">
        <v>73</v>
      </c>
    </row>
    <row r="2129" spans="1:8" hidden="1" outlineLevel="2">
      <c r="A2129" s="1">
        <v>71</v>
      </c>
      <c r="B2129" s="37">
        <v>432</v>
      </c>
      <c r="C2129" s="37">
        <v>269</v>
      </c>
      <c r="D2129" s="37">
        <v>152</v>
      </c>
      <c r="E2129" s="37">
        <v>117</v>
      </c>
      <c r="F2129" s="37">
        <v>163</v>
      </c>
      <c r="G2129" s="37">
        <v>68</v>
      </c>
      <c r="H2129" s="37">
        <v>95</v>
      </c>
    </row>
    <row r="2130" spans="1:8" hidden="1" outlineLevel="2">
      <c r="A2130" s="1">
        <v>72</v>
      </c>
      <c r="B2130" s="37">
        <v>376</v>
      </c>
      <c r="C2130" s="37">
        <v>261</v>
      </c>
      <c r="D2130" s="37">
        <v>141</v>
      </c>
      <c r="E2130" s="37">
        <v>120</v>
      </c>
      <c r="F2130" s="37">
        <v>115</v>
      </c>
      <c r="G2130" s="37">
        <v>43</v>
      </c>
      <c r="H2130" s="37">
        <v>72</v>
      </c>
    </row>
    <row r="2131" spans="1:8" hidden="1" outlineLevel="2">
      <c r="A2131" s="1">
        <v>73</v>
      </c>
      <c r="B2131" s="37">
        <v>380</v>
      </c>
      <c r="C2131" s="37">
        <v>265</v>
      </c>
      <c r="D2131" s="37">
        <v>140</v>
      </c>
      <c r="E2131" s="37">
        <v>125</v>
      </c>
      <c r="F2131" s="37">
        <v>115</v>
      </c>
      <c r="G2131" s="37">
        <v>53</v>
      </c>
      <c r="H2131" s="37">
        <v>62</v>
      </c>
    </row>
    <row r="2132" spans="1:8" hidden="1" outlineLevel="2">
      <c r="A2132" s="1">
        <v>74</v>
      </c>
      <c r="B2132" s="37">
        <v>300</v>
      </c>
      <c r="C2132" s="37">
        <v>225</v>
      </c>
      <c r="D2132" s="37">
        <v>123</v>
      </c>
      <c r="E2132" s="37">
        <v>102</v>
      </c>
      <c r="F2132" s="37">
        <v>75</v>
      </c>
      <c r="G2132" s="37">
        <v>27</v>
      </c>
      <c r="H2132" s="37">
        <v>48</v>
      </c>
    </row>
    <row r="2133" spans="1:8" hidden="1" outlineLevel="2">
      <c r="A2133" s="1">
        <v>75</v>
      </c>
      <c r="B2133" s="37">
        <v>367</v>
      </c>
      <c r="C2133" s="37">
        <v>261</v>
      </c>
      <c r="D2133" s="37">
        <v>155</v>
      </c>
      <c r="E2133" s="37">
        <v>106</v>
      </c>
      <c r="F2133" s="37">
        <v>106</v>
      </c>
      <c r="G2133" s="37">
        <v>41</v>
      </c>
      <c r="H2133" s="37">
        <v>65</v>
      </c>
    </row>
    <row r="2134" spans="1:8" hidden="1" outlineLevel="2">
      <c r="A2134" s="1">
        <v>76</v>
      </c>
      <c r="B2134" s="37">
        <v>313</v>
      </c>
      <c r="C2134" s="37">
        <v>226</v>
      </c>
      <c r="D2134" s="37">
        <v>120</v>
      </c>
      <c r="E2134" s="37">
        <v>106</v>
      </c>
      <c r="F2134" s="37">
        <v>87</v>
      </c>
      <c r="G2134" s="37">
        <v>38</v>
      </c>
      <c r="H2134" s="37">
        <v>49</v>
      </c>
    </row>
    <row r="2135" spans="1:8" hidden="1" outlineLevel="2">
      <c r="A2135" s="1">
        <v>77</v>
      </c>
      <c r="B2135" s="37">
        <v>297</v>
      </c>
      <c r="C2135" s="37">
        <v>218</v>
      </c>
      <c r="D2135" s="37">
        <v>128</v>
      </c>
      <c r="E2135" s="37">
        <v>90</v>
      </c>
      <c r="F2135" s="37">
        <v>79</v>
      </c>
      <c r="G2135" s="37">
        <v>35</v>
      </c>
      <c r="H2135" s="37">
        <v>44</v>
      </c>
    </row>
    <row r="2136" spans="1:8" hidden="1" outlineLevel="2">
      <c r="A2136" s="1">
        <v>78</v>
      </c>
      <c r="B2136" s="37">
        <v>255</v>
      </c>
      <c r="C2136" s="37">
        <v>186</v>
      </c>
      <c r="D2136" s="37">
        <v>116</v>
      </c>
      <c r="E2136" s="37">
        <v>70</v>
      </c>
      <c r="F2136" s="37">
        <v>69</v>
      </c>
      <c r="G2136" s="37">
        <v>28</v>
      </c>
      <c r="H2136" s="37">
        <v>41</v>
      </c>
    </row>
    <row r="2137" spans="1:8" hidden="1" outlineLevel="2">
      <c r="A2137" s="1">
        <v>79</v>
      </c>
      <c r="B2137" s="37">
        <v>266</v>
      </c>
      <c r="C2137" s="37">
        <v>199</v>
      </c>
      <c r="D2137" s="37">
        <v>117</v>
      </c>
      <c r="E2137" s="37">
        <v>82</v>
      </c>
      <c r="F2137" s="37">
        <v>67</v>
      </c>
      <c r="G2137" s="37">
        <v>30</v>
      </c>
      <c r="H2137" s="37">
        <v>37</v>
      </c>
    </row>
    <row r="2138" spans="1:8" hidden="1" outlineLevel="2">
      <c r="A2138" s="1">
        <v>80</v>
      </c>
      <c r="B2138" s="37">
        <v>212</v>
      </c>
      <c r="C2138" s="37">
        <v>153</v>
      </c>
      <c r="D2138" s="37">
        <v>85</v>
      </c>
      <c r="E2138" s="37">
        <v>68</v>
      </c>
      <c r="F2138" s="37">
        <v>59</v>
      </c>
      <c r="G2138" s="37">
        <v>27</v>
      </c>
      <c r="H2138" s="37">
        <v>32</v>
      </c>
    </row>
    <row r="2139" spans="1:8" hidden="1" outlineLevel="2">
      <c r="A2139" s="1">
        <v>81</v>
      </c>
      <c r="B2139" s="37">
        <v>181</v>
      </c>
      <c r="C2139" s="37">
        <v>143</v>
      </c>
      <c r="D2139" s="37">
        <v>96</v>
      </c>
      <c r="E2139" s="37">
        <v>47</v>
      </c>
      <c r="F2139" s="37">
        <v>38</v>
      </c>
      <c r="G2139" s="37">
        <v>20</v>
      </c>
      <c r="H2139" s="37">
        <v>18</v>
      </c>
    </row>
    <row r="2140" spans="1:8" hidden="1" outlineLevel="2">
      <c r="A2140" s="1">
        <v>82</v>
      </c>
      <c r="B2140" s="37">
        <v>173</v>
      </c>
      <c r="C2140" s="37">
        <v>134</v>
      </c>
      <c r="D2140" s="37">
        <v>79</v>
      </c>
      <c r="E2140" s="37">
        <v>55</v>
      </c>
      <c r="F2140" s="37">
        <v>39</v>
      </c>
      <c r="G2140" s="37">
        <v>11</v>
      </c>
      <c r="H2140" s="37">
        <v>28</v>
      </c>
    </row>
    <row r="2141" spans="1:8" hidden="1" outlineLevel="2">
      <c r="A2141" s="1">
        <v>83</v>
      </c>
      <c r="B2141" s="37">
        <v>139</v>
      </c>
      <c r="C2141" s="37">
        <v>106</v>
      </c>
      <c r="D2141" s="37">
        <v>66</v>
      </c>
      <c r="E2141" s="37">
        <v>40</v>
      </c>
      <c r="F2141" s="37">
        <v>33</v>
      </c>
      <c r="G2141" s="37">
        <v>16</v>
      </c>
      <c r="H2141" s="37">
        <v>17</v>
      </c>
    </row>
    <row r="2142" spans="1:8" hidden="1" outlineLevel="2">
      <c r="A2142" s="1">
        <v>84</v>
      </c>
      <c r="B2142" s="37">
        <v>124</v>
      </c>
      <c r="C2142" s="37">
        <v>97</v>
      </c>
      <c r="D2142" s="37">
        <v>57</v>
      </c>
      <c r="E2142" s="37">
        <v>40</v>
      </c>
      <c r="F2142" s="37">
        <v>27</v>
      </c>
      <c r="G2142" s="37">
        <v>13</v>
      </c>
      <c r="H2142" s="37">
        <v>14</v>
      </c>
    </row>
    <row r="2143" spans="1:8" hidden="1" outlineLevel="2">
      <c r="A2143" s="1">
        <v>85</v>
      </c>
      <c r="B2143" s="37">
        <v>127</v>
      </c>
      <c r="C2143" s="37">
        <v>106</v>
      </c>
      <c r="D2143" s="37">
        <v>70</v>
      </c>
      <c r="E2143" s="37">
        <v>36</v>
      </c>
      <c r="F2143" s="37">
        <v>21</v>
      </c>
      <c r="G2143" s="37">
        <v>11</v>
      </c>
      <c r="H2143" s="37">
        <v>10</v>
      </c>
    </row>
    <row r="2144" spans="1:8" hidden="1" outlineLevel="2">
      <c r="A2144" s="1">
        <v>86</v>
      </c>
      <c r="B2144" s="37">
        <v>120</v>
      </c>
      <c r="C2144" s="37">
        <v>97</v>
      </c>
      <c r="D2144" s="37">
        <v>67</v>
      </c>
      <c r="E2144" s="37">
        <v>30</v>
      </c>
      <c r="F2144" s="37">
        <v>23</v>
      </c>
      <c r="G2144" s="37">
        <v>13</v>
      </c>
      <c r="H2144" s="37">
        <v>10</v>
      </c>
    </row>
    <row r="2145" spans="1:13" hidden="1" outlineLevel="2">
      <c r="A2145" s="1">
        <v>87</v>
      </c>
      <c r="B2145" s="37">
        <v>94</v>
      </c>
      <c r="C2145" s="37">
        <v>75</v>
      </c>
      <c r="D2145" s="37">
        <v>53</v>
      </c>
      <c r="E2145" s="37">
        <v>22</v>
      </c>
      <c r="F2145" s="37">
        <v>19</v>
      </c>
      <c r="G2145" s="37">
        <v>6</v>
      </c>
      <c r="H2145" s="37">
        <v>13</v>
      </c>
    </row>
    <row r="2146" spans="1:13" hidden="1" outlineLevel="2">
      <c r="A2146" s="1">
        <v>88</v>
      </c>
      <c r="B2146" s="37">
        <v>70</v>
      </c>
      <c r="C2146" s="37">
        <v>57</v>
      </c>
      <c r="D2146" s="37">
        <v>34</v>
      </c>
      <c r="E2146" s="37">
        <v>23</v>
      </c>
      <c r="F2146" s="37">
        <v>13</v>
      </c>
      <c r="G2146" s="37">
        <v>8</v>
      </c>
      <c r="H2146" s="37">
        <v>5</v>
      </c>
    </row>
    <row r="2147" spans="1:13" hidden="1" outlineLevel="2">
      <c r="A2147" s="1">
        <v>89</v>
      </c>
      <c r="B2147" s="37">
        <v>55</v>
      </c>
      <c r="C2147" s="37">
        <v>43</v>
      </c>
      <c r="D2147" s="37">
        <v>26</v>
      </c>
      <c r="E2147" s="37">
        <v>17</v>
      </c>
      <c r="F2147" s="37">
        <v>12</v>
      </c>
      <c r="G2147" s="37">
        <v>7</v>
      </c>
      <c r="H2147" s="37">
        <v>5</v>
      </c>
    </row>
    <row r="2148" spans="1:13" hidden="1" outlineLevel="2">
      <c r="A2148" s="1">
        <v>90</v>
      </c>
      <c r="B2148" s="37">
        <v>59</v>
      </c>
      <c r="C2148" s="37">
        <v>44</v>
      </c>
      <c r="D2148" s="37">
        <v>33</v>
      </c>
      <c r="E2148" s="37">
        <v>11</v>
      </c>
      <c r="F2148" s="37">
        <v>15</v>
      </c>
      <c r="G2148" s="37">
        <v>6</v>
      </c>
      <c r="H2148" s="37">
        <v>9</v>
      </c>
    </row>
    <row r="2149" spans="1:13" hidden="1" outlineLevel="2">
      <c r="A2149" s="1">
        <v>91</v>
      </c>
      <c r="B2149" s="37">
        <v>44</v>
      </c>
      <c r="C2149" s="37">
        <v>35</v>
      </c>
      <c r="D2149" s="37">
        <v>25</v>
      </c>
      <c r="E2149" s="37">
        <v>10</v>
      </c>
      <c r="F2149" s="37">
        <v>9</v>
      </c>
      <c r="G2149" s="37">
        <v>3</v>
      </c>
      <c r="H2149" s="37">
        <v>6</v>
      </c>
    </row>
    <row r="2150" spans="1:13" hidden="1" outlineLevel="2">
      <c r="A2150" s="1">
        <v>92</v>
      </c>
      <c r="B2150" s="37">
        <v>37</v>
      </c>
      <c r="C2150" s="37">
        <v>29</v>
      </c>
      <c r="D2150" s="37">
        <v>24</v>
      </c>
      <c r="E2150" s="37">
        <v>5</v>
      </c>
      <c r="F2150" s="37">
        <v>8</v>
      </c>
      <c r="G2150" s="37">
        <v>5</v>
      </c>
      <c r="H2150" s="37">
        <v>3</v>
      </c>
    </row>
    <row r="2151" spans="1:13" hidden="1" outlineLevel="2">
      <c r="A2151" s="1">
        <v>93</v>
      </c>
      <c r="B2151" s="37">
        <v>31</v>
      </c>
      <c r="C2151" s="37">
        <v>23</v>
      </c>
      <c r="D2151" s="37">
        <v>21</v>
      </c>
      <c r="E2151" s="37">
        <v>2</v>
      </c>
      <c r="F2151" s="37">
        <v>8</v>
      </c>
      <c r="G2151" s="37">
        <v>4</v>
      </c>
      <c r="H2151" s="37">
        <v>4</v>
      </c>
      <c r="M2151" s="1" t="s">
        <v>812</v>
      </c>
    </row>
    <row r="2152" spans="1:13" hidden="1" outlineLevel="2">
      <c r="A2152" s="1">
        <v>94</v>
      </c>
      <c r="B2152" s="37">
        <v>18</v>
      </c>
      <c r="C2152" s="37">
        <v>16</v>
      </c>
      <c r="D2152" s="37">
        <v>12</v>
      </c>
      <c r="E2152" s="37">
        <v>4</v>
      </c>
      <c r="F2152" s="37">
        <v>2</v>
      </c>
      <c r="G2152" s="37">
        <v>2</v>
      </c>
      <c r="H2152" s="37">
        <v>0</v>
      </c>
    </row>
    <row r="2153" spans="1:13" hidden="1" outlineLevel="2">
      <c r="A2153" s="1">
        <v>95</v>
      </c>
      <c r="B2153" s="37">
        <v>18</v>
      </c>
      <c r="C2153" s="37">
        <v>14</v>
      </c>
      <c r="D2153" s="37">
        <v>14</v>
      </c>
      <c r="E2153" s="37">
        <v>0</v>
      </c>
      <c r="F2153" s="37">
        <v>4</v>
      </c>
      <c r="G2153" s="37">
        <v>3</v>
      </c>
      <c r="H2153" s="37">
        <v>1</v>
      </c>
    </row>
    <row r="2154" spans="1:13" hidden="1" outlineLevel="2">
      <c r="A2154" s="1">
        <v>96</v>
      </c>
      <c r="B2154" s="37">
        <v>12</v>
      </c>
      <c r="C2154" s="37">
        <v>9</v>
      </c>
      <c r="D2154" s="37">
        <v>9</v>
      </c>
      <c r="E2154" s="37">
        <v>0</v>
      </c>
      <c r="F2154" s="37">
        <v>3</v>
      </c>
      <c r="G2154" s="37">
        <v>2</v>
      </c>
      <c r="H2154" s="37">
        <v>1</v>
      </c>
    </row>
    <row r="2155" spans="1:13" hidden="1" outlineLevel="2">
      <c r="A2155" s="1">
        <v>97</v>
      </c>
      <c r="B2155" s="37">
        <v>4</v>
      </c>
      <c r="C2155" s="37">
        <v>2</v>
      </c>
      <c r="D2155" s="37">
        <v>2</v>
      </c>
      <c r="E2155" s="37">
        <v>0</v>
      </c>
      <c r="F2155" s="37">
        <v>2</v>
      </c>
      <c r="G2155" s="37">
        <v>1</v>
      </c>
      <c r="H2155" s="37">
        <v>1</v>
      </c>
    </row>
    <row r="2156" spans="1:13" hidden="1" outlineLevel="2">
      <c r="A2156" s="1">
        <v>98</v>
      </c>
      <c r="B2156" s="37">
        <v>5</v>
      </c>
      <c r="C2156" s="37">
        <v>5</v>
      </c>
      <c r="D2156" s="37">
        <v>4</v>
      </c>
      <c r="E2156" s="37">
        <v>1</v>
      </c>
      <c r="F2156" s="37">
        <v>0</v>
      </c>
      <c r="G2156" s="37">
        <v>0</v>
      </c>
      <c r="H2156" s="37">
        <v>0</v>
      </c>
    </row>
    <row r="2157" spans="1:13" hidden="1" outlineLevel="2">
      <c r="A2157" s="1">
        <v>99</v>
      </c>
      <c r="B2157" s="37">
        <v>4</v>
      </c>
      <c r="C2157" s="37">
        <v>4</v>
      </c>
      <c r="D2157" s="37">
        <v>2</v>
      </c>
      <c r="E2157" s="37">
        <v>2</v>
      </c>
      <c r="F2157" s="37">
        <v>0</v>
      </c>
      <c r="G2157" s="37">
        <v>0</v>
      </c>
      <c r="H2157" s="37">
        <v>0</v>
      </c>
    </row>
    <row r="2158" spans="1:13" hidden="1" outlineLevel="2">
      <c r="A2158" s="1">
        <v>100</v>
      </c>
      <c r="B2158" s="37">
        <v>1</v>
      </c>
      <c r="C2158" s="37">
        <v>1</v>
      </c>
      <c r="D2158" s="37">
        <v>1</v>
      </c>
      <c r="E2158" s="37">
        <v>0</v>
      </c>
      <c r="F2158" s="37">
        <v>0</v>
      </c>
      <c r="G2158" s="37">
        <v>0</v>
      </c>
      <c r="H2158" s="37">
        <v>0</v>
      </c>
    </row>
    <row r="2159" spans="1:13" collapsed="1">
      <c r="A2159" s="1" t="s">
        <v>911</v>
      </c>
      <c r="B2159" s="37">
        <v>39055</v>
      </c>
      <c r="C2159" s="37">
        <v>25588</v>
      </c>
      <c r="D2159" s="37">
        <v>12968</v>
      </c>
      <c r="E2159" s="37">
        <v>12620</v>
      </c>
      <c r="F2159" s="37">
        <v>13467</v>
      </c>
      <c r="G2159" s="37">
        <v>6719</v>
      </c>
      <c r="H2159" s="37">
        <v>6748</v>
      </c>
    </row>
    <row r="2160" spans="1:13" hidden="1" outlineLevel="1">
      <c r="A2160" s="1">
        <v>0</v>
      </c>
      <c r="B2160" s="37">
        <v>351</v>
      </c>
      <c r="C2160" s="37">
        <v>250</v>
      </c>
      <c r="D2160" s="37">
        <v>137</v>
      </c>
      <c r="E2160" s="37">
        <v>113</v>
      </c>
      <c r="F2160" s="37">
        <v>101</v>
      </c>
      <c r="G2160" s="37">
        <v>47</v>
      </c>
      <c r="H2160" s="37">
        <v>54</v>
      </c>
    </row>
    <row r="2161" spans="1:8" hidden="1" outlineLevel="1">
      <c r="A2161" s="1">
        <v>1</v>
      </c>
      <c r="B2161" s="37">
        <v>373</v>
      </c>
      <c r="C2161" s="37">
        <v>288</v>
      </c>
      <c r="D2161" s="37">
        <v>146</v>
      </c>
      <c r="E2161" s="37">
        <v>142</v>
      </c>
      <c r="F2161" s="37">
        <v>85</v>
      </c>
      <c r="G2161" s="37">
        <v>37</v>
      </c>
      <c r="H2161" s="37">
        <v>48</v>
      </c>
    </row>
    <row r="2162" spans="1:8" hidden="1" outlineLevel="1">
      <c r="A2162" s="1">
        <v>2</v>
      </c>
      <c r="B2162" s="37">
        <v>404</v>
      </c>
      <c r="C2162" s="37">
        <v>304</v>
      </c>
      <c r="D2162" s="37">
        <v>156</v>
      </c>
      <c r="E2162" s="37">
        <v>148</v>
      </c>
      <c r="F2162" s="37">
        <v>100</v>
      </c>
      <c r="G2162" s="37">
        <v>42</v>
      </c>
      <c r="H2162" s="37">
        <v>58</v>
      </c>
    </row>
    <row r="2163" spans="1:8" hidden="1" outlineLevel="1">
      <c r="A2163" s="1">
        <v>3</v>
      </c>
      <c r="B2163" s="37">
        <v>363</v>
      </c>
      <c r="C2163" s="37">
        <v>264</v>
      </c>
      <c r="D2163" s="37">
        <v>130</v>
      </c>
      <c r="E2163" s="37">
        <v>134</v>
      </c>
      <c r="F2163" s="37">
        <v>99</v>
      </c>
      <c r="G2163" s="37">
        <v>44</v>
      </c>
      <c r="H2163" s="37">
        <v>55</v>
      </c>
    </row>
    <row r="2164" spans="1:8" hidden="1" outlineLevel="1">
      <c r="A2164" s="1">
        <v>4</v>
      </c>
      <c r="B2164" s="37">
        <v>406</v>
      </c>
      <c r="C2164" s="37">
        <v>309</v>
      </c>
      <c r="D2164" s="37">
        <v>144</v>
      </c>
      <c r="E2164" s="37">
        <v>165</v>
      </c>
      <c r="F2164" s="37">
        <v>97</v>
      </c>
      <c r="G2164" s="37">
        <v>50</v>
      </c>
      <c r="H2164" s="37">
        <v>47</v>
      </c>
    </row>
    <row r="2165" spans="1:8" hidden="1" outlineLevel="1">
      <c r="A2165" s="1">
        <v>5</v>
      </c>
      <c r="B2165" s="37">
        <v>333</v>
      </c>
      <c r="C2165" s="37">
        <v>235</v>
      </c>
      <c r="D2165" s="37">
        <v>109</v>
      </c>
      <c r="E2165" s="37">
        <v>126</v>
      </c>
      <c r="F2165" s="37">
        <v>98</v>
      </c>
      <c r="G2165" s="37">
        <v>35</v>
      </c>
      <c r="H2165" s="37">
        <v>63</v>
      </c>
    </row>
    <row r="2166" spans="1:8" hidden="1" outlineLevel="1">
      <c r="A2166" s="1">
        <v>6</v>
      </c>
      <c r="B2166" s="37">
        <v>388</v>
      </c>
      <c r="C2166" s="37">
        <v>291</v>
      </c>
      <c r="D2166" s="37">
        <v>128</v>
      </c>
      <c r="E2166" s="37">
        <v>163</v>
      </c>
      <c r="F2166" s="37">
        <v>97</v>
      </c>
      <c r="G2166" s="37">
        <v>43</v>
      </c>
      <c r="H2166" s="37">
        <v>54</v>
      </c>
    </row>
    <row r="2167" spans="1:8" hidden="1" outlineLevel="1">
      <c r="A2167" s="1">
        <v>7</v>
      </c>
      <c r="B2167" s="37">
        <v>377</v>
      </c>
      <c r="C2167" s="37">
        <v>280</v>
      </c>
      <c r="D2167" s="37">
        <v>134</v>
      </c>
      <c r="E2167" s="37">
        <v>146</v>
      </c>
      <c r="F2167" s="37">
        <v>97</v>
      </c>
      <c r="G2167" s="37">
        <v>39</v>
      </c>
      <c r="H2167" s="37">
        <v>58</v>
      </c>
    </row>
    <row r="2168" spans="1:8" hidden="1" outlineLevel="1">
      <c r="A2168" s="1">
        <v>8</v>
      </c>
      <c r="B2168" s="37">
        <v>380</v>
      </c>
      <c r="C2168" s="37">
        <v>285</v>
      </c>
      <c r="D2168" s="37">
        <v>140</v>
      </c>
      <c r="E2168" s="37">
        <v>145</v>
      </c>
      <c r="F2168" s="37">
        <v>95</v>
      </c>
      <c r="G2168" s="37">
        <v>44</v>
      </c>
      <c r="H2168" s="37">
        <v>51</v>
      </c>
    </row>
    <row r="2169" spans="1:8" hidden="1" outlineLevel="1">
      <c r="A2169" s="1">
        <v>9</v>
      </c>
      <c r="B2169" s="37">
        <v>409</v>
      </c>
      <c r="C2169" s="37">
        <v>310</v>
      </c>
      <c r="D2169" s="37">
        <v>149</v>
      </c>
      <c r="E2169" s="37">
        <v>161</v>
      </c>
      <c r="F2169" s="37">
        <v>99</v>
      </c>
      <c r="G2169" s="37">
        <v>49</v>
      </c>
      <c r="H2169" s="37">
        <v>50</v>
      </c>
    </row>
    <row r="2170" spans="1:8" hidden="1" outlineLevel="1">
      <c r="A2170" s="1">
        <v>10</v>
      </c>
      <c r="B2170" s="37">
        <v>352</v>
      </c>
      <c r="C2170" s="37">
        <v>257</v>
      </c>
      <c r="D2170" s="37">
        <v>122</v>
      </c>
      <c r="E2170" s="37">
        <v>135</v>
      </c>
      <c r="F2170" s="37">
        <v>95</v>
      </c>
      <c r="G2170" s="37">
        <v>51</v>
      </c>
      <c r="H2170" s="37">
        <v>44</v>
      </c>
    </row>
    <row r="2171" spans="1:8" hidden="1" outlineLevel="1">
      <c r="A2171" s="1">
        <v>11</v>
      </c>
      <c r="B2171" s="37">
        <v>425</v>
      </c>
      <c r="C2171" s="37">
        <v>336</v>
      </c>
      <c r="D2171" s="37">
        <v>150</v>
      </c>
      <c r="E2171" s="37">
        <v>186</v>
      </c>
      <c r="F2171" s="37">
        <v>89</v>
      </c>
      <c r="G2171" s="37">
        <v>39</v>
      </c>
      <c r="H2171" s="37">
        <v>50</v>
      </c>
    </row>
    <row r="2172" spans="1:8" hidden="1" outlineLevel="1">
      <c r="A2172" s="1">
        <v>12</v>
      </c>
      <c r="B2172" s="37">
        <v>367</v>
      </c>
      <c r="C2172" s="37">
        <v>279</v>
      </c>
      <c r="D2172" s="37">
        <v>115</v>
      </c>
      <c r="E2172" s="37">
        <v>164</v>
      </c>
      <c r="F2172" s="37">
        <v>88</v>
      </c>
      <c r="G2172" s="37">
        <v>49</v>
      </c>
      <c r="H2172" s="37">
        <v>39</v>
      </c>
    </row>
    <row r="2173" spans="1:8" hidden="1" outlineLevel="1">
      <c r="A2173" s="1">
        <v>13</v>
      </c>
      <c r="B2173" s="37">
        <v>380</v>
      </c>
      <c r="C2173" s="37">
        <v>282</v>
      </c>
      <c r="D2173" s="37">
        <v>132</v>
      </c>
      <c r="E2173" s="37">
        <v>150</v>
      </c>
      <c r="F2173" s="37">
        <v>98</v>
      </c>
      <c r="G2173" s="37">
        <v>43</v>
      </c>
      <c r="H2173" s="37">
        <v>55</v>
      </c>
    </row>
    <row r="2174" spans="1:8" hidden="1" outlineLevel="1">
      <c r="A2174" s="1">
        <v>14</v>
      </c>
      <c r="B2174" s="37">
        <v>387</v>
      </c>
      <c r="C2174" s="37">
        <v>308</v>
      </c>
      <c r="D2174" s="37">
        <v>149</v>
      </c>
      <c r="E2174" s="37">
        <v>159</v>
      </c>
      <c r="F2174" s="37">
        <v>79</v>
      </c>
      <c r="G2174" s="37">
        <v>43</v>
      </c>
      <c r="H2174" s="37">
        <v>36</v>
      </c>
    </row>
    <row r="2175" spans="1:8" hidden="1" outlineLevel="1">
      <c r="A2175" s="1">
        <v>15</v>
      </c>
      <c r="B2175" s="37">
        <v>397</v>
      </c>
      <c r="C2175" s="37">
        <v>297</v>
      </c>
      <c r="D2175" s="37">
        <v>152</v>
      </c>
      <c r="E2175" s="37">
        <v>145</v>
      </c>
      <c r="F2175" s="37">
        <v>100</v>
      </c>
      <c r="G2175" s="37">
        <v>51</v>
      </c>
      <c r="H2175" s="37">
        <v>49</v>
      </c>
    </row>
    <row r="2176" spans="1:8" hidden="1" outlineLevel="1">
      <c r="A2176" s="1">
        <v>16</v>
      </c>
      <c r="B2176" s="37">
        <v>407</v>
      </c>
      <c r="C2176" s="37">
        <v>307</v>
      </c>
      <c r="D2176" s="37">
        <v>156</v>
      </c>
      <c r="E2176" s="37">
        <v>151</v>
      </c>
      <c r="F2176" s="37">
        <v>100</v>
      </c>
      <c r="G2176" s="37">
        <v>43</v>
      </c>
      <c r="H2176" s="37">
        <v>57</v>
      </c>
    </row>
    <row r="2177" spans="1:8" hidden="1" outlineLevel="1">
      <c r="A2177" s="1">
        <v>17</v>
      </c>
      <c r="B2177" s="37">
        <v>360</v>
      </c>
      <c r="C2177" s="37">
        <v>246</v>
      </c>
      <c r="D2177" s="37">
        <v>122</v>
      </c>
      <c r="E2177" s="37">
        <v>124</v>
      </c>
      <c r="F2177" s="37">
        <v>114</v>
      </c>
      <c r="G2177" s="37">
        <v>53</v>
      </c>
      <c r="H2177" s="37">
        <v>61</v>
      </c>
    </row>
    <row r="2178" spans="1:8" hidden="1" outlineLevel="1">
      <c r="A2178" s="1">
        <v>18</v>
      </c>
      <c r="B2178" s="37">
        <v>404</v>
      </c>
      <c r="C2178" s="37">
        <v>324</v>
      </c>
      <c r="D2178" s="37">
        <v>163</v>
      </c>
      <c r="E2178" s="37">
        <v>161</v>
      </c>
      <c r="F2178" s="37">
        <v>80</v>
      </c>
      <c r="G2178" s="37">
        <v>38</v>
      </c>
      <c r="H2178" s="37">
        <v>42</v>
      </c>
    </row>
    <row r="2179" spans="1:8" hidden="1" outlineLevel="1">
      <c r="A2179" s="1">
        <v>19</v>
      </c>
      <c r="B2179" s="37">
        <v>398</v>
      </c>
      <c r="C2179" s="37">
        <v>310</v>
      </c>
      <c r="D2179" s="37">
        <v>146</v>
      </c>
      <c r="E2179" s="37">
        <v>164</v>
      </c>
      <c r="F2179" s="37">
        <v>88</v>
      </c>
      <c r="G2179" s="37">
        <v>38</v>
      </c>
      <c r="H2179" s="37">
        <v>50</v>
      </c>
    </row>
    <row r="2180" spans="1:8" hidden="1" outlineLevel="1">
      <c r="A2180" s="1">
        <v>20</v>
      </c>
      <c r="B2180" s="37">
        <v>423</v>
      </c>
      <c r="C2180" s="37">
        <v>329</v>
      </c>
      <c r="D2180" s="37">
        <v>159</v>
      </c>
      <c r="E2180" s="37">
        <v>170</v>
      </c>
      <c r="F2180" s="37">
        <v>94</v>
      </c>
      <c r="G2180" s="37">
        <v>47</v>
      </c>
      <c r="H2180" s="37">
        <v>47</v>
      </c>
    </row>
    <row r="2181" spans="1:8" hidden="1" outlineLevel="1">
      <c r="A2181" s="1">
        <v>21</v>
      </c>
      <c r="B2181" s="37">
        <v>416</v>
      </c>
      <c r="C2181" s="37">
        <v>319</v>
      </c>
      <c r="D2181" s="37">
        <v>173</v>
      </c>
      <c r="E2181" s="37">
        <v>146</v>
      </c>
      <c r="F2181" s="37">
        <v>97</v>
      </c>
      <c r="G2181" s="37">
        <v>49</v>
      </c>
      <c r="H2181" s="37">
        <v>48</v>
      </c>
    </row>
    <row r="2182" spans="1:8" hidden="1" outlineLevel="1">
      <c r="A2182" s="1">
        <v>22</v>
      </c>
      <c r="B2182" s="37">
        <v>410</v>
      </c>
      <c r="C2182" s="37">
        <v>311</v>
      </c>
      <c r="D2182" s="37">
        <v>162</v>
      </c>
      <c r="E2182" s="37">
        <v>149</v>
      </c>
      <c r="F2182" s="37">
        <v>99</v>
      </c>
      <c r="G2182" s="37">
        <v>52</v>
      </c>
      <c r="H2182" s="37">
        <v>47</v>
      </c>
    </row>
    <row r="2183" spans="1:8" hidden="1" outlineLevel="1">
      <c r="A2183" s="1">
        <v>23</v>
      </c>
      <c r="B2183" s="37">
        <v>463</v>
      </c>
      <c r="C2183" s="37">
        <v>363</v>
      </c>
      <c r="D2183" s="37">
        <v>182</v>
      </c>
      <c r="E2183" s="37">
        <v>181</v>
      </c>
      <c r="F2183" s="37">
        <v>100</v>
      </c>
      <c r="G2183" s="37">
        <v>49</v>
      </c>
      <c r="H2183" s="37">
        <v>51</v>
      </c>
    </row>
    <row r="2184" spans="1:8" hidden="1" outlineLevel="1">
      <c r="A2184" s="1">
        <v>24</v>
      </c>
      <c r="B2184" s="37">
        <v>441</v>
      </c>
      <c r="C2184" s="37">
        <v>332</v>
      </c>
      <c r="D2184" s="37">
        <v>166</v>
      </c>
      <c r="E2184" s="37">
        <v>166</v>
      </c>
      <c r="F2184" s="37">
        <v>109</v>
      </c>
      <c r="G2184" s="37">
        <v>50</v>
      </c>
      <c r="H2184" s="37">
        <v>59</v>
      </c>
    </row>
    <row r="2185" spans="1:8" hidden="1" outlineLevel="1">
      <c r="A2185" s="1">
        <v>25</v>
      </c>
      <c r="B2185" s="37">
        <v>479</v>
      </c>
      <c r="C2185" s="37">
        <v>358</v>
      </c>
      <c r="D2185" s="37">
        <v>170</v>
      </c>
      <c r="E2185" s="37">
        <v>188</v>
      </c>
      <c r="F2185" s="37">
        <v>121</v>
      </c>
      <c r="G2185" s="37">
        <v>63</v>
      </c>
      <c r="H2185" s="37">
        <v>58</v>
      </c>
    </row>
    <row r="2186" spans="1:8" hidden="1" outlineLevel="1">
      <c r="A2186" s="1">
        <v>26</v>
      </c>
      <c r="B2186" s="37">
        <v>427</v>
      </c>
      <c r="C2186" s="37">
        <v>309</v>
      </c>
      <c r="D2186" s="37">
        <v>145</v>
      </c>
      <c r="E2186" s="37">
        <v>164</v>
      </c>
      <c r="F2186" s="37">
        <v>118</v>
      </c>
      <c r="G2186" s="37">
        <v>50</v>
      </c>
      <c r="H2186" s="37">
        <v>68</v>
      </c>
    </row>
    <row r="2187" spans="1:8" hidden="1" outlineLevel="1">
      <c r="A2187" s="1">
        <v>27</v>
      </c>
      <c r="B2187" s="37">
        <v>489</v>
      </c>
      <c r="C2187" s="37">
        <v>355</v>
      </c>
      <c r="D2187" s="37">
        <v>165</v>
      </c>
      <c r="E2187" s="37">
        <v>190</v>
      </c>
      <c r="F2187" s="37">
        <v>134</v>
      </c>
      <c r="G2187" s="37">
        <v>79</v>
      </c>
      <c r="H2187" s="37">
        <v>55</v>
      </c>
    </row>
    <row r="2188" spans="1:8" hidden="1" outlineLevel="1">
      <c r="A2188" s="1">
        <v>28</v>
      </c>
      <c r="B2188" s="37">
        <v>453</v>
      </c>
      <c r="C2188" s="37">
        <v>301</v>
      </c>
      <c r="D2188" s="37">
        <v>154</v>
      </c>
      <c r="E2188" s="37">
        <v>147</v>
      </c>
      <c r="F2188" s="37">
        <v>152</v>
      </c>
      <c r="G2188" s="37">
        <v>82</v>
      </c>
      <c r="H2188" s="37">
        <v>70</v>
      </c>
    </row>
    <row r="2189" spans="1:8" hidden="1" outlineLevel="1">
      <c r="A2189" s="1">
        <v>29</v>
      </c>
      <c r="B2189" s="37">
        <v>482</v>
      </c>
      <c r="C2189" s="37">
        <v>343</v>
      </c>
      <c r="D2189" s="37">
        <v>157</v>
      </c>
      <c r="E2189" s="37">
        <v>186</v>
      </c>
      <c r="F2189" s="37">
        <v>139</v>
      </c>
      <c r="G2189" s="37">
        <v>76</v>
      </c>
      <c r="H2189" s="37">
        <v>63</v>
      </c>
    </row>
    <row r="2190" spans="1:8" hidden="1" outlineLevel="1">
      <c r="A2190" s="1">
        <v>30</v>
      </c>
      <c r="B2190" s="37">
        <v>472</v>
      </c>
      <c r="C2190" s="37">
        <v>307</v>
      </c>
      <c r="D2190" s="37">
        <v>148</v>
      </c>
      <c r="E2190" s="37">
        <v>159</v>
      </c>
      <c r="F2190" s="37">
        <v>165</v>
      </c>
      <c r="G2190" s="37">
        <v>97</v>
      </c>
      <c r="H2190" s="37">
        <v>68</v>
      </c>
    </row>
    <row r="2191" spans="1:8" hidden="1" outlineLevel="1">
      <c r="A2191" s="1">
        <v>31</v>
      </c>
      <c r="B2191" s="37">
        <v>496</v>
      </c>
      <c r="C2191" s="37">
        <v>297</v>
      </c>
      <c r="D2191" s="37">
        <v>127</v>
      </c>
      <c r="E2191" s="37">
        <v>170</v>
      </c>
      <c r="F2191" s="37">
        <v>199</v>
      </c>
      <c r="G2191" s="37">
        <v>108</v>
      </c>
      <c r="H2191" s="37">
        <v>91</v>
      </c>
    </row>
    <row r="2192" spans="1:8" hidden="1" outlineLevel="1">
      <c r="A2192" s="1">
        <v>32</v>
      </c>
      <c r="B2192" s="37">
        <v>506</v>
      </c>
      <c r="C2192" s="37">
        <v>315</v>
      </c>
      <c r="D2192" s="37">
        <v>135</v>
      </c>
      <c r="E2192" s="37">
        <v>180</v>
      </c>
      <c r="F2192" s="37">
        <v>191</v>
      </c>
      <c r="G2192" s="37">
        <v>95</v>
      </c>
      <c r="H2192" s="37">
        <v>96</v>
      </c>
    </row>
    <row r="2193" spans="1:8" hidden="1" outlineLevel="1">
      <c r="A2193" s="1">
        <v>33</v>
      </c>
      <c r="B2193" s="37">
        <v>507</v>
      </c>
      <c r="C2193" s="37">
        <v>303</v>
      </c>
      <c r="D2193" s="37">
        <v>148</v>
      </c>
      <c r="E2193" s="37">
        <v>155</v>
      </c>
      <c r="F2193" s="37">
        <v>204</v>
      </c>
      <c r="G2193" s="37">
        <v>128</v>
      </c>
      <c r="H2193" s="37">
        <v>76</v>
      </c>
    </row>
    <row r="2194" spans="1:8" hidden="1" outlineLevel="1">
      <c r="A2194" s="1">
        <v>34</v>
      </c>
      <c r="B2194" s="37">
        <v>486</v>
      </c>
      <c r="C2194" s="37">
        <v>276</v>
      </c>
      <c r="D2194" s="37">
        <v>139</v>
      </c>
      <c r="E2194" s="37">
        <v>137</v>
      </c>
      <c r="F2194" s="37">
        <v>210</v>
      </c>
      <c r="G2194" s="37">
        <v>112</v>
      </c>
      <c r="H2194" s="37">
        <v>98</v>
      </c>
    </row>
    <row r="2195" spans="1:8" hidden="1" outlineLevel="1">
      <c r="A2195" s="1">
        <v>35</v>
      </c>
      <c r="B2195" s="37">
        <v>501</v>
      </c>
      <c r="C2195" s="37">
        <v>298</v>
      </c>
      <c r="D2195" s="37">
        <v>141</v>
      </c>
      <c r="E2195" s="37">
        <v>157</v>
      </c>
      <c r="F2195" s="37">
        <v>203</v>
      </c>
      <c r="G2195" s="37">
        <v>110</v>
      </c>
      <c r="H2195" s="37">
        <v>93</v>
      </c>
    </row>
    <row r="2196" spans="1:8" hidden="1" outlineLevel="1">
      <c r="A2196" s="1">
        <v>36</v>
      </c>
      <c r="B2196" s="37">
        <v>522</v>
      </c>
      <c r="C2196" s="37">
        <v>302</v>
      </c>
      <c r="D2196" s="37">
        <v>145</v>
      </c>
      <c r="E2196" s="37">
        <v>157</v>
      </c>
      <c r="F2196" s="37">
        <v>220</v>
      </c>
      <c r="G2196" s="37">
        <v>120</v>
      </c>
      <c r="H2196" s="37">
        <v>100</v>
      </c>
    </row>
    <row r="2197" spans="1:8" hidden="1" outlineLevel="1">
      <c r="A2197" s="1">
        <v>37</v>
      </c>
      <c r="B2197" s="37">
        <v>488</v>
      </c>
      <c r="C2197" s="37">
        <v>280</v>
      </c>
      <c r="D2197" s="37">
        <v>141</v>
      </c>
      <c r="E2197" s="37">
        <v>139</v>
      </c>
      <c r="F2197" s="37">
        <v>208</v>
      </c>
      <c r="G2197" s="37">
        <v>122</v>
      </c>
      <c r="H2197" s="37">
        <v>86</v>
      </c>
    </row>
    <row r="2198" spans="1:8" hidden="1" outlineLevel="1">
      <c r="A2198" s="1">
        <v>38</v>
      </c>
      <c r="B2198" s="37">
        <v>537</v>
      </c>
      <c r="C2198" s="37">
        <v>309</v>
      </c>
      <c r="D2198" s="37">
        <v>137</v>
      </c>
      <c r="E2198" s="37">
        <v>172</v>
      </c>
      <c r="F2198" s="37">
        <v>228</v>
      </c>
      <c r="G2198" s="37">
        <v>122</v>
      </c>
      <c r="H2198" s="37">
        <v>106</v>
      </c>
    </row>
    <row r="2199" spans="1:8" hidden="1" outlineLevel="1">
      <c r="A2199" s="1">
        <v>39</v>
      </c>
      <c r="B2199" s="37">
        <v>495</v>
      </c>
      <c r="C2199" s="37">
        <v>284</v>
      </c>
      <c r="D2199" s="37">
        <v>129</v>
      </c>
      <c r="E2199" s="37">
        <v>155</v>
      </c>
      <c r="F2199" s="37">
        <v>211</v>
      </c>
      <c r="G2199" s="37">
        <v>103</v>
      </c>
      <c r="H2199" s="37">
        <v>108</v>
      </c>
    </row>
    <row r="2200" spans="1:8" hidden="1" outlineLevel="1">
      <c r="A2200" s="1">
        <v>40</v>
      </c>
      <c r="B2200" s="37">
        <v>533</v>
      </c>
      <c r="C2200" s="37">
        <v>301</v>
      </c>
      <c r="D2200" s="37">
        <v>131</v>
      </c>
      <c r="E2200" s="37">
        <v>170</v>
      </c>
      <c r="F2200" s="37">
        <v>232</v>
      </c>
      <c r="G2200" s="37">
        <v>135</v>
      </c>
      <c r="H2200" s="37">
        <v>97</v>
      </c>
    </row>
    <row r="2201" spans="1:8" hidden="1" outlineLevel="1">
      <c r="A2201" s="1">
        <v>41</v>
      </c>
      <c r="B2201" s="37">
        <v>505</v>
      </c>
      <c r="C2201" s="37">
        <v>278</v>
      </c>
      <c r="D2201" s="37">
        <v>135</v>
      </c>
      <c r="E2201" s="37">
        <v>143</v>
      </c>
      <c r="F2201" s="37">
        <v>227</v>
      </c>
      <c r="G2201" s="37">
        <v>118</v>
      </c>
      <c r="H2201" s="37">
        <v>109</v>
      </c>
    </row>
    <row r="2202" spans="1:8" hidden="1" outlineLevel="1">
      <c r="A2202" s="1">
        <v>42</v>
      </c>
      <c r="B2202" s="37">
        <v>498</v>
      </c>
      <c r="C2202" s="37">
        <v>260</v>
      </c>
      <c r="D2202" s="37">
        <v>128</v>
      </c>
      <c r="E2202" s="37">
        <v>132</v>
      </c>
      <c r="F2202" s="37">
        <v>238</v>
      </c>
      <c r="G2202" s="37">
        <v>127</v>
      </c>
      <c r="H2202" s="37">
        <v>111</v>
      </c>
    </row>
    <row r="2203" spans="1:8" hidden="1" outlineLevel="1">
      <c r="A2203" s="1">
        <v>43</v>
      </c>
      <c r="B2203" s="37">
        <v>524</v>
      </c>
      <c r="C2203" s="37">
        <v>280</v>
      </c>
      <c r="D2203" s="37">
        <v>132</v>
      </c>
      <c r="E2203" s="37">
        <v>148</v>
      </c>
      <c r="F2203" s="37">
        <v>244</v>
      </c>
      <c r="G2203" s="37">
        <v>117</v>
      </c>
      <c r="H2203" s="37">
        <v>127</v>
      </c>
    </row>
    <row r="2204" spans="1:8" hidden="1" outlineLevel="1">
      <c r="A2204" s="1">
        <v>44</v>
      </c>
      <c r="B2204" s="37">
        <v>537</v>
      </c>
      <c r="C2204" s="37">
        <v>311</v>
      </c>
      <c r="D2204" s="37">
        <v>140</v>
      </c>
      <c r="E2204" s="37">
        <v>171</v>
      </c>
      <c r="F2204" s="37">
        <v>226</v>
      </c>
      <c r="G2204" s="37">
        <v>115</v>
      </c>
      <c r="H2204" s="37">
        <v>111</v>
      </c>
    </row>
    <row r="2205" spans="1:8" hidden="1" outlineLevel="1">
      <c r="A2205" s="1">
        <v>45</v>
      </c>
      <c r="B2205" s="37">
        <v>528</v>
      </c>
      <c r="C2205" s="37">
        <v>284</v>
      </c>
      <c r="D2205" s="37">
        <v>149</v>
      </c>
      <c r="E2205" s="37">
        <v>135</v>
      </c>
      <c r="F2205" s="37">
        <v>244</v>
      </c>
      <c r="G2205" s="37">
        <v>136</v>
      </c>
      <c r="H2205" s="37">
        <v>108</v>
      </c>
    </row>
    <row r="2206" spans="1:8" hidden="1" outlineLevel="1">
      <c r="A2206" s="1">
        <v>46</v>
      </c>
      <c r="B2206" s="37">
        <v>534</v>
      </c>
      <c r="C2206" s="37">
        <v>285</v>
      </c>
      <c r="D2206" s="37">
        <v>140</v>
      </c>
      <c r="E2206" s="37">
        <v>145</v>
      </c>
      <c r="F2206" s="37">
        <v>249</v>
      </c>
      <c r="G2206" s="37">
        <v>124</v>
      </c>
      <c r="H2206" s="37">
        <v>125</v>
      </c>
    </row>
    <row r="2207" spans="1:8" hidden="1" outlineLevel="1">
      <c r="A2207" s="1">
        <v>47</v>
      </c>
      <c r="B2207" s="37">
        <v>600</v>
      </c>
      <c r="C2207" s="37">
        <v>339</v>
      </c>
      <c r="D2207" s="37">
        <v>178</v>
      </c>
      <c r="E2207" s="37">
        <v>161</v>
      </c>
      <c r="F2207" s="37">
        <v>261</v>
      </c>
      <c r="G2207" s="37">
        <v>133</v>
      </c>
      <c r="H2207" s="37">
        <v>128</v>
      </c>
    </row>
    <row r="2208" spans="1:8" hidden="1" outlineLevel="1">
      <c r="A2208" s="1">
        <v>48</v>
      </c>
      <c r="B2208" s="37">
        <v>575</v>
      </c>
      <c r="C2208" s="37">
        <v>307</v>
      </c>
      <c r="D2208" s="37">
        <v>165</v>
      </c>
      <c r="E2208" s="37">
        <v>142</v>
      </c>
      <c r="F2208" s="37">
        <v>268</v>
      </c>
      <c r="G2208" s="37">
        <v>142</v>
      </c>
      <c r="H2208" s="37">
        <v>126</v>
      </c>
    </row>
    <row r="2209" spans="1:8" hidden="1" outlineLevel="1">
      <c r="A2209" s="1">
        <v>49</v>
      </c>
      <c r="B2209" s="37">
        <v>594</v>
      </c>
      <c r="C2209" s="37">
        <v>308</v>
      </c>
      <c r="D2209" s="37">
        <v>151</v>
      </c>
      <c r="E2209" s="37">
        <v>157</v>
      </c>
      <c r="F2209" s="37">
        <v>286</v>
      </c>
      <c r="G2209" s="37">
        <v>149</v>
      </c>
      <c r="H2209" s="37">
        <v>137</v>
      </c>
    </row>
    <row r="2210" spans="1:8" hidden="1" outlineLevel="1">
      <c r="A2210" s="1">
        <v>50</v>
      </c>
      <c r="B2210" s="37">
        <v>658</v>
      </c>
      <c r="C2210" s="37">
        <v>368</v>
      </c>
      <c r="D2210" s="37">
        <v>165</v>
      </c>
      <c r="E2210" s="37">
        <v>203</v>
      </c>
      <c r="F2210" s="37">
        <v>290</v>
      </c>
      <c r="G2210" s="37">
        <v>131</v>
      </c>
      <c r="H2210" s="37">
        <v>159</v>
      </c>
    </row>
    <row r="2211" spans="1:8" hidden="1" outlineLevel="1">
      <c r="A2211" s="1">
        <v>51</v>
      </c>
      <c r="B2211" s="37">
        <v>639</v>
      </c>
      <c r="C2211" s="37">
        <v>389</v>
      </c>
      <c r="D2211" s="37">
        <v>186</v>
      </c>
      <c r="E2211" s="37">
        <v>203</v>
      </c>
      <c r="F2211" s="37">
        <v>250</v>
      </c>
      <c r="G2211" s="37">
        <v>124</v>
      </c>
      <c r="H2211" s="37">
        <v>126</v>
      </c>
    </row>
    <row r="2212" spans="1:8" hidden="1" outlineLevel="1">
      <c r="A2212" s="1">
        <v>52</v>
      </c>
      <c r="B2212" s="37">
        <v>704</v>
      </c>
      <c r="C2212" s="37">
        <v>411</v>
      </c>
      <c r="D2212" s="37">
        <v>221</v>
      </c>
      <c r="E2212" s="37">
        <v>190</v>
      </c>
      <c r="F2212" s="37">
        <v>293</v>
      </c>
      <c r="G2212" s="37">
        <v>155</v>
      </c>
      <c r="H2212" s="37">
        <v>138</v>
      </c>
    </row>
    <row r="2213" spans="1:8" hidden="1" outlineLevel="1">
      <c r="A2213" s="1">
        <v>53</v>
      </c>
      <c r="B2213" s="37">
        <v>645</v>
      </c>
      <c r="C2213" s="37">
        <v>374</v>
      </c>
      <c r="D2213" s="37">
        <v>189</v>
      </c>
      <c r="E2213" s="37">
        <v>185</v>
      </c>
      <c r="F2213" s="37">
        <v>271</v>
      </c>
      <c r="G2213" s="37">
        <v>140</v>
      </c>
      <c r="H2213" s="37">
        <v>131</v>
      </c>
    </row>
    <row r="2214" spans="1:8" hidden="1" outlineLevel="1">
      <c r="A2214" s="1">
        <v>54</v>
      </c>
      <c r="B2214" s="37">
        <v>623</v>
      </c>
      <c r="C2214" s="37">
        <v>358</v>
      </c>
      <c r="D2214" s="37">
        <v>181</v>
      </c>
      <c r="E2214" s="37">
        <v>177</v>
      </c>
      <c r="F2214" s="37">
        <v>265</v>
      </c>
      <c r="G2214" s="37">
        <v>148</v>
      </c>
      <c r="H2214" s="37">
        <v>117</v>
      </c>
    </row>
    <row r="2215" spans="1:8" hidden="1" outlineLevel="1">
      <c r="A2215" s="1">
        <v>55</v>
      </c>
      <c r="B2215" s="37">
        <v>620</v>
      </c>
      <c r="C2215" s="37">
        <v>353</v>
      </c>
      <c r="D2215" s="37">
        <v>175</v>
      </c>
      <c r="E2215" s="37">
        <v>178</v>
      </c>
      <c r="F2215" s="37">
        <v>267</v>
      </c>
      <c r="G2215" s="37">
        <v>121</v>
      </c>
      <c r="H2215" s="37">
        <v>146</v>
      </c>
    </row>
    <row r="2216" spans="1:8" hidden="1" outlineLevel="1">
      <c r="A2216" s="1">
        <v>56</v>
      </c>
      <c r="B2216" s="37">
        <v>671</v>
      </c>
      <c r="C2216" s="37">
        <v>357</v>
      </c>
      <c r="D2216" s="37">
        <v>182</v>
      </c>
      <c r="E2216" s="37">
        <v>175</v>
      </c>
      <c r="F2216" s="37">
        <v>314</v>
      </c>
      <c r="G2216" s="37">
        <v>169</v>
      </c>
      <c r="H2216" s="37">
        <v>145</v>
      </c>
    </row>
    <row r="2217" spans="1:8" hidden="1" outlineLevel="1">
      <c r="A2217" s="1">
        <v>57</v>
      </c>
      <c r="B2217" s="37">
        <v>639</v>
      </c>
      <c r="C2217" s="37">
        <v>383</v>
      </c>
      <c r="D2217" s="37">
        <v>200</v>
      </c>
      <c r="E2217" s="37">
        <v>183</v>
      </c>
      <c r="F2217" s="37">
        <v>256</v>
      </c>
      <c r="G2217" s="37">
        <v>134</v>
      </c>
      <c r="H2217" s="37">
        <v>122</v>
      </c>
    </row>
    <row r="2218" spans="1:8" hidden="1" outlineLevel="1">
      <c r="A2218" s="1">
        <v>58</v>
      </c>
      <c r="B2218" s="37">
        <v>632</v>
      </c>
      <c r="C2218" s="37">
        <v>361</v>
      </c>
      <c r="D2218" s="37">
        <v>178</v>
      </c>
      <c r="E2218" s="37">
        <v>183</v>
      </c>
      <c r="F2218" s="37">
        <v>271</v>
      </c>
      <c r="G2218" s="37">
        <v>126</v>
      </c>
      <c r="H2218" s="37">
        <v>145</v>
      </c>
    </row>
    <row r="2219" spans="1:8" hidden="1" outlineLevel="1">
      <c r="A2219" s="1">
        <v>59</v>
      </c>
      <c r="B2219" s="37">
        <v>603</v>
      </c>
      <c r="C2219" s="37">
        <v>357</v>
      </c>
      <c r="D2219" s="37">
        <v>177</v>
      </c>
      <c r="E2219" s="37">
        <v>180</v>
      </c>
      <c r="F2219" s="37">
        <v>246</v>
      </c>
      <c r="G2219" s="37">
        <v>138</v>
      </c>
      <c r="H2219" s="37">
        <v>108</v>
      </c>
    </row>
    <row r="2220" spans="1:8" hidden="1" outlineLevel="1">
      <c r="A2220" s="1">
        <v>60</v>
      </c>
      <c r="B2220" s="37">
        <v>603</v>
      </c>
      <c r="C2220" s="37">
        <v>374</v>
      </c>
      <c r="D2220" s="37">
        <v>189</v>
      </c>
      <c r="E2220" s="37">
        <v>185</v>
      </c>
      <c r="F2220" s="37">
        <v>229</v>
      </c>
      <c r="G2220" s="37">
        <v>112</v>
      </c>
      <c r="H2220" s="37">
        <v>117</v>
      </c>
    </row>
    <row r="2221" spans="1:8" hidden="1" outlineLevel="1">
      <c r="A2221" s="1">
        <v>61</v>
      </c>
      <c r="B2221" s="37">
        <v>578</v>
      </c>
      <c r="C2221" s="37">
        <v>347</v>
      </c>
      <c r="D2221" s="37">
        <v>182</v>
      </c>
      <c r="E2221" s="37">
        <v>165</v>
      </c>
      <c r="F2221" s="37">
        <v>231</v>
      </c>
      <c r="G2221" s="37">
        <v>116</v>
      </c>
      <c r="H2221" s="37">
        <v>115</v>
      </c>
    </row>
    <row r="2222" spans="1:8" hidden="1" outlineLevel="1">
      <c r="A2222" s="1">
        <v>62</v>
      </c>
      <c r="B2222" s="37">
        <v>537</v>
      </c>
      <c r="C2222" s="37">
        <v>352</v>
      </c>
      <c r="D2222" s="37">
        <v>187</v>
      </c>
      <c r="E2222" s="37">
        <v>165</v>
      </c>
      <c r="F2222" s="37">
        <v>185</v>
      </c>
      <c r="G2222" s="37">
        <v>93</v>
      </c>
      <c r="H2222" s="37">
        <v>92</v>
      </c>
    </row>
    <row r="2223" spans="1:8" hidden="1" outlineLevel="1">
      <c r="A2223" s="1">
        <v>63</v>
      </c>
      <c r="B2223" s="37">
        <v>532</v>
      </c>
      <c r="C2223" s="37">
        <v>343</v>
      </c>
      <c r="D2223" s="37">
        <v>175</v>
      </c>
      <c r="E2223" s="37">
        <v>168</v>
      </c>
      <c r="F2223" s="37">
        <v>189</v>
      </c>
      <c r="G2223" s="37">
        <v>95</v>
      </c>
      <c r="H2223" s="37">
        <v>94</v>
      </c>
    </row>
    <row r="2224" spans="1:8" hidden="1" outlineLevel="1">
      <c r="A2224" s="1">
        <v>64</v>
      </c>
      <c r="B2224" s="37">
        <v>508</v>
      </c>
      <c r="C2224" s="37">
        <v>329</v>
      </c>
      <c r="D2224" s="37">
        <v>169</v>
      </c>
      <c r="E2224" s="37">
        <v>160</v>
      </c>
      <c r="F2224" s="37">
        <v>179</v>
      </c>
      <c r="G2224" s="37">
        <v>85</v>
      </c>
      <c r="H2224" s="37">
        <v>94</v>
      </c>
    </row>
    <row r="2225" spans="1:8" hidden="1" outlineLevel="1">
      <c r="A2225" s="1">
        <v>65</v>
      </c>
      <c r="B2225" s="37">
        <v>475</v>
      </c>
      <c r="C2225" s="37">
        <v>297</v>
      </c>
      <c r="D2225" s="37">
        <v>162</v>
      </c>
      <c r="E2225" s="37">
        <v>135</v>
      </c>
      <c r="F2225" s="37">
        <v>178</v>
      </c>
      <c r="G2225" s="37">
        <v>74</v>
      </c>
      <c r="H2225" s="37">
        <v>104</v>
      </c>
    </row>
    <row r="2226" spans="1:8" hidden="1" outlineLevel="1">
      <c r="A2226" s="1">
        <v>66</v>
      </c>
      <c r="B2226" s="37">
        <v>459</v>
      </c>
      <c r="C2226" s="37">
        <v>294</v>
      </c>
      <c r="D2226" s="37">
        <v>152</v>
      </c>
      <c r="E2226" s="37">
        <v>142</v>
      </c>
      <c r="F2226" s="37">
        <v>165</v>
      </c>
      <c r="G2226" s="37">
        <v>85</v>
      </c>
      <c r="H2226" s="37">
        <v>80</v>
      </c>
    </row>
    <row r="2227" spans="1:8" hidden="1" outlineLevel="1">
      <c r="A2227" s="1">
        <v>67</v>
      </c>
      <c r="B2227" s="37">
        <v>430</v>
      </c>
      <c r="C2227" s="37">
        <v>283</v>
      </c>
      <c r="D2227" s="37">
        <v>143</v>
      </c>
      <c r="E2227" s="37">
        <v>140</v>
      </c>
      <c r="F2227" s="37">
        <v>147</v>
      </c>
      <c r="G2227" s="37">
        <v>68</v>
      </c>
      <c r="H2227" s="37">
        <v>79</v>
      </c>
    </row>
    <row r="2228" spans="1:8" hidden="1" outlineLevel="1">
      <c r="A2228" s="1">
        <v>68</v>
      </c>
      <c r="B2228" s="37">
        <v>422</v>
      </c>
      <c r="C2228" s="37">
        <v>301</v>
      </c>
      <c r="D2228" s="37">
        <v>185</v>
      </c>
      <c r="E2228" s="37">
        <v>116</v>
      </c>
      <c r="F2228" s="37">
        <v>121</v>
      </c>
      <c r="G2228" s="37">
        <v>57</v>
      </c>
      <c r="H2228" s="37">
        <v>64</v>
      </c>
    </row>
    <row r="2229" spans="1:8" hidden="1" outlineLevel="1">
      <c r="A2229" s="1">
        <v>69</v>
      </c>
      <c r="B2229" s="37">
        <v>440</v>
      </c>
      <c r="C2229" s="37">
        <v>294</v>
      </c>
      <c r="D2229" s="37">
        <v>148</v>
      </c>
      <c r="E2229" s="37">
        <v>146</v>
      </c>
      <c r="F2229" s="37">
        <v>146</v>
      </c>
      <c r="G2229" s="37">
        <v>67</v>
      </c>
      <c r="H2229" s="37">
        <v>79</v>
      </c>
    </row>
    <row r="2230" spans="1:8" hidden="1" outlineLevel="1">
      <c r="A2230" s="1">
        <v>70</v>
      </c>
      <c r="B2230" s="37">
        <v>394</v>
      </c>
      <c r="C2230" s="37">
        <v>261</v>
      </c>
      <c r="D2230" s="37">
        <v>151</v>
      </c>
      <c r="E2230" s="37">
        <v>110</v>
      </c>
      <c r="F2230" s="37">
        <v>133</v>
      </c>
      <c r="G2230" s="37">
        <v>52</v>
      </c>
      <c r="H2230" s="37">
        <v>81</v>
      </c>
    </row>
    <row r="2231" spans="1:8" hidden="1" outlineLevel="1">
      <c r="A2231" s="1">
        <v>71</v>
      </c>
      <c r="B2231" s="37">
        <v>401</v>
      </c>
      <c r="C2231" s="37">
        <v>278</v>
      </c>
      <c r="D2231" s="37">
        <v>147</v>
      </c>
      <c r="E2231" s="37">
        <v>131</v>
      </c>
      <c r="F2231" s="37">
        <v>123</v>
      </c>
      <c r="G2231" s="37">
        <v>49</v>
      </c>
      <c r="H2231" s="37">
        <v>74</v>
      </c>
    </row>
    <row r="2232" spans="1:8" hidden="1" outlineLevel="1">
      <c r="A2232" s="1">
        <v>72</v>
      </c>
      <c r="B2232" s="37">
        <v>420</v>
      </c>
      <c r="C2232" s="37">
        <v>265</v>
      </c>
      <c r="D2232" s="37">
        <v>149</v>
      </c>
      <c r="E2232" s="37">
        <v>116</v>
      </c>
      <c r="F2232" s="37">
        <v>155</v>
      </c>
      <c r="G2232" s="37">
        <v>67</v>
      </c>
      <c r="H2232" s="37">
        <v>88</v>
      </c>
    </row>
    <row r="2233" spans="1:8" hidden="1" outlineLevel="1">
      <c r="A2233" s="1">
        <v>73</v>
      </c>
      <c r="B2233" s="37">
        <v>368</v>
      </c>
      <c r="C2233" s="37">
        <v>256</v>
      </c>
      <c r="D2233" s="37">
        <v>140</v>
      </c>
      <c r="E2233" s="37">
        <v>116</v>
      </c>
      <c r="F2233" s="37">
        <v>112</v>
      </c>
      <c r="G2233" s="37">
        <v>42</v>
      </c>
      <c r="H2233" s="37">
        <v>70</v>
      </c>
    </row>
    <row r="2234" spans="1:8" hidden="1" outlineLevel="1">
      <c r="A2234" s="1">
        <v>74</v>
      </c>
      <c r="B2234" s="37">
        <v>373</v>
      </c>
      <c r="C2234" s="37">
        <v>257</v>
      </c>
      <c r="D2234" s="37">
        <v>138</v>
      </c>
      <c r="E2234" s="37">
        <v>119</v>
      </c>
      <c r="F2234" s="37">
        <v>116</v>
      </c>
      <c r="G2234" s="37">
        <v>54</v>
      </c>
      <c r="H2234" s="37">
        <v>62</v>
      </c>
    </row>
    <row r="2235" spans="1:8" hidden="1" outlineLevel="1">
      <c r="A2235" s="1">
        <v>75</v>
      </c>
      <c r="B2235" s="37">
        <v>296</v>
      </c>
      <c r="C2235" s="37">
        <v>225</v>
      </c>
      <c r="D2235" s="37">
        <v>123</v>
      </c>
      <c r="E2235" s="37">
        <v>102</v>
      </c>
      <c r="F2235" s="37">
        <v>71</v>
      </c>
      <c r="G2235" s="37">
        <v>26</v>
      </c>
      <c r="H2235" s="37">
        <v>45</v>
      </c>
    </row>
    <row r="2236" spans="1:8" hidden="1" outlineLevel="1">
      <c r="A2236" s="1">
        <v>76</v>
      </c>
      <c r="B2236" s="37">
        <v>363</v>
      </c>
      <c r="C2236" s="37">
        <v>259</v>
      </c>
      <c r="D2236" s="37">
        <v>153</v>
      </c>
      <c r="E2236" s="37">
        <v>106</v>
      </c>
      <c r="F2236" s="37">
        <v>104</v>
      </c>
      <c r="G2236" s="37">
        <v>39</v>
      </c>
      <c r="H2236" s="37">
        <v>65</v>
      </c>
    </row>
    <row r="2237" spans="1:8" hidden="1" outlineLevel="1">
      <c r="A2237" s="1">
        <v>77</v>
      </c>
      <c r="B2237" s="37">
        <v>306</v>
      </c>
      <c r="C2237" s="37">
        <v>221</v>
      </c>
      <c r="D2237" s="37">
        <v>116</v>
      </c>
      <c r="E2237" s="37">
        <v>105</v>
      </c>
      <c r="F2237" s="37">
        <v>85</v>
      </c>
      <c r="G2237" s="37">
        <v>38</v>
      </c>
      <c r="H2237" s="37">
        <v>47</v>
      </c>
    </row>
    <row r="2238" spans="1:8" hidden="1" outlineLevel="1">
      <c r="A2238" s="1">
        <v>78</v>
      </c>
      <c r="B2238" s="37">
        <v>281</v>
      </c>
      <c r="C2238" s="37">
        <v>207</v>
      </c>
      <c r="D2238" s="37">
        <v>124</v>
      </c>
      <c r="E2238" s="37">
        <v>83</v>
      </c>
      <c r="F2238" s="37">
        <v>74</v>
      </c>
      <c r="G2238" s="37">
        <v>32</v>
      </c>
      <c r="H2238" s="37">
        <v>42</v>
      </c>
    </row>
    <row r="2239" spans="1:8" hidden="1" outlineLevel="1">
      <c r="A2239" s="1">
        <v>79</v>
      </c>
      <c r="B2239" s="37">
        <v>244</v>
      </c>
      <c r="C2239" s="37">
        <v>178</v>
      </c>
      <c r="D2239" s="37">
        <v>112</v>
      </c>
      <c r="E2239" s="37">
        <v>66</v>
      </c>
      <c r="F2239" s="37">
        <v>66</v>
      </c>
      <c r="G2239" s="37">
        <v>26</v>
      </c>
      <c r="H2239" s="37">
        <v>40</v>
      </c>
    </row>
    <row r="2240" spans="1:8" hidden="1" outlineLevel="1">
      <c r="A2240" s="1">
        <v>80</v>
      </c>
      <c r="B2240" s="37">
        <v>247</v>
      </c>
      <c r="C2240" s="37">
        <v>185</v>
      </c>
      <c r="D2240" s="37">
        <v>111</v>
      </c>
      <c r="E2240" s="37">
        <v>74</v>
      </c>
      <c r="F2240" s="37">
        <v>62</v>
      </c>
      <c r="G2240" s="37">
        <v>28</v>
      </c>
      <c r="H2240" s="37">
        <v>34</v>
      </c>
    </row>
    <row r="2241" spans="1:13" hidden="1" outlineLevel="1">
      <c r="A2241" s="1">
        <v>81</v>
      </c>
      <c r="B2241" s="37">
        <v>201</v>
      </c>
      <c r="C2241" s="37">
        <v>143</v>
      </c>
      <c r="D2241" s="37">
        <v>82</v>
      </c>
      <c r="E2241" s="37">
        <v>61</v>
      </c>
      <c r="F2241" s="37">
        <v>58</v>
      </c>
      <c r="G2241" s="37">
        <v>26</v>
      </c>
      <c r="H2241" s="37">
        <v>32</v>
      </c>
    </row>
    <row r="2242" spans="1:13" hidden="1" outlineLevel="1">
      <c r="A2242" s="1">
        <v>82</v>
      </c>
      <c r="B2242" s="37">
        <v>169</v>
      </c>
      <c r="C2242" s="37">
        <v>136</v>
      </c>
      <c r="D2242" s="37">
        <v>92</v>
      </c>
      <c r="E2242" s="37">
        <v>44</v>
      </c>
      <c r="F2242" s="37">
        <v>33</v>
      </c>
      <c r="G2242" s="37">
        <v>16</v>
      </c>
      <c r="H2242" s="37">
        <v>17</v>
      </c>
    </row>
    <row r="2243" spans="1:13" hidden="1" outlineLevel="1">
      <c r="A2243" s="1">
        <v>83</v>
      </c>
      <c r="B2243" s="37">
        <v>161</v>
      </c>
      <c r="C2243" s="37">
        <v>124</v>
      </c>
      <c r="D2243" s="37">
        <v>73</v>
      </c>
      <c r="E2243" s="37">
        <v>51</v>
      </c>
      <c r="F2243" s="37">
        <v>37</v>
      </c>
      <c r="G2243" s="37">
        <v>11</v>
      </c>
      <c r="H2243" s="37">
        <v>26</v>
      </c>
    </row>
    <row r="2244" spans="1:13" hidden="1" outlineLevel="1">
      <c r="A2244" s="1">
        <v>84</v>
      </c>
      <c r="B2244" s="37">
        <v>132</v>
      </c>
      <c r="C2244" s="37">
        <v>100</v>
      </c>
      <c r="D2244" s="37">
        <v>63</v>
      </c>
      <c r="E2244" s="37">
        <v>37</v>
      </c>
      <c r="F2244" s="37">
        <v>32</v>
      </c>
      <c r="G2244" s="37">
        <v>16</v>
      </c>
      <c r="H2244" s="37">
        <v>16</v>
      </c>
    </row>
    <row r="2245" spans="1:13" hidden="1" outlineLevel="1">
      <c r="A2245" s="1">
        <v>85</v>
      </c>
      <c r="B2245" s="37">
        <v>114</v>
      </c>
      <c r="C2245" s="37">
        <v>89</v>
      </c>
      <c r="D2245" s="37">
        <v>54</v>
      </c>
      <c r="E2245" s="37">
        <v>35</v>
      </c>
      <c r="F2245" s="37">
        <v>25</v>
      </c>
      <c r="G2245" s="37">
        <v>13</v>
      </c>
      <c r="H2245" s="37">
        <v>12</v>
      </c>
    </row>
    <row r="2246" spans="1:13" hidden="1" outlineLevel="1">
      <c r="A2246" s="1">
        <v>86</v>
      </c>
      <c r="B2246" s="37">
        <v>114</v>
      </c>
      <c r="C2246" s="37">
        <v>99</v>
      </c>
      <c r="D2246" s="37">
        <v>68</v>
      </c>
      <c r="E2246" s="37">
        <v>31</v>
      </c>
      <c r="F2246" s="37">
        <v>15</v>
      </c>
      <c r="G2246" s="37">
        <v>8</v>
      </c>
      <c r="H2246" s="37">
        <v>7</v>
      </c>
    </row>
    <row r="2247" spans="1:13" hidden="1" outlineLevel="1">
      <c r="A2247" s="1">
        <v>87</v>
      </c>
      <c r="B2247" s="37">
        <v>105</v>
      </c>
      <c r="C2247" s="37">
        <v>84</v>
      </c>
      <c r="D2247" s="37">
        <v>58</v>
      </c>
      <c r="E2247" s="37">
        <v>26</v>
      </c>
      <c r="F2247" s="37">
        <v>21</v>
      </c>
      <c r="G2247" s="37">
        <v>12</v>
      </c>
      <c r="H2247" s="37">
        <v>9</v>
      </c>
    </row>
    <row r="2248" spans="1:13" hidden="1" outlineLevel="1">
      <c r="A2248" s="1">
        <v>88</v>
      </c>
      <c r="B2248" s="37">
        <v>85</v>
      </c>
      <c r="C2248" s="37">
        <v>67</v>
      </c>
      <c r="D2248" s="37">
        <v>48</v>
      </c>
      <c r="E2248" s="37">
        <v>19</v>
      </c>
      <c r="F2248" s="37">
        <v>18</v>
      </c>
      <c r="G2248" s="37">
        <v>6</v>
      </c>
      <c r="H2248" s="37">
        <v>12</v>
      </c>
    </row>
    <row r="2249" spans="1:13" hidden="1" outlineLevel="1">
      <c r="A2249" s="1">
        <v>89</v>
      </c>
      <c r="B2249" s="37">
        <v>60</v>
      </c>
      <c r="C2249" s="37">
        <v>47</v>
      </c>
      <c r="D2249" s="37">
        <v>28</v>
      </c>
      <c r="E2249" s="37">
        <v>19</v>
      </c>
      <c r="F2249" s="37">
        <v>13</v>
      </c>
      <c r="G2249" s="37">
        <v>8</v>
      </c>
      <c r="H2249" s="37">
        <v>5</v>
      </c>
    </row>
    <row r="2250" spans="1:13" hidden="1" outlineLevel="1">
      <c r="A2250" s="1">
        <v>90</v>
      </c>
      <c r="B2250" s="37">
        <v>45</v>
      </c>
      <c r="C2250" s="37">
        <v>35</v>
      </c>
      <c r="D2250" s="37">
        <v>24</v>
      </c>
      <c r="E2250" s="37">
        <v>11</v>
      </c>
      <c r="F2250" s="37">
        <v>10</v>
      </c>
      <c r="G2250" s="37">
        <v>6</v>
      </c>
      <c r="H2250" s="37">
        <v>4</v>
      </c>
    </row>
    <row r="2251" spans="1:13" hidden="1" outlineLevel="1">
      <c r="A2251" s="1">
        <v>91</v>
      </c>
      <c r="B2251" s="37">
        <v>47</v>
      </c>
      <c r="C2251" s="37">
        <v>38</v>
      </c>
      <c r="D2251" s="37">
        <v>29</v>
      </c>
      <c r="E2251" s="37">
        <v>9</v>
      </c>
      <c r="F2251" s="37">
        <v>9</v>
      </c>
      <c r="G2251" s="37">
        <v>3</v>
      </c>
      <c r="H2251" s="37">
        <v>6</v>
      </c>
    </row>
    <row r="2252" spans="1:13" hidden="1" outlineLevel="1">
      <c r="A2252" s="1">
        <v>92</v>
      </c>
      <c r="B2252" s="37">
        <v>35</v>
      </c>
      <c r="C2252" s="37">
        <v>29</v>
      </c>
      <c r="D2252" s="37">
        <v>22</v>
      </c>
      <c r="E2252" s="37">
        <v>7</v>
      </c>
      <c r="F2252" s="37">
        <v>6</v>
      </c>
      <c r="G2252" s="37">
        <v>1</v>
      </c>
      <c r="H2252" s="37">
        <v>5</v>
      </c>
    </row>
    <row r="2253" spans="1:13" hidden="1" outlineLevel="1">
      <c r="A2253" s="1">
        <v>93</v>
      </c>
      <c r="B2253" s="37">
        <v>30</v>
      </c>
      <c r="C2253" s="37">
        <v>23</v>
      </c>
      <c r="D2253" s="37">
        <v>19</v>
      </c>
      <c r="E2253" s="37">
        <v>4</v>
      </c>
      <c r="F2253" s="37">
        <v>7</v>
      </c>
      <c r="G2253" s="37">
        <v>4</v>
      </c>
      <c r="H2253" s="37">
        <v>3</v>
      </c>
      <c r="M2253" s="1" t="s">
        <v>812</v>
      </c>
    </row>
    <row r="2254" spans="1:13" hidden="1" outlineLevel="1">
      <c r="A2254" s="1">
        <v>94</v>
      </c>
      <c r="B2254" s="37">
        <v>22</v>
      </c>
      <c r="C2254" s="37">
        <v>15</v>
      </c>
      <c r="D2254" s="37">
        <v>13</v>
      </c>
      <c r="E2254" s="37">
        <v>2</v>
      </c>
      <c r="F2254" s="37">
        <v>7</v>
      </c>
      <c r="G2254" s="37">
        <v>4</v>
      </c>
      <c r="H2254" s="37">
        <v>3</v>
      </c>
    </row>
    <row r="2255" spans="1:13" hidden="1" outlineLevel="1">
      <c r="A2255" s="1">
        <v>95</v>
      </c>
      <c r="B2255" s="37">
        <v>12</v>
      </c>
      <c r="C2255" s="37">
        <v>10</v>
      </c>
      <c r="D2255" s="37">
        <v>10</v>
      </c>
      <c r="E2255" s="37">
        <v>0</v>
      </c>
      <c r="F2255" s="37">
        <v>2</v>
      </c>
      <c r="G2255" s="37">
        <v>2</v>
      </c>
      <c r="H2255" s="37">
        <v>0</v>
      </c>
    </row>
    <row r="2256" spans="1:13" hidden="1" outlineLevel="1">
      <c r="A2256" s="1">
        <v>96</v>
      </c>
      <c r="B2256" s="37">
        <v>13</v>
      </c>
      <c r="C2256" s="37">
        <v>11</v>
      </c>
      <c r="D2256" s="37">
        <v>11</v>
      </c>
      <c r="E2256" s="37">
        <v>0</v>
      </c>
      <c r="F2256" s="37">
        <v>2</v>
      </c>
      <c r="G2256" s="37">
        <v>2</v>
      </c>
      <c r="H2256" s="37">
        <v>0</v>
      </c>
    </row>
    <row r="2257" spans="1:8" hidden="1" outlineLevel="1">
      <c r="A2257" s="1">
        <v>97</v>
      </c>
      <c r="B2257" s="37">
        <v>9</v>
      </c>
      <c r="C2257" s="37">
        <v>8</v>
      </c>
      <c r="D2257" s="37">
        <v>8</v>
      </c>
      <c r="E2257" s="37">
        <v>0</v>
      </c>
      <c r="F2257" s="37">
        <v>1</v>
      </c>
      <c r="G2257" s="37">
        <v>1</v>
      </c>
      <c r="H2257" s="37">
        <v>0</v>
      </c>
    </row>
    <row r="2258" spans="1:8" hidden="1" outlineLevel="1">
      <c r="A2258" s="1">
        <v>98</v>
      </c>
      <c r="B2258" s="37">
        <v>2</v>
      </c>
      <c r="C2258" s="37">
        <v>1</v>
      </c>
      <c r="D2258" s="37">
        <v>1</v>
      </c>
      <c r="E2258" s="37">
        <v>0</v>
      </c>
      <c r="F2258" s="37">
        <v>1</v>
      </c>
      <c r="G2258" s="37">
        <v>1</v>
      </c>
      <c r="H2258" s="37">
        <v>0</v>
      </c>
    </row>
    <row r="2259" spans="1:8" hidden="1" outlineLevel="1">
      <c r="A2259" s="1">
        <v>99</v>
      </c>
      <c r="B2259" s="37">
        <v>1</v>
      </c>
      <c r="C2259" s="37">
        <v>1</v>
      </c>
      <c r="D2259" s="37">
        <v>0</v>
      </c>
      <c r="E2259" s="37">
        <v>1</v>
      </c>
      <c r="F2259" s="37">
        <v>0</v>
      </c>
      <c r="G2259" s="37">
        <v>0</v>
      </c>
      <c r="H2259" s="37">
        <v>0</v>
      </c>
    </row>
    <row r="2260" spans="1:8" hidden="1" outlineLevel="1">
      <c r="A2260" s="1">
        <v>100</v>
      </c>
      <c r="B2260" s="37">
        <v>4</v>
      </c>
      <c r="C2260" s="37">
        <v>4</v>
      </c>
      <c r="D2260" s="37">
        <v>2</v>
      </c>
      <c r="E2260" s="37">
        <v>2</v>
      </c>
      <c r="F2260" s="37">
        <v>0</v>
      </c>
      <c r="G2260" s="37">
        <v>0</v>
      </c>
      <c r="H2260" s="37">
        <v>0</v>
      </c>
    </row>
    <row r="2261" spans="1:8" hidden="1" outlineLevel="1">
      <c r="A2261" s="1">
        <v>101</v>
      </c>
      <c r="B2261" s="37">
        <v>1</v>
      </c>
      <c r="C2261" s="37">
        <v>1</v>
      </c>
      <c r="D2261" s="37">
        <v>1</v>
      </c>
      <c r="E2261" s="37">
        <v>0</v>
      </c>
      <c r="F2261" s="37">
        <v>0</v>
      </c>
      <c r="G2261" s="37">
        <v>0</v>
      </c>
      <c r="H2261" s="37">
        <v>0</v>
      </c>
    </row>
    <row r="2262" spans="1:8" collapsed="1">
      <c r="A2262" s="1" t="s">
        <v>1135</v>
      </c>
      <c r="B2262" s="37">
        <v>39308</v>
      </c>
      <c r="C2262" s="37">
        <v>25781</v>
      </c>
      <c r="D2262" s="37">
        <v>13064</v>
      </c>
      <c r="E2262" s="37">
        <v>12717</v>
      </c>
      <c r="F2262" s="37">
        <v>13527</v>
      </c>
      <c r="G2262" s="37">
        <v>6748</v>
      </c>
      <c r="H2262" s="37">
        <v>6779</v>
      </c>
    </row>
    <row r="2263" spans="1:8" hidden="1" outlineLevel="1">
      <c r="A2263" s="1">
        <v>0</v>
      </c>
      <c r="B2263" s="37">
        <v>375</v>
      </c>
      <c r="C2263" s="37">
        <v>291</v>
      </c>
      <c r="D2263" s="37">
        <v>145</v>
      </c>
      <c r="E2263" s="37">
        <v>146</v>
      </c>
      <c r="F2263" s="37">
        <v>84</v>
      </c>
      <c r="G2263" s="37">
        <v>37</v>
      </c>
      <c r="H2263" s="37">
        <v>47</v>
      </c>
    </row>
    <row r="2264" spans="1:8" hidden="1" outlineLevel="1">
      <c r="A2264" s="1">
        <v>1</v>
      </c>
      <c r="B2264" s="37">
        <v>360</v>
      </c>
      <c r="C2264" s="37">
        <v>255</v>
      </c>
      <c r="D2264" s="37">
        <v>142</v>
      </c>
      <c r="E2264" s="37">
        <v>113</v>
      </c>
      <c r="F2264" s="37">
        <v>105</v>
      </c>
      <c r="G2264" s="37">
        <v>47</v>
      </c>
      <c r="H2264" s="37">
        <v>58</v>
      </c>
    </row>
    <row r="2265" spans="1:8" hidden="1" outlineLevel="1">
      <c r="A2265" s="1">
        <v>2</v>
      </c>
      <c r="B2265" s="37">
        <v>371</v>
      </c>
      <c r="C2265" s="37">
        <v>288</v>
      </c>
      <c r="D2265" s="37">
        <v>143</v>
      </c>
      <c r="E2265" s="37">
        <v>145</v>
      </c>
      <c r="F2265" s="37">
        <v>83</v>
      </c>
      <c r="G2265" s="37">
        <v>35</v>
      </c>
      <c r="H2265" s="37">
        <v>48</v>
      </c>
    </row>
    <row r="2266" spans="1:8" hidden="1" outlineLevel="1">
      <c r="A2266" s="1">
        <v>3</v>
      </c>
      <c r="B2266" s="37">
        <v>407</v>
      </c>
      <c r="C2266" s="37">
        <v>309</v>
      </c>
      <c r="D2266" s="37">
        <v>159</v>
      </c>
      <c r="E2266" s="37">
        <v>150</v>
      </c>
      <c r="F2266" s="37">
        <v>98</v>
      </c>
      <c r="G2266" s="37">
        <v>40</v>
      </c>
      <c r="H2266" s="37">
        <v>58</v>
      </c>
    </row>
    <row r="2267" spans="1:8" hidden="1" outlineLevel="1">
      <c r="A2267" s="1">
        <v>4</v>
      </c>
      <c r="B2267" s="37">
        <v>365</v>
      </c>
      <c r="C2267" s="37">
        <v>266</v>
      </c>
      <c r="D2267" s="37">
        <v>131</v>
      </c>
      <c r="E2267" s="37">
        <v>135</v>
      </c>
      <c r="F2267" s="37">
        <v>99</v>
      </c>
      <c r="G2267" s="37">
        <v>44</v>
      </c>
      <c r="H2267" s="37">
        <v>55</v>
      </c>
    </row>
    <row r="2268" spans="1:8" hidden="1" outlineLevel="1">
      <c r="A2268" s="1">
        <v>5</v>
      </c>
      <c r="B2268" s="37">
        <v>404</v>
      </c>
      <c r="C2268" s="37">
        <v>307</v>
      </c>
      <c r="D2268" s="37">
        <v>142</v>
      </c>
      <c r="E2268" s="37">
        <v>165</v>
      </c>
      <c r="F2268" s="37">
        <v>97</v>
      </c>
      <c r="G2268" s="37">
        <v>51</v>
      </c>
      <c r="H2268" s="37">
        <v>46</v>
      </c>
    </row>
    <row r="2269" spans="1:8" hidden="1" outlineLevel="1">
      <c r="A2269" s="1">
        <v>6</v>
      </c>
      <c r="B2269" s="37">
        <v>334</v>
      </c>
      <c r="C2269" s="37">
        <v>235</v>
      </c>
      <c r="D2269" s="37">
        <v>110</v>
      </c>
      <c r="E2269" s="37">
        <v>125</v>
      </c>
      <c r="F2269" s="37">
        <v>99</v>
      </c>
      <c r="G2269" s="37">
        <v>36</v>
      </c>
      <c r="H2269" s="37">
        <v>63</v>
      </c>
    </row>
    <row r="2270" spans="1:8" hidden="1" outlineLevel="1">
      <c r="A2270" s="1">
        <v>7</v>
      </c>
      <c r="B2270" s="37">
        <v>393</v>
      </c>
      <c r="C2270" s="37">
        <v>294</v>
      </c>
      <c r="D2270" s="37">
        <v>130</v>
      </c>
      <c r="E2270" s="37">
        <v>164</v>
      </c>
      <c r="F2270" s="37">
        <v>99</v>
      </c>
      <c r="G2270" s="37">
        <v>43</v>
      </c>
      <c r="H2270" s="37">
        <v>56</v>
      </c>
    </row>
    <row r="2271" spans="1:8" hidden="1" outlineLevel="1">
      <c r="A2271" s="1">
        <v>8</v>
      </c>
      <c r="B2271" s="37">
        <v>381</v>
      </c>
      <c r="C2271" s="37">
        <v>283</v>
      </c>
      <c r="D2271" s="37">
        <v>135</v>
      </c>
      <c r="E2271" s="37">
        <v>148</v>
      </c>
      <c r="F2271" s="37">
        <v>98</v>
      </c>
      <c r="G2271" s="37">
        <v>41</v>
      </c>
      <c r="H2271" s="37">
        <v>57</v>
      </c>
    </row>
    <row r="2272" spans="1:8" hidden="1" outlineLevel="1">
      <c r="A2272" s="1">
        <v>9</v>
      </c>
      <c r="B2272" s="37">
        <v>384</v>
      </c>
      <c r="C2272" s="37">
        <v>288</v>
      </c>
      <c r="D2272" s="37">
        <v>141</v>
      </c>
      <c r="E2272" s="37">
        <v>147</v>
      </c>
      <c r="F2272" s="37">
        <v>96</v>
      </c>
      <c r="G2272" s="37">
        <v>43</v>
      </c>
      <c r="H2272" s="37">
        <v>53</v>
      </c>
    </row>
    <row r="2273" spans="1:8" hidden="1" outlineLevel="1">
      <c r="A2273" s="1">
        <v>10</v>
      </c>
      <c r="B2273" s="37">
        <v>411</v>
      </c>
      <c r="C2273" s="37">
        <v>312</v>
      </c>
      <c r="D2273" s="37">
        <v>150</v>
      </c>
      <c r="E2273" s="37">
        <v>162</v>
      </c>
      <c r="F2273" s="37">
        <v>99</v>
      </c>
      <c r="G2273" s="37">
        <v>49</v>
      </c>
      <c r="H2273" s="37">
        <v>50</v>
      </c>
    </row>
    <row r="2274" spans="1:8" hidden="1" outlineLevel="1">
      <c r="A2274" s="1">
        <v>11</v>
      </c>
      <c r="B2274" s="37">
        <v>354</v>
      </c>
      <c r="C2274" s="37">
        <v>261</v>
      </c>
      <c r="D2274" s="37">
        <v>126</v>
      </c>
      <c r="E2274" s="37">
        <v>135</v>
      </c>
      <c r="F2274" s="37">
        <v>93</v>
      </c>
      <c r="G2274" s="37">
        <v>49</v>
      </c>
      <c r="H2274" s="37">
        <v>44</v>
      </c>
    </row>
    <row r="2275" spans="1:8" hidden="1" outlineLevel="1">
      <c r="A2275" s="1">
        <v>12</v>
      </c>
      <c r="B2275" s="37">
        <v>428</v>
      </c>
      <c r="C2275" s="37">
        <v>340</v>
      </c>
      <c r="D2275" s="37">
        <v>150</v>
      </c>
      <c r="E2275" s="37">
        <v>190</v>
      </c>
      <c r="F2275" s="37">
        <v>88</v>
      </c>
      <c r="G2275" s="37">
        <v>39</v>
      </c>
      <c r="H2275" s="37">
        <v>49</v>
      </c>
    </row>
    <row r="2276" spans="1:8" hidden="1" outlineLevel="1">
      <c r="A2276" s="1">
        <v>13</v>
      </c>
      <c r="B2276" s="37">
        <v>372</v>
      </c>
      <c r="C2276" s="37">
        <v>280</v>
      </c>
      <c r="D2276" s="37">
        <v>116</v>
      </c>
      <c r="E2276" s="37">
        <v>164</v>
      </c>
      <c r="F2276" s="37">
        <v>92</v>
      </c>
      <c r="G2276" s="37">
        <v>49</v>
      </c>
      <c r="H2276" s="37">
        <v>43</v>
      </c>
    </row>
    <row r="2277" spans="1:8" hidden="1" outlineLevel="1">
      <c r="A2277" s="1">
        <v>14</v>
      </c>
      <c r="B2277" s="37">
        <v>385</v>
      </c>
      <c r="C2277" s="37">
        <v>287</v>
      </c>
      <c r="D2277" s="37">
        <v>136</v>
      </c>
      <c r="E2277" s="37">
        <v>151</v>
      </c>
      <c r="F2277" s="37">
        <v>98</v>
      </c>
      <c r="G2277" s="37">
        <v>42</v>
      </c>
      <c r="H2277" s="37">
        <v>56</v>
      </c>
    </row>
    <row r="2278" spans="1:8" hidden="1" outlineLevel="1">
      <c r="A2278" s="1">
        <v>15</v>
      </c>
      <c r="B2278" s="37">
        <v>389</v>
      </c>
      <c r="C2278" s="37">
        <v>309</v>
      </c>
      <c r="D2278" s="37">
        <v>149</v>
      </c>
      <c r="E2278" s="37">
        <v>160</v>
      </c>
      <c r="F2278" s="37">
        <v>80</v>
      </c>
      <c r="G2278" s="37">
        <v>44</v>
      </c>
      <c r="H2278" s="37">
        <v>36</v>
      </c>
    </row>
    <row r="2279" spans="1:8" hidden="1" outlineLevel="1">
      <c r="A2279" s="1">
        <v>16</v>
      </c>
      <c r="B2279" s="37">
        <v>401</v>
      </c>
      <c r="C2279" s="37">
        <v>305</v>
      </c>
      <c r="D2279" s="37">
        <v>157</v>
      </c>
      <c r="E2279" s="37">
        <v>148</v>
      </c>
      <c r="F2279" s="37">
        <v>96</v>
      </c>
      <c r="G2279" s="37">
        <v>48</v>
      </c>
      <c r="H2279" s="37">
        <v>48</v>
      </c>
    </row>
    <row r="2280" spans="1:8" hidden="1" outlineLevel="1">
      <c r="A2280" s="1">
        <v>17</v>
      </c>
      <c r="B2280" s="37">
        <v>407</v>
      </c>
      <c r="C2280" s="37">
        <v>308</v>
      </c>
      <c r="D2280" s="37">
        <v>155</v>
      </c>
      <c r="E2280" s="37">
        <v>153</v>
      </c>
      <c r="F2280" s="37">
        <v>99</v>
      </c>
      <c r="G2280" s="37">
        <v>43</v>
      </c>
      <c r="H2280" s="37">
        <v>56</v>
      </c>
    </row>
    <row r="2281" spans="1:8" hidden="1" outlineLevel="1">
      <c r="A2281" s="1">
        <v>18</v>
      </c>
      <c r="B2281" s="37">
        <v>370</v>
      </c>
      <c r="C2281" s="37">
        <v>254</v>
      </c>
      <c r="D2281" s="37">
        <v>127</v>
      </c>
      <c r="E2281" s="37">
        <v>127</v>
      </c>
      <c r="F2281" s="37">
        <v>116</v>
      </c>
      <c r="G2281" s="37">
        <v>55</v>
      </c>
      <c r="H2281" s="37">
        <v>61</v>
      </c>
    </row>
    <row r="2282" spans="1:8" hidden="1" outlineLevel="1">
      <c r="A2282" s="1">
        <v>19</v>
      </c>
      <c r="B2282" s="37">
        <v>405</v>
      </c>
      <c r="C2282" s="37">
        <v>329</v>
      </c>
      <c r="D2282" s="37">
        <v>168</v>
      </c>
      <c r="E2282" s="37">
        <v>161</v>
      </c>
      <c r="F2282" s="37">
        <v>76</v>
      </c>
      <c r="G2282" s="37">
        <v>33</v>
      </c>
      <c r="H2282" s="37">
        <v>43</v>
      </c>
    </row>
    <row r="2283" spans="1:8" hidden="1" outlineLevel="1">
      <c r="A2283" s="1">
        <v>20</v>
      </c>
      <c r="B2283" s="37">
        <v>400</v>
      </c>
      <c r="C2283" s="37">
        <v>309</v>
      </c>
      <c r="D2283" s="37">
        <v>147</v>
      </c>
      <c r="E2283" s="37">
        <v>162</v>
      </c>
      <c r="F2283" s="37">
        <v>91</v>
      </c>
      <c r="G2283" s="37">
        <v>40</v>
      </c>
      <c r="H2283" s="37">
        <v>51</v>
      </c>
    </row>
    <row r="2284" spans="1:8" hidden="1" outlineLevel="1">
      <c r="A2284" s="1">
        <v>21</v>
      </c>
      <c r="B2284" s="37">
        <v>420</v>
      </c>
      <c r="C2284" s="37">
        <v>327</v>
      </c>
      <c r="D2284" s="37">
        <v>159</v>
      </c>
      <c r="E2284" s="37">
        <v>168</v>
      </c>
      <c r="F2284" s="37">
        <v>93</v>
      </c>
      <c r="G2284" s="37">
        <v>45</v>
      </c>
      <c r="H2284" s="37">
        <v>48</v>
      </c>
    </row>
    <row r="2285" spans="1:8" hidden="1" outlineLevel="1">
      <c r="A2285" s="1">
        <v>22</v>
      </c>
      <c r="B2285" s="37">
        <v>420</v>
      </c>
      <c r="C2285" s="37">
        <v>323</v>
      </c>
      <c r="D2285" s="37">
        <v>176</v>
      </c>
      <c r="E2285" s="37">
        <v>147</v>
      </c>
      <c r="F2285" s="37">
        <v>97</v>
      </c>
      <c r="G2285" s="37">
        <v>48</v>
      </c>
      <c r="H2285" s="37">
        <v>49</v>
      </c>
    </row>
    <row r="2286" spans="1:8" hidden="1" outlineLevel="1">
      <c r="A2286" s="1">
        <v>23</v>
      </c>
      <c r="B2286" s="37">
        <v>407</v>
      </c>
      <c r="C2286" s="37">
        <v>314</v>
      </c>
      <c r="D2286" s="37">
        <v>164</v>
      </c>
      <c r="E2286" s="37">
        <v>150</v>
      </c>
      <c r="F2286" s="37">
        <v>93</v>
      </c>
      <c r="G2286" s="37">
        <v>49</v>
      </c>
      <c r="H2286" s="37">
        <v>44</v>
      </c>
    </row>
    <row r="2287" spans="1:8" hidden="1" outlineLevel="1">
      <c r="A2287" s="1">
        <v>24</v>
      </c>
      <c r="B2287" s="37">
        <v>459</v>
      </c>
      <c r="C2287" s="37">
        <v>355</v>
      </c>
      <c r="D2287" s="37">
        <v>173</v>
      </c>
      <c r="E2287" s="37">
        <v>182</v>
      </c>
      <c r="F2287" s="37">
        <v>104</v>
      </c>
      <c r="G2287" s="37">
        <v>53</v>
      </c>
      <c r="H2287" s="37">
        <v>51</v>
      </c>
    </row>
    <row r="2288" spans="1:8" hidden="1" outlineLevel="1">
      <c r="A2288" s="1">
        <v>25</v>
      </c>
      <c r="B2288" s="37">
        <v>439</v>
      </c>
      <c r="C2288" s="37">
        <v>328</v>
      </c>
      <c r="D2288" s="37">
        <v>160</v>
      </c>
      <c r="E2288" s="37">
        <v>168</v>
      </c>
      <c r="F2288" s="37">
        <v>111</v>
      </c>
      <c r="G2288" s="37">
        <v>52</v>
      </c>
      <c r="H2288" s="37">
        <v>59</v>
      </c>
    </row>
    <row r="2289" spans="1:8" hidden="1" outlineLevel="1">
      <c r="A2289" s="1">
        <v>26</v>
      </c>
      <c r="B2289" s="37">
        <v>476</v>
      </c>
      <c r="C2289" s="37">
        <v>351</v>
      </c>
      <c r="D2289" s="37">
        <v>164</v>
      </c>
      <c r="E2289" s="37">
        <v>187</v>
      </c>
      <c r="F2289" s="37">
        <v>125</v>
      </c>
      <c r="G2289" s="37">
        <v>71</v>
      </c>
      <c r="H2289" s="37">
        <v>54</v>
      </c>
    </row>
    <row r="2290" spans="1:8" hidden="1" outlineLevel="1">
      <c r="A2290" s="1">
        <v>27</v>
      </c>
      <c r="B2290" s="37">
        <v>429</v>
      </c>
      <c r="C2290" s="37">
        <v>306</v>
      </c>
      <c r="D2290" s="37">
        <v>145</v>
      </c>
      <c r="E2290" s="37">
        <v>161</v>
      </c>
      <c r="F2290" s="37">
        <v>123</v>
      </c>
      <c r="G2290" s="37">
        <v>57</v>
      </c>
      <c r="H2290" s="37">
        <v>66</v>
      </c>
    </row>
    <row r="2291" spans="1:8" hidden="1" outlineLevel="1">
      <c r="A2291" s="1">
        <v>28</v>
      </c>
      <c r="B2291" s="37">
        <v>503</v>
      </c>
      <c r="C2291" s="37">
        <v>357</v>
      </c>
      <c r="D2291" s="37">
        <v>168</v>
      </c>
      <c r="E2291" s="37">
        <v>189</v>
      </c>
      <c r="F2291" s="37">
        <v>146</v>
      </c>
      <c r="G2291" s="37">
        <v>85</v>
      </c>
      <c r="H2291" s="37">
        <v>61</v>
      </c>
    </row>
    <row r="2292" spans="1:8" hidden="1" outlineLevel="1">
      <c r="A2292" s="1">
        <v>29</v>
      </c>
      <c r="B2292" s="37">
        <v>457</v>
      </c>
      <c r="C2292" s="37">
        <v>298</v>
      </c>
      <c r="D2292" s="37">
        <v>152</v>
      </c>
      <c r="E2292" s="37">
        <v>146</v>
      </c>
      <c r="F2292" s="37">
        <v>159</v>
      </c>
      <c r="G2292" s="37">
        <v>85</v>
      </c>
      <c r="H2292" s="37">
        <v>74</v>
      </c>
    </row>
    <row r="2293" spans="1:8" hidden="1" outlineLevel="1">
      <c r="A2293" s="1">
        <v>30</v>
      </c>
      <c r="B2293" s="37">
        <v>496</v>
      </c>
      <c r="C2293" s="37">
        <v>344</v>
      </c>
      <c r="D2293" s="37">
        <v>157</v>
      </c>
      <c r="E2293" s="37">
        <v>187</v>
      </c>
      <c r="F2293" s="37">
        <v>152</v>
      </c>
      <c r="G2293" s="37">
        <v>76</v>
      </c>
      <c r="H2293" s="37">
        <v>76</v>
      </c>
    </row>
    <row r="2294" spans="1:8" hidden="1" outlineLevel="1">
      <c r="A2294" s="1">
        <v>31</v>
      </c>
      <c r="B2294" s="37">
        <v>476</v>
      </c>
      <c r="C2294" s="37">
        <v>299</v>
      </c>
      <c r="D2294" s="37">
        <v>145</v>
      </c>
      <c r="E2294" s="37">
        <v>154</v>
      </c>
      <c r="F2294" s="37">
        <v>177</v>
      </c>
      <c r="G2294" s="37">
        <v>106</v>
      </c>
      <c r="H2294" s="37">
        <v>71</v>
      </c>
    </row>
    <row r="2295" spans="1:8" hidden="1" outlineLevel="1">
      <c r="A2295" s="1">
        <v>32</v>
      </c>
      <c r="B2295" s="37">
        <v>507</v>
      </c>
      <c r="C2295" s="37">
        <v>300</v>
      </c>
      <c r="D2295" s="37">
        <v>131</v>
      </c>
      <c r="E2295" s="37">
        <v>169</v>
      </c>
      <c r="F2295" s="37">
        <v>207</v>
      </c>
      <c r="G2295" s="37">
        <v>113</v>
      </c>
      <c r="H2295" s="37">
        <v>94</v>
      </c>
    </row>
    <row r="2296" spans="1:8" hidden="1" outlineLevel="1">
      <c r="A2296" s="1">
        <v>33</v>
      </c>
      <c r="B2296" s="37">
        <v>521</v>
      </c>
      <c r="C2296" s="37">
        <v>313</v>
      </c>
      <c r="D2296" s="37">
        <v>135</v>
      </c>
      <c r="E2296" s="37">
        <v>178</v>
      </c>
      <c r="F2296" s="37">
        <v>208</v>
      </c>
      <c r="G2296" s="37">
        <v>106</v>
      </c>
      <c r="H2296" s="37">
        <v>102</v>
      </c>
    </row>
    <row r="2297" spans="1:8" hidden="1" outlineLevel="1">
      <c r="A2297" s="1">
        <v>34</v>
      </c>
      <c r="B2297" s="37">
        <v>511</v>
      </c>
      <c r="C2297" s="37">
        <v>303</v>
      </c>
      <c r="D2297" s="37">
        <v>147</v>
      </c>
      <c r="E2297" s="37">
        <v>156</v>
      </c>
      <c r="F2297" s="37">
        <v>208</v>
      </c>
      <c r="G2297" s="37">
        <v>125</v>
      </c>
      <c r="H2297" s="37">
        <v>83</v>
      </c>
    </row>
    <row r="2298" spans="1:8" hidden="1" outlineLevel="1">
      <c r="A2298" s="1">
        <v>35</v>
      </c>
      <c r="B2298" s="37">
        <v>493</v>
      </c>
      <c r="C2298" s="37">
        <v>284</v>
      </c>
      <c r="D2298" s="37">
        <v>144</v>
      </c>
      <c r="E2298" s="37">
        <v>140</v>
      </c>
      <c r="F2298" s="37">
        <v>209</v>
      </c>
      <c r="G2298" s="37">
        <v>112</v>
      </c>
      <c r="H2298" s="37">
        <v>97</v>
      </c>
    </row>
    <row r="2299" spans="1:8" hidden="1" outlineLevel="1">
      <c r="A2299" s="1">
        <v>36</v>
      </c>
      <c r="B2299" s="37">
        <v>516</v>
      </c>
      <c r="C2299" s="37">
        <v>304</v>
      </c>
      <c r="D2299" s="37">
        <v>142</v>
      </c>
      <c r="E2299" s="37">
        <v>162</v>
      </c>
      <c r="F2299" s="37">
        <v>212</v>
      </c>
      <c r="G2299" s="37">
        <v>115</v>
      </c>
      <c r="H2299" s="37">
        <v>97</v>
      </c>
    </row>
    <row r="2300" spans="1:8" hidden="1" outlineLevel="1">
      <c r="A2300" s="1">
        <v>37</v>
      </c>
      <c r="B2300" s="37">
        <v>529</v>
      </c>
      <c r="C2300" s="37">
        <v>305</v>
      </c>
      <c r="D2300" s="37">
        <v>147</v>
      </c>
      <c r="E2300" s="37">
        <v>158</v>
      </c>
      <c r="F2300" s="37">
        <v>224</v>
      </c>
      <c r="G2300" s="37">
        <v>121</v>
      </c>
      <c r="H2300" s="37">
        <v>103</v>
      </c>
    </row>
    <row r="2301" spans="1:8" hidden="1" outlineLevel="1">
      <c r="A2301" s="1">
        <v>38</v>
      </c>
      <c r="B2301" s="37">
        <v>497</v>
      </c>
      <c r="C2301" s="37">
        <v>283</v>
      </c>
      <c r="D2301" s="37">
        <v>144</v>
      </c>
      <c r="E2301" s="37">
        <v>139</v>
      </c>
      <c r="F2301" s="37">
        <v>214</v>
      </c>
      <c r="G2301" s="37">
        <v>126</v>
      </c>
      <c r="H2301" s="37">
        <v>88</v>
      </c>
    </row>
    <row r="2302" spans="1:8" hidden="1" outlineLevel="1">
      <c r="A2302" s="1">
        <v>39</v>
      </c>
      <c r="B2302" s="37">
        <v>549</v>
      </c>
      <c r="C2302" s="37">
        <v>309</v>
      </c>
      <c r="D2302" s="37">
        <v>139</v>
      </c>
      <c r="E2302" s="37">
        <v>170</v>
      </c>
      <c r="F2302" s="37">
        <v>240</v>
      </c>
      <c r="G2302" s="37">
        <v>127</v>
      </c>
      <c r="H2302" s="37">
        <v>113</v>
      </c>
    </row>
    <row r="2303" spans="1:8" hidden="1" outlineLevel="1">
      <c r="A2303" s="1">
        <v>40</v>
      </c>
      <c r="B2303" s="37">
        <v>494</v>
      </c>
      <c r="C2303" s="37">
        <v>289</v>
      </c>
      <c r="D2303" s="37">
        <v>131</v>
      </c>
      <c r="E2303" s="37">
        <v>158</v>
      </c>
      <c r="F2303" s="37">
        <v>205</v>
      </c>
      <c r="G2303" s="37">
        <v>100</v>
      </c>
      <c r="H2303" s="37">
        <v>105</v>
      </c>
    </row>
    <row r="2304" spans="1:8" hidden="1" outlineLevel="1">
      <c r="A2304" s="1">
        <v>41</v>
      </c>
      <c r="B2304" s="37">
        <v>531</v>
      </c>
      <c r="C2304" s="37">
        <v>298</v>
      </c>
      <c r="D2304" s="37">
        <v>128</v>
      </c>
      <c r="E2304" s="37">
        <v>170</v>
      </c>
      <c r="F2304" s="37">
        <v>233</v>
      </c>
      <c r="G2304" s="37">
        <v>137</v>
      </c>
      <c r="H2304" s="37">
        <v>96</v>
      </c>
    </row>
    <row r="2305" spans="1:8" hidden="1" outlineLevel="1">
      <c r="A2305" s="1">
        <v>42</v>
      </c>
      <c r="B2305" s="37">
        <v>511</v>
      </c>
      <c r="C2305" s="37">
        <v>280</v>
      </c>
      <c r="D2305" s="37">
        <v>136</v>
      </c>
      <c r="E2305" s="37">
        <v>144</v>
      </c>
      <c r="F2305" s="37">
        <v>231</v>
      </c>
      <c r="G2305" s="37">
        <v>122</v>
      </c>
      <c r="H2305" s="37">
        <v>109</v>
      </c>
    </row>
    <row r="2306" spans="1:8" hidden="1" outlineLevel="1">
      <c r="A2306" s="1">
        <v>43</v>
      </c>
      <c r="B2306" s="37">
        <v>497</v>
      </c>
      <c r="C2306" s="37">
        <v>262</v>
      </c>
      <c r="D2306" s="37">
        <v>129</v>
      </c>
      <c r="E2306" s="37">
        <v>133</v>
      </c>
      <c r="F2306" s="37">
        <v>235</v>
      </c>
      <c r="G2306" s="37">
        <v>125</v>
      </c>
      <c r="H2306" s="37">
        <v>110</v>
      </c>
    </row>
    <row r="2307" spans="1:8" hidden="1" outlineLevel="1">
      <c r="A2307" s="1">
        <v>44</v>
      </c>
      <c r="B2307" s="37">
        <v>533</v>
      </c>
      <c r="C2307" s="37">
        <v>283</v>
      </c>
      <c r="D2307" s="37">
        <v>133</v>
      </c>
      <c r="E2307" s="37">
        <v>150</v>
      </c>
      <c r="F2307" s="37">
        <v>250</v>
      </c>
      <c r="G2307" s="37">
        <v>119</v>
      </c>
      <c r="H2307" s="37">
        <v>131</v>
      </c>
    </row>
    <row r="2308" spans="1:8" hidden="1" outlineLevel="1">
      <c r="A2308" s="1">
        <v>45</v>
      </c>
      <c r="B2308" s="37">
        <v>536</v>
      </c>
      <c r="C2308" s="37">
        <v>313</v>
      </c>
      <c r="D2308" s="37">
        <v>141</v>
      </c>
      <c r="E2308" s="37">
        <v>172</v>
      </c>
      <c r="F2308" s="37">
        <v>223</v>
      </c>
      <c r="G2308" s="37">
        <v>114</v>
      </c>
      <c r="H2308" s="37">
        <v>109</v>
      </c>
    </row>
    <row r="2309" spans="1:8" hidden="1" outlineLevel="1">
      <c r="A2309" s="1">
        <v>46</v>
      </c>
      <c r="B2309" s="37">
        <v>532</v>
      </c>
      <c r="C2309" s="37">
        <v>288</v>
      </c>
      <c r="D2309" s="37">
        <v>153</v>
      </c>
      <c r="E2309" s="37">
        <v>135</v>
      </c>
      <c r="F2309" s="37">
        <v>244</v>
      </c>
      <c r="G2309" s="37">
        <v>133</v>
      </c>
      <c r="H2309" s="37">
        <v>111</v>
      </c>
    </row>
    <row r="2310" spans="1:8" hidden="1" outlineLevel="1">
      <c r="A2310" s="1">
        <v>47</v>
      </c>
      <c r="B2310" s="37">
        <v>545</v>
      </c>
      <c r="C2310" s="37">
        <v>286</v>
      </c>
      <c r="D2310" s="37">
        <v>142</v>
      </c>
      <c r="E2310" s="37">
        <v>144</v>
      </c>
      <c r="F2310" s="37">
        <v>259</v>
      </c>
      <c r="G2310" s="37">
        <v>129</v>
      </c>
      <c r="H2310" s="37">
        <v>130</v>
      </c>
    </row>
    <row r="2311" spans="1:8" hidden="1" outlineLevel="1">
      <c r="A2311" s="1">
        <v>48</v>
      </c>
      <c r="B2311" s="37">
        <v>598</v>
      </c>
      <c r="C2311" s="37">
        <v>343</v>
      </c>
      <c r="D2311" s="37">
        <v>180</v>
      </c>
      <c r="E2311" s="37">
        <v>163</v>
      </c>
      <c r="F2311" s="37">
        <v>255</v>
      </c>
      <c r="G2311" s="37">
        <v>129</v>
      </c>
      <c r="H2311" s="37">
        <v>126</v>
      </c>
    </row>
    <row r="2312" spans="1:8" hidden="1" outlineLevel="1">
      <c r="A2312" s="1">
        <v>49</v>
      </c>
      <c r="B2312" s="37">
        <v>573</v>
      </c>
      <c r="C2312" s="37">
        <v>308</v>
      </c>
      <c r="D2312" s="37">
        <v>166</v>
      </c>
      <c r="E2312" s="37">
        <v>142</v>
      </c>
      <c r="F2312" s="37">
        <v>265</v>
      </c>
      <c r="G2312" s="37">
        <v>140</v>
      </c>
      <c r="H2312" s="37">
        <v>125</v>
      </c>
    </row>
    <row r="2313" spans="1:8" hidden="1" outlineLevel="1">
      <c r="A2313" s="1">
        <v>50</v>
      </c>
      <c r="B2313" s="37">
        <v>593</v>
      </c>
      <c r="C2313" s="37">
        <v>310</v>
      </c>
      <c r="D2313" s="37">
        <v>151</v>
      </c>
      <c r="E2313" s="37">
        <v>159</v>
      </c>
      <c r="F2313" s="37">
        <v>283</v>
      </c>
      <c r="G2313" s="37">
        <v>148</v>
      </c>
      <c r="H2313" s="37">
        <v>135</v>
      </c>
    </row>
    <row r="2314" spans="1:8" hidden="1" outlineLevel="1">
      <c r="A2314" s="1">
        <v>51</v>
      </c>
      <c r="B2314" s="37">
        <v>659</v>
      </c>
      <c r="C2314" s="37">
        <v>369</v>
      </c>
      <c r="D2314" s="37">
        <v>166</v>
      </c>
      <c r="E2314" s="37">
        <v>203</v>
      </c>
      <c r="F2314" s="37">
        <v>290</v>
      </c>
      <c r="G2314" s="37">
        <v>131</v>
      </c>
      <c r="H2314" s="37">
        <v>159</v>
      </c>
    </row>
    <row r="2315" spans="1:8" hidden="1" outlineLevel="1">
      <c r="A2315" s="1">
        <v>52</v>
      </c>
      <c r="B2315" s="37">
        <v>639</v>
      </c>
      <c r="C2315" s="37">
        <v>391</v>
      </c>
      <c r="D2315" s="37">
        <v>188</v>
      </c>
      <c r="E2315" s="37">
        <v>203</v>
      </c>
      <c r="F2315" s="37">
        <v>248</v>
      </c>
      <c r="G2315" s="37">
        <v>123</v>
      </c>
      <c r="H2315" s="37">
        <v>125</v>
      </c>
    </row>
    <row r="2316" spans="1:8" hidden="1" outlineLevel="1">
      <c r="A2316" s="1">
        <v>53</v>
      </c>
      <c r="B2316" s="37">
        <v>699</v>
      </c>
      <c r="C2316" s="37">
        <v>411</v>
      </c>
      <c r="D2316" s="37">
        <v>221</v>
      </c>
      <c r="E2316" s="37">
        <v>190</v>
      </c>
      <c r="F2316" s="37">
        <v>288</v>
      </c>
      <c r="G2316" s="37">
        <v>149</v>
      </c>
      <c r="H2316" s="37">
        <v>139</v>
      </c>
    </row>
    <row r="2317" spans="1:8" hidden="1" outlineLevel="1">
      <c r="A2317" s="1">
        <v>54</v>
      </c>
      <c r="B2317" s="37">
        <v>642</v>
      </c>
      <c r="C2317" s="37">
        <v>371</v>
      </c>
      <c r="D2317" s="37">
        <v>189</v>
      </c>
      <c r="E2317" s="37">
        <v>182</v>
      </c>
      <c r="F2317" s="37">
        <v>271</v>
      </c>
      <c r="G2317" s="37">
        <v>139</v>
      </c>
      <c r="H2317" s="37">
        <v>132</v>
      </c>
    </row>
    <row r="2318" spans="1:8" hidden="1" outlineLevel="1">
      <c r="A2318" s="1">
        <v>55</v>
      </c>
      <c r="B2318" s="37">
        <v>622</v>
      </c>
      <c r="C2318" s="37">
        <v>359</v>
      </c>
      <c r="D2318" s="37">
        <v>181</v>
      </c>
      <c r="E2318" s="37">
        <v>178</v>
      </c>
      <c r="F2318" s="37">
        <v>263</v>
      </c>
      <c r="G2318" s="37">
        <v>144</v>
      </c>
      <c r="H2318" s="37">
        <v>119</v>
      </c>
    </row>
    <row r="2319" spans="1:8" hidden="1" outlineLevel="1">
      <c r="A2319" s="1">
        <v>56</v>
      </c>
      <c r="B2319" s="37">
        <v>619</v>
      </c>
      <c r="C2319" s="37">
        <v>353</v>
      </c>
      <c r="D2319" s="37">
        <v>175</v>
      </c>
      <c r="E2319" s="37">
        <v>178</v>
      </c>
      <c r="F2319" s="37">
        <v>266</v>
      </c>
      <c r="G2319" s="37">
        <v>120</v>
      </c>
      <c r="H2319" s="37">
        <v>146</v>
      </c>
    </row>
    <row r="2320" spans="1:8" hidden="1" outlineLevel="1">
      <c r="A2320" s="1">
        <v>57</v>
      </c>
      <c r="B2320" s="37">
        <v>669</v>
      </c>
      <c r="C2320" s="37">
        <v>360</v>
      </c>
      <c r="D2320" s="37">
        <v>182</v>
      </c>
      <c r="E2320" s="37">
        <v>178</v>
      </c>
      <c r="F2320" s="37">
        <v>309</v>
      </c>
      <c r="G2320" s="37">
        <v>168</v>
      </c>
      <c r="H2320" s="37">
        <v>141</v>
      </c>
    </row>
    <row r="2321" spans="1:8" hidden="1" outlineLevel="1">
      <c r="A2321" s="1">
        <v>58</v>
      </c>
      <c r="B2321" s="37">
        <v>632</v>
      </c>
      <c r="C2321" s="37">
        <v>385</v>
      </c>
      <c r="D2321" s="37">
        <v>203</v>
      </c>
      <c r="E2321" s="37">
        <v>182</v>
      </c>
      <c r="F2321" s="37">
        <v>247</v>
      </c>
      <c r="G2321" s="37">
        <v>129</v>
      </c>
      <c r="H2321" s="37">
        <v>118</v>
      </c>
    </row>
    <row r="2322" spans="1:8" hidden="1" outlineLevel="1">
      <c r="A2322" s="1">
        <v>59</v>
      </c>
      <c r="B2322" s="37">
        <v>629</v>
      </c>
      <c r="C2322" s="37">
        <v>361</v>
      </c>
      <c r="D2322" s="37">
        <v>179</v>
      </c>
      <c r="E2322" s="37">
        <v>182</v>
      </c>
      <c r="F2322" s="37">
        <v>268</v>
      </c>
      <c r="G2322" s="37">
        <v>123</v>
      </c>
      <c r="H2322" s="37">
        <v>145</v>
      </c>
    </row>
    <row r="2323" spans="1:8" hidden="1" outlineLevel="1">
      <c r="A2323" s="1">
        <v>60</v>
      </c>
      <c r="B2323" s="37">
        <v>601</v>
      </c>
      <c r="C2323" s="37">
        <v>355</v>
      </c>
      <c r="D2323" s="37">
        <v>173</v>
      </c>
      <c r="E2323" s="37">
        <v>182</v>
      </c>
      <c r="F2323" s="37">
        <v>246</v>
      </c>
      <c r="G2323" s="37">
        <v>138</v>
      </c>
      <c r="H2323" s="37">
        <v>108</v>
      </c>
    </row>
    <row r="2324" spans="1:8" hidden="1" outlineLevel="1">
      <c r="A2324" s="1">
        <v>61</v>
      </c>
      <c r="B2324" s="37">
        <v>596</v>
      </c>
      <c r="C2324" s="37">
        <v>374</v>
      </c>
      <c r="D2324" s="37">
        <v>188</v>
      </c>
      <c r="E2324" s="37">
        <v>186</v>
      </c>
      <c r="F2324" s="37">
        <v>222</v>
      </c>
      <c r="G2324" s="37">
        <v>109</v>
      </c>
      <c r="H2324" s="37">
        <v>113</v>
      </c>
    </row>
    <row r="2325" spans="1:8" hidden="1" outlineLevel="1">
      <c r="A2325" s="1">
        <v>62</v>
      </c>
      <c r="B2325" s="37">
        <v>566</v>
      </c>
      <c r="C2325" s="37">
        <v>345</v>
      </c>
      <c r="D2325" s="37">
        <v>182</v>
      </c>
      <c r="E2325" s="37">
        <v>163</v>
      </c>
      <c r="F2325" s="37">
        <v>221</v>
      </c>
      <c r="G2325" s="37">
        <v>113</v>
      </c>
      <c r="H2325" s="37">
        <v>108</v>
      </c>
    </row>
    <row r="2326" spans="1:8" hidden="1" outlineLevel="1">
      <c r="A2326" s="1">
        <v>63</v>
      </c>
      <c r="B2326" s="37">
        <v>533</v>
      </c>
      <c r="C2326" s="37">
        <v>350</v>
      </c>
      <c r="D2326" s="37">
        <v>187</v>
      </c>
      <c r="E2326" s="37">
        <v>163</v>
      </c>
      <c r="F2326" s="37">
        <v>183</v>
      </c>
      <c r="G2326" s="37">
        <v>92</v>
      </c>
      <c r="H2326" s="37">
        <v>91</v>
      </c>
    </row>
    <row r="2327" spans="1:8" hidden="1" outlineLevel="1">
      <c r="A2327" s="1">
        <v>64</v>
      </c>
      <c r="B2327" s="37">
        <v>520</v>
      </c>
      <c r="C2327" s="37">
        <v>338</v>
      </c>
      <c r="D2327" s="37">
        <v>174</v>
      </c>
      <c r="E2327" s="37">
        <v>164</v>
      </c>
      <c r="F2327" s="37">
        <v>182</v>
      </c>
      <c r="G2327" s="37">
        <v>91</v>
      </c>
      <c r="H2327" s="37">
        <v>91</v>
      </c>
    </row>
    <row r="2328" spans="1:8" hidden="1" outlineLevel="1">
      <c r="A2328" s="1">
        <v>65</v>
      </c>
      <c r="B2328" s="37">
        <v>496</v>
      </c>
      <c r="C2328" s="37">
        <v>326</v>
      </c>
      <c r="D2328" s="37">
        <v>169</v>
      </c>
      <c r="E2328" s="37">
        <v>157</v>
      </c>
      <c r="F2328" s="37">
        <v>170</v>
      </c>
      <c r="G2328" s="37">
        <v>82</v>
      </c>
      <c r="H2328" s="37">
        <v>88</v>
      </c>
    </row>
    <row r="2329" spans="1:8" hidden="1" outlineLevel="1">
      <c r="A2329" s="1">
        <v>66</v>
      </c>
      <c r="B2329" s="37">
        <v>466</v>
      </c>
      <c r="C2329" s="37">
        <v>295</v>
      </c>
      <c r="D2329" s="37">
        <v>160</v>
      </c>
      <c r="E2329" s="37">
        <v>135</v>
      </c>
      <c r="F2329" s="37">
        <v>171</v>
      </c>
      <c r="G2329" s="37">
        <v>73</v>
      </c>
      <c r="H2329" s="37">
        <v>98</v>
      </c>
    </row>
    <row r="2330" spans="1:8" hidden="1" outlineLevel="1">
      <c r="A2330" s="1">
        <v>67</v>
      </c>
      <c r="B2330" s="37">
        <v>453</v>
      </c>
      <c r="C2330" s="37">
        <v>289</v>
      </c>
      <c r="D2330" s="37">
        <v>151</v>
      </c>
      <c r="E2330" s="37">
        <v>138</v>
      </c>
      <c r="F2330" s="37">
        <v>164</v>
      </c>
      <c r="G2330" s="37">
        <v>85</v>
      </c>
      <c r="H2330" s="37">
        <v>79</v>
      </c>
    </row>
    <row r="2331" spans="1:8" hidden="1" outlineLevel="1">
      <c r="A2331" s="1">
        <v>68</v>
      </c>
      <c r="B2331" s="37">
        <v>425</v>
      </c>
      <c r="C2331" s="37">
        <v>281</v>
      </c>
      <c r="D2331" s="37">
        <v>143</v>
      </c>
      <c r="E2331" s="37">
        <v>138</v>
      </c>
      <c r="F2331" s="37">
        <v>144</v>
      </c>
      <c r="G2331" s="37">
        <v>69</v>
      </c>
      <c r="H2331" s="37">
        <v>75</v>
      </c>
    </row>
    <row r="2332" spans="1:8" hidden="1" outlineLevel="1">
      <c r="A2332" s="1">
        <v>69</v>
      </c>
      <c r="B2332" s="37">
        <v>419</v>
      </c>
      <c r="C2332" s="37">
        <v>302</v>
      </c>
      <c r="D2332" s="37">
        <v>186</v>
      </c>
      <c r="E2332" s="37">
        <v>116</v>
      </c>
      <c r="F2332" s="37">
        <v>117</v>
      </c>
      <c r="G2332" s="37">
        <v>55</v>
      </c>
      <c r="H2332" s="37">
        <v>62</v>
      </c>
    </row>
    <row r="2333" spans="1:8" hidden="1" outlineLevel="1">
      <c r="A2333" s="1">
        <v>70</v>
      </c>
      <c r="B2333" s="37">
        <v>428</v>
      </c>
      <c r="C2333" s="37">
        <v>289</v>
      </c>
      <c r="D2333" s="37">
        <v>147</v>
      </c>
      <c r="E2333" s="37">
        <v>142</v>
      </c>
      <c r="F2333" s="37">
        <v>139</v>
      </c>
      <c r="G2333" s="37">
        <v>65</v>
      </c>
      <c r="H2333" s="37">
        <v>74</v>
      </c>
    </row>
    <row r="2334" spans="1:8" hidden="1" outlineLevel="1">
      <c r="A2334" s="1">
        <v>71</v>
      </c>
      <c r="B2334" s="37">
        <v>388</v>
      </c>
      <c r="C2334" s="37">
        <v>258</v>
      </c>
      <c r="D2334" s="37">
        <v>151</v>
      </c>
      <c r="E2334" s="37">
        <v>107</v>
      </c>
      <c r="F2334" s="37">
        <v>130</v>
      </c>
      <c r="G2334" s="37">
        <v>49</v>
      </c>
      <c r="H2334" s="37">
        <v>81</v>
      </c>
    </row>
    <row r="2335" spans="1:8" hidden="1" outlineLevel="1">
      <c r="A2335" s="1">
        <v>72</v>
      </c>
      <c r="B2335" s="37">
        <v>393</v>
      </c>
      <c r="C2335" s="37">
        <v>274</v>
      </c>
      <c r="D2335" s="37">
        <v>146</v>
      </c>
      <c r="E2335" s="37">
        <v>128</v>
      </c>
      <c r="F2335" s="37">
        <v>119</v>
      </c>
      <c r="G2335" s="37">
        <v>49</v>
      </c>
      <c r="H2335" s="37">
        <v>70</v>
      </c>
    </row>
    <row r="2336" spans="1:8" hidden="1" outlineLevel="1">
      <c r="A2336" s="1">
        <v>73</v>
      </c>
      <c r="B2336" s="37">
        <v>413</v>
      </c>
      <c r="C2336" s="37">
        <v>265</v>
      </c>
      <c r="D2336" s="37">
        <v>149</v>
      </c>
      <c r="E2336" s="37">
        <v>116</v>
      </c>
      <c r="F2336" s="37">
        <v>148</v>
      </c>
      <c r="G2336" s="37">
        <v>63</v>
      </c>
      <c r="H2336" s="37">
        <v>85</v>
      </c>
    </row>
    <row r="2337" spans="1:8" hidden="1" outlineLevel="1">
      <c r="A2337" s="1">
        <v>74</v>
      </c>
      <c r="B2337" s="37">
        <v>363</v>
      </c>
      <c r="C2337" s="37">
        <v>252</v>
      </c>
      <c r="D2337" s="37">
        <v>138</v>
      </c>
      <c r="E2337" s="37">
        <v>114</v>
      </c>
      <c r="F2337" s="37">
        <v>111</v>
      </c>
      <c r="G2337" s="37">
        <v>41</v>
      </c>
      <c r="H2337" s="37">
        <v>70</v>
      </c>
    </row>
    <row r="2338" spans="1:8" hidden="1" outlineLevel="1">
      <c r="A2338" s="1">
        <v>75</v>
      </c>
      <c r="B2338" s="37">
        <v>367</v>
      </c>
      <c r="C2338" s="37">
        <v>253</v>
      </c>
      <c r="D2338" s="37">
        <v>136</v>
      </c>
      <c r="E2338" s="37">
        <v>117</v>
      </c>
      <c r="F2338" s="37">
        <v>114</v>
      </c>
      <c r="G2338" s="37">
        <v>54</v>
      </c>
      <c r="H2338" s="37">
        <v>60</v>
      </c>
    </row>
    <row r="2339" spans="1:8" hidden="1" outlineLevel="1">
      <c r="A2339" s="1">
        <v>76</v>
      </c>
      <c r="B2339" s="37">
        <v>287</v>
      </c>
      <c r="C2339" s="37">
        <v>218</v>
      </c>
      <c r="D2339" s="37">
        <v>120</v>
      </c>
      <c r="E2339" s="37">
        <v>98</v>
      </c>
      <c r="F2339" s="37">
        <v>69</v>
      </c>
      <c r="G2339" s="37">
        <v>26</v>
      </c>
      <c r="H2339" s="37">
        <v>43</v>
      </c>
    </row>
    <row r="2340" spans="1:8" hidden="1" outlineLevel="1">
      <c r="A2340" s="1">
        <v>77</v>
      </c>
      <c r="B2340" s="37">
        <v>352</v>
      </c>
      <c r="C2340" s="37">
        <v>251</v>
      </c>
      <c r="D2340" s="37">
        <v>150</v>
      </c>
      <c r="E2340" s="37">
        <v>101</v>
      </c>
      <c r="F2340" s="37">
        <v>101</v>
      </c>
      <c r="G2340" s="37">
        <v>38</v>
      </c>
      <c r="H2340" s="37">
        <v>63</v>
      </c>
    </row>
    <row r="2341" spans="1:8" hidden="1" outlineLevel="1">
      <c r="A2341" s="1">
        <v>78</v>
      </c>
      <c r="B2341" s="37">
        <v>302</v>
      </c>
      <c r="C2341" s="37">
        <v>218</v>
      </c>
      <c r="D2341" s="37">
        <v>115</v>
      </c>
      <c r="E2341" s="37">
        <v>103</v>
      </c>
      <c r="F2341" s="37">
        <v>84</v>
      </c>
      <c r="G2341" s="37">
        <v>38</v>
      </c>
      <c r="H2341" s="37">
        <v>46</v>
      </c>
    </row>
    <row r="2342" spans="1:8" hidden="1" outlineLevel="1">
      <c r="A2342" s="1">
        <v>79</v>
      </c>
      <c r="B2342" s="37">
        <v>276</v>
      </c>
      <c r="C2342" s="37">
        <v>203</v>
      </c>
      <c r="D2342" s="37">
        <v>122</v>
      </c>
      <c r="E2342" s="37">
        <v>81</v>
      </c>
      <c r="F2342" s="37">
        <v>73</v>
      </c>
      <c r="G2342" s="37">
        <v>33</v>
      </c>
      <c r="H2342" s="37">
        <v>40</v>
      </c>
    </row>
    <row r="2343" spans="1:8" hidden="1" outlineLevel="1">
      <c r="A2343" s="1">
        <v>80</v>
      </c>
      <c r="B2343" s="37">
        <v>239</v>
      </c>
      <c r="C2343" s="37">
        <v>175</v>
      </c>
      <c r="D2343" s="37">
        <v>112</v>
      </c>
      <c r="E2343" s="37">
        <v>63</v>
      </c>
      <c r="F2343" s="37">
        <v>64</v>
      </c>
      <c r="G2343" s="37">
        <v>26</v>
      </c>
      <c r="H2343" s="37">
        <v>38</v>
      </c>
    </row>
    <row r="2344" spans="1:8" hidden="1" outlineLevel="1">
      <c r="A2344" s="1">
        <v>81</v>
      </c>
      <c r="B2344" s="37">
        <v>238</v>
      </c>
      <c r="C2344" s="37">
        <v>176</v>
      </c>
      <c r="D2344" s="37">
        <v>103</v>
      </c>
      <c r="E2344" s="37">
        <v>73</v>
      </c>
      <c r="F2344" s="37">
        <v>62</v>
      </c>
      <c r="G2344" s="37">
        <v>28</v>
      </c>
      <c r="H2344" s="37">
        <v>34</v>
      </c>
    </row>
    <row r="2345" spans="1:8" hidden="1" outlineLevel="1">
      <c r="A2345" s="1">
        <v>82</v>
      </c>
      <c r="B2345" s="37">
        <v>197</v>
      </c>
      <c r="C2345" s="37">
        <v>140</v>
      </c>
      <c r="D2345" s="37">
        <v>82</v>
      </c>
      <c r="E2345" s="37">
        <v>58</v>
      </c>
      <c r="F2345" s="37">
        <v>57</v>
      </c>
      <c r="G2345" s="37">
        <v>25</v>
      </c>
      <c r="H2345" s="37">
        <v>32</v>
      </c>
    </row>
    <row r="2346" spans="1:8" hidden="1" outlineLevel="1">
      <c r="A2346" s="1">
        <v>83</v>
      </c>
      <c r="B2346" s="37">
        <v>159</v>
      </c>
      <c r="C2346" s="37">
        <v>129</v>
      </c>
      <c r="D2346" s="37">
        <v>88</v>
      </c>
      <c r="E2346" s="37">
        <v>41</v>
      </c>
      <c r="F2346" s="37">
        <v>30</v>
      </c>
      <c r="G2346" s="37">
        <v>14</v>
      </c>
      <c r="H2346" s="37">
        <v>16</v>
      </c>
    </row>
    <row r="2347" spans="1:8" hidden="1" outlineLevel="1">
      <c r="A2347" s="1">
        <v>84</v>
      </c>
      <c r="B2347" s="37">
        <v>152</v>
      </c>
      <c r="C2347" s="37">
        <v>118</v>
      </c>
      <c r="D2347" s="37">
        <v>69</v>
      </c>
      <c r="E2347" s="37">
        <v>49</v>
      </c>
      <c r="F2347" s="37">
        <v>34</v>
      </c>
      <c r="G2347" s="37">
        <v>12</v>
      </c>
      <c r="H2347" s="37">
        <v>22</v>
      </c>
    </row>
    <row r="2348" spans="1:8" hidden="1" outlineLevel="1">
      <c r="A2348" s="1">
        <v>85</v>
      </c>
      <c r="B2348" s="37">
        <v>122</v>
      </c>
      <c r="C2348" s="37">
        <v>92</v>
      </c>
      <c r="D2348" s="37">
        <v>58</v>
      </c>
      <c r="E2348" s="37">
        <v>34</v>
      </c>
      <c r="F2348" s="37">
        <v>30</v>
      </c>
      <c r="G2348" s="37">
        <v>15</v>
      </c>
      <c r="H2348" s="37">
        <v>15</v>
      </c>
    </row>
    <row r="2349" spans="1:8" hidden="1" outlineLevel="1">
      <c r="A2349" s="1">
        <v>86</v>
      </c>
      <c r="B2349" s="37">
        <v>102</v>
      </c>
      <c r="C2349" s="37">
        <v>78</v>
      </c>
      <c r="D2349" s="37">
        <v>45</v>
      </c>
      <c r="E2349" s="37">
        <v>33</v>
      </c>
      <c r="F2349" s="37">
        <v>24</v>
      </c>
      <c r="G2349" s="37">
        <v>12</v>
      </c>
      <c r="H2349" s="37">
        <v>12</v>
      </c>
    </row>
    <row r="2350" spans="1:8" hidden="1" outlineLevel="1">
      <c r="A2350" s="1">
        <v>87</v>
      </c>
      <c r="B2350" s="37">
        <v>101</v>
      </c>
      <c r="C2350" s="37">
        <v>89</v>
      </c>
      <c r="D2350" s="37">
        <v>62</v>
      </c>
      <c r="E2350" s="37">
        <v>27</v>
      </c>
      <c r="F2350" s="37">
        <v>12</v>
      </c>
      <c r="G2350" s="37">
        <v>6</v>
      </c>
      <c r="H2350" s="37">
        <v>6</v>
      </c>
    </row>
    <row r="2351" spans="1:8" hidden="1" outlineLevel="1">
      <c r="A2351" s="1">
        <v>88</v>
      </c>
      <c r="B2351" s="37">
        <v>96</v>
      </c>
      <c r="C2351" s="37">
        <v>77</v>
      </c>
      <c r="D2351" s="37">
        <v>56</v>
      </c>
      <c r="E2351" s="37">
        <v>21</v>
      </c>
      <c r="F2351" s="37">
        <v>19</v>
      </c>
      <c r="G2351" s="37">
        <v>11</v>
      </c>
      <c r="H2351" s="37">
        <v>8</v>
      </c>
    </row>
    <row r="2352" spans="1:8" hidden="1" outlineLevel="1">
      <c r="A2352" s="1">
        <v>89</v>
      </c>
      <c r="B2352" s="37">
        <v>75</v>
      </c>
      <c r="C2352" s="37">
        <v>59</v>
      </c>
      <c r="D2352" s="37">
        <v>42</v>
      </c>
      <c r="E2352" s="37">
        <v>17</v>
      </c>
      <c r="F2352" s="37">
        <v>16</v>
      </c>
      <c r="G2352" s="37">
        <v>6</v>
      </c>
      <c r="H2352" s="37">
        <v>10</v>
      </c>
    </row>
    <row r="2353" spans="1:13" hidden="1" outlineLevel="1">
      <c r="A2353" s="1">
        <v>90</v>
      </c>
      <c r="B2353" s="37">
        <v>53</v>
      </c>
      <c r="C2353" s="37">
        <v>43</v>
      </c>
      <c r="D2353" s="37">
        <v>27</v>
      </c>
      <c r="E2353" s="37">
        <v>16</v>
      </c>
      <c r="F2353" s="37">
        <v>10</v>
      </c>
      <c r="G2353" s="37">
        <v>7</v>
      </c>
      <c r="H2353" s="37">
        <v>3</v>
      </c>
    </row>
    <row r="2354" spans="1:13" hidden="1" outlineLevel="1">
      <c r="A2354" s="1">
        <v>91</v>
      </c>
      <c r="B2354" s="37">
        <v>36</v>
      </c>
      <c r="C2354" s="37">
        <v>26</v>
      </c>
      <c r="D2354" s="37">
        <v>19</v>
      </c>
      <c r="E2354" s="37">
        <v>7</v>
      </c>
      <c r="F2354" s="37">
        <v>10</v>
      </c>
      <c r="G2354" s="37">
        <v>6</v>
      </c>
      <c r="H2354" s="37">
        <v>4</v>
      </c>
    </row>
    <row r="2355" spans="1:13" hidden="1" outlineLevel="1">
      <c r="A2355" s="1">
        <v>92</v>
      </c>
      <c r="B2355" s="37">
        <v>42</v>
      </c>
      <c r="C2355" s="37">
        <v>33</v>
      </c>
      <c r="D2355" s="37">
        <v>24</v>
      </c>
      <c r="E2355" s="37">
        <v>9</v>
      </c>
      <c r="F2355" s="37">
        <v>9</v>
      </c>
      <c r="G2355" s="37">
        <v>3</v>
      </c>
      <c r="H2355" s="37">
        <v>6</v>
      </c>
    </row>
    <row r="2356" spans="1:13" hidden="1" outlineLevel="1">
      <c r="A2356" s="1">
        <v>93</v>
      </c>
      <c r="B2356" s="37">
        <v>23</v>
      </c>
      <c r="C2356" s="37">
        <v>18</v>
      </c>
      <c r="D2356" s="37">
        <v>15</v>
      </c>
      <c r="E2356" s="37">
        <v>3</v>
      </c>
      <c r="F2356" s="37">
        <v>5</v>
      </c>
      <c r="G2356" s="37">
        <v>1</v>
      </c>
      <c r="H2356" s="37">
        <v>4</v>
      </c>
      <c r="M2356" s="1" t="s">
        <v>812</v>
      </c>
    </row>
    <row r="2357" spans="1:13" hidden="1" outlineLevel="1">
      <c r="A2357" s="1">
        <v>94</v>
      </c>
      <c r="B2357" s="37">
        <v>26</v>
      </c>
      <c r="C2357" s="37">
        <v>21</v>
      </c>
      <c r="D2357" s="37">
        <v>17</v>
      </c>
      <c r="E2357" s="37">
        <v>4</v>
      </c>
      <c r="F2357" s="37">
        <v>5</v>
      </c>
      <c r="G2357" s="37">
        <v>2</v>
      </c>
      <c r="H2357" s="37">
        <v>3</v>
      </c>
    </row>
    <row r="2358" spans="1:13" hidden="1" outlineLevel="1">
      <c r="A2358" s="1">
        <v>95</v>
      </c>
      <c r="B2358" s="37">
        <v>17</v>
      </c>
      <c r="C2358" s="37">
        <v>12</v>
      </c>
      <c r="D2358" s="37">
        <v>10</v>
      </c>
      <c r="E2358" s="37">
        <v>2</v>
      </c>
      <c r="F2358" s="37">
        <v>5</v>
      </c>
      <c r="G2358" s="37">
        <v>3</v>
      </c>
      <c r="H2358" s="37">
        <v>2</v>
      </c>
    </row>
    <row r="2359" spans="1:13" hidden="1" outlineLevel="1">
      <c r="A2359" s="1">
        <v>96</v>
      </c>
      <c r="B2359" s="37">
        <v>7</v>
      </c>
      <c r="C2359" s="37">
        <v>5</v>
      </c>
      <c r="D2359" s="37">
        <v>5</v>
      </c>
      <c r="E2359" s="37">
        <v>0</v>
      </c>
      <c r="F2359" s="37">
        <v>2</v>
      </c>
      <c r="G2359" s="37">
        <v>2</v>
      </c>
      <c r="H2359" s="37">
        <v>0</v>
      </c>
    </row>
    <row r="2360" spans="1:13" hidden="1" outlineLevel="1">
      <c r="A2360" s="1">
        <v>97</v>
      </c>
      <c r="B2360" s="37">
        <v>12</v>
      </c>
      <c r="C2360" s="37">
        <v>10</v>
      </c>
      <c r="D2360" s="37">
        <v>10</v>
      </c>
      <c r="E2360" s="37">
        <v>0</v>
      </c>
      <c r="F2360" s="37">
        <v>2</v>
      </c>
      <c r="G2360" s="37">
        <v>2</v>
      </c>
      <c r="H2360" s="37">
        <v>0</v>
      </c>
    </row>
    <row r="2361" spans="1:13" hidden="1" outlineLevel="1">
      <c r="A2361" s="1">
        <v>98</v>
      </c>
      <c r="B2361" s="37">
        <v>7</v>
      </c>
      <c r="C2361" s="37">
        <v>6</v>
      </c>
      <c r="D2361" s="37">
        <v>6</v>
      </c>
      <c r="E2361" s="37">
        <v>0</v>
      </c>
      <c r="F2361" s="37">
        <v>1</v>
      </c>
      <c r="G2361" s="37">
        <v>1</v>
      </c>
      <c r="H2361" s="37">
        <v>0</v>
      </c>
    </row>
    <row r="2362" spans="1:13" hidden="1" outlineLevel="1">
      <c r="A2362" s="1">
        <v>99</v>
      </c>
      <c r="B2362" s="37">
        <v>2</v>
      </c>
      <c r="C2362" s="37">
        <v>1</v>
      </c>
      <c r="D2362" s="37">
        <v>1</v>
      </c>
      <c r="E2362" s="37">
        <v>0</v>
      </c>
      <c r="F2362" s="37">
        <v>1</v>
      </c>
      <c r="G2362" s="37">
        <v>1</v>
      </c>
      <c r="H2362" s="37">
        <v>0</v>
      </c>
    </row>
    <row r="2363" spans="1:13" hidden="1" outlineLevel="1">
      <c r="A2363" s="1">
        <v>100</v>
      </c>
      <c r="B2363" s="37">
        <v>1</v>
      </c>
      <c r="C2363" s="37">
        <v>1</v>
      </c>
      <c r="D2363" s="37">
        <v>0</v>
      </c>
      <c r="E2363" s="37">
        <v>1</v>
      </c>
      <c r="F2363" s="37">
        <v>0</v>
      </c>
      <c r="G2363" s="37">
        <v>0</v>
      </c>
      <c r="H2363" s="37">
        <v>0</v>
      </c>
    </row>
    <row r="2364" spans="1:13" hidden="1" outlineLevel="1">
      <c r="A2364" s="1">
        <v>101</v>
      </c>
      <c r="B2364" s="37">
        <v>3</v>
      </c>
      <c r="C2364" s="37">
        <v>3</v>
      </c>
      <c r="D2364" s="37">
        <v>1</v>
      </c>
      <c r="E2364" s="37">
        <v>2</v>
      </c>
      <c r="F2364" s="37">
        <v>0</v>
      </c>
      <c r="G2364" s="37">
        <v>0</v>
      </c>
      <c r="H2364" s="37">
        <v>0</v>
      </c>
    </row>
    <row r="2365" spans="1:13" collapsed="1">
      <c r="A2365" s="1" t="s">
        <v>1171</v>
      </c>
      <c r="B2365" s="37">
        <v>39677</v>
      </c>
      <c r="C2365" s="37">
        <v>26043</v>
      </c>
      <c r="D2365" s="37">
        <v>13170</v>
      </c>
      <c r="E2365" s="37">
        <v>12873</v>
      </c>
      <c r="F2365" s="37">
        <v>13634</v>
      </c>
      <c r="G2365" s="37">
        <v>6819</v>
      </c>
      <c r="H2365" s="37">
        <v>6815</v>
      </c>
    </row>
    <row r="2366" spans="1:13" hidden="1" outlineLevel="1">
      <c r="A2366" s="1">
        <v>0</v>
      </c>
      <c r="B2366" s="37">
        <v>370</v>
      </c>
      <c r="C2366" s="37">
        <v>288</v>
      </c>
      <c r="D2366" s="37">
        <v>140</v>
      </c>
      <c r="E2366" s="37">
        <v>148</v>
      </c>
      <c r="F2366" s="37">
        <v>82</v>
      </c>
      <c r="G2366" s="37">
        <v>42</v>
      </c>
      <c r="H2366" s="37">
        <v>40</v>
      </c>
    </row>
    <row r="2367" spans="1:13" hidden="1" outlineLevel="1">
      <c r="A2367" s="1">
        <v>1</v>
      </c>
      <c r="B2367" s="37">
        <v>381</v>
      </c>
      <c r="C2367" s="37">
        <v>297</v>
      </c>
      <c r="D2367" s="37">
        <v>150</v>
      </c>
      <c r="E2367" s="37">
        <v>147</v>
      </c>
      <c r="F2367" s="37">
        <v>84</v>
      </c>
      <c r="G2367" s="37">
        <v>35</v>
      </c>
      <c r="H2367" s="37">
        <v>49</v>
      </c>
    </row>
    <row r="2368" spans="1:13" hidden="1" outlineLevel="1">
      <c r="A2368" s="1">
        <v>2</v>
      </c>
      <c r="B2368" s="37">
        <v>372</v>
      </c>
      <c r="C2368" s="37">
        <v>267</v>
      </c>
      <c r="D2368" s="37">
        <v>150</v>
      </c>
      <c r="E2368" s="37">
        <v>117</v>
      </c>
      <c r="F2368" s="37">
        <v>105</v>
      </c>
      <c r="G2368" s="37">
        <v>47</v>
      </c>
      <c r="H2368" s="37">
        <v>58</v>
      </c>
    </row>
    <row r="2369" spans="1:8" hidden="1" outlineLevel="1">
      <c r="A2369" s="1">
        <v>3</v>
      </c>
      <c r="B2369" s="37">
        <v>373</v>
      </c>
      <c r="C2369" s="37">
        <v>290</v>
      </c>
      <c r="D2369" s="37">
        <v>146</v>
      </c>
      <c r="E2369" s="37">
        <v>144</v>
      </c>
      <c r="F2369" s="37">
        <v>83</v>
      </c>
      <c r="G2369" s="37">
        <v>34</v>
      </c>
      <c r="H2369" s="37">
        <v>49</v>
      </c>
    </row>
    <row r="2370" spans="1:8" hidden="1" outlineLevel="1">
      <c r="A2370" s="1">
        <v>4</v>
      </c>
      <c r="B2370" s="37">
        <v>410</v>
      </c>
      <c r="C2370" s="37">
        <v>313</v>
      </c>
      <c r="D2370" s="37">
        <v>161</v>
      </c>
      <c r="E2370" s="37">
        <v>152</v>
      </c>
      <c r="F2370" s="37">
        <v>97</v>
      </c>
      <c r="G2370" s="37">
        <v>39</v>
      </c>
      <c r="H2370" s="37">
        <v>58</v>
      </c>
    </row>
    <row r="2371" spans="1:8" hidden="1" outlineLevel="1">
      <c r="A2371" s="1">
        <v>5</v>
      </c>
      <c r="B2371" s="37">
        <v>372</v>
      </c>
      <c r="C2371" s="37">
        <v>268</v>
      </c>
      <c r="D2371" s="37">
        <v>131</v>
      </c>
      <c r="E2371" s="37">
        <v>137</v>
      </c>
      <c r="F2371" s="37">
        <v>104</v>
      </c>
      <c r="G2371" s="37">
        <v>50</v>
      </c>
      <c r="H2371" s="37">
        <v>54</v>
      </c>
    </row>
    <row r="2372" spans="1:8" hidden="1" outlineLevel="1">
      <c r="A2372" s="1">
        <v>6</v>
      </c>
      <c r="B2372" s="37">
        <v>400</v>
      </c>
      <c r="C2372" s="37">
        <v>309</v>
      </c>
      <c r="D2372" s="37">
        <v>142</v>
      </c>
      <c r="E2372" s="37">
        <v>167</v>
      </c>
      <c r="F2372" s="37">
        <v>91</v>
      </c>
      <c r="G2372" s="37">
        <v>49</v>
      </c>
      <c r="H2372" s="37">
        <v>42</v>
      </c>
    </row>
    <row r="2373" spans="1:8" hidden="1" outlineLevel="1">
      <c r="A2373" s="1">
        <v>7</v>
      </c>
      <c r="B2373" s="37">
        <v>336</v>
      </c>
      <c r="C2373" s="37">
        <v>236</v>
      </c>
      <c r="D2373" s="37">
        <v>110</v>
      </c>
      <c r="E2373" s="37">
        <v>126</v>
      </c>
      <c r="F2373" s="37">
        <v>100</v>
      </c>
      <c r="G2373" s="37">
        <v>38</v>
      </c>
      <c r="H2373" s="37">
        <v>62</v>
      </c>
    </row>
    <row r="2374" spans="1:8" hidden="1" outlineLevel="1">
      <c r="A2374" s="1">
        <v>8</v>
      </c>
      <c r="B2374" s="37">
        <v>394</v>
      </c>
      <c r="C2374" s="37">
        <v>294</v>
      </c>
      <c r="D2374" s="37">
        <v>130</v>
      </c>
      <c r="E2374" s="37">
        <v>164</v>
      </c>
      <c r="F2374" s="37">
        <v>100</v>
      </c>
      <c r="G2374" s="37">
        <v>44</v>
      </c>
      <c r="H2374" s="37">
        <v>56</v>
      </c>
    </row>
    <row r="2375" spans="1:8" hidden="1" outlineLevel="1">
      <c r="A2375" s="1">
        <v>9</v>
      </c>
      <c r="B2375" s="37">
        <v>379</v>
      </c>
      <c r="C2375" s="37">
        <v>284</v>
      </c>
      <c r="D2375" s="37">
        <v>136</v>
      </c>
      <c r="E2375" s="37">
        <v>148</v>
      </c>
      <c r="F2375" s="37">
        <v>95</v>
      </c>
      <c r="G2375" s="37">
        <v>39</v>
      </c>
      <c r="H2375" s="37">
        <v>56</v>
      </c>
    </row>
    <row r="2376" spans="1:8" hidden="1" outlineLevel="1">
      <c r="A2376" s="1">
        <v>10</v>
      </c>
      <c r="B2376" s="37">
        <v>384</v>
      </c>
      <c r="C2376" s="37">
        <v>290</v>
      </c>
      <c r="D2376" s="37">
        <v>142</v>
      </c>
      <c r="E2376" s="37">
        <v>148</v>
      </c>
      <c r="F2376" s="37">
        <v>94</v>
      </c>
      <c r="G2376" s="37">
        <v>40</v>
      </c>
      <c r="H2376" s="37">
        <v>54</v>
      </c>
    </row>
    <row r="2377" spans="1:8" hidden="1" outlineLevel="1">
      <c r="A2377" s="1">
        <v>11</v>
      </c>
      <c r="B2377" s="37">
        <v>409</v>
      </c>
      <c r="C2377" s="37">
        <v>313</v>
      </c>
      <c r="D2377" s="37">
        <v>152</v>
      </c>
      <c r="E2377" s="37">
        <v>161</v>
      </c>
      <c r="F2377" s="37">
        <v>96</v>
      </c>
      <c r="G2377" s="37">
        <v>50</v>
      </c>
      <c r="H2377" s="37">
        <v>46</v>
      </c>
    </row>
    <row r="2378" spans="1:8" hidden="1" outlineLevel="1">
      <c r="A2378" s="1">
        <v>12</v>
      </c>
      <c r="B2378" s="37">
        <v>351</v>
      </c>
      <c r="C2378" s="37">
        <v>263</v>
      </c>
      <c r="D2378" s="37">
        <v>127</v>
      </c>
      <c r="E2378" s="37">
        <v>136</v>
      </c>
      <c r="F2378" s="37">
        <v>88</v>
      </c>
      <c r="G2378" s="37">
        <v>47</v>
      </c>
      <c r="H2378" s="37">
        <v>41</v>
      </c>
    </row>
    <row r="2379" spans="1:8" hidden="1" outlineLevel="1">
      <c r="A2379" s="1">
        <v>13</v>
      </c>
      <c r="B2379" s="37">
        <v>432</v>
      </c>
      <c r="C2379" s="37">
        <v>343</v>
      </c>
      <c r="D2379" s="37">
        <v>152</v>
      </c>
      <c r="E2379" s="37">
        <v>191</v>
      </c>
      <c r="F2379" s="37">
        <v>89</v>
      </c>
      <c r="G2379" s="37">
        <v>39</v>
      </c>
      <c r="H2379" s="37">
        <v>50</v>
      </c>
    </row>
    <row r="2380" spans="1:8" hidden="1" outlineLevel="1">
      <c r="A2380" s="1">
        <v>14</v>
      </c>
      <c r="B2380" s="37">
        <v>377</v>
      </c>
      <c r="C2380" s="37">
        <v>280</v>
      </c>
      <c r="D2380" s="37">
        <v>116</v>
      </c>
      <c r="E2380" s="37">
        <v>164</v>
      </c>
      <c r="F2380" s="37">
        <v>97</v>
      </c>
      <c r="G2380" s="37">
        <v>52</v>
      </c>
      <c r="H2380" s="37">
        <v>45</v>
      </c>
    </row>
    <row r="2381" spans="1:8" hidden="1" outlineLevel="1">
      <c r="A2381" s="1">
        <v>15</v>
      </c>
      <c r="B2381" s="37">
        <v>386</v>
      </c>
      <c r="C2381" s="37">
        <v>289</v>
      </c>
      <c r="D2381" s="37">
        <v>137</v>
      </c>
      <c r="E2381" s="37">
        <v>152</v>
      </c>
      <c r="F2381" s="37">
        <v>97</v>
      </c>
      <c r="G2381" s="37">
        <v>42</v>
      </c>
      <c r="H2381" s="37">
        <v>55</v>
      </c>
    </row>
    <row r="2382" spans="1:8" hidden="1" outlineLevel="1">
      <c r="A2382" s="1">
        <v>16</v>
      </c>
      <c r="B2382" s="37">
        <v>392</v>
      </c>
      <c r="C2382" s="37">
        <v>311</v>
      </c>
      <c r="D2382" s="37">
        <v>149</v>
      </c>
      <c r="E2382" s="37">
        <v>162</v>
      </c>
      <c r="F2382" s="37">
        <v>81</v>
      </c>
      <c r="G2382" s="37">
        <v>47</v>
      </c>
      <c r="H2382" s="37">
        <v>34</v>
      </c>
    </row>
    <row r="2383" spans="1:8" hidden="1" outlineLevel="1">
      <c r="A2383" s="1">
        <v>17</v>
      </c>
      <c r="B2383" s="37">
        <v>402</v>
      </c>
      <c r="C2383" s="37">
        <v>309</v>
      </c>
      <c r="D2383" s="37">
        <v>159</v>
      </c>
      <c r="E2383" s="37">
        <v>150</v>
      </c>
      <c r="F2383" s="37">
        <v>93</v>
      </c>
      <c r="G2383" s="37">
        <v>49</v>
      </c>
      <c r="H2383" s="37">
        <v>44</v>
      </c>
    </row>
    <row r="2384" spans="1:8" hidden="1" outlineLevel="1">
      <c r="A2384" s="1">
        <v>18</v>
      </c>
      <c r="B2384" s="37">
        <v>404</v>
      </c>
      <c r="C2384" s="37">
        <v>307</v>
      </c>
      <c r="D2384" s="37">
        <v>152</v>
      </c>
      <c r="E2384" s="37">
        <v>155</v>
      </c>
      <c r="F2384" s="37">
        <v>97</v>
      </c>
      <c r="G2384" s="37">
        <v>43</v>
      </c>
      <c r="H2384" s="37">
        <v>54</v>
      </c>
    </row>
    <row r="2385" spans="1:8" hidden="1" outlineLevel="1">
      <c r="A2385" s="1">
        <v>19</v>
      </c>
      <c r="B2385" s="37">
        <v>374</v>
      </c>
      <c r="C2385" s="37">
        <v>263</v>
      </c>
      <c r="D2385" s="37">
        <v>131</v>
      </c>
      <c r="E2385" s="37">
        <v>132</v>
      </c>
      <c r="F2385" s="37">
        <v>111</v>
      </c>
      <c r="G2385" s="37">
        <v>53</v>
      </c>
      <c r="H2385" s="37">
        <v>58</v>
      </c>
    </row>
    <row r="2386" spans="1:8" hidden="1" outlineLevel="1">
      <c r="A2386" s="1">
        <v>20</v>
      </c>
      <c r="B2386" s="37">
        <v>407</v>
      </c>
      <c r="C2386" s="37">
        <v>332</v>
      </c>
      <c r="D2386" s="37">
        <v>168</v>
      </c>
      <c r="E2386" s="37">
        <v>164</v>
      </c>
      <c r="F2386" s="37">
        <v>75</v>
      </c>
      <c r="G2386" s="37">
        <v>33</v>
      </c>
      <c r="H2386" s="37">
        <v>42</v>
      </c>
    </row>
    <row r="2387" spans="1:8" hidden="1" outlineLevel="1">
      <c r="A2387" s="1">
        <v>21</v>
      </c>
      <c r="B2387" s="37">
        <v>403</v>
      </c>
      <c r="C2387" s="37">
        <v>314</v>
      </c>
      <c r="D2387" s="37">
        <v>147</v>
      </c>
      <c r="E2387" s="37">
        <v>167</v>
      </c>
      <c r="F2387" s="37">
        <v>89</v>
      </c>
      <c r="G2387" s="37">
        <v>41</v>
      </c>
      <c r="H2387" s="37">
        <v>48</v>
      </c>
    </row>
    <row r="2388" spans="1:8" hidden="1" outlineLevel="1">
      <c r="A2388" s="1">
        <v>22</v>
      </c>
      <c r="B2388" s="37">
        <v>420</v>
      </c>
      <c r="C2388" s="37">
        <v>327</v>
      </c>
      <c r="D2388" s="37">
        <v>155</v>
      </c>
      <c r="E2388" s="37">
        <v>172</v>
      </c>
      <c r="F2388" s="37">
        <v>93</v>
      </c>
      <c r="G2388" s="37">
        <v>51</v>
      </c>
      <c r="H2388" s="37">
        <v>42</v>
      </c>
    </row>
    <row r="2389" spans="1:8" hidden="1" outlineLevel="1">
      <c r="A2389" s="1">
        <v>23</v>
      </c>
      <c r="B2389" s="37">
        <v>428</v>
      </c>
      <c r="C2389" s="37">
        <v>326</v>
      </c>
      <c r="D2389" s="37">
        <v>175</v>
      </c>
      <c r="E2389" s="37">
        <v>151</v>
      </c>
      <c r="F2389" s="37">
        <v>102</v>
      </c>
      <c r="G2389" s="37">
        <v>52</v>
      </c>
      <c r="H2389" s="37">
        <v>50</v>
      </c>
    </row>
    <row r="2390" spans="1:8" hidden="1" outlineLevel="1">
      <c r="A2390" s="1">
        <v>24</v>
      </c>
      <c r="B2390" s="37">
        <v>407</v>
      </c>
      <c r="C2390" s="37">
        <v>314</v>
      </c>
      <c r="D2390" s="37">
        <v>159</v>
      </c>
      <c r="E2390" s="37">
        <v>155</v>
      </c>
      <c r="F2390" s="37">
        <v>93</v>
      </c>
      <c r="G2390" s="37">
        <v>49</v>
      </c>
      <c r="H2390" s="37">
        <v>44</v>
      </c>
    </row>
    <row r="2391" spans="1:8" hidden="1" outlineLevel="1">
      <c r="A2391" s="1">
        <v>25</v>
      </c>
      <c r="B2391" s="37">
        <v>463</v>
      </c>
      <c r="C2391" s="37">
        <v>355</v>
      </c>
      <c r="D2391" s="37">
        <v>173</v>
      </c>
      <c r="E2391" s="37">
        <v>182</v>
      </c>
      <c r="F2391" s="37">
        <v>108</v>
      </c>
      <c r="G2391" s="37">
        <v>54</v>
      </c>
      <c r="H2391" s="37">
        <v>54</v>
      </c>
    </row>
    <row r="2392" spans="1:8" hidden="1" outlineLevel="1">
      <c r="A2392" s="1">
        <v>26</v>
      </c>
      <c r="B2392" s="37">
        <v>447</v>
      </c>
      <c r="C2392" s="37">
        <v>336</v>
      </c>
      <c r="D2392" s="37">
        <v>163</v>
      </c>
      <c r="E2392" s="37">
        <v>173</v>
      </c>
      <c r="F2392" s="37">
        <v>111</v>
      </c>
      <c r="G2392" s="37">
        <v>50</v>
      </c>
      <c r="H2392" s="37">
        <v>61</v>
      </c>
    </row>
    <row r="2393" spans="1:8" hidden="1" outlineLevel="1">
      <c r="A2393" s="1">
        <v>27</v>
      </c>
      <c r="B2393" s="37">
        <v>483</v>
      </c>
      <c r="C2393" s="37">
        <v>355</v>
      </c>
      <c r="D2393" s="37">
        <v>166</v>
      </c>
      <c r="E2393" s="37">
        <v>189</v>
      </c>
      <c r="F2393" s="37">
        <v>128</v>
      </c>
      <c r="G2393" s="37">
        <v>71</v>
      </c>
      <c r="H2393" s="37">
        <v>57</v>
      </c>
    </row>
    <row r="2394" spans="1:8" hidden="1" outlineLevel="1">
      <c r="A2394" s="1">
        <v>28</v>
      </c>
      <c r="B2394" s="37">
        <v>438</v>
      </c>
      <c r="C2394" s="37">
        <v>305</v>
      </c>
      <c r="D2394" s="37">
        <v>145</v>
      </c>
      <c r="E2394" s="37">
        <v>160</v>
      </c>
      <c r="F2394" s="37">
        <v>133</v>
      </c>
      <c r="G2394" s="37">
        <v>59</v>
      </c>
      <c r="H2394" s="37">
        <v>74</v>
      </c>
    </row>
    <row r="2395" spans="1:8" hidden="1" outlineLevel="1">
      <c r="A2395" s="1">
        <v>29</v>
      </c>
      <c r="B2395" s="37">
        <v>517</v>
      </c>
      <c r="C2395" s="37">
        <v>355</v>
      </c>
      <c r="D2395" s="37">
        <v>168</v>
      </c>
      <c r="E2395" s="37">
        <v>187</v>
      </c>
      <c r="F2395" s="37">
        <v>162</v>
      </c>
      <c r="G2395" s="37">
        <v>93</v>
      </c>
      <c r="H2395" s="37">
        <v>69</v>
      </c>
    </row>
    <row r="2396" spans="1:8" hidden="1" outlineLevel="1">
      <c r="A2396" s="1">
        <v>30</v>
      </c>
      <c r="B2396" s="37">
        <v>475</v>
      </c>
      <c r="C2396" s="37">
        <v>298</v>
      </c>
      <c r="D2396" s="37">
        <v>152</v>
      </c>
      <c r="E2396" s="37">
        <v>146</v>
      </c>
      <c r="F2396" s="37">
        <v>177</v>
      </c>
      <c r="G2396" s="37">
        <v>94</v>
      </c>
      <c r="H2396" s="37">
        <v>83</v>
      </c>
    </row>
    <row r="2397" spans="1:8" hidden="1" outlineLevel="1">
      <c r="A2397" s="1">
        <v>31</v>
      </c>
      <c r="B2397" s="37">
        <v>513</v>
      </c>
      <c r="C2397" s="37">
        <v>345</v>
      </c>
      <c r="D2397" s="37">
        <v>155</v>
      </c>
      <c r="E2397" s="37">
        <v>190</v>
      </c>
      <c r="F2397" s="37">
        <v>168</v>
      </c>
      <c r="G2397" s="37">
        <v>83</v>
      </c>
      <c r="H2397" s="37">
        <v>85</v>
      </c>
    </row>
    <row r="2398" spans="1:8" hidden="1" outlineLevel="1">
      <c r="A2398" s="1">
        <v>32</v>
      </c>
      <c r="B2398" s="37">
        <v>482</v>
      </c>
      <c r="C2398" s="37">
        <v>305</v>
      </c>
      <c r="D2398" s="37">
        <v>149</v>
      </c>
      <c r="E2398" s="37">
        <v>156</v>
      </c>
      <c r="F2398" s="37">
        <v>177</v>
      </c>
      <c r="G2398" s="37">
        <v>104</v>
      </c>
      <c r="H2398" s="37">
        <v>73</v>
      </c>
    </row>
    <row r="2399" spans="1:8" hidden="1" outlineLevel="1">
      <c r="A2399" s="1">
        <v>33</v>
      </c>
      <c r="B2399" s="37">
        <v>509</v>
      </c>
      <c r="C2399" s="37">
        <v>303</v>
      </c>
      <c r="D2399" s="37">
        <v>132</v>
      </c>
      <c r="E2399" s="37">
        <v>171</v>
      </c>
      <c r="F2399" s="37">
        <v>206</v>
      </c>
      <c r="G2399" s="37">
        <v>110</v>
      </c>
      <c r="H2399" s="37">
        <v>96</v>
      </c>
    </row>
    <row r="2400" spans="1:8" hidden="1" outlineLevel="1">
      <c r="A2400" s="1">
        <v>34</v>
      </c>
      <c r="B2400" s="37">
        <v>539</v>
      </c>
      <c r="C2400" s="37">
        <v>316</v>
      </c>
      <c r="D2400" s="37">
        <v>136</v>
      </c>
      <c r="E2400" s="37">
        <v>180</v>
      </c>
      <c r="F2400" s="37">
        <v>223</v>
      </c>
      <c r="G2400" s="37">
        <v>115</v>
      </c>
      <c r="H2400" s="37">
        <v>108</v>
      </c>
    </row>
    <row r="2401" spans="1:8" hidden="1" outlineLevel="1">
      <c r="A2401" s="1">
        <v>35</v>
      </c>
      <c r="B2401" s="37">
        <v>521</v>
      </c>
      <c r="C2401" s="37">
        <v>302</v>
      </c>
      <c r="D2401" s="37">
        <v>149</v>
      </c>
      <c r="E2401" s="37">
        <v>153</v>
      </c>
      <c r="F2401" s="37">
        <v>219</v>
      </c>
      <c r="G2401" s="37">
        <v>132</v>
      </c>
      <c r="H2401" s="37">
        <v>87</v>
      </c>
    </row>
    <row r="2402" spans="1:8" hidden="1" outlineLevel="1">
      <c r="A2402" s="1">
        <v>36</v>
      </c>
      <c r="B2402" s="37">
        <v>508</v>
      </c>
      <c r="C2402" s="37">
        <v>288</v>
      </c>
      <c r="D2402" s="37">
        <v>149</v>
      </c>
      <c r="E2402" s="37">
        <v>139</v>
      </c>
      <c r="F2402" s="37">
        <v>220</v>
      </c>
      <c r="G2402" s="37">
        <v>119</v>
      </c>
      <c r="H2402" s="37">
        <v>101</v>
      </c>
    </row>
    <row r="2403" spans="1:8" hidden="1" outlineLevel="1">
      <c r="A2403" s="1">
        <v>37</v>
      </c>
      <c r="B2403" s="37">
        <v>524</v>
      </c>
      <c r="C2403" s="37">
        <v>309</v>
      </c>
      <c r="D2403" s="37">
        <v>146</v>
      </c>
      <c r="E2403" s="37">
        <v>163</v>
      </c>
      <c r="F2403" s="37">
        <v>215</v>
      </c>
      <c r="G2403" s="37">
        <v>118</v>
      </c>
      <c r="H2403" s="37">
        <v>97</v>
      </c>
    </row>
    <row r="2404" spans="1:8" hidden="1" outlineLevel="1">
      <c r="A2404" s="1">
        <v>38</v>
      </c>
      <c r="B2404" s="37">
        <v>548</v>
      </c>
      <c r="C2404" s="37">
        <v>313</v>
      </c>
      <c r="D2404" s="37">
        <v>150</v>
      </c>
      <c r="E2404" s="37">
        <v>163</v>
      </c>
      <c r="F2404" s="37">
        <v>235</v>
      </c>
      <c r="G2404" s="37">
        <v>127</v>
      </c>
      <c r="H2404" s="37">
        <v>108</v>
      </c>
    </row>
    <row r="2405" spans="1:8" hidden="1" outlineLevel="1">
      <c r="A2405" s="1">
        <v>39</v>
      </c>
      <c r="B2405" s="37">
        <v>505</v>
      </c>
      <c r="C2405" s="37">
        <v>285</v>
      </c>
      <c r="D2405" s="37">
        <v>145</v>
      </c>
      <c r="E2405" s="37">
        <v>140</v>
      </c>
      <c r="F2405" s="37">
        <v>220</v>
      </c>
      <c r="G2405" s="37">
        <v>126</v>
      </c>
      <c r="H2405" s="37">
        <v>94</v>
      </c>
    </row>
    <row r="2406" spans="1:8" hidden="1" outlineLevel="1">
      <c r="A2406" s="1">
        <v>40</v>
      </c>
      <c r="B2406" s="37">
        <v>559</v>
      </c>
      <c r="C2406" s="37">
        <v>315</v>
      </c>
      <c r="D2406" s="37">
        <v>140</v>
      </c>
      <c r="E2406" s="37">
        <v>175</v>
      </c>
      <c r="F2406" s="37">
        <v>244</v>
      </c>
      <c r="G2406" s="37">
        <v>131</v>
      </c>
      <c r="H2406" s="37">
        <v>113</v>
      </c>
    </row>
    <row r="2407" spans="1:8" hidden="1" outlineLevel="1">
      <c r="A2407" s="1">
        <v>41</v>
      </c>
      <c r="B2407" s="37">
        <v>500</v>
      </c>
      <c r="C2407" s="37">
        <v>288</v>
      </c>
      <c r="D2407" s="37">
        <v>133</v>
      </c>
      <c r="E2407" s="37">
        <v>155</v>
      </c>
      <c r="F2407" s="37">
        <v>212</v>
      </c>
      <c r="G2407" s="37">
        <v>102</v>
      </c>
      <c r="H2407" s="37">
        <v>110</v>
      </c>
    </row>
    <row r="2408" spans="1:8" hidden="1" outlineLevel="1">
      <c r="A2408" s="1">
        <v>42</v>
      </c>
      <c r="B2408" s="37">
        <v>543</v>
      </c>
      <c r="C2408" s="37">
        <v>301</v>
      </c>
      <c r="D2408" s="37">
        <v>127</v>
      </c>
      <c r="E2408" s="37">
        <v>174</v>
      </c>
      <c r="F2408" s="37">
        <v>242</v>
      </c>
      <c r="G2408" s="37">
        <v>142</v>
      </c>
      <c r="H2408" s="37">
        <v>100</v>
      </c>
    </row>
    <row r="2409" spans="1:8" hidden="1" outlineLevel="1">
      <c r="A2409" s="1">
        <v>43</v>
      </c>
      <c r="B2409" s="37">
        <v>522</v>
      </c>
      <c r="C2409" s="37">
        <v>285</v>
      </c>
      <c r="D2409" s="37">
        <v>139</v>
      </c>
      <c r="E2409" s="37">
        <v>146</v>
      </c>
      <c r="F2409" s="37">
        <v>237</v>
      </c>
      <c r="G2409" s="37">
        <v>124</v>
      </c>
      <c r="H2409" s="37">
        <v>113</v>
      </c>
    </row>
    <row r="2410" spans="1:8" hidden="1" outlineLevel="1">
      <c r="A2410" s="1">
        <v>44</v>
      </c>
      <c r="B2410" s="37">
        <v>502</v>
      </c>
      <c r="C2410" s="37">
        <v>264</v>
      </c>
      <c r="D2410" s="37">
        <v>131</v>
      </c>
      <c r="E2410" s="37">
        <v>133</v>
      </c>
      <c r="F2410" s="37">
        <v>238</v>
      </c>
      <c r="G2410" s="37">
        <v>126</v>
      </c>
      <c r="H2410" s="37">
        <v>112</v>
      </c>
    </row>
    <row r="2411" spans="1:8" hidden="1" outlineLevel="1">
      <c r="A2411" s="1">
        <v>45</v>
      </c>
      <c r="B2411" s="37">
        <v>532</v>
      </c>
      <c r="C2411" s="37">
        <v>282</v>
      </c>
      <c r="D2411" s="37">
        <v>133</v>
      </c>
      <c r="E2411" s="37">
        <v>149</v>
      </c>
      <c r="F2411" s="37">
        <v>250</v>
      </c>
      <c r="G2411" s="37">
        <v>121</v>
      </c>
      <c r="H2411" s="37">
        <v>129</v>
      </c>
    </row>
    <row r="2412" spans="1:8" hidden="1" outlineLevel="1">
      <c r="A2412" s="1">
        <v>46</v>
      </c>
      <c r="B2412" s="37">
        <v>535</v>
      </c>
      <c r="C2412" s="37">
        <v>316</v>
      </c>
      <c r="D2412" s="37">
        <v>143</v>
      </c>
      <c r="E2412" s="37">
        <v>173</v>
      </c>
      <c r="F2412" s="37">
        <v>219</v>
      </c>
      <c r="G2412" s="37">
        <v>113</v>
      </c>
      <c r="H2412" s="37">
        <v>106</v>
      </c>
    </row>
    <row r="2413" spans="1:8" hidden="1" outlineLevel="1">
      <c r="A2413" s="1">
        <v>47</v>
      </c>
      <c r="B2413" s="37">
        <v>542</v>
      </c>
      <c r="C2413" s="37">
        <v>293</v>
      </c>
      <c r="D2413" s="37">
        <v>155</v>
      </c>
      <c r="E2413" s="37">
        <v>138</v>
      </c>
      <c r="F2413" s="37">
        <v>249</v>
      </c>
      <c r="G2413" s="37">
        <v>136</v>
      </c>
      <c r="H2413" s="37">
        <v>113</v>
      </c>
    </row>
    <row r="2414" spans="1:8" hidden="1" outlineLevel="1">
      <c r="A2414" s="1">
        <v>48</v>
      </c>
      <c r="B2414" s="37">
        <v>548</v>
      </c>
      <c r="C2414" s="37">
        <v>288</v>
      </c>
      <c r="D2414" s="37">
        <v>144</v>
      </c>
      <c r="E2414" s="37">
        <v>144</v>
      </c>
      <c r="F2414" s="37">
        <v>260</v>
      </c>
      <c r="G2414" s="37">
        <v>127</v>
      </c>
      <c r="H2414" s="37">
        <v>133</v>
      </c>
    </row>
    <row r="2415" spans="1:8" hidden="1" outlineLevel="1">
      <c r="A2415" s="1">
        <v>49</v>
      </c>
      <c r="B2415" s="37">
        <v>597</v>
      </c>
      <c r="C2415" s="37">
        <v>346</v>
      </c>
      <c r="D2415" s="37">
        <v>181</v>
      </c>
      <c r="E2415" s="37">
        <v>165</v>
      </c>
      <c r="F2415" s="37">
        <v>251</v>
      </c>
      <c r="G2415" s="37">
        <v>127</v>
      </c>
      <c r="H2415" s="37">
        <v>124</v>
      </c>
    </row>
    <row r="2416" spans="1:8" hidden="1" outlineLevel="1">
      <c r="A2416" s="1">
        <v>50</v>
      </c>
      <c r="B2416" s="37">
        <v>577</v>
      </c>
      <c r="C2416" s="37">
        <v>310</v>
      </c>
      <c r="D2416" s="37">
        <v>169</v>
      </c>
      <c r="E2416" s="37">
        <v>141</v>
      </c>
      <c r="F2416" s="37">
        <v>267</v>
      </c>
      <c r="G2416" s="37">
        <v>138</v>
      </c>
      <c r="H2416" s="37">
        <v>129</v>
      </c>
    </row>
    <row r="2417" spans="1:8" hidden="1" outlineLevel="1">
      <c r="A2417" s="1">
        <v>51</v>
      </c>
      <c r="B2417" s="37">
        <v>592</v>
      </c>
      <c r="C2417" s="37">
        <v>312</v>
      </c>
      <c r="D2417" s="37">
        <v>153</v>
      </c>
      <c r="E2417" s="37">
        <v>159</v>
      </c>
      <c r="F2417" s="37">
        <v>280</v>
      </c>
      <c r="G2417" s="37">
        <v>146</v>
      </c>
      <c r="H2417" s="37">
        <v>134</v>
      </c>
    </row>
    <row r="2418" spans="1:8" hidden="1" outlineLevel="1">
      <c r="A2418" s="1">
        <v>52</v>
      </c>
      <c r="B2418" s="37">
        <v>664</v>
      </c>
      <c r="C2418" s="37">
        <v>370</v>
      </c>
      <c r="D2418" s="37">
        <v>166</v>
      </c>
      <c r="E2418" s="37">
        <v>204</v>
      </c>
      <c r="F2418" s="37">
        <v>294</v>
      </c>
      <c r="G2418" s="37">
        <v>136</v>
      </c>
      <c r="H2418" s="37">
        <v>158</v>
      </c>
    </row>
    <row r="2419" spans="1:8" hidden="1" outlineLevel="1">
      <c r="A2419" s="1">
        <v>53</v>
      </c>
      <c r="B2419" s="37">
        <v>638</v>
      </c>
      <c r="C2419" s="37">
        <v>391</v>
      </c>
      <c r="D2419" s="37">
        <v>188</v>
      </c>
      <c r="E2419" s="37">
        <v>203</v>
      </c>
      <c r="F2419" s="37">
        <v>247</v>
      </c>
      <c r="G2419" s="37">
        <v>123</v>
      </c>
      <c r="H2419" s="37">
        <v>124</v>
      </c>
    </row>
    <row r="2420" spans="1:8" hidden="1" outlineLevel="1">
      <c r="A2420" s="1">
        <v>54</v>
      </c>
      <c r="B2420" s="37">
        <v>704</v>
      </c>
      <c r="C2420" s="37">
        <v>414</v>
      </c>
      <c r="D2420" s="37">
        <v>224</v>
      </c>
      <c r="E2420" s="37">
        <v>190</v>
      </c>
      <c r="F2420" s="37">
        <v>290</v>
      </c>
      <c r="G2420" s="37">
        <v>149</v>
      </c>
      <c r="H2420" s="37">
        <v>141</v>
      </c>
    </row>
    <row r="2421" spans="1:8" hidden="1" outlineLevel="1">
      <c r="A2421" s="1">
        <v>55</v>
      </c>
      <c r="B2421" s="37">
        <v>638</v>
      </c>
      <c r="C2421" s="37">
        <v>372</v>
      </c>
      <c r="D2421" s="37">
        <v>191</v>
      </c>
      <c r="E2421" s="37">
        <v>181</v>
      </c>
      <c r="F2421" s="37">
        <v>266</v>
      </c>
      <c r="G2421" s="37">
        <v>137</v>
      </c>
      <c r="H2421" s="37">
        <v>129</v>
      </c>
    </row>
    <row r="2422" spans="1:8" hidden="1" outlineLevel="1">
      <c r="A2422" s="1">
        <v>56</v>
      </c>
      <c r="B2422" s="37">
        <v>628</v>
      </c>
      <c r="C2422" s="37">
        <v>360</v>
      </c>
      <c r="D2422" s="37">
        <v>182</v>
      </c>
      <c r="E2422" s="37">
        <v>178</v>
      </c>
      <c r="F2422" s="37">
        <v>268</v>
      </c>
      <c r="G2422" s="37">
        <v>145</v>
      </c>
      <c r="H2422" s="37">
        <v>123</v>
      </c>
    </row>
    <row r="2423" spans="1:8" hidden="1" outlineLevel="1">
      <c r="A2423" s="1">
        <v>57</v>
      </c>
      <c r="B2423" s="37">
        <v>623</v>
      </c>
      <c r="C2423" s="37">
        <v>352</v>
      </c>
      <c r="D2423" s="37">
        <v>174</v>
      </c>
      <c r="E2423" s="37">
        <v>178</v>
      </c>
      <c r="F2423" s="37">
        <v>271</v>
      </c>
      <c r="G2423" s="37">
        <v>120</v>
      </c>
      <c r="H2423" s="37">
        <v>151</v>
      </c>
    </row>
    <row r="2424" spans="1:8" hidden="1" outlineLevel="1">
      <c r="A2424" s="1">
        <v>58</v>
      </c>
      <c r="B2424" s="37">
        <v>664</v>
      </c>
      <c r="C2424" s="37">
        <v>360</v>
      </c>
      <c r="D2424" s="37">
        <v>182</v>
      </c>
      <c r="E2424" s="37">
        <v>178</v>
      </c>
      <c r="F2424" s="37">
        <v>304</v>
      </c>
      <c r="G2424" s="37">
        <v>163</v>
      </c>
      <c r="H2424" s="37">
        <v>141</v>
      </c>
    </row>
    <row r="2425" spans="1:8" hidden="1" outlineLevel="1">
      <c r="A2425" s="1">
        <v>59</v>
      </c>
      <c r="B2425" s="37">
        <v>636</v>
      </c>
      <c r="C2425" s="37">
        <v>388</v>
      </c>
      <c r="D2425" s="37">
        <v>205</v>
      </c>
      <c r="E2425" s="37">
        <v>183</v>
      </c>
      <c r="F2425" s="37">
        <v>248</v>
      </c>
      <c r="G2425" s="37">
        <v>127</v>
      </c>
      <c r="H2425" s="37">
        <v>121</v>
      </c>
    </row>
    <row r="2426" spans="1:8" hidden="1" outlineLevel="1">
      <c r="A2426" s="1">
        <v>60</v>
      </c>
      <c r="B2426" s="37">
        <v>627</v>
      </c>
      <c r="C2426" s="37">
        <v>363</v>
      </c>
      <c r="D2426" s="37">
        <v>178</v>
      </c>
      <c r="E2426" s="37">
        <v>185</v>
      </c>
      <c r="F2426" s="37">
        <v>264</v>
      </c>
      <c r="G2426" s="37">
        <v>123</v>
      </c>
      <c r="H2426" s="37">
        <v>141</v>
      </c>
    </row>
    <row r="2427" spans="1:8" hidden="1" outlineLevel="1">
      <c r="A2427" s="1">
        <v>61</v>
      </c>
      <c r="B2427" s="37">
        <v>598</v>
      </c>
      <c r="C2427" s="37">
        <v>357</v>
      </c>
      <c r="D2427" s="37">
        <v>174</v>
      </c>
      <c r="E2427" s="37">
        <v>183</v>
      </c>
      <c r="F2427" s="37">
        <v>241</v>
      </c>
      <c r="G2427" s="37">
        <v>136</v>
      </c>
      <c r="H2427" s="37">
        <v>105</v>
      </c>
    </row>
    <row r="2428" spans="1:8" hidden="1" outlineLevel="1">
      <c r="A2428" s="1">
        <v>62</v>
      </c>
      <c r="B2428" s="37">
        <v>587</v>
      </c>
      <c r="C2428" s="37">
        <v>369</v>
      </c>
      <c r="D2428" s="37">
        <v>184</v>
      </c>
      <c r="E2428" s="37">
        <v>185</v>
      </c>
      <c r="F2428" s="37">
        <v>218</v>
      </c>
      <c r="G2428" s="37">
        <v>110</v>
      </c>
      <c r="H2428" s="37">
        <v>108</v>
      </c>
    </row>
    <row r="2429" spans="1:8" hidden="1" outlineLevel="1">
      <c r="A2429" s="1">
        <v>63</v>
      </c>
      <c r="B2429" s="37">
        <v>561</v>
      </c>
      <c r="C2429" s="37">
        <v>350</v>
      </c>
      <c r="D2429" s="37">
        <v>187</v>
      </c>
      <c r="E2429" s="37">
        <v>163</v>
      </c>
      <c r="F2429" s="37">
        <v>211</v>
      </c>
      <c r="G2429" s="37">
        <v>108</v>
      </c>
      <c r="H2429" s="37">
        <v>103</v>
      </c>
    </row>
    <row r="2430" spans="1:8" hidden="1" outlineLevel="1">
      <c r="A2430" s="1">
        <v>64</v>
      </c>
      <c r="B2430" s="37">
        <v>530</v>
      </c>
      <c r="C2430" s="37">
        <v>349</v>
      </c>
      <c r="D2430" s="37">
        <v>188</v>
      </c>
      <c r="E2430" s="37">
        <v>161</v>
      </c>
      <c r="F2430" s="37">
        <v>181</v>
      </c>
      <c r="G2430" s="37">
        <v>91</v>
      </c>
      <c r="H2430" s="37">
        <v>90</v>
      </c>
    </row>
    <row r="2431" spans="1:8" hidden="1" outlineLevel="1">
      <c r="A2431" s="1">
        <v>65</v>
      </c>
      <c r="B2431" s="37">
        <v>513</v>
      </c>
      <c r="C2431" s="37">
        <v>335</v>
      </c>
      <c r="D2431" s="37">
        <v>174</v>
      </c>
      <c r="E2431" s="37">
        <v>161</v>
      </c>
      <c r="F2431" s="37">
        <v>178</v>
      </c>
      <c r="G2431" s="37">
        <v>88</v>
      </c>
      <c r="H2431" s="37">
        <v>90</v>
      </c>
    </row>
    <row r="2432" spans="1:8" hidden="1" outlineLevel="1">
      <c r="A2432" s="1">
        <v>66</v>
      </c>
      <c r="B2432" s="37">
        <v>487</v>
      </c>
      <c r="C2432" s="37">
        <v>324</v>
      </c>
      <c r="D2432" s="37">
        <v>167</v>
      </c>
      <c r="E2432" s="37">
        <v>157</v>
      </c>
      <c r="F2432" s="37">
        <v>163</v>
      </c>
      <c r="G2432" s="37">
        <v>80</v>
      </c>
      <c r="H2432" s="37">
        <v>83</v>
      </c>
    </row>
    <row r="2433" spans="1:8" hidden="1" outlineLevel="1">
      <c r="A2433" s="1">
        <v>67</v>
      </c>
      <c r="B2433" s="37">
        <v>460</v>
      </c>
      <c r="C2433" s="37">
        <v>295</v>
      </c>
      <c r="D2433" s="37">
        <v>161</v>
      </c>
      <c r="E2433" s="37">
        <v>134</v>
      </c>
      <c r="F2433" s="37">
        <v>165</v>
      </c>
      <c r="G2433" s="37">
        <v>71</v>
      </c>
      <c r="H2433" s="37">
        <v>94</v>
      </c>
    </row>
    <row r="2434" spans="1:8" hidden="1" outlineLevel="1">
      <c r="A2434" s="1">
        <v>68</v>
      </c>
      <c r="B2434" s="37">
        <v>445</v>
      </c>
      <c r="C2434" s="37">
        <v>287</v>
      </c>
      <c r="D2434" s="37">
        <v>151</v>
      </c>
      <c r="E2434" s="37">
        <v>136</v>
      </c>
      <c r="F2434" s="37">
        <v>158</v>
      </c>
      <c r="G2434" s="37">
        <v>82</v>
      </c>
      <c r="H2434" s="37">
        <v>76</v>
      </c>
    </row>
    <row r="2435" spans="1:8" hidden="1" outlineLevel="1">
      <c r="A2435" s="1">
        <v>69</v>
      </c>
      <c r="B2435" s="37">
        <v>422</v>
      </c>
      <c r="C2435" s="37">
        <v>281</v>
      </c>
      <c r="D2435" s="37">
        <v>143</v>
      </c>
      <c r="E2435" s="37">
        <v>138</v>
      </c>
      <c r="F2435" s="37">
        <v>141</v>
      </c>
      <c r="G2435" s="37">
        <v>69</v>
      </c>
      <c r="H2435" s="37">
        <v>72</v>
      </c>
    </row>
    <row r="2436" spans="1:8" hidden="1" outlineLevel="1">
      <c r="A2436" s="1">
        <v>70</v>
      </c>
      <c r="B2436" s="37">
        <v>408</v>
      </c>
      <c r="C2436" s="37">
        <v>294</v>
      </c>
      <c r="D2436" s="37">
        <v>180</v>
      </c>
      <c r="E2436" s="37">
        <v>114</v>
      </c>
      <c r="F2436" s="37">
        <v>114</v>
      </c>
      <c r="G2436" s="37">
        <v>52</v>
      </c>
      <c r="H2436" s="37">
        <v>62</v>
      </c>
    </row>
    <row r="2437" spans="1:8" hidden="1" outlineLevel="1">
      <c r="A2437" s="1">
        <v>71</v>
      </c>
      <c r="B2437" s="37">
        <v>420</v>
      </c>
      <c r="C2437" s="37">
        <v>285</v>
      </c>
      <c r="D2437" s="37">
        <v>146</v>
      </c>
      <c r="E2437" s="37">
        <v>139</v>
      </c>
      <c r="F2437" s="37">
        <v>135</v>
      </c>
      <c r="G2437" s="37">
        <v>64</v>
      </c>
      <c r="H2437" s="37">
        <v>71</v>
      </c>
    </row>
    <row r="2438" spans="1:8" hidden="1" outlineLevel="1">
      <c r="A2438" s="1">
        <v>72</v>
      </c>
      <c r="B2438" s="37">
        <v>384</v>
      </c>
      <c r="C2438" s="37">
        <v>254</v>
      </c>
      <c r="D2438" s="37">
        <v>152</v>
      </c>
      <c r="E2438" s="37">
        <v>102</v>
      </c>
      <c r="F2438" s="37">
        <v>130</v>
      </c>
      <c r="G2438" s="37">
        <v>49</v>
      </c>
      <c r="H2438" s="37">
        <v>81</v>
      </c>
    </row>
    <row r="2439" spans="1:8" hidden="1" outlineLevel="1">
      <c r="A2439" s="1">
        <v>73</v>
      </c>
      <c r="B2439" s="37">
        <v>384</v>
      </c>
      <c r="C2439" s="37">
        <v>269</v>
      </c>
      <c r="D2439" s="37">
        <v>143</v>
      </c>
      <c r="E2439" s="37">
        <v>126</v>
      </c>
      <c r="F2439" s="37">
        <v>115</v>
      </c>
      <c r="G2439" s="37">
        <v>49</v>
      </c>
      <c r="H2439" s="37">
        <v>66</v>
      </c>
    </row>
    <row r="2440" spans="1:8" hidden="1" outlineLevel="1">
      <c r="A2440" s="1">
        <v>74</v>
      </c>
      <c r="B2440" s="37">
        <v>411</v>
      </c>
      <c r="C2440" s="37">
        <v>263</v>
      </c>
      <c r="D2440" s="37">
        <v>149</v>
      </c>
      <c r="E2440" s="37">
        <v>114</v>
      </c>
      <c r="F2440" s="37">
        <v>148</v>
      </c>
      <c r="G2440" s="37">
        <v>64</v>
      </c>
      <c r="H2440" s="37">
        <v>84</v>
      </c>
    </row>
    <row r="2441" spans="1:8" hidden="1" outlineLevel="1">
      <c r="A2441" s="1">
        <v>75</v>
      </c>
      <c r="B2441" s="37">
        <v>357</v>
      </c>
      <c r="C2441" s="37">
        <v>250</v>
      </c>
      <c r="D2441" s="37">
        <v>136</v>
      </c>
      <c r="E2441" s="37">
        <v>114</v>
      </c>
      <c r="F2441" s="37">
        <v>107</v>
      </c>
      <c r="G2441" s="37">
        <v>41</v>
      </c>
      <c r="H2441" s="37">
        <v>66</v>
      </c>
    </row>
    <row r="2442" spans="1:8" hidden="1" outlineLevel="1">
      <c r="A2442" s="1">
        <v>76</v>
      </c>
      <c r="B2442" s="37">
        <v>358</v>
      </c>
      <c r="C2442" s="37">
        <v>245</v>
      </c>
      <c r="D2442" s="37">
        <v>130</v>
      </c>
      <c r="E2442" s="37">
        <v>115</v>
      </c>
      <c r="F2442" s="37">
        <v>113</v>
      </c>
      <c r="G2442" s="37">
        <v>53</v>
      </c>
      <c r="H2442" s="37">
        <v>60</v>
      </c>
    </row>
    <row r="2443" spans="1:8" hidden="1" outlineLevel="1">
      <c r="A2443" s="1">
        <v>77</v>
      </c>
      <c r="B2443" s="37">
        <v>280</v>
      </c>
      <c r="C2443" s="37">
        <v>215</v>
      </c>
      <c r="D2443" s="37">
        <v>118</v>
      </c>
      <c r="E2443" s="37">
        <v>97</v>
      </c>
      <c r="F2443" s="37">
        <v>65</v>
      </c>
      <c r="G2443" s="37">
        <v>24</v>
      </c>
      <c r="H2443" s="37">
        <v>41</v>
      </c>
    </row>
    <row r="2444" spans="1:8" hidden="1" outlineLevel="1">
      <c r="A2444" s="1">
        <v>78</v>
      </c>
      <c r="B2444" s="37">
        <v>342</v>
      </c>
      <c r="C2444" s="37">
        <v>245</v>
      </c>
      <c r="D2444" s="37">
        <v>147</v>
      </c>
      <c r="E2444" s="37">
        <v>98</v>
      </c>
      <c r="F2444" s="37">
        <v>97</v>
      </c>
      <c r="G2444" s="37">
        <v>37</v>
      </c>
      <c r="H2444" s="37">
        <v>60</v>
      </c>
    </row>
    <row r="2445" spans="1:8" hidden="1" outlineLevel="1">
      <c r="A2445" s="1">
        <v>79</v>
      </c>
      <c r="B2445" s="37">
        <v>293</v>
      </c>
      <c r="C2445" s="37">
        <v>210</v>
      </c>
      <c r="D2445" s="37">
        <v>111</v>
      </c>
      <c r="E2445" s="37">
        <v>99</v>
      </c>
      <c r="F2445" s="37">
        <v>83</v>
      </c>
      <c r="G2445" s="37">
        <v>38</v>
      </c>
      <c r="H2445" s="37">
        <v>45</v>
      </c>
    </row>
    <row r="2446" spans="1:8" hidden="1" outlineLevel="1">
      <c r="A2446" s="1">
        <v>80</v>
      </c>
      <c r="B2446" s="37">
        <v>271</v>
      </c>
      <c r="C2446" s="37">
        <v>200</v>
      </c>
      <c r="D2446" s="37">
        <v>120</v>
      </c>
      <c r="E2446" s="37">
        <v>80</v>
      </c>
      <c r="F2446" s="37">
        <v>71</v>
      </c>
      <c r="G2446" s="37">
        <v>31</v>
      </c>
      <c r="H2446" s="37">
        <v>40</v>
      </c>
    </row>
    <row r="2447" spans="1:8" hidden="1" outlineLevel="1">
      <c r="A2447" s="1">
        <v>81</v>
      </c>
      <c r="B2447" s="37">
        <v>233</v>
      </c>
      <c r="C2447" s="37">
        <v>171</v>
      </c>
      <c r="D2447" s="37">
        <v>111</v>
      </c>
      <c r="E2447" s="37">
        <v>60</v>
      </c>
      <c r="F2447" s="37">
        <v>62</v>
      </c>
      <c r="G2447" s="37">
        <v>25</v>
      </c>
      <c r="H2447" s="37">
        <v>37</v>
      </c>
    </row>
    <row r="2448" spans="1:8" hidden="1" outlineLevel="1">
      <c r="A2448" s="1">
        <v>82</v>
      </c>
      <c r="B2448" s="37">
        <v>228</v>
      </c>
      <c r="C2448" s="37">
        <v>170</v>
      </c>
      <c r="D2448" s="37">
        <v>100</v>
      </c>
      <c r="E2448" s="37">
        <v>70</v>
      </c>
      <c r="F2448" s="37">
        <v>58</v>
      </c>
      <c r="G2448" s="37">
        <v>26</v>
      </c>
      <c r="H2448" s="37">
        <v>32</v>
      </c>
    </row>
    <row r="2449" spans="1:13" hidden="1" outlineLevel="1">
      <c r="A2449" s="1">
        <v>83</v>
      </c>
      <c r="B2449" s="37">
        <v>186</v>
      </c>
      <c r="C2449" s="37">
        <v>131</v>
      </c>
      <c r="D2449" s="37">
        <v>80</v>
      </c>
      <c r="E2449" s="37">
        <v>51</v>
      </c>
      <c r="F2449" s="37">
        <v>55</v>
      </c>
      <c r="G2449" s="37">
        <v>25</v>
      </c>
      <c r="H2449" s="37">
        <v>30</v>
      </c>
    </row>
    <row r="2450" spans="1:13" hidden="1" outlineLevel="1">
      <c r="A2450" s="1">
        <v>84</v>
      </c>
      <c r="B2450" s="37">
        <v>148</v>
      </c>
      <c r="C2450" s="37">
        <v>121</v>
      </c>
      <c r="D2450" s="37">
        <v>83</v>
      </c>
      <c r="E2450" s="37">
        <v>38</v>
      </c>
      <c r="F2450" s="37">
        <v>27</v>
      </c>
      <c r="G2450" s="37">
        <v>12</v>
      </c>
      <c r="H2450" s="37">
        <v>15</v>
      </c>
    </row>
    <row r="2451" spans="1:13" hidden="1" outlineLevel="1">
      <c r="A2451" s="1">
        <v>85</v>
      </c>
      <c r="B2451" s="37">
        <v>144</v>
      </c>
      <c r="C2451" s="37">
        <v>112</v>
      </c>
      <c r="D2451" s="37">
        <v>66</v>
      </c>
      <c r="E2451" s="37">
        <v>46</v>
      </c>
      <c r="F2451" s="37">
        <v>32</v>
      </c>
      <c r="G2451" s="37">
        <v>12</v>
      </c>
      <c r="H2451" s="37">
        <v>20</v>
      </c>
    </row>
    <row r="2452" spans="1:13" hidden="1" outlineLevel="1">
      <c r="A2452" s="1">
        <v>86</v>
      </c>
      <c r="B2452" s="37">
        <v>114</v>
      </c>
      <c r="C2452" s="37">
        <v>86</v>
      </c>
      <c r="D2452" s="37">
        <v>54</v>
      </c>
      <c r="E2452" s="37">
        <v>32</v>
      </c>
      <c r="F2452" s="37">
        <v>28</v>
      </c>
      <c r="G2452" s="37">
        <v>14</v>
      </c>
      <c r="H2452" s="37">
        <v>14</v>
      </c>
    </row>
    <row r="2453" spans="1:13" hidden="1" outlineLevel="1">
      <c r="A2453" s="1">
        <v>87</v>
      </c>
      <c r="B2453" s="37">
        <v>92</v>
      </c>
      <c r="C2453" s="37">
        <v>69</v>
      </c>
      <c r="D2453" s="37">
        <v>40</v>
      </c>
      <c r="E2453" s="37">
        <v>29</v>
      </c>
      <c r="F2453" s="37">
        <v>23</v>
      </c>
      <c r="G2453" s="37">
        <v>10</v>
      </c>
      <c r="H2453" s="37">
        <v>13</v>
      </c>
    </row>
    <row r="2454" spans="1:13" hidden="1" outlineLevel="1">
      <c r="A2454" s="1">
        <v>88</v>
      </c>
      <c r="B2454" s="37">
        <v>88</v>
      </c>
      <c r="C2454" s="37">
        <v>77</v>
      </c>
      <c r="D2454" s="37">
        <v>51</v>
      </c>
      <c r="E2454" s="37">
        <v>26</v>
      </c>
      <c r="F2454" s="37">
        <v>11</v>
      </c>
      <c r="G2454" s="37">
        <v>6</v>
      </c>
      <c r="H2454" s="37">
        <v>5</v>
      </c>
    </row>
    <row r="2455" spans="1:13" hidden="1" outlineLevel="1">
      <c r="A2455" s="1">
        <v>89</v>
      </c>
      <c r="B2455" s="37">
        <v>79</v>
      </c>
      <c r="C2455" s="37">
        <v>63</v>
      </c>
      <c r="D2455" s="37">
        <v>44</v>
      </c>
      <c r="E2455" s="37">
        <v>19</v>
      </c>
      <c r="F2455" s="37">
        <v>16</v>
      </c>
      <c r="G2455" s="37">
        <v>10</v>
      </c>
      <c r="H2455" s="37">
        <v>6</v>
      </c>
    </row>
    <row r="2456" spans="1:13" hidden="1" outlineLevel="1">
      <c r="A2456" s="1">
        <v>90</v>
      </c>
      <c r="B2456" s="37">
        <v>67</v>
      </c>
      <c r="C2456" s="37">
        <v>55</v>
      </c>
      <c r="D2456" s="37">
        <v>39</v>
      </c>
      <c r="E2456" s="37">
        <v>16</v>
      </c>
      <c r="F2456" s="37">
        <v>12</v>
      </c>
      <c r="G2456" s="37">
        <v>4</v>
      </c>
      <c r="H2456" s="37">
        <v>8</v>
      </c>
    </row>
    <row r="2457" spans="1:13" hidden="1" outlineLevel="1">
      <c r="A2457" s="1">
        <v>91</v>
      </c>
      <c r="B2457" s="37">
        <v>42</v>
      </c>
      <c r="C2457" s="37">
        <v>33</v>
      </c>
      <c r="D2457" s="37">
        <v>21</v>
      </c>
      <c r="E2457" s="37">
        <v>12</v>
      </c>
      <c r="F2457" s="37">
        <v>9</v>
      </c>
      <c r="G2457" s="37">
        <v>6</v>
      </c>
      <c r="H2457" s="37">
        <v>3</v>
      </c>
    </row>
    <row r="2458" spans="1:13" hidden="1" outlineLevel="1">
      <c r="A2458" s="1">
        <v>92</v>
      </c>
      <c r="B2458" s="37">
        <v>31</v>
      </c>
      <c r="C2458" s="37">
        <v>23</v>
      </c>
      <c r="D2458" s="37">
        <v>17</v>
      </c>
      <c r="E2458" s="37">
        <v>6</v>
      </c>
      <c r="F2458" s="37">
        <v>8</v>
      </c>
      <c r="G2458" s="37">
        <v>5</v>
      </c>
      <c r="H2458" s="37">
        <v>3</v>
      </c>
    </row>
    <row r="2459" spans="1:13" hidden="1" outlineLevel="1">
      <c r="A2459" s="1">
        <v>93</v>
      </c>
      <c r="B2459" s="37">
        <v>35</v>
      </c>
      <c r="C2459" s="37">
        <v>29</v>
      </c>
      <c r="D2459" s="37">
        <v>20</v>
      </c>
      <c r="E2459" s="37">
        <v>9</v>
      </c>
      <c r="F2459" s="37">
        <v>6</v>
      </c>
      <c r="G2459" s="37">
        <v>3</v>
      </c>
      <c r="H2459" s="37">
        <v>3</v>
      </c>
      <c r="M2459" s="1" t="s">
        <v>812</v>
      </c>
    </row>
    <row r="2460" spans="1:13" hidden="1" outlineLevel="1">
      <c r="A2460" s="1">
        <v>94</v>
      </c>
      <c r="B2460" s="37">
        <v>20</v>
      </c>
      <c r="C2460" s="37">
        <v>15</v>
      </c>
      <c r="D2460" s="37">
        <v>12</v>
      </c>
      <c r="E2460" s="37">
        <v>3</v>
      </c>
      <c r="F2460" s="37">
        <v>5</v>
      </c>
      <c r="G2460" s="37">
        <v>1</v>
      </c>
      <c r="H2460" s="37">
        <v>4</v>
      </c>
    </row>
    <row r="2461" spans="1:13" hidden="1" outlineLevel="1">
      <c r="A2461" s="1">
        <v>95</v>
      </c>
      <c r="B2461" s="37">
        <v>19</v>
      </c>
      <c r="C2461" s="37">
        <v>15</v>
      </c>
      <c r="D2461" s="37">
        <v>13</v>
      </c>
      <c r="E2461" s="37">
        <v>2</v>
      </c>
      <c r="F2461" s="37">
        <v>4</v>
      </c>
      <c r="G2461" s="37">
        <v>2</v>
      </c>
      <c r="H2461" s="37">
        <v>2</v>
      </c>
    </row>
    <row r="2462" spans="1:13" hidden="1" outlineLevel="1">
      <c r="A2462" s="1">
        <v>96</v>
      </c>
      <c r="B2462" s="37">
        <v>12</v>
      </c>
      <c r="C2462" s="37">
        <v>10</v>
      </c>
      <c r="D2462" s="37">
        <v>8</v>
      </c>
      <c r="E2462" s="37">
        <v>2</v>
      </c>
      <c r="F2462" s="37">
        <v>2</v>
      </c>
      <c r="G2462" s="37">
        <v>2</v>
      </c>
      <c r="H2462" s="37">
        <v>0</v>
      </c>
    </row>
    <row r="2463" spans="1:13" hidden="1" outlineLevel="1">
      <c r="A2463" s="1">
        <v>97</v>
      </c>
      <c r="B2463" s="37">
        <v>4</v>
      </c>
      <c r="C2463" s="37">
        <v>4</v>
      </c>
      <c r="D2463" s="37">
        <v>4</v>
      </c>
      <c r="E2463" s="37">
        <v>0</v>
      </c>
      <c r="F2463" s="37">
        <v>0</v>
      </c>
      <c r="G2463" s="37">
        <v>0</v>
      </c>
      <c r="H2463" s="37">
        <v>0</v>
      </c>
    </row>
    <row r="2464" spans="1:13" hidden="1" outlineLevel="1">
      <c r="A2464" s="1">
        <v>98</v>
      </c>
      <c r="B2464" s="37">
        <v>9</v>
      </c>
      <c r="C2464" s="37">
        <v>8</v>
      </c>
      <c r="D2464" s="37">
        <v>8</v>
      </c>
      <c r="E2464" s="37">
        <v>0</v>
      </c>
      <c r="F2464" s="37">
        <v>1</v>
      </c>
      <c r="G2464" s="37">
        <v>1</v>
      </c>
      <c r="H2464" s="37">
        <v>0</v>
      </c>
    </row>
    <row r="2465" spans="1:8" hidden="1" outlineLevel="1">
      <c r="A2465" s="1">
        <v>99</v>
      </c>
      <c r="B2465" s="37">
        <v>5</v>
      </c>
      <c r="C2465" s="37">
        <v>4</v>
      </c>
      <c r="D2465" s="37">
        <v>4</v>
      </c>
      <c r="E2465" s="37">
        <v>0</v>
      </c>
      <c r="F2465" s="37">
        <v>1</v>
      </c>
      <c r="G2465" s="37">
        <v>1</v>
      </c>
      <c r="H2465" s="37">
        <v>0</v>
      </c>
    </row>
    <row r="2466" spans="1:8" hidden="1" outlineLevel="1">
      <c r="A2466" s="1">
        <v>100</v>
      </c>
      <c r="B2466" s="37">
        <v>2</v>
      </c>
      <c r="C2466" s="37">
        <v>1</v>
      </c>
      <c r="D2466" s="37">
        <v>1</v>
      </c>
      <c r="E2466" s="37">
        <v>0</v>
      </c>
      <c r="F2466" s="37">
        <v>1</v>
      </c>
      <c r="G2466" s="37">
        <v>1</v>
      </c>
      <c r="H2466" s="37">
        <v>0</v>
      </c>
    </row>
    <row r="2467" spans="1:8" hidden="1" outlineLevel="1">
      <c r="A2467" s="1">
        <v>101</v>
      </c>
      <c r="B2467" s="37">
        <v>0</v>
      </c>
      <c r="C2467" s="37">
        <v>0</v>
      </c>
      <c r="D2467" s="37">
        <v>0</v>
      </c>
      <c r="E2467" s="37">
        <v>0</v>
      </c>
      <c r="F2467" s="37">
        <v>0</v>
      </c>
      <c r="G2467" s="37">
        <v>0</v>
      </c>
      <c r="H2467" s="37">
        <v>0</v>
      </c>
    </row>
    <row r="2468" spans="1:8" hidden="1" outlineLevel="1">
      <c r="A2468" s="1">
        <v>102</v>
      </c>
      <c r="B2468" s="37">
        <v>2</v>
      </c>
      <c r="C2468" s="37">
        <v>2</v>
      </c>
      <c r="D2468" s="37">
        <v>0</v>
      </c>
      <c r="E2468" s="37">
        <v>2</v>
      </c>
      <c r="F2468" s="37">
        <v>0</v>
      </c>
      <c r="G2468" s="37">
        <v>0</v>
      </c>
      <c r="H2468" s="37">
        <v>0</v>
      </c>
    </row>
    <row r="2469" spans="1:8" collapsed="1">
      <c r="A2469" s="1" t="s">
        <v>1183</v>
      </c>
      <c r="B2469" s="37">
        <v>40015</v>
      </c>
      <c r="C2469" s="37">
        <v>26294</v>
      </c>
      <c r="D2469" s="37">
        <v>13267</v>
      </c>
      <c r="E2469" s="37">
        <v>13027</v>
      </c>
      <c r="F2469" s="37">
        <v>13721</v>
      </c>
      <c r="G2469" s="37">
        <v>6889</v>
      </c>
      <c r="H2469" s="37">
        <v>6832</v>
      </c>
    </row>
    <row r="2470" spans="1:8" hidden="1" outlineLevel="1">
      <c r="A2470" s="1">
        <v>0</v>
      </c>
      <c r="B2470" s="37">
        <v>360</v>
      </c>
      <c r="C2470" s="37">
        <v>275</v>
      </c>
      <c r="D2470" s="37">
        <v>136</v>
      </c>
      <c r="E2470" s="37">
        <v>139</v>
      </c>
      <c r="F2470" s="37">
        <v>85</v>
      </c>
      <c r="G2470" s="37">
        <v>48</v>
      </c>
      <c r="H2470" s="37">
        <v>37</v>
      </c>
    </row>
    <row r="2471" spans="1:8" hidden="1" outlineLevel="1">
      <c r="A2471" s="1">
        <v>1</v>
      </c>
      <c r="B2471" s="37">
        <v>376</v>
      </c>
      <c r="C2471" s="37">
        <v>296</v>
      </c>
      <c r="D2471" s="37">
        <v>144</v>
      </c>
      <c r="E2471" s="37">
        <v>152</v>
      </c>
      <c r="F2471" s="37">
        <v>80</v>
      </c>
      <c r="G2471" s="37">
        <v>39</v>
      </c>
      <c r="H2471" s="37">
        <v>41</v>
      </c>
    </row>
    <row r="2472" spans="1:8" hidden="1" outlineLevel="1">
      <c r="A2472" s="1">
        <v>2</v>
      </c>
      <c r="B2472" s="37">
        <v>384</v>
      </c>
      <c r="C2472" s="37">
        <v>304</v>
      </c>
      <c r="D2472" s="37">
        <v>154</v>
      </c>
      <c r="E2472" s="37">
        <v>150</v>
      </c>
      <c r="F2472" s="37">
        <v>80</v>
      </c>
      <c r="G2472" s="37">
        <v>35</v>
      </c>
      <c r="H2472" s="37">
        <v>45</v>
      </c>
    </row>
    <row r="2473" spans="1:8" hidden="1" outlineLevel="1">
      <c r="A2473" s="1">
        <v>3</v>
      </c>
      <c r="B2473" s="37">
        <v>375</v>
      </c>
      <c r="C2473" s="37">
        <v>273</v>
      </c>
      <c r="D2473" s="37">
        <v>153</v>
      </c>
      <c r="E2473" s="37">
        <v>120</v>
      </c>
      <c r="F2473" s="37">
        <v>102</v>
      </c>
      <c r="G2473" s="37">
        <v>47</v>
      </c>
      <c r="H2473" s="37">
        <v>55</v>
      </c>
    </row>
    <row r="2474" spans="1:8" hidden="1" outlineLevel="1">
      <c r="A2474" s="1">
        <v>4</v>
      </c>
      <c r="B2474" s="37">
        <v>376</v>
      </c>
      <c r="C2474" s="37">
        <v>292</v>
      </c>
      <c r="D2474" s="37">
        <v>149</v>
      </c>
      <c r="E2474" s="37">
        <v>143</v>
      </c>
      <c r="F2474" s="37">
        <v>84</v>
      </c>
      <c r="G2474" s="37">
        <v>35</v>
      </c>
      <c r="H2474" s="37">
        <v>49</v>
      </c>
    </row>
    <row r="2475" spans="1:8" hidden="1" outlineLevel="1">
      <c r="A2475" s="1">
        <v>5</v>
      </c>
      <c r="B2475" s="37">
        <v>409</v>
      </c>
      <c r="C2475" s="37">
        <v>314</v>
      </c>
      <c r="D2475" s="37">
        <v>162</v>
      </c>
      <c r="E2475" s="37">
        <v>152</v>
      </c>
      <c r="F2475" s="37">
        <v>95</v>
      </c>
      <c r="G2475" s="37">
        <v>40</v>
      </c>
      <c r="H2475" s="37">
        <v>55</v>
      </c>
    </row>
    <row r="2476" spans="1:8" hidden="1" outlineLevel="1">
      <c r="A2476" s="1">
        <v>6</v>
      </c>
      <c r="B2476" s="37">
        <v>374</v>
      </c>
      <c r="C2476" s="37">
        <v>270</v>
      </c>
      <c r="D2476" s="37">
        <v>133</v>
      </c>
      <c r="E2476" s="37">
        <v>137</v>
      </c>
      <c r="F2476" s="37">
        <v>104</v>
      </c>
      <c r="G2476" s="37">
        <v>48</v>
      </c>
      <c r="H2476" s="37">
        <v>56</v>
      </c>
    </row>
    <row r="2477" spans="1:8" hidden="1" outlineLevel="1">
      <c r="A2477" s="1">
        <v>7</v>
      </c>
      <c r="B2477" s="37">
        <v>397</v>
      </c>
      <c r="C2477" s="37">
        <v>306</v>
      </c>
      <c r="D2477" s="37">
        <v>140</v>
      </c>
      <c r="E2477" s="37">
        <v>166</v>
      </c>
      <c r="F2477" s="37">
        <v>91</v>
      </c>
      <c r="G2477" s="37">
        <v>47</v>
      </c>
      <c r="H2477" s="37">
        <v>44</v>
      </c>
    </row>
    <row r="2478" spans="1:8" hidden="1" outlineLevel="1">
      <c r="A2478" s="1">
        <v>8</v>
      </c>
      <c r="B2478" s="37">
        <v>339</v>
      </c>
      <c r="C2478" s="37">
        <v>240</v>
      </c>
      <c r="D2478" s="37">
        <v>111</v>
      </c>
      <c r="E2478" s="37">
        <v>129</v>
      </c>
      <c r="F2478" s="37">
        <v>99</v>
      </c>
      <c r="G2478" s="37">
        <v>38</v>
      </c>
      <c r="H2478" s="37">
        <v>61</v>
      </c>
    </row>
    <row r="2479" spans="1:8" hidden="1" outlineLevel="1">
      <c r="A2479" s="1">
        <v>9</v>
      </c>
      <c r="B2479" s="37">
        <v>397</v>
      </c>
      <c r="C2479" s="37">
        <v>297</v>
      </c>
      <c r="D2479" s="37">
        <v>132</v>
      </c>
      <c r="E2479" s="37">
        <v>165</v>
      </c>
      <c r="F2479" s="37">
        <v>100</v>
      </c>
      <c r="G2479" s="37">
        <v>46</v>
      </c>
      <c r="H2479" s="37">
        <v>54</v>
      </c>
    </row>
    <row r="2480" spans="1:8" hidden="1" outlineLevel="1">
      <c r="A2480" s="1">
        <v>10</v>
      </c>
      <c r="B2480" s="37">
        <v>385</v>
      </c>
      <c r="C2480" s="37">
        <v>286</v>
      </c>
      <c r="D2480" s="37">
        <v>135</v>
      </c>
      <c r="E2480" s="37">
        <v>151</v>
      </c>
      <c r="F2480" s="37">
        <v>99</v>
      </c>
      <c r="G2480" s="37">
        <v>41</v>
      </c>
      <c r="H2480" s="37">
        <v>58</v>
      </c>
    </row>
    <row r="2481" spans="1:8" hidden="1" outlineLevel="1">
      <c r="A2481" s="1">
        <v>11</v>
      </c>
      <c r="B2481" s="37">
        <v>384</v>
      </c>
      <c r="C2481" s="37">
        <v>292</v>
      </c>
      <c r="D2481" s="37">
        <v>143</v>
      </c>
      <c r="E2481" s="37">
        <v>149</v>
      </c>
      <c r="F2481" s="37">
        <v>92</v>
      </c>
      <c r="G2481" s="37">
        <v>38</v>
      </c>
      <c r="H2481" s="37">
        <v>54</v>
      </c>
    </row>
    <row r="2482" spans="1:8" hidden="1" outlineLevel="1">
      <c r="A2482" s="1">
        <v>12</v>
      </c>
      <c r="B2482" s="37">
        <v>413</v>
      </c>
      <c r="C2482" s="37">
        <v>314</v>
      </c>
      <c r="D2482" s="37">
        <v>152</v>
      </c>
      <c r="E2482" s="37">
        <v>162</v>
      </c>
      <c r="F2482" s="37">
        <v>99</v>
      </c>
      <c r="G2482" s="37">
        <v>53</v>
      </c>
      <c r="H2482" s="37">
        <v>46</v>
      </c>
    </row>
    <row r="2483" spans="1:8" hidden="1" outlineLevel="1">
      <c r="A2483" s="1">
        <v>13</v>
      </c>
      <c r="B2483" s="37">
        <v>352</v>
      </c>
      <c r="C2483" s="37">
        <v>265</v>
      </c>
      <c r="D2483" s="37">
        <v>128</v>
      </c>
      <c r="E2483" s="37">
        <v>137</v>
      </c>
      <c r="F2483" s="37">
        <v>87</v>
      </c>
      <c r="G2483" s="37">
        <v>46</v>
      </c>
      <c r="H2483" s="37">
        <v>41</v>
      </c>
    </row>
    <row r="2484" spans="1:8" hidden="1" outlineLevel="1">
      <c r="A2484" s="1">
        <v>14</v>
      </c>
      <c r="B2484" s="37">
        <v>434</v>
      </c>
      <c r="C2484" s="37">
        <v>345</v>
      </c>
      <c r="D2484" s="37">
        <v>152</v>
      </c>
      <c r="E2484" s="37">
        <v>193</v>
      </c>
      <c r="F2484" s="37">
        <v>89</v>
      </c>
      <c r="G2484" s="37">
        <v>42</v>
      </c>
      <c r="H2484" s="37">
        <v>47</v>
      </c>
    </row>
    <row r="2485" spans="1:8" hidden="1" outlineLevel="1">
      <c r="A2485" s="1">
        <v>15</v>
      </c>
      <c r="B2485" s="37">
        <v>381</v>
      </c>
      <c r="C2485" s="37">
        <v>284</v>
      </c>
      <c r="D2485" s="37">
        <v>119</v>
      </c>
      <c r="E2485" s="37">
        <v>165</v>
      </c>
      <c r="F2485" s="37">
        <v>97</v>
      </c>
      <c r="G2485" s="37">
        <v>53</v>
      </c>
      <c r="H2485" s="37">
        <v>44</v>
      </c>
    </row>
    <row r="2486" spans="1:8" hidden="1" outlineLevel="1">
      <c r="A2486" s="1">
        <v>16</v>
      </c>
      <c r="B2486" s="37">
        <v>391</v>
      </c>
      <c r="C2486" s="37">
        <v>294</v>
      </c>
      <c r="D2486" s="37">
        <v>138</v>
      </c>
      <c r="E2486" s="37">
        <v>156</v>
      </c>
      <c r="F2486" s="37">
        <v>97</v>
      </c>
      <c r="G2486" s="37">
        <v>40</v>
      </c>
      <c r="H2486" s="37">
        <v>57</v>
      </c>
    </row>
    <row r="2487" spans="1:8" hidden="1" outlineLevel="1">
      <c r="A2487" s="1">
        <v>17</v>
      </c>
      <c r="B2487" s="37">
        <v>394</v>
      </c>
      <c r="C2487" s="37">
        <v>313</v>
      </c>
      <c r="D2487" s="37">
        <v>150</v>
      </c>
      <c r="E2487" s="37">
        <v>163</v>
      </c>
      <c r="F2487" s="37">
        <v>81</v>
      </c>
      <c r="G2487" s="37">
        <v>46</v>
      </c>
      <c r="H2487" s="37">
        <v>35</v>
      </c>
    </row>
    <row r="2488" spans="1:8" hidden="1" outlineLevel="1">
      <c r="A2488" s="1">
        <v>18</v>
      </c>
      <c r="B2488" s="37">
        <v>405</v>
      </c>
      <c r="C2488" s="37">
        <v>312</v>
      </c>
      <c r="D2488" s="37">
        <v>158</v>
      </c>
      <c r="E2488" s="37">
        <v>154</v>
      </c>
      <c r="F2488" s="37">
        <v>93</v>
      </c>
      <c r="G2488" s="37">
        <v>50</v>
      </c>
      <c r="H2488" s="37">
        <v>43</v>
      </c>
    </row>
    <row r="2489" spans="1:8" hidden="1" outlineLevel="1">
      <c r="A2489" s="1">
        <v>19</v>
      </c>
      <c r="B2489" s="37">
        <v>402</v>
      </c>
      <c r="C2489" s="37">
        <v>314</v>
      </c>
      <c r="D2489" s="37">
        <v>159</v>
      </c>
      <c r="E2489" s="37">
        <v>155</v>
      </c>
      <c r="F2489" s="37">
        <v>88</v>
      </c>
      <c r="G2489" s="37">
        <v>36</v>
      </c>
      <c r="H2489" s="37">
        <v>52</v>
      </c>
    </row>
    <row r="2490" spans="1:8" hidden="1" outlineLevel="1">
      <c r="A2490" s="1">
        <v>20</v>
      </c>
      <c r="B2490" s="37">
        <v>379</v>
      </c>
      <c r="C2490" s="37">
        <v>273</v>
      </c>
      <c r="D2490" s="37">
        <v>132</v>
      </c>
      <c r="E2490" s="37">
        <v>141</v>
      </c>
      <c r="F2490" s="37">
        <v>106</v>
      </c>
      <c r="G2490" s="37">
        <v>52</v>
      </c>
      <c r="H2490" s="37">
        <v>54</v>
      </c>
    </row>
    <row r="2491" spans="1:8" hidden="1" outlineLevel="1">
      <c r="A2491" s="1">
        <v>21</v>
      </c>
      <c r="B2491" s="37">
        <v>404</v>
      </c>
      <c r="C2491" s="37">
        <v>331</v>
      </c>
      <c r="D2491" s="37">
        <v>166</v>
      </c>
      <c r="E2491" s="37">
        <v>165</v>
      </c>
      <c r="F2491" s="37">
        <v>73</v>
      </c>
      <c r="G2491" s="37">
        <v>32</v>
      </c>
      <c r="H2491" s="37">
        <v>41</v>
      </c>
    </row>
    <row r="2492" spans="1:8" hidden="1" outlineLevel="1">
      <c r="A2492" s="1">
        <v>22</v>
      </c>
      <c r="B2492" s="37">
        <v>410</v>
      </c>
      <c r="C2492" s="37">
        <v>319</v>
      </c>
      <c r="D2492" s="37">
        <v>149</v>
      </c>
      <c r="E2492" s="37">
        <v>170</v>
      </c>
      <c r="F2492" s="37">
        <v>91</v>
      </c>
      <c r="G2492" s="37">
        <v>41</v>
      </c>
      <c r="H2492" s="37">
        <v>50</v>
      </c>
    </row>
    <row r="2493" spans="1:8" hidden="1" outlineLevel="1">
      <c r="A2493" s="1">
        <v>23</v>
      </c>
      <c r="B2493" s="37">
        <v>422</v>
      </c>
      <c r="C2493" s="37">
        <v>330</v>
      </c>
      <c r="D2493" s="37">
        <v>156</v>
      </c>
      <c r="E2493" s="37">
        <v>174</v>
      </c>
      <c r="F2493" s="37">
        <v>92</v>
      </c>
      <c r="G2493" s="37">
        <v>49</v>
      </c>
      <c r="H2493" s="37">
        <v>43</v>
      </c>
    </row>
    <row r="2494" spans="1:8" hidden="1" outlineLevel="1">
      <c r="A2494" s="1">
        <v>24</v>
      </c>
      <c r="B2494" s="37">
        <v>432</v>
      </c>
      <c r="C2494" s="37">
        <v>327</v>
      </c>
      <c r="D2494" s="37">
        <v>173</v>
      </c>
      <c r="E2494" s="37">
        <v>154</v>
      </c>
      <c r="F2494" s="37">
        <v>105</v>
      </c>
      <c r="G2494" s="37">
        <v>57</v>
      </c>
      <c r="H2494" s="37">
        <v>48</v>
      </c>
    </row>
    <row r="2495" spans="1:8" hidden="1" outlineLevel="1">
      <c r="A2495" s="1">
        <v>25</v>
      </c>
      <c r="B2495" s="37">
        <v>394</v>
      </c>
      <c r="C2495" s="37">
        <v>307</v>
      </c>
      <c r="D2495" s="37">
        <v>154</v>
      </c>
      <c r="E2495" s="37">
        <v>153</v>
      </c>
      <c r="F2495" s="37">
        <v>87</v>
      </c>
      <c r="G2495" s="37">
        <v>46</v>
      </c>
      <c r="H2495" s="37">
        <v>41</v>
      </c>
    </row>
    <row r="2496" spans="1:8" hidden="1" outlineLevel="1">
      <c r="A2496" s="1">
        <v>26</v>
      </c>
      <c r="B2496" s="37">
        <v>470</v>
      </c>
      <c r="C2496" s="37">
        <v>358</v>
      </c>
      <c r="D2496" s="37">
        <v>170</v>
      </c>
      <c r="E2496" s="37">
        <v>188</v>
      </c>
      <c r="F2496" s="37">
        <v>112</v>
      </c>
      <c r="G2496" s="37">
        <v>58</v>
      </c>
      <c r="H2496" s="37">
        <v>54</v>
      </c>
    </row>
    <row r="2497" spans="1:8" hidden="1" outlineLevel="1">
      <c r="A2497" s="1">
        <v>27</v>
      </c>
      <c r="B2497" s="37">
        <v>446</v>
      </c>
      <c r="C2497" s="37">
        <v>334</v>
      </c>
      <c r="D2497" s="37">
        <v>162</v>
      </c>
      <c r="E2497" s="37">
        <v>172</v>
      </c>
      <c r="F2497" s="37">
        <v>112</v>
      </c>
      <c r="G2497" s="37">
        <v>54</v>
      </c>
      <c r="H2497" s="37">
        <v>58</v>
      </c>
    </row>
    <row r="2498" spans="1:8" hidden="1" outlineLevel="1">
      <c r="A2498" s="1">
        <v>28</v>
      </c>
      <c r="B2498" s="37">
        <v>488</v>
      </c>
      <c r="C2498" s="37">
        <v>356</v>
      </c>
      <c r="D2498" s="37">
        <v>162</v>
      </c>
      <c r="E2498" s="37">
        <v>194</v>
      </c>
      <c r="F2498" s="37">
        <v>132</v>
      </c>
      <c r="G2498" s="37">
        <v>77</v>
      </c>
      <c r="H2498" s="37">
        <v>55</v>
      </c>
    </row>
    <row r="2499" spans="1:8" hidden="1" outlineLevel="1">
      <c r="A2499" s="1">
        <v>29</v>
      </c>
      <c r="B2499" s="37">
        <v>440</v>
      </c>
      <c r="C2499" s="37">
        <v>301</v>
      </c>
      <c r="D2499" s="37">
        <v>141</v>
      </c>
      <c r="E2499" s="37">
        <v>160</v>
      </c>
      <c r="F2499" s="37">
        <v>139</v>
      </c>
      <c r="G2499" s="37">
        <v>61</v>
      </c>
      <c r="H2499" s="37">
        <v>78</v>
      </c>
    </row>
    <row r="2500" spans="1:8" hidden="1" outlineLevel="1">
      <c r="A2500" s="1">
        <v>30</v>
      </c>
      <c r="B2500" s="37">
        <v>524</v>
      </c>
      <c r="C2500" s="37">
        <v>353</v>
      </c>
      <c r="D2500" s="37">
        <v>166</v>
      </c>
      <c r="E2500" s="37">
        <v>187</v>
      </c>
      <c r="F2500" s="37">
        <v>171</v>
      </c>
      <c r="G2500" s="37">
        <v>94</v>
      </c>
      <c r="H2500" s="37">
        <v>77</v>
      </c>
    </row>
    <row r="2501" spans="1:8" hidden="1" outlineLevel="1">
      <c r="A2501" s="1">
        <v>31</v>
      </c>
      <c r="B2501" s="37">
        <v>485</v>
      </c>
      <c r="C2501" s="37">
        <v>299</v>
      </c>
      <c r="D2501" s="37">
        <v>150</v>
      </c>
      <c r="E2501" s="37">
        <v>149</v>
      </c>
      <c r="F2501" s="37">
        <v>186</v>
      </c>
      <c r="G2501" s="37">
        <v>101</v>
      </c>
      <c r="H2501" s="37">
        <v>85</v>
      </c>
    </row>
    <row r="2502" spans="1:8" hidden="1" outlineLevel="1">
      <c r="A2502" s="1">
        <v>32</v>
      </c>
      <c r="B2502" s="37">
        <v>521</v>
      </c>
      <c r="C2502" s="37">
        <v>346</v>
      </c>
      <c r="D2502" s="37">
        <v>156</v>
      </c>
      <c r="E2502" s="37">
        <v>190</v>
      </c>
      <c r="F2502" s="37">
        <v>175</v>
      </c>
      <c r="G2502" s="37">
        <v>88</v>
      </c>
      <c r="H2502" s="37">
        <v>87</v>
      </c>
    </row>
    <row r="2503" spans="1:8" hidden="1" outlineLevel="1">
      <c r="A2503" s="1">
        <v>33</v>
      </c>
      <c r="B2503" s="37">
        <v>500</v>
      </c>
      <c r="C2503" s="37">
        <v>304</v>
      </c>
      <c r="D2503" s="37">
        <v>151</v>
      </c>
      <c r="E2503" s="37">
        <v>153</v>
      </c>
      <c r="F2503" s="37">
        <v>196</v>
      </c>
      <c r="G2503" s="37">
        <v>111</v>
      </c>
      <c r="H2503" s="37">
        <v>85</v>
      </c>
    </row>
    <row r="2504" spans="1:8" hidden="1" outlineLevel="1">
      <c r="A2504" s="1">
        <v>34</v>
      </c>
      <c r="B2504" s="37">
        <v>512</v>
      </c>
      <c r="C2504" s="37">
        <v>306</v>
      </c>
      <c r="D2504" s="37">
        <v>134</v>
      </c>
      <c r="E2504" s="37">
        <v>172</v>
      </c>
      <c r="F2504" s="37">
        <v>206</v>
      </c>
      <c r="G2504" s="37">
        <v>109</v>
      </c>
      <c r="H2504" s="37">
        <v>97</v>
      </c>
    </row>
    <row r="2505" spans="1:8" hidden="1" outlineLevel="1">
      <c r="A2505" s="1">
        <v>35</v>
      </c>
      <c r="B2505" s="37">
        <v>555</v>
      </c>
      <c r="C2505" s="37">
        <v>321</v>
      </c>
      <c r="D2505" s="37">
        <v>141</v>
      </c>
      <c r="E2505" s="37">
        <v>180</v>
      </c>
      <c r="F2505" s="37">
        <v>234</v>
      </c>
      <c r="G2505" s="37">
        <v>120</v>
      </c>
      <c r="H2505" s="37">
        <v>114</v>
      </c>
    </row>
    <row r="2506" spans="1:8" hidden="1" outlineLevel="1">
      <c r="A2506" s="1">
        <v>36</v>
      </c>
      <c r="B2506" s="37">
        <v>530</v>
      </c>
      <c r="C2506" s="37">
        <v>308</v>
      </c>
      <c r="D2506" s="37">
        <v>152</v>
      </c>
      <c r="E2506" s="37">
        <v>156</v>
      </c>
      <c r="F2506" s="37">
        <v>222</v>
      </c>
      <c r="G2506" s="37">
        <v>134</v>
      </c>
      <c r="H2506" s="37">
        <v>88</v>
      </c>
    </row>
    <row r="2507" spans="1:8" hidden="1" outlineLevel="1">
      <c r="A2507" s="1">
        <v>37</v>
      </c>
      <c r="B2507" s="37">
        <v>512</v>
      </c>
      <c r="C2507" s="37">
        <v>293</v>
      </c>
      <c r="D2507" s="37">
        <v>153</v>
      </c>
      <c r="E2507" s="37">
        <v>140</v>
      </c>
      <c r="F2507" s="37">
        <v>219</v>
      </c>
      <c r="G2507" s="37">
        <v>117</v>
      </c>
      <c r="H2507" s="37">
        <v>102</v>
      </c>
    </row>
    <row r="2508" spans="1:8" hidden="1" outlineLevel="1">
      <c r="A2508" s="1">
        <v>38</v>
      </c>
      <c r="B2508" s="37">
        <v>535</v>
      </c>
      <c r="C2508" s="37">
        <v>318</v>
      </c>
      <c r="D2508" s="37">
        <v>148</v>
      </c>
      <c r="E2508" s="37">
        <v>170</v>
      </c>
      <c r="F2508" s="37">
        <v>217</v>
      </c>
      <c r="G2508" s="37">
        <v>118</v>
      </c>
      <c r="H2508" s="37">
        <v>99</v>
      </c>
    </row>
    <row r="2509" spans="1:8" hidden="1" outlineLevel="1">
      <c r="A2509" s="1">
        <v>39</v>
      </c>
      <c r="B2509" s="37">
        <v>556</v>
      </c>
      <c r="C2509" s="37">
        <v>318</v>
      </c>
      <c r="D2509" s="37">
        <v>152</v>
      </c>
      <c r="E2509" s="37">
        <v>166</v>
      </c>
      <c r="F2509" s="37">
        <v>238</v>
      </c>
      <c r="G2509" s="37">
        <v>130</v>
      </c>
      <c r="H2509" s="37">
        <v>108</v>
      </c>
    </row>
    <row r="2510" spans="1:8" hidden="1" outlineLevel="1">
      <c r="A2510" s="1">
        <v>40</v>
      </c>
      <c r="B2510" s="37">
        <v>515</v>
      </c>
      <c r="C2510" s="37">
        <v>287</v>
      </c>
      <c r="D2510" s="37">
        <v>145</v>
      </c>
      <c r="E2510" s="37">
        <v>142</v>
      </c>
      <c r="F2510" s="37">
        <v>228</v>
      </c>
      <c r="G2510" s="37">
        <v>132</v>
      </c>
      <c r="H2510" s="37">
        <v>96</v>
      </c>
    </row>
    <row r="2511" spans="1:8" hidden="1" outlineLevel="1">
      <c r="A2511" s="1">
        <v>41</v>
      </c>
      <c r="B2511" s="37">
        <v>564</v>
      </c>
      <c r="C2511" s="37">
        <v>318</v>
      </c>
      <c r="D2511" s="37">
        <v>140</v>
      </c>
      <c r="E2511" s="37">
        <v>178</v>
      </c>
      <c r="F2511" s="37">
        <v>246</v>
      </c>
      <c r="G2511" s="37">
        <v>132</v>
      </c>
      <c r="H2511" s="37">
        <v>114</v>
      </c>
    </row>
    <row r="2512" spans="1:8" hidden="1" outlineLevel="1">
      <c r="A2512" s="1">
        <v>42</v>
      </c>
      <c r="B2512" s="37">
        <v>505</v>
      </c>
      <c r="C2512" s="37">
        <v>287</v>
      </c>
      <c r="D2512" s="37">
        <v>132</v>
      </c>
      <c r="E2512" s="37">
        <v>155</v>
      </c>
      <c r="F2512" s="37">
        <v>218</v>
      </c>
      <c r="G2512" s="37">
        <v>105</v>
      </c>
      <c r="H2512" s="37">
        <v>113</v>
      </c>
    </row>
    <row r="2513" spans="1:8" hidden="1" outlineLevel="1">
      <c r="A2513" s="1">
        <v>43</v>
      </c>
      <c r="B2513" s="37">
        <v>546</v>
      </c>
      <c r="C2513" s="37">
        <v>303</v>
      </c>
      <c r="D2513" s="37">
        <v>129</v>
      </c>
      <c r="E2513" s="37">
        <v>174</v>
      </c>
      <c r="F2513" s="37">
        <v>243</v>
      </c>
      <c r="G2513" s="37">
        <v>140</v>
      </c>
      <c r="H2513" s="37">
        <v>103</v>
      </c>
    </row>
    <row r="2514" spans="1:8" hidden="1" outlineLevel="1">
      <c r="A2514" s="1">
        <v>44</v>
      </c>
      <c r="B2514" s="37">
        <v>523</v>
      </c>
      <c r="C2514" s="37">
        <v>290</v>
      </c>
      <c r="D2514" s="37">
        <v>141</v>
      </c>
      <c r="E2514" s="37">
        <v>149</v>
      </c>
      <c r="F2514" s="37">
        <v>233</v>
      </c>
      <c r="G2514" s="37">
        <v>124</v>
      </c>
      <c r="H2514" s="37">
        <v>109</v>
      </c>
    </row>
    <row r="2515" spans="1:8" hidden="1" outlineLevel="1">
      <c r="A2515" s="1">
        <v>45</v>
      </c>
      <c r="B2515" s="37">
        <v>513</v>
      </c>
      <c r="C2515" s="37">
        <v>268</v>
      </c>
      <c r="D2515" s="37">
        <v>132</v>
      </c>
      <c r="E2515" s="37">
        <v>136</v>
      </c>
      <c r="F2515" s="37">
        <v>245</v>
      </c>
      <c r="G2515" s="37">
        <v>131</v>
      </c>
      <c r="H2515" s="37">
        <v>114</v>
      </c>
    </row>
    <row r="2516" spans="1:8" hidden="1" outlineLevel="1">
      <c r="A2516" s="1">
        <v>46</v>
      </c>
      <c r="B2516" s="37">
        <v>534</v>
      </c>
      <c r="C2516" s="37">
        <v>283</v>
      </c>
      <c r="D2516" s="37">
        <v>134</v>
      </c>
      <c r="E2516" s="37">
        <v>149</v>
      </c>
      <c r="F2516" s="37">
        <v>251</v>
      </c>
      <c r="G2516" s="37">
        <v>123</v>
      </c>
      <c r="H2516" s="37">
        <v>128</v>
      </c>
    </row>
    <row r="2517" spans="1:8" hidden="1" outlineLevel="1">
      <c r="A2517" s="1">
        <v>47</v>
      </c>
      <c r="B2517" s="37">
        <v>543</v>
      </c>
      <c r="C2517" s="37">
        <v>319</v>
      </c>
      <c r="D2517" s="37">
        <v>144</v>
      </c>
      <c r="E2517" s="37">
        <v>175</v>
      </c>
      <c r="F2517" s="37">
        <v>224</v>
      </c>
      <c r="G2517" s="37">
        <v>119</v>
      </c>
      <c r="H2517" s="37">
        <v>105</v>
      </c>
    </row>
    <row r="2518" spans="1:8" hidden="1" outlineLevel="1">
      <c r="A2518" s="1">
        <v>48</v>
      </c>
      <c r="B2518" s="37">
        <v>551</v>
      </c>
      <c r="C2518" s="37">
        <v>294</v>
      </c>
      <c r="D2518" s="37">
        <v>155</v>
      </c>
      <c r="E2518" s="37">
        <v>139</v>
      </c>
      <c r="F2518" s="37">
        <v>257</v>
      </c>
      <c r="G2518" s="37">
        <v>142</v>
      </c>
      <c r="H2518" s="37">
        <v>115</v>
      </c>
    </row>
    <row r="2519" spans="1:8" hidden="1" outlineLevel="1">
      <c r="A2519" s="1">
        <v>49</v>
      </c>
      <c r="B2519" s="37">
        <v>543</v>
      </c>
      <c r="C2519" s="37">
        <v>288</v>
      </c>
      <c r="D2519" s="37">
        <v>145</v>
      </c>
      <c r="E2519" s="37">
        <v>143</v>
      </c>
      <c r="F2519" s="37">
        <v>255</v>
      </c>
      <c r="G2519" s="37">
        <v>124</v>
      </c>
      <c r="H2519" s="37">
        <v>131</v>
      </c>
    </row>
    <row r="2520" spans="1:8" hidden="1" outlineLevel="1">
      <c r="A2520" s="1">
        <v>50</v>
      </c>
      <c r="B2520" s="37">
        <v>603</v>
      </c>
      <c r="C2520" s="37">
        <v>349</v>
      </c>
      <c r="D2520" s="37">
        <v>182</v>
      </c>
      <c r="E2520" s="37">
        <v>167</v>
      </c>
      <c r="F2520" s="37">
        <v>254</v>
      </c>
      <c r="G2520" s="37">
        <v>126</v>
      </c>
      <c r="H2520" s="37">
        <v>128</v>
      </c>
    </row>
    <row r="2521" spans="1:8" hidden="1" outlineLevel="1">
      <c r="A2521" s="1">
        <v>51</v>
      </c>
      <c r="B2521" s="37">
        <v>580</v>
      </c>
      <c r="C2521" s="37">
        <v>311</v>
      </c>
      <c r="D2521" s="37">
        <v>170</v>
      </c>
      <c r="E2521" s="37">
        <v>141</v>
      </c>
      <c r="F2521" s="37">
        <v>269</v>
      </c>
      <c r="G2521" s="37">
        <v>138</v>
      </c>
      <c r="H2521" s="37">
        <v>131</v>
      </c>
    </row>
    <row r="2522" spans="1:8" hidden="1" outlineLevel="1">
      <c r="A2522" s="1">
        <v>52</v>
      </c>
      <c r="B2522" s="37">
        <v>600</v>
      </c>
      <c r="C2522" s="37">
        <v>316</v>
      </c>
      <c r="D2522" s="37">
        <v>153</v>
      </c>
      <c r="E2522" s="37">
        <v>163</v>
      </c>
      <c r="F2522" s="37">
        <v>284</v>
      </c>
      <c r="G2522" s="37">
        <v>145</v>
      </c>
      <c r="H2522" s="37">
        <v>139</v>
      </c>
    </row>
    <row r="2523" spans="1:8" hidden="1" outlineLevel="1">
      <c r="A2523" s="1">
        <v>53</v>
      </c>
      <c r="B2523" s="37">
        <v>669</v>
      </c>
      <c r="C2523" s="37">
        <v>372</v>
      </c>
      <c r="D2523" s="37">
        <v>167</v>
      </c>
      <c r="E2523" s="37">
        <v>205</v>
      </c>
      <c r="F2523" s="37">
        <v>297</v>
      </c>
      <c r="G2523" s="37">
        <v>138</v>
      </c>
      <c r="H2523" s="37">
        <v>159</v>
      </c>
    </row>
    <row r="2524" spans="1:8" hidden="1" outlineLevel="1">
      <c r="A2524" s="1">
        <v>54</v>
      </c>
      <c r="B2524" s="37">
        <v>640</v>
      </c>
      <c r="C2524" s="37">
        <v>391</v>
      </c>
      <c r="D2524" s="37">
        <v>188</v>
      </c>
      <c r="E2524" s="37">
        <v>203</v>
      </c>
      <c r="F2524" s="37">
        <v>249</v>
      </c>
      <c r="G2524" s="37">
        <v>122</v>
      </c>
      <c r="H2524" s="37">
        <v>127</v>
      </c>
    </row>
    <row r="2525" spans="1:8" hidden="1" outlineLevel="1">
      <c r="A2525" s="1">
        <v>55</v>
      </c>
      <c r="B2525" s="37">
        <v>709</v>
      </c>
      <c r="C2525" s="37">
        <v>417</v>
      </c>
      <c r="D2525" s="37">
        <v>224</v>
      </c>
      <c r="E2525" s="37">
        <v>193</v>
      </c>
      <c r="F2525" s="37">
        <v>292</v>
      </c>
      <c r="G2525" s="37">
        <v>151</v>
      </c>
      <c r="H2525" s="37">
        <v>141</v>
      </c>
    </row>
    <row r="2526" spans="1:8" hidden="1" outlineLevel="1">
      <c r="A2526" s="1">
        <v>56</v>
      </c>
      <c r="B2526" s="37">
        <v>639</v>
      </c>
      <c r="C2526" s="37">
        <v>372</v>
      </c>
      <c r="D2526" s="37">
        <v>191</v>
      </c>
      <c r="E2526" s="37">
        <v>181</v>
      </c>
      <c r="F2526" s="37">
        <v>267</v>
      </c>
      <c r="G2526" s="37">
        <v>136</v>
      </c>
      <c r="H2526" s="37">
        <v>131</v>
      </c>
    </row>
    <row r="2527" spans="1:8" hidden="1" outlineLevel="1">
      <c r="A2527" s="1">
        <v>57</v>
      </c>
      <c r="B2527" s="37">
        <v>626</v>
      </c>
      <c r="C2527" s="37">
        <v>358</v>
      </c>
      <c r="D2527" s="37">
        <v>181</v>
      </c>
      <c r="E2527" s="37">
        <v>177</v>
      </c>
      <c r="F2527" s="37">
        <v>268</v>
      </c>
      <c r="G2527" s="37">
        <v>145</v>
      </c>
      <c r="H2527" s="37">
        <v>123</v>
      </c>
    </row>
    <row r="2528" spans="1:8" hidden="1" outlineLevel="1">
      <c r="A2528" s="1">
        <v>58</v>
      </c>
      <c r="B2528" s="37">
        <v>619</v>
      </c>
      <c r="C2528" s="37">
        <v>349</v>
      </c>
      <c r="D2528" s="37">
        <v>172</v>
      </c>
      <c r="E2528" s="37">
        <v>177</v>
      </c>
      <c r="F2528" s="37">
        <v>270</v>
      </c>
      <c r="G2528" s="37">
        <v>118</v>
      </c>
      <c r="H2528" s="37">
        <v>152</v>
      </c>
    </row>
    <row r="2529" spans="1:8" hidden="1" outlineLevel="1">
      <c r="A2529" s="1">
        <v>59</v>
      </c>
      <c r="B2529" s="37">
        <v>660</v>
      </c>
      <c r="C2529" s="37">
        <v>364</v>
      </c>
      <c r="D2529" s="37">
        <v>185</v>
      </c>
      <c r="E2529" s="37">
        <v>179</v>
      </c>
      <c r="F2529" s="37">
        <v>296</v>
      </c>
      <c r="G2529" s="37">
        <v>158</v>
      </c>
      <c r="H2529" s="37">
        <v>138</v>
      </c>
    </row>
    <row r="2530" spans="1:8" hidden="1" outlineLevel="1">
      <c r="A2530" s="1">
        <v>60</v>
      </c>
      <c r="B2530" s="37">
        <v>630</v>
      </c>
      <c r="C2530" s="37">
        <v>384</v>
      </c>
      <c r="D2530" s="37">
        <v>202</v>
      </c>
      <c r="E2530" s="37">
        <v>182</v>
      </c>
      <c r="F2530" s="37">
        <v>246</v>
      </c>
      <c r="G2530" s="37">
        <v>127</v>
      </c>
      <c r="H2530" s="37">
        <v>119</v>
      </c>
    </row>
    <row r="2531" spans="1:8" hidden="1" outlineLevel="1">
      <c r="A2531" s="1">
        <v>61</v>
      </c>
      <c r="B2531" s="37">
        <v>621</v>
      </c>
      <c r="C2531" s="37">
        <v>366</v>
      </c>
      <c r="D2531" s="37">
        <v>180</v>
      </c>
      <c r="E2531" s="37">
        <v>186</v>
      </c>
      <c r="F2531" s="37">
        <v>255</v>
      </c>
      <c r="G2531" s="37">
        <v>118</v>
      </c>
      <c r="H2531" s="37">
        <v>137</v>
      </c>
    </row>
    <row r="2532" spans="1:8" hidden="1" outlineLevel="1">
      <c r="A2532" s="1">
        <v>62</v>
      </c>
      <c r="B2532" s="37">
        <v>595</v>
      </c>
      <c r="C2532" s="37">
        <v>356</v>
      </c>
      <c r="D2532" s="37">
        <v>176</v>
      </c>
      <c r="E2532" s="37">
        <v>180</v>
      </c>
      <c r="F2532" s="37">
        <v>239</v>
      </c>
      <c r="G2532" s="37">
        <v>135</v>
      </c>
      <c r="H2532" s="37">
        <v>104</v>
      </c>
    </row>
    <row r="2533" spans="1:8" hidden="1" outlineLevel="1">
      <c r="A2533" s="1">
        <v>63</v>
      </c>
      <c r="B2533" s="37">
        <v>580</v>
      </c>
      <c r="C2533" s="37">
        <v>368</v>
      </c>
      <c r="D2533" s="37">
        <v>184</v>
      </c>
      <c r="E2533" s="37">
        <v>184</v>
      </c>
      <c r="F2533" s="37">
        <v>212</v>
      </c>
      <c r="G2533" s="37">
        <v>106</v>
      </c>
      <c r="H2533" s="37">
        <v>106</v>
      </c>
    </row>
    <row r="2534" spans="1:8" hidden="1" outlineLevel="1">
      <c r="A2534" s="1">
        <v>64</v>
      </c>
      <c r="B2534" s="37">
        <v>559</v>
      </c>
      <c r="C2534" s="37">
        <v>349</v>
      </c>
      <c r="D2534" s="37">
        <v>186</v>
      </c>
      <c r="E2534" s="37">
        <v>163</v>
      </c>
      <c r="F2534" s="37">
        <v>210</v>
      </c>
      <c r="G2534" s="37">
        <v>109</v>
      </c>
      <c r="H2534" s="37">
        <v>101</v>
      </c>
    </row>
    <row r="2535" spans="1:8" hidden="1" outlineLevel="1">
      <c r="A2535" s="1">
        <v>65</v>
      </c>
      <c r="B2535" s="37">
        <v>530</v>
      </c>
      <c r="C2535" s="37">
        <v>349</v>
      </c>
      <c r="D2535" s="37">
        <v>188</v>
      </c>
      <c r="E2535" s="37">
        <v>161</v>
      </c>
      <c r="F2535" s="37">
        <v>181</v>
      </c>
      <c r="G2535" s="37">
        <v>90</v>
      </c>
      <c r="H2535" s="37">
        <v>91</v>
      </c>
    </row>
    <row r="2536" spans="1:8" hidden="1" outlineLevel="1">
      <c r="A2536" s="1">
        <v>66</v>
      </c>
      <c r="B2536" s="37">
        <v>507</v>
      </c>
      <c r="C2536" s="37">
        <v>333</v>
      </c>
      <c r="D2536" s="37">
        <v>172</v>
      </c>
      <c r="E2536" s="37">
        <v>161</v>
      </c>
      <c r="F2536" s="37">
        <v>174</v>
      </c>
      <c r="G2536" s="37">
        <v>87</v>
      </c>
      <c r="H2536" s="37">
        <v>87</v>
      </c>
    </row>
    <row r="2537" spans="1:8" hidden="1" outlineLevel="1">
      <c r="A2537" s="1">
        <v>67</v>
      </c>
      <c r="B2537" s="37">
        <v>484</v>
      </c>
      <c r="C2537" s="37">
        <v>321</v>
      </c>
      <c r="D2537" s="37">
        <v>166</v>
      </c>
      <c r="E2537" s="37">
        <v>155</v>
      </c>
      <c r="F2537" s="37">
        <v>163</v>
      </c>
      <c r="G2537" s="37">
        <v>81</v>
      </c>
      <c r="H2537" s="37">
        <v>82</v>
      </c>
    </row>
    <row r="2538" spans="1:8" hidden="1" outlineLevel="1">
      <c r="A2538" s="1">
        <v>68</v>
      </c>
      <c r="B2538" s="37">
        <v>456</v>
      </c>
      <c r="C2538" s="37">
        <v>293</v>
      </c>
      <c r="D2538" s="37">
        <v>160</v>
      </c>
      <c r="E2538" s="37">
        <v>133</v>
      </c>
      <c r="F2538" s="37">
        <v>163</v>
      </c>
      <c r="G2538" s="37">
        <v>70</v>
      </c>
      <c r="H2538" s="37">
        <v>93</v>
      </c>
    </row>
    <row r="2539" spans="1:8" hidden="1" outlineLevel="1">
      <c r="A2539" s="1">
        <v>69</v>
      </c>
      <c r="B2539" s="37">
        <v>449</v>
      </c>
      <c r="C2539" s="37">
        <v>288</v>
      </c>
      <c r="D2539" s="37">
        <v>152</v>
      </c>
      <c r="E2539" s="37">
        <v>136</v>
      </c>
      <c r="F2539" s="37">
        <v>161</v>
      </c>
      <c r="G2539" s="37">
        <v>84</v>
      </c>
      <c r="H2539" s="37">
        <v>77</v>
      </c>
    </row>
    <row r="2540" spans="1:8" hidden="1" outlineLevel="1">
      <c r="A2540" s="1">
        <v>70</v>
      </c>
      <c r="B2540" s="37">
        <v>420</v>
      </c>
      <c r="C2540" s="37">
        <v>282</v>
      </c>
      <c r="D2540" s="37">
        <v>145</v>
      </c>
      <c r="E2540" s="37">
        <v>137</v>
      </c>
      <c r="F2540" s="37">
        <v>138</v>
      </c>
      <c r="G2540" s="37">
        <v>69</v>
      </c>
      <c r="H2540" s="37">
        <v>69</v>
      </c>
    </row>
    <row r="2541" spans="1:8" hidden="1" outlineLevel="1">
      <c r="A2541" s="1">
        <v>71</v>
      </c>
      <c r="B2541" s="37">
        <v>401</v>
      </c>
      <c r="C2541" s="37">
        <v>294</v>
      </c>
      <c r="D2541" s="37">
        <v>180</v>
      </c>
      <c r="E2541" s="37">
        <v>114</v>
      </c>
      <c r="F2541" s="37">
        <v>107</v>
      </c>
      <c r="G2541" s="37">
        <v>50</v>
      </c>
      <c r="H2541" s="37">
        <v>57</v>
      </c>
    </row>
    <row r="2542" spans="1:8" hidden="1" outlineLevel="1">
      <c r="A2542" s="1">
        <v>72</v>
      </c>
      <c r="B2542" s="37">
        <v>418</v>
      </c>
      <c r="C2542" s="37">
        <v>284</v>
      </c>
      <c r="D2542" s="37">
        <v>146</v>
      </c>
      <c r="E2542" s="37">
        <v>138</v>
      </c>
      <c r="F2542" s="37">
        <v>134</v>
      </c>
      <c r="G2542" s="37">
        <v>62</v>
      </c>
      <c r="H2542" s="37">
        <v>72</v>
      </c>
    </row>
    <row r="2543" spans="1:8" hidden="1" outlineLevel="1">
      <c r="A2543" s="1">
        <v>73</v>
      </c>
      <c r="B2543" s="37">
        <v>378</v>
      </c>
      <c r="C2543" s="37">
        <v>250</v>
      </c>
      <c r="D2543" s="37">
        <v>152</v>
      </c>
      <c r="E2543" s="37">
        <v>98</v>
      </c>
      <c r="F2543" s="37">
        <v>128</v>
      </c>
      <c r="G2543" s="37">
        <v>48</v>
      </c>
      <c r="H2543" s="37">
        <v>80</v>
      </c>
    </row>
    <row r="2544" spans="1:8" hidden="1" outlineLevel="1">
      <c r="A2544" s="1">
        <v>74</v>
      </c>
      <c r="B2544" s="37">
        <v>373</v>
      </c>
      <c r="C2544" s="37">
        <v>263</v>
      </c>
      <c r="D2544" s="37">
        <v>141</v>
      </c>
      <c r="E2544" s="37">
        <v>122</v>
      </c>
      <c r="F2544" s="37">
        <v>110</v>
      </c>
      <c r="G2544" s="37">
        <v>48</v>
      </c>
      <c r="H2544" s="37">
        <v>62</v>
      </c>
    </row>
    <row r="2545" spans="1:8" hidden="1" outlineLevel="1">
      <c r="A2545" s="1">
        <v>75</v>
      </c>
      <c r="B2545" s="37">
        <v>407</v>
      </c>
      <c r="C2545" s="37">
        <v>264</v>
      </c>
      <c r="D2545" s="37">
        <v>150</v>
      </c>
      <c r="E2545" s="37">
        <v>114</v>
      </c>
      <c r="F2545" s="37">
        <v>143</v>
      </c>
      <c r="G2545" s="37">
        <v>64</v>
      </c>
      <c r="H2545" s="37">
        <v>79</v>
      </c>
    </row>
    <row r="2546" spans="1:8" hidden="1" outlineLevel="1">
      <c r="A2546" s="1">
        <v>76</v>
      </c>
      <c r="B2546" s="37">
        <v>350</v>
      </c>
      <c r="C2546" s="37">
        <v>245</v>
      </c>
      <c r="D2546" s="37">
        <v>133</v>
      </c>
      <c r="E2546" s="37">
        <v>112</v>
      </c>
      <c r="F2546" s="37">
        <v>105</v>
      </c>
      <c r="G2546" s="37">
        <v>41</v>
      </c>
      <c r="H2546" s="37">
        <v>64</v>
      </c>
    </row>
    <row r="2547" spans="1:8" hidden="1" outlineLevel="1">
      <c r="A2547" s="1">
        <v>77</v>
      </c>
      <c r="B2547" s="37">
        <v>350</v>
      </c>
      <c r="C2547" s="37">
        <v>238</v>
      </c>
      <c r="D2547" s="37">
        <v>127</v>
      </c>
      <c r="E2547" s="37">
        <v>111</v>
      </c>
      <c r="F2547" s="37">
        <v>112</v>
      </c>
      <c r="G2547" s="37">
        <v>53</v>
      </c>
      <c r="H2547" s="37">
        <v>59</v>
      </c>
    </row>
    <row r="2548" spans="1:8" hidden="1" outlineLevel="1">
      <c r="A2548" s="1">
        <v>78</v>
      </c>
      <c r="B2548" s="37">
        <v>270</v>
      </c>
      <c r="C2548" s="37">
        <v>208</v>
      </c>
      <c r="D2548" s="37">
        <v>114</v>
      </c>
      <c r="E2548" s="37">
        <v>94</v>
      </c>
      <c r="F2548" s="37">
        <v>62</v>
      </c>
      <c r="G2548" s="37">
        <v>24</v>
      </c>
      <c r="H2548" s="37">
        <v>38</v>
      </c>
    </row>
    <row r="2549" spans="1:8" hidden="1" outlineLevel="1">
      <c r="A2549" s="1">
        <v>79</v>
      </c>
      <c r="B2549" s="37">
        <v>334</v>
      </c>
      <c r="C2549" s="37">
        <v>240</v>
      </c>
      <c r="D2549" s="37">
        <v>144</v>
      </c>
      <c r="E2549" s="37">
        <v>96</v>
      </c>
      <c r="F2549" s="37">
        <v>94</v>
      </c>
      <c r="G2549" s="37">
        <v>36</v>
      </c>
      <c r="H2549" s="37">
        <v>58</v>
      </c>
    </row>
    <row r="2550" spans="1:8" hidden="1" outlineLevel="1">
      <c r="A2550" s="1">
        <v>80</v>
      </c>
      <c r="B2550" s="37">
        <v>282</v>
      </c>
      <c r="C2550" s="37">
        <v>205</v>
      </c>
      <c r="D2550" s="37">
        <v>109</v>
      </c>
      <c r="E2550" s="37">
        <v>96</v>
      </c>
      <c r="F2550" s="37">
        <v>77</v>
      </c>
      <c r="G2550" s="37">
        <v>38</v>
      </c>
      <c r="H2550" s="37">
        <v>39</v>
      </c>
    </row>
    <row r="2551" spans="1:8" hidden="1" outlineLevel="1">
      <c r="A2551" s="1">
        <v>81</v>
      </c>
      <c r="B2551" s="37">
        <v>261</v>
      </c>
      <c r="C2551" s="37">
        <v>191</v>
      </c>
      <c r="D2551" s="37">
        <v>117</v>
      </c>
      <c r="E2551" s="37">
        <v>74</v>
      </c>
      <c r="F2551" s="37">
        <v>70</v>
      </c>
      <c r="G2551" s="37">
        <v>31</v>
      </c>
      <c r="H2551" s="37">
        <v>39</v>
      </c>
    </row>
    <row r="2552" spans="1:8" hidden="1" outlineLevel="1">
      <c r="A2552" s="1">
        <v>82</v>
      </c>
      <c r="B2552" s="37">
        <v>226</v>
      </c>
      <c r="C2552" s="37">
        <v>164</v>
      </c>
      <c r="D2552" s="37">
        <v>108</v>
      </c>
      <c r="E2552" s="37">
        <v>56</v>
      </c>
      <c r="F2552" s="37">
        <v>62</v>
      </c>
      <c r="G2552" s="37">
        <v>25</v>
      </c>
      <c r="H2552" s="37">
        <v>37</v>
      </c>
    </row>
    <row r="2553" spans="1:8" hidden="1" outlineLevel="1">
      <c r="A2553" s="1">
        <v>83</v>
      </c>
      <c r="B2553" s="37">
        <v>212</v>
      </c>
      <c r="C2553" s="37">
        <v>157</v>
      </c>
      <c r="D2553" s="37">
        <v>96</v>
      </c>
      <c r="E2553" s="37">
        <v>61</v>
      </c>
      <c r="F2553" s="37">
        <v>55</v>
      </c>
      <c r="G2553" s="37">
        <v>25</v>
      </c>
      <c r="H2553" s="37">
        <v>30</v>
      </c>
    </row>
    <row r="2554" spans="1:8" hidden="1" outlineLevel="1">
      <c r="A2554" s="1">
        <v>84</v>
      </c>
      <c r="B2554" s="37">
        <v>177</v>
      </c>
      <c r="C2554" s="37">
        <v>125</v>
      </c>
      <c r="D2554" s="37">
        <v>78</v>
      </c>
      <c r="E2554" s="37">
        <v>47</v>
      </c>
      <c r="F2554" s="37">
        <v>52</v>
      </c>
      <c r="G2554" s="37">
        <v>23</v>
      </c>
      <c r="H2554" s="37">
        <v>29</v>
      </c>
    </row>
    <row r="2555" spans="1:8" hidden="1" outlineLevel="1">
      <c r="A2555" s="1">
        <v>85</v>
      </c>
      <c r="B2555" s="37">
        <v>140</v>
      </c>
      <c r="C2555" s="37">
        <v>115</v>
      </c>
      <c r="D2555" s="37">
        <v>81</v>
      </c>
      <c r="E2555" s="37">
        <v>34</v>
      </c>
      <c r="F2555" s="37">
        <v>25</v>
      </c>
      <c r="G2555" s="37">
        <v>10</v>
      </c>
      <c r="H2555" s="37">
        <v>15</v>
      </c>
    </row>
    <row r="2556" spans="1:8" hidden="1" outlineLevel="1">
      <c r="A2556" s="1">
        <v>86</v>
      </c>
      <c r="B2556" s="37">
        <v>137</v>
      </c>
      <c r="C2556" s="37">
        <v>105</v>
      </c>
      <c r="D2556" s="37">
        <v>62</v>
      </c>
      <c r="E2556" s="37">
        <v>43</v>
      </c>
      <c r="F2556" s="37">
        <v>32</v>
      </c>
      <c r="G2556" s="37">
        <v>12</v>
      </c>
      <c r="H2556" s="37">
        <v>20</v>
      </c>
    </row>
    <row r="2557" spans="1:8" hidden="1" outlineLevel="1">
      <c r="A2557" s="1">
        <v>87</v>
      </c>
      <c r="B2557" s="37">
        <v>107</v>
      </c>
      <c r="C2557" s="37">
        <v>83</v>
      </c>
      <c r="D2557" s="37">
        <v>51</v>
      </c>
      <c r="E2557" s="37">
        <v>32</v>
      </c>
      <c r="F2557" s="37">
        <v>24</v>
      </c>
      <c r="G2557" s="37">
        <v>12</v>
      </c>
      <c r="H2557" s="37">
        <v>12</v>
      </c>
    </row>
    <row r="2558" spans="1:8" hidden="1" outlineLevel="1">
      <c r="A2558" s="1">
        <v>88</v>
      </c>
      <c r="B2558" s="37">
        <v>86</v>
      </c>
      <c r="C2558" s="37">
        <v>65</v>
      </c>
      <c r="D2558" s="37">
        <v>39</v>
      </c>
      <c r="E2558" s="37">
        <v>26</v>
      </c>
      <c r="F2558" s="37">
        <v>21</v>
      </c>
      <c r="G2558" s="37">
        <v>9</v>
      </c>
      <c r="H2558" s="37">
        <v>12</v>
      </c>
    </row>
    <row r="2559" spans="1:8" hidden="1" outlineLevel="1">
      <c r="A2559" s="1">
        <v>89</v>
      </c>
      <c r="B2559" s="37">
        <v>82</v>
      </c>
      <c r="C2559" s="37">
        <v>72</v>
      </c>
      <c r="D2559" s="37">
        <v>48</v>
      </c>
      <c r="E2559" s="37">
        <v>24</v>
      </c>
      <c r="F2559" s="37">
        <v>10</v>
      </c>
      <c r="G2559" s="37">
        <v>6</v>
      </c>
      <c r="H2559" s="37">
        <v>4</v>
      </c>
    </row>
    <row r="2560" spans="1:8" hidden="1" outlineLevel="1">
      <c r="A2560" s="1">
        <v>90</v>
      </c>
      <c r="B2560" s="37">
        <v>65</v>
      </c>
      <c r="C2560" s="37">
        <v>53</v>
      </c>
      <c r="D2560" s="37">
        <v>35</v>
      </c>
      <c r="E2560" s="37">
        <v>18</v>
      </c>
      <c r="F2560" s="37">
        <v>12</v>
      </c>
      <c r="G2560" s="37">
        <v>7</v>
      </c>
      <c r="H2560" s="37">
        <v>5</v>
      </c>
    </row>
    <row r="2561" spans="1:13" hidden="1" outlineLevel="1">
      <c r="A2561" s="1">
        <v>91</v>
      </c>
      <c r="B2561" s="37">
        <v>55</v>
      </c>
      <c r="C2561" s="37">
        <v>44</v>
      </c>
      <c r="D2561" s="37">
        <v>32</v>
      </c>
      <c r="E2561" s="37">
        <v>12</v>
      </c>
      <c r="F2561" s="37">
        <v>11</v>
      </c>
      <c r="G2561" s="37">
        <v>4</v>
      </c>
      <c r="H2561" s="37">
        <v>7</v>
      </c>
    </row>
    <row r="2562" spans="1:13" hidden="1" outlineLevel="1">
      <c r="A2562" s="1">
        <v>92</v>
      </c>
      <c r="B2562" s="37">
        <v>36</v>
      </c>
      <c r="C2562" s="37">
        <v>27</v>
      </c>
      <c r="D2562" s="37">
        <v>18</v>
      </c>
      <c r="E2562" s="37">
        <v>9</v>
      </c>
      <c r="F2562" s="37">
        <v>9</v>
      </c>
      <c r="G2562" s="37">
        <v>6</v>
      </c>
      <c r="H2562" s="37">
        <v>3</v>
      </c>
    </row>
    <row r="2563" spans="1:13" hidden="1" outlineLevel="1">
      <c r="A2563" s="1">
        <v>93</v>
      </c>
      <c r="B2563" s="37">
        <v>27</v>
      </c>
      <c r="C2563" s="37">
        <v>20</v>
      </c>
      <c r="D2563" s="37">
        <v>15</v>
      </c>
      <c r="E2563" s="37">
        <v>5</v>
      </c>
      <c r="F2563" s="37">
        <v>7</v>
      </c>
      <c r="G2563" s="37">
        <v>4</v>
      </c>
      <c r="H2563" s="37">
        <v>3</v>
      </c>
      <c r="M2563" s="1" t="s">
        <v>812</v>
      </c>
    </row>
    <row r="2564" spans="1:13" hidden="1" outlineLevel="1">
      <c r="A2564" s="1">
        <v>94</v>
      </c>
      <c r="B2564" s="37">
        <v>31</v>
      </c>
      <c r="C2564" s="37">
        <v>25</v>
      </c>
      <c r="D2564" s="37">
        <v>17</v>
      </c>
      <c r="E2564" s="37">
        <v>8</v>
      </c>
      <c r="F2564" s="37">
        <v>6</v>
      </c>
      <c r="G2564" s="37">
        <v>3</v>
      </c>
      <c r="H2564" s="37">
        <v>3</v>
      </c>
    </row>
    <row r="2565" spans="1:13" hidden="1" outlineLevel="1">
      <c r="A2565" s="1">
        <v>95</v>
      </c>
      <c r="B2565" s="37">
        <v>14</v>
      </c>
      <c r="C2565" s="37">
        <v>12</v>
      </c>
      <c r="D2565" s="37">
        <v>9</v>
      </c>
      <c r="E2565" s="37">
        <v>3</v>
      </c>
      <c r="F2565" s="37">
        <v>2</v>
      </c>
      <c r="G2565" s="37">
        <v>0</v>
      </c>
      <c r="H2565" s="37">
        <v>2</v>
      </c>
    </row>
    <row r="2566" spans="1:13" hidden="1" outlineLevel="1">
      <c r="A2566" s="1">
        <v>96</v>
      </c>
      <c r="B2566" s="37">
        <v>18</v>
      </c>
      <c r="C2566" s="37">
        <v>14</v>
      </c>
      <c r="D2566" s="37">
        <v>12</v>
      </c>
      <c r="E2566" s="37">
        <v>2</v>
      </c>
      <c r="F2566" s="37">
        <v>4</v>
      </c>
      <c r="G2566" s="37">
        <v>2</v>
      </c>
      <c r="H2566" s="37">
        <v>2</v>
      </c>
    </row>
    <row r="2567" spans="1:13" hidden="1" outlineLevel="1">
      <c r="A2567" s="1">
        <v>97</v>
      </c>
      <c r="B2567" s="37">
        <v>8</v>
      </c>
      <c r="C2567" s="37">
        <v>7</v>
      </c>
      <c r="D2567" s="37">
        <v>6</v>
      </c>
      <c r="E2567" s="37">
        <v>1</v>
      </c>
      <c r="F2567" s="37">
        <v>1</v>
      </c>
      <c r="G2567" s="37">
        <v>1</v>
      </c>
      <c r="H2567" s="37">
        <v>0</v>
      </c>
    </row>
    <row r="2568" spans="1:13" hidden="1" outlineLevel="1">
      <c r="A2568" s="1">
        <v>98</v>
      </c>
      <c r="B2568" s="37">
        <v>2</v>
      </c>
      <c r="C2568" s="37">
        <v>2</v>
      </c>
      <c r="D2568" s="37">
        <v>2</v>
      </c>
      <c r="E2568" s="37">
        <v>0</v>
      </c>
      <c r="F2568" s="37">
        <v>0</v>
      </c>
      <c r="G2568" s="37">
        <v>0</v>
      </c>
      <c r="H2568" s="37">
        <v>0</v>
      </c>
    </row>
    <row r="2569" spans="1:13" hidden="1" outlineLevel="1">
      <c r="A2569" s="1">
        <v>99</v>
      </c>
      <c r="B2569" s="37">
        <v>6</v>
      </c>
      <c r="C2569" s="37">
        <v>5</v>
      </c>
      <c r="D2569" s="37">
        <v>5</v>
      </c>
      <c r="E2569" s="37">
        <v>0</v>
      </c>
      <c r="F2569" s="37">
        <v>1</v>
      </c>
      <c r="G2569" s="37">
        <v>1</v>
      </c>
      <c r="H2569" s="37">
        <v>0</v>
      </c>
    </row>
    <row r="2570" spans="1:13" hidden="1" outlineLevel="1">
      <c r="A2570" s="1">
        <v>100</v>
      </c>
      <c r="B2570" s="37">
        <v>4</v>
      </c>
      <c r="C2570" s="37">
        <v>3</v>
      </c>
      <c r="D2570" s="37">
        <v>3</v>
      </c>
      <c r="E2570" s="37">
        <v>0</v>
      </c>
      <c r="F2570" s="37">
        <v>1</v>
      </c>
      <c r="G2570" s="37">
        <v>1</v>
      </c>
      <c r="H2570" s="37">
        <v>0</v>
      </c>
    </row>
    <row r="2571" spans="1:13" hidden="1" outlineLevel="1">
      <c r="A2571" s="1">
        <v>101</v>
      </c>
      <c r="B2571" s="37">
        <v>1</v>
      </c>
      <c r="C2571" s="37">
        <v>0</v>
      </c>
      <c r="D2571" s="37">
        <v>0</v>
      </c>
      <c r="E2571" s="37">
        <v>0</v>
      </c>
      <c r="F2571" s="37">
        <v>1</v>
      </c>
      <c r="G2571" s="37">
        <v>1</v>
      </c>
      <c r="H2571" s="37">
        <v>0</v>
      </c>
    </row>
    <row r="2572" spans="1:13" hidden="1" outlineLevel="1">
      <c r="A2572" s="1">
        <v>102</v>
      </c>
      <c r="B2572" s="37">
        <v>0</v>
      </c>
      <c r="C2572" s="37">
        <v>0</v>
      </c>
      <c r="D2572" s="37">
        <v>0</v>
      </c>
      <c r="E2572" s="37">
        <v>0</v>
      </c>
      <c r="F2572" s="37">
        <v>0</v>
      </c>
      <c r="G2572" s="37">
        <v>0</v>
      </c>
      <c r="H2572" s="37">
        <v>0</v>
      </c>
    </row>
    <row r="2573" spans="1:13" hidden="1" outlineLevel="1">
      <c r="A2573" s="1">
        <v>103</v>
      </c>
      <c r="B2573" s="37">
        <v>1</v>
      </c>
      <c r="C2573" s="37">
        <v>1</v>
      </c>
      <c r="D2573" s="37">
        <v>0</v>
      </c>
      <c r="E2573" s="37">
        <v>1</v>
      </c>
      <c r="F2573" s="37">
        <v>0</v>
      </c>
      <c r="G2573" s="37">
        <v>0</v>
      </c>
      <c r="H2573" s="37">
        <v>0</v>
      </c>
    </row>
    <row r="2574" spans="1:13">
      <c r="A2574" s="1" t="s">
        <v>1215</v>
      </c>
      <c r="B2574" s="37">
        <v>40886</v>
      </c>
      <c r="C2574" s="37">
        <v>26518</v>
      </c>
      <c r="D2574" s="37">
        <v>13378</v>
      </c>
      <c r="E2574" s="37">
        <v>13140</v>
      </c>
      <c r="F2574" s="37">
        <v>14368</v>
      </c>
      <c r="G2574" s="37">
        <v>7278</v>
      </c>
      <c r="H2574" s="37">
        <v>7090</v>
      </c>
      <c r="I2574" s="38"/>
    </row>
    <row r="2575" spans="1:13" outlineLevel="1">
      <c r="A2575" s="1">
        <v>0</v>
      </c>
      <c r="B2575" s="37">
        <v>346</v>
      </c>
      <c r="C2575" s="37">
        <v>282</v>
      </c>
      <c r="D2575" s="37">
        <v>141</v>
      </c>
      <c r="E2575" s="37">
        <v>141</v>
      </c>
      <c r="F2575" s="37">
        <v>64</v>
      </c>
      <c r="G2575" s="37">
        <v>30</v>
      </c>
      <c r="H2575" s="37">
        <v>34</v>
      </c>
      <c r="I2575" s="38"/>
    </row>
    <row r="2576" spans="1:13" outlineLevel="1">
      <c r="A2576" s="1">
        <v>1</v>
      </c>
      <c r="B2576" s="37">
        <v>372</v>
      </c>
      <c r="C2576" s="37">
        <v>279</v>
      </c>
      <c r="D2576" s="37">
        <v>140</v>
      </c>
      <c r="E2576" s="37">
        <v>139</v>
      </c>
      <c r="F2576" s="37">
        <v>93</v>
      </c>
      <c r="G2576" s="37">
        <v>54</v>
      </c>
      <c r="H2576" s="37">
        <v>39</v>
      </c>
      <c r="I2576" s="38"/>
    </row>
    <row r="2577" spans="1:9" outlineLevel="1">
      <c r="A2577" s="1">
        <v>2</v>
      </c>
      <c r="B2577" s="37">
        <v>386</v>
      </c>
      <c r="C2577" s="37">
        <v>299</v>
      </c>
      <c r="D2577" s="37">
        <v>146</v>
      </c>
      <c r="E2577" s="37">
        <v>153</v>
      </c>
      <c r="F2577" s="37">
        <v>87</v>
      </c>
      <c r="G2577" s="37">
        <v>41</v>
      </c>
      <c r="H2577" s="37">
        <v>46</v>
      </c>
      <c r="I2577" s="38"/>
    </row>
    <row r="2578" spans="1:9" outlineLevel="1">
      <c r="A2578" s="1">
        <v>3</v>
      </c>
      <c r="B2578" s="37">
        <v>393</v>
      </c>
      <c r="C2578" s="37">
        <v>308</v>
      </c>
      <c r="D2578" s="37">
        <v>155</v>
      </c>
      <c r="E2578" s="37">
        <v>153</v>
      </c>
      <c r="F2578" s="37">
        <v>85</v>
      </c>
      <c r="G2578" s="37">
        <v>40</v>
      </c>
      <c r="H2578" s="37">
        <v>45</v>
      </c>
      <c r="I2578" s="38"/>
    </row>
    <row r="2579" spans="1:9" outlineLevel="1">
      <c r="A2579" s="1">
        <v>4</v>
      </c>
      <c r="B2579" s="37">
        <v>383</v>
      </c>
      <c r="C2579" s="37">
        <v>273</v>
      </c>
      <c r="D2579" s="37">
        <v>154</v>
      </c>
      <c r="E2579" s="37">
        <v>119</v>
      </c>
      <c r="F2579" s="37">
        <v>110</v>
      </c>
      <c r="G2579" s="37">
        <v>52</v>
      </c>
      <c r="H2579" s="37">
        <v>58</v>
      </c>
      <c r="I2579" s="38"/>
    </row>
    <row r="2580" spans="1:9" outlineLevel="1">
      <c r="A2580" s="1">
        <v>5</v>
      </c>
      <c r="B2580" s="37">
        <v>382</v>
      </c>
      <c r="C2580" s="37">
        <v>294</v>
      </c>
      <c r="D2580" s="37">
        <v>147</v>
      </c>
      <c r="E2580" s="37">
        <v>147</v>
      </c>
      <c r="F2580" s="37">
        <v>88</v>
      </c>
      <c r="G2580" s="37">
        <v>40</v>
      </c>
      <c r="H2580" s="37">
        <v>48</v>
      </c>
      <c r="I2580" s="38"/>
    </row>
    <row r="2581" spans="1:9" outlineLevel="1">
      <c r="A2581" s="1">
        <v>6</v>
      </c>
      <c r="B2581" s="37">
        <v>415</v>
      </c>
      <c r="C2581" s="37">
        <v>312</v>
      </c>
      <c r="D2581" s="37">
        <v>161</v>
      </c>
      <c r="E2581" s="37">
        <v>151</v>
      </c>
      <c r="F2581" s="37">
        <v>103</v>
      </c>
      <c r="G2581" s="37">
        <v>46</v>
      </c>
      <c r="H2581" s="37">
        <v>57</v>
      </c>
      <c r="I2581" s="38"/>
    </row>
    <row r="2582" spans="1:9" outlineLevel="1">
      <c r="A2582" s="1">
        <v>7</v>
      </c>
      <c r="B2582" s="37">
        <v>388</v>
      </c>
      <c r="C2582" s="37">
        <v>270</v>
      </c>
      <c r="D2582" s="37">
        <v>134</v>
      </c>
      <c r="E2582" s="37">
        <v>136</v>
      </c>
      <c r="F2582" s="37">
        <v>118</v>
      </c>
      <c r="G2582" s="37">
        <v>58</v>
      </c>
      <c r="H2582" s="37">
        <v>60</v>
      </c>
      <c r="I2582" s="38"/>
    </row>
    <row r="2583" spans="1:9" outlineLevel="1">
      <c r="A2583" s="1">
        <v>8</v>
      </c>
      <c r="B2583" s="37">
        <v>407</v>
      </c>
      <c r="C2583" s="37">
        <v>306</v>
      </c>
      <c r="D2583" s="37">
        <v>142</v>
      </c>
      <c r="E2583" s="37">
        <v>164</v>
      </c>
      <c r="F2583" s="37">
        <v>101</v>
      </c>
      <c r="G2583" s="37">
        <v>54</v>
      </c>
      <c r="H2583" s="37">
        <v>47</v>
      </c>
      <c r="I2583" s="38"/>
    </row>
    <row r="2584" spans="1:9" outlineLevel="1">
      <c r="A2584" s="1">
        <v>9</v>
      </c>
      <c r="B2584" s="37">
        <v>352</v>
      </c>
      <c r="C2584" s="37">
        <v>243</v>
      </c>
      <c r="D2584" s="37">
        <v>112</v>
      </c>
      <c r="E2584" s="37">
        <v>131</v>
      </c>
      <c r="F2584" s="37">
        <v>109</v>
      </c>
      <c r="G2584" s="37">
        <v>42</v>
      </c>
      <c r="H2584" s="37">
        <v>67</v>
      </c>
      <c r="I2584" s="38"/>
    </row>
    <row r="2585" spans="1:9" outlineLevel="1">
      <c r="A2585" s="1">
        <v>10</v>
      </c>
      <c r="B2585" s="37">
        <v>405</v>
      </c>
      <c r="C2585" s="37">
        <v>299</v>
      </c>
      <c r="D2585" s="37">
        <v>134</v>
      </c>
      <c r="E2585" s="37">
        <v>165</v>
      </c>
      <c r="F2585" s="37">
        <v>106</v>
      </c>
      <c r="G2585" s="37">
        <v>47</v>
      </c>
      <c r="H2585" s="37">
        <v>59</v>
      </c>
      <c r="I2585" s="38"/>
    </row>
    <row r="2586" spans="1:9" outlineLevel="1">
      <c r="A2586" s="1">
        <v>11</v>
      </c>
      <c r="B2586" s="37">
        <v>397</v>
      </c>
      <c r="C2586" s="37">
        <v>288</v>
      </c>
      <c r="D2586" s="37">
        <v>135</v>
      </c>
      <c r="E2586" s="37">
        <v>153</v>
      </c>
      <c r="F2586" s="37">
        <v>109</v>
      </c>
      <c r="G2586" s="37">
        <v>46</v>
      </c>
      <c r="H2586" s="37">
        <v>63</v>
      </c>
      <c r="I2586" s="38"/>
    </row>
    <row r="2587" spans="1:9" outlineLevel="1">
      <c r="A2587" s="1">
        <v>12</v>
      </c>
      <c r="B2587" s="37">
        <v>395</v>
      </c>
      <c r="C2587" s="37">
        <v>296</v>
      </c>
      <c r="D2587" s="37">
        <v>146</v>
      </c>
      <c r="E2587" s="37">
        <v>150</v>
      </c>
      <c r="F2587" s="37">
        <v>99</v>
      </c>
      <c r="G2587" s="37">
        <v>40</v>
      </c>
      <c r="H2587" s="37">
        <v>59</v>
      </c>
      <c r="I2587" s="38"/>
    </row>
    <row r="2588" spans="1:9" outlineLevel="1">
      <c r="A2588" s="1">
        <v>13</v>
      </c>
      <c r="B2588" s="37">
        <v>421</v>
      </c>
      <c r="C2588" s="37">
        <v>318</v>
      </c>
      <c r="D2588" s="37">
        <v>153</v>
      </c>
      <c r="E2588" s="37">
        <v>165</v>
      </c>
      <c r="F2588" s="37">
        <v>103</v>
      </c>
      <c r="G2588" s="37">
        <v>58</v>
      </c>
      <c r="H2588" s="37">
        <v>45</v>
      </c>
      <c r="I2588" s="38"/>
    </row>
    <row r="2589" spans="1:9" outlineLevel="1">
      <c r="A2589" s="1">
        <v>14</v>
      </c>
      <c r="B2589" s="37">
        <v>358</v>
      </c>
      <c r="C2589" s="37">
        <v>266</v>
      </c>
      <c r="D2589" s="37">
        <v>128</v>
      </c>
      <c r="E2589" s="37">
        <v>138</v>
      </c>
      <c r="F2589" s="37">
        <v>92</v>
      </c>
      <c r="G2589" s="37">
        <v>49</v>
      </c>
      <c r="H2589" s="37">
        <v>43</v>
      </c>
      <c r="I2589" s="38"/>
    </row>
    <row r="2590" spans="1:9" outlineLevel="1">
      <c r="A2590" s="1">
        <v>15</v>
      </c>
      <c r="B2590" s="37">
        <v>442</v>
      </c>
      <c r="C2590" s="37">
        <v>349</v>
      </c>
      <c r="D2590" s="37">
        <v>154</v>
      </c>
      <c r="E2590" s="37">
        <v>195</v>
      </c>
      <c r="F2590" s="37">
        <v>93</v>
      </c>
      <c r="G2590" s="37">
        <v>44</v>
      </c>
      <c r="H2590" s="37">
        <v>49</v>
      </c>
      <c r="I2590" s="38"/>
    </row>
    <row r="2591" spans="1:9" outlineLevel="1">
      <c r="A2591" s="1">
        <v>16</v>
      </c>
      <c r="B2591" s="37">
        <v>400</v>
      </c>
      <c r="C2591" s="37">
        <v>287</v>
      </c>
      <c r="D2591" s="37">
        <v>121</v>
      </c>
      <c r="E2591" s="37">
        <v>166</v>
      </c>
      <c r="F2591" s="37">
        <v>113</v>
      </c>
      <c r="G2591" s="37">
        <v>60</v>
      </c>
      <c r="H2591" s="37">
        <v>53</v>
      </c>
      <c r="I2591" s="38"/>
    </row>
    <row r="2592" spans="1:9" outlineLevel="1">
      <c r="A2592" s="1">
        <v>17</v>
      </c>
      <c r="B2592" s="37">
        <v>399</v>
      </c>
      <c r="C2592" s="37">
        <v>296</v>
      </c>
      <c r="D2592" s="37">
        <v>138</v>
      </c>
      <c r="E2592" s="37">
        <v>158</v>
      </c>
      <c r="F2592" s="37">
        <v>103</v>
      </c>
      <c r="G2592" s="37">
        <v>45</v>
      </c>
      <c r="H2592" s="37">
        <v>58</v>
      </c>
      <c r="I2592" s="38"/>
    </row>
    <row r="2593" spans="1:9" outlineLevel="1">
      <c r="A2593" s="1">
        <v>18</v>
      </c>
      <c r="B2593" s="37">
        <v>415</v>
      </c>
      <c r="C2593" s="37">
        <v>319</v>
      </c>
      <c r="D2593" s="37">
        <v>152</v>
      </c>
      <c r="E2593" s="37">
        <v>167</v>
      </c>
      <c r="F2593" s="37">
        <v>96</v>
      </c>
      <c r="G2593" s="37">
        <v>54</v>
      </c>
      <c r="H2593" s="37">
        <v>42</v>
      </c>
      <c r="I2593" s="38"/>
    </row>
    <row r="2594" spans="1:9" outlineLevel="1">
      <c r="A2594" s="1">
        <v>19</v>
      </c>
      <c r="B2594" s="37">
        <v>421</v>
      </c>
      <c r="C2594" s="37">
        <v>322</v>
      </c>
      <c r="D2594" s="37">
        <v>162</v>
      </c>
      <c r="E2594" s="37">
        <v>160</v>
      </c>
      <c r="F2594" s="37">
        <v>99</v>
      </c>
      <c r="G2594" s="37">
        <v>49</v>
      </c>
      <c r="H2594" s="37">
        <v>50</v>
      </c>
      <c r="I2594" s="38"/>
    </row>
    <row r="2595" spans="1:9" outlineLevel="1">
      <c r="A2595" s="1">
        <v>20</v>
      </c>
      <c r="B2595" s="37">
        <v>422</v>
      </c>
      <c r="C2595" s="37">
        <v>321</v>
      </c>
      <c r="D2595" s="37">
        <v>165</v>
      </c>
      <c r="E2595" s="37">
        <v>156</v>
      </c>
      <c r="F2595" s="37">
        <v>101</v>
      </c>
      <c r="G2595" s="37">
        <v>44</v>
      </c>
      <c r="H2595" s="37">
        <v>57</v>
      </c>
      <c r="I2595" s="38"/>
    </row>
    <row r="2596" spans="1:9" outlineLevel="1">
      <c r="A2596" s="1">
        <v>21</v>
      </c>
      <c r="B2596" s="37">
        <v>393</v>
      </c>
      <c r="C2596" s="37">
        <v>282</v>
      </c>
      <c r="D2596" s="37">
        <v>136</v>
      </c>
      <c r="E2596" s="37">
        <v>146</v>
      </c>
      <c r="F2596" s="37">
        <v>111</v>
      </c>
      <c r="G2596" s="37">
        <v>56</v>
      </c>
      <c r="H2596" s="37">
        <v>55</v>
      </c>
      <c r="I2596" s="38"/>
    </row>
    <row r="2597" spans="1:9" outlineLevel="1">
      <c r="A2597" s="1">
        <v>22</v>
      </c>
      <c r="B2597" s="37">
        <v>419</v>
      </c>
      <c r="C2597" s="37">
        <v>333</v>
      </c>
      <c r="D2597" s="37">
        <v>168</v>
      </c>
      <c r="E2597" s="37">
        <v>165</v>
      </c>
      <c r="F2597" s="37">
        <v>86</v>
      </c>
      <c r="G2597" s="37">
        <v>37</v>
      </c>
      <c r="H2597" s="37">
        <v>49</v>
      </c>
      <c r="I2597" s="38"/>
    </row>
    <row r="2598" spans="1:9" outlineLevel="1">
      <c r="A2598" s="1">
        <v>23</v>
      </c>
      <c r="B2598" s="37">
        <v>427</v>
      </c>
      <c r="C2598" s="37">
        <v>320</v>
      </c>
      <c r="D2598" s="37">
        <v>150</v>
      </c>
      <c r="E2598" s="37">
        <v>170</v>
      </c>
      <c r="F2598" s="37">
        <v>107</v>
      </c>
      <c r="G2598" s="37">
        <v>53</v>
      </c>
      <c r="H2598" s="37">
        <v>54</v>
      </c>
      <c r="I2598" s="38"/>
    </row>
    <row r="2599" spans="1:9" outlineLevel="1">
      <c r="A2599" s="1">
        <v>24</v>
      </c>
      <c r="B2599" s="37">
        <v>443</v>
      </c>
      <c r="C2599" s="37">
        <v>328</v>
      </c>
      <c r="D2599" s="37">
        <v>154</v>
      </c>
      <c r="E2599" s="37">
        <v>174</v>
      </c>
      <c r="F2599" s="37">
        <v>115</v>
      </c>
      <c r="G2599" s="37">
        <v>57</v>
      </c>
      <c r="H2599" s="37">
        <v>58</v>
      </c>
      <c r="I2599" s="38"/>
    </row>
    <row r="2600" spans="1:9" outlineLevel="1">
      <c r="A2600" s="1">
        <v>25</v>
      </c>
      <c r="B2600" s="37">
        <v>451</v>
      </c>
      <c r="C2600" s="37">
        <v>327</v>
      </c>
      <c r="D2600" s="37">
        <v>172</v>
      </c>
      <c r="E2600" s="37">
        <v>155</v>
      </c>
      <c r="F2600" s="37">
        <v>124</v>
      </c>
      <c r="G2600" s="37">
        <v>68</v>
      </c>
      <c r="H2600" s="37">
        <v>56</v>
      </c>
      <c r="I2600" s="38"/>
    </row>
    <row r="2601" spans="1:9" outlineLevel="1">
      <c r="A2601" s="1">
        <v>26</v>
      </c>
      <c r="B2601" s="37">
        <v>410</v>
      </c>
      <c r="C2601" s="37">
        <v>305</v>
      </c>
      <c r="D2601" s="37">
        <v>155</v>
      </c>
      <c r="E2601" s="37">
        <v>150</v>
      </c>
      <c r="F2601" s="37">
        <v>105</v>
      </c>
      <c r="G2601" s="37">
        <v>50</v>
      </c>
      <c r="H2601" s="37">
        <v>55</v>
      </c>
      <c r="I2601" s="38"/>
    </row>
    <row r="2602" spans="1:9" outlineLevel="1">
      <c r="A2602" s="1">
        <v>27</v>
      </c>
      <c r="B2602" s="37">
        <v>478</v>
      </c>
      <c r="C2602" s="37">
        <v>344</v>
      </c>
      <c r="D2602" s="37">
        <v>162</v>
      </c>
      <c r="E2602" s="37">
        <v>182</v>
      </c>
      <c r="F2602" s="37">
        <v>134</v>
      </c>
      <c r="G2602" s="37">
        <v>67</v>
      </c>
      <c r="H2602" s="37">
        <v>67</v>
      </c>
      <c r="I2602" s="38"/>
    </row>
    <row r="2603" spans="1:9" outlineLevel="1">
      <c r="A2603" s="1">
        <v>28</v>
      </c>
      <c r="B2603" s="37">
        <v>452</v>
      </c>
      <c r="C2603" s="37">
        <v>333</v>
      </c>
      <c r="D2603" s="37">
        <v>163</v>
      </c>
      <c r="E2603" s="37">
        <v>170</v>
      </c>
      <c r="F2603" s="37">
        <v>119</v>
      </c>
      <c r="G2603" s="37">
        <v>58</v>
      </c>
      <c r="H2603" s="37">
        <v>61</v>
      </c>
      <c r="I2603" s="38"/>
    </row>
    <row r="2604" spans="1:9" outlineLevel="1">
      <c r="A2604" s="1">
        <v>29</v>
      </c>
      <c r="B2604" s="37">
        <v>505</v>
      </c>
      <c r="C2604" s="37">
        <v>350</v>
      </c>
      <c r="D2604" s="37">
        <v>164</v>
      </c>
      <c r="E2604" s="37">
        <v>186</v>
      </c>
      <c r="F2604" s="37">
        <v>155</v>
      </c>
      <c r="G2604" s="37">
        <v>86</v>
      </c>
      <c r="H2604" s="37">
        <v>69</v>
      </c>
      <c r="I2604" s="38"/>
    </row>
    <row r="2605" spans="1:9" outlineLevel="1">
      <c r="A2605" s="1">
        <v>30</v>
      </c>
      <c r="B2605" s="37">
        <v>466</v>
      </c>
      <c r="C2605" s="37">
        <v>297</v>
      </c>
      <c r="D2605" s="37">
        <v>134</v>
      </c>
      <c r="E2605" s="37">
        <v>163</v>
      </c>
      <c r="F2605" s="37">
        <v>169</v>
      </c>
      <c r="G2605" s="37">
        <v>78</v>
      </c>
      <c r="H2605" s="37">
        <v>91</v>
      </c>
      <c r="I2605" s="38"/>
    </row>
    <row r="2606" spans="1:9" outlineLevel="1">
      <c r="A2606" s="1">
        <v>31</v>
      </c>
      <c r="B2606" s="37">
        <v>538</v>
      </c>
      <c r="C2606" s="37">
        <v>351</v>
      </c>
      <c r="D2606" s="37">
        <v>161</v>
      </c>
      <c r="E2606" s="37">
        <v>190</v>
      </c>
      <c r="F2606" s="37">
        <v>187</v>
      </c>
      <c r="G2606" s="37">
        <v>106</v>
      </c>
      <c r="H2606" s="37">
        <v>81</v>
      </c>
      <c r="I2606" s="38"/>
    </row>
    <row r="2607" spans="1:9" outlineLevel="1">
      <c r="A2607" s="1">
        <v>32</v>
      </c>
      <c r="B2607" s="37">
        <v>506</v>
      </c>
      <c r="C2607" s="37">
        <v>300</v>
      </c>
      <c r="D2607" s="37">
        <v>151</v>
      </c>
      <c r="E2607" s="37">
        <v>149</v>
      </c>
      <c r="F2607" s="37">
        <v>206</v>
      </c>
      <c r="G2607" s="37">
        <v>111</v>
      </c>
      <c r="H2607" s="37">
        <v>95</v>
      </c>
      <c r="I2607" s="38"/>
    </row>
    <row r="2608" spans="1:9" outlineLevel="1">
      <c r="A2608" s="1">
        <v>33</v>
      </c>
      <c r="B2608" s="37">
        <v>536</v>
      </c>
      <c r="C2608" s="37">
        <v>350</v>
      </c>
      <c r="D2608" s="37">
        <v>159</v>
      </c>
      <c r="E2608" s="37">
        <v>191</v>
      </c>
      <c r="F2608" s="37">
        <v>186</v>
      </c>
      <c r="G2608" s="37">
        <v>96</v>
      </c>
      <c r="H2608" s="37">
        <v>90</v>
      </c>
      <c r="I2608" s="38"/>
    </row>
    <row r="2609" spans="1:9" outlineLevel="1">
      <c r="A2609" s="1">
        <v>34</v>
      </c>
      <c r="B2609" s="37">
        <v>519</v>
      </c>
      <c r="C2609" s="37">
        <v>310</v>
      </c>
      <c r="D2609" s="37">
        <v>152</v>
      </c>
      <c r="E2609" s="37">
        <v>158</v>
      </c>
      <c r="F2609" s="37">
        <v>209</v>
      </c>
      <c r="G2609" s="37">
        <v>121</v>
      </c>
      <c r="H2609" s="37">
        <v>88</v>
      </c>
      <c r="I2609" s="38"/>
    </row>
    <row r="2610" spans="1:9" outlineLevel="1">
      <c r="A2610" s="1">
        <v>35</v>
      </c>
      <c r="B2610" s="37">
        <v>521</v>
      </c>
      <c r="C2610" s="37">
        <v>308</v>
      </c>
      <c r="D2610" s="37">
        <v>136</v>
      </c>
      <c r="E2610" s="37">
        <v>172</v>
      </c>
      <c r="F2610" s="37">
        <v>213</v>
      </c>
      <c r="G2610" s="37">
        <v>110</v>
      </c>
      <c r="H2610" s="37">
        <v>103</v>
      </c>
      <c r="I2610" s="38"/>
    </row>
    <row r="2611" spans="1:9" outlineLevel="1">
      <c r="A2611" s="1">
        <v>36</v>
      </c>
      <c r="B2611" s="37">
        <v>576</v>
      </c>
      <c r="C2611" s="37">
        <v>325</v>
      </c>
      <c r="D2611" s="37">
        <v>143</v>
      </c>
      <c r="E2611" s="37">
        <v>182</v>
      </c>
      <c r="F2611" s="37">
        <v>251</v>
      </c>
      <c r="G2611" s="37">
        <v>129</v>
      </c>
      <c r="H2611" s="37">
        <v>122</v>
      </c>
      <c r="I2611" s="38"/>
    </row>
    <row r="2612" spans="1:9" outlineLevel="1">
      <c r="A2612" s="1">
        <v>37</v>
      </c>
      <c r="B2612" s="37">
        <v>547</v>
      </c>
      <c r="C2612" s="37">
        <v>308</v>
      </c>
      <c r="D2612" s="37">
        <v>152</v>
      </c>
      <c r="E2612" s="37">
        <v>156</v>
      </c>
      <c r="F2612" s="37">
        <v>239</v>
      </c>
      <c r="G2612" s="37">
        <v>142</v>
      </c>
      <c r="H2612" s="37">
        <v>97</v>
      </c>
      <c r="I2612" s="38"/>
    </row>
    <row r="2613" spans="1:9" outlineLevel="1">
      <c r="A2613" s="1">
        <v>38</v>
      </c>
      <c r="B2613" s="37">
        <v>524</v>
      </c>
      <c r="C2613" s="37">
        <v>298</v>
      </c>
      <c r="D2613" s="37">
        <v>154</v>
      </c>
      <c r="E2613" s="37">
        <v>144</v>
      </c>
      <c r="F2613" s="37">
        <v>226</v>
      </c>
      <c r="G2613" s="37">
        <v>121</v>
      </c>
      <c r="H2613" s="37">
        <v>105</v>
      </c>
      <c r="I2613" s="38"/>
    </row>
    <row r="2614" spans="1:9" outlineLevel="1">
      <c r="A2614" s="1">
        <v>39</v>
      </c>
      <c r="B2614" s="37">
        <v>556</v>
      </c>
      <c r="C2614" s="37">
        <v>318</v>
      </c>
      <c r="D2614" s="37">
        <v>148</v>
      </c>
      <c r="E2614" s="37">
        <v>170</v>
      </c>
      <c r="F2614" s="37">
        <v>238</v>
      </c>
      <c r="G2614" s="37">
        <v>126</v>
      </c>
      <c r="H2614" s="37">
        <v>112</v>
      </c>
      <c r="I2614" s="38"/>
    </row>
    <row r="2615" spans="1:9" outlineLevel="1">
      <c r="A2615" s="1">
        <v>40</v>
      </c>
      <c r="B2615" s="37">
        <v>568</v>
      </c>
      <c r="C2615" s="37">
        <v>323</v>
      </c>
      <c r="D2615" s="37">
        <v>154</v>
      </c>
      <c r="E2615" s="37">
        <v>169</v>
      </c>
      <c r="F2615" s="37">
        <v>245</v>
      </c>
      <c r="G2615" s="37">
        <v>135</v>
      </c>
      <c r="H2615" s="37">
        <v>110</v>
      </c>
      <c r="I2615" s="38"/>
    </row>
    <row r="2616" spans="1:9" outlineLevel="1">
      <c r="A2616" s="1">
        <v>41</v>
      </c>
      <c r="B2616" s="37">
        <v>529</v>
      </c>
      <c r="C2616" s="37">
        <v>292</v>
      </c>
      <c r="D2616" s="37">
        <v>151</v>
      </c>
      <c r="E2616" s="37">
        <v>141</v>
      </c>
      <c r="F2616" s="37">
        <v>237</v>
      </c>
      <c r="G2616" s="37">
        <v>133</v>
      </c>
      <c r="H2616" s="37">
        <v>104</v>
      </c>
      <c r="I2616" s="38"/>
    </row>
    <row r="2617" spans="1:9" outlineLevel="1">
      <c r="A2617" s="1">
        <v>42</v>
      </c>
      <c r="B2617" s="37">
        <v>571</v>
      </c>
      <c r="C2617" s="37">
        <v>320</v>
      </c>
      <c r="D2617" s="37">
        <v>143</v>
      </c>
      <c r="E2617" s="37">
        <v>177</v>
      </c>
      <c r="F2617" s="37">
        <v>251</v>
      </c>
      <c r="G2617" s="37">
        <v>136</v>
      </c>
      <c r="H2617" s="37">
        <v>115</v>
      </c>
      <c r="I2617" s="38"/>
    </row>
    <row r="2618" spans="1:9" outlineLevel="1">
      <c r="A2618" s="1">
        <v>43</v>
      </c>
      <c r="B2618" s="37">
        <v>518</v>
      </c>
      <c r="C2618" s="37">
        <v>290</v>
      </c>
      <c r="D2618" s="37">
        <v>133</v>
      </c>
      <c r="E2618" s="37">
        <v>157</v>
      </c>
      <c r="F2618" s="37">
        <v>228</v>
      </c>
      <c r="G2618" s="37">
        <v>115</v>
      </c>
      <c r="H2618" s="37">
        <v>113</v>
      </c>
      <c r="I2618" s="38"/>
    </row>
    <row r="2619" spans="1:9" outlineLevel="1">
      <c r="A2619" s="1">
        <v>44</v>
      </c>
      <c r="B2619" s="37">
        <v>556</v>
      </c>
      <c r="C2619" s="37">
        <v>308</v>
      </c>
      <c r="D2619" s="37">
        <v>136</v>
      </c>
      <c r="E2619" s="37">
        <v>172</v>
      </c>
      <c r="F2619" s="37">
        <v>248</v>
      </c>
      <c r="G2619" s="37">
        <v>141</v>
      </c>
      <c r="H2619" s="37">
        <v>107</v>
      </c>
      <c r="I2619" s="38"/>
    </row>
    <row r="2620" spans="1:9" outlineLevel="1">
      <c r="A2620" s="1">
        <v>45</v>
      </c>
      <c r="B2620" s="37">
        <v>538</v>
      </c>
      <c r="C2620" s="37">
        <v>296</v>
      </c>
      <c r="D2620" s="37">
        <v>145</v>
      </c>
      <c r="E2620" s="37">
        <v>151</v>
      </c>
      <c r="F2620" s="37">
        <v>242</v>
      </c>
      <c r="G2620" s="37">
        <v>131</v>
      </c>
      <c r="H2620" s="37">
        <v>111</v>
      </c>
      <c r="I2620" s="38"/>
    </row>
    <row r="2621" spans="1:9" outlineLevel="1">
      <c r="A2621" s="1">
        <v>46</v>
      </c>
      <c r="B2621" s="37">
        <v>527</v>
      </c>
      <c r="C2621" s="37">
        <v>272</v>
      </c>
      <c r="D2621" s="37">
        <v>133</v>
      </c>
      <c r="E2621" s="37">
        <v>139</v>
      </c>
      <c r="F2621" s="37">
        <v>255</v>
      </c>
      <c r="G2621" s="37">
        <v>138</v>
      </c>
      <c r="H2621" s="37">
        <v>117</v>
      </c>
      <c r="I2621" s="38"/>
    </row>
    <row r="2622" spans="1:9" outlineLevel="1">
      <c r="A2622" s="1">
        <v>47</v>
      </c>
      <c r="B2622" s="37">
        <v>548</v>
      </c>
      <c r="C2622" s="37">
        <v>284</v>
      </c>
      <c r="D2622" s="37">
        <v>134</v>
      </c>
      <c r="E2622" s="37">
        <v>150</v>
      </c>
      <c r="F2622" s="37">
        <v>264</v>
      </c>
      <c r="G2622" s="37">
        <v>134</v>
      </c>
      <c r="H2622" s="37">
        <v>130</v>
      </c>
      <c r="I2622" s="38"/>
    </row>
    <row r="2623" spans="1:9" outlineLevel="1">
      <c r="A2623" s="1">
        <v>48</v>
      </c>
      <c r="B2623" s="37">
        <v>554</v>
      </c>
      <c r="C2623" s="37">
        <v>317</v>
      </c>
      <c r="D2623" s="37">
        <v>143</v>
      </c>
      <c r="E2623" s="37">
        <v>174</v>
      </c>
      <c r="F2623" s="37">
        <v>237</v>
      </c>
      <c r="G2623" s="37">
        <v>124</v>
      </c>
      <c r="H2623" s="37">
        <v>113</v>
      </c>
      <c r="I2623" s="38"/>
    </row>
    <row r="2624" spans="1:9" outlineLevel="1">
      <c r="A2624" s="1">
        <v>49</v>
      </c>
      <c r="B2624" s="37">
        <v>567</v>
      </c>
      <c r="C2624" s="37">
        <v>292</v>
      </c>
      <c r="D2624" s="37">
        <v>154</v>
      </c>
      <c r="E2624" s="37">
        <v>138</v>
      </c>
      <c r="F2624" s="37">
        <v>275</v>
      </c>
      <c r="G2624" s="37">
        <v>147</v>
      </c>
      <c r="H2624" s="37">
        <v>128</v>
      </c>
      <c r="I2624" s="38"/>
    </row>
    <row r="2625" spans="1:9" outlineLevel="1">
      <c r="A2625" s="1">
        <v>50</v>
      </c>
      <c r="B2625" s="37">
        <v>555</v>
      </c>
      <c r="C2625" s="37">
        <v>292</v>
      </c>
      <c r="D2625" s="37">
        <v>148</v>
      </c>
      <c r="E2625" s="37">
        <v>144</v>
      </c>
      <c r="F2625" s="37">
        <v>263</v>
      </c>
      <c r="G2625" s="37">
        <v>131</v>
      </c>
      <c r="H2625" s="37">
        <v>132</v>
      </c>
      <c r="I2625" s="38"/>
    </row>
    <row r="2626" spans="1:9" outlineLevel="1">
      <c r="A2626" s="1">
        <v>51</v>
      </c>
      <c r="B2626" s="37">
        <v>608</v>
      </c>
      <c r="C2626" s="37">
        <v>357</v>
      </c>
      <c r="D2626" s="37">
        <v>183</v>
      </c>
      <c r="E2626" s="37">
        <v>174</v>
      </c>
      <c r="F2626" s="37">
        <v>251</v>
      </c>
      <c r="G2626" s="37">
        <v>127</v>
      </c>
      <c r="H2626" s="37">
        <v>124</v>
      </c>
      <c r="I2626" s="38"/>
    </row>
    <row r="2627" spans="1:9" outlineLevel="1">
      <c r="A2627" s="1">
        <v>52</v>
      </c>
      <c r="B2627" s="37">
        <v>588</v>
      </c>
      <c r="C2627" s="37">
        <v>314</v>
      </c>
      <c r="D2627" s="37">
        <v>172</v>
      </c>
      <c r="E2627" s="37">
        <v>142</v>
      </c>
      <c r="F2627" s="37">
        <v>274</v>
      </c>
      <c r="G2627" s="37">
        <v>143</v>
      </c>
      <c r="H2627" s="37">
        <v>131</v>
      </c>
      <c r="I2627" s="38"/>
    </row>
    <row r="2628" spans="1:9" outlineLevel="1">
      <c r="A2628" s="1">
        <v>53</v>
      </c>
      <c r="B2628" s="37">
        <v>609</v>
      </c>
      <c r="C2628" s="37">
        <v>318</v>
      </c>
      <c r="D2628" s="37">
        <v>154</v>
      </c>
      <c r="E2628" s="37">
        <v>164</v>
      </c>
      <c r="F2628" s="37">
        <v>291</v>
      </c>
      <c r="G2628" s="37">
        <v>152</v>
      </c>
      <c r="H2628" s="37">
        <v>139</v>
      </c>
      <c r="I2628" s="38"/>
    </row>
    <row r="2629" spans="1:9" outlineLevel="1">
      <c r="A2629" s="1">
        <v>54</v>
      </c>
      <c r="B2629" s="37">
        <v>672</v>
      </c>
      <c r="C2629" s="37">
        <v>374</v>
      </c>
      <c r="D2629" s="37">
        <v>166</v>
      </c>
      <c r="E2629" s="37">
        <v>208</v>
      </c>
      <c r="F2629" s="37">
        <v>298</v>
      </c>
      <c r="G2629" s="37">
        <v>141</v>
      </c>
      <c r="H2629" s="37">
        <v>157</v>
      </c>
      <c r="I2629" s="38"/>
    </row>
    <row r="2630" spans="1:9" outlineLevel="1">
      <c r="A2630" s="1">
        <v>55</v>
      </c>
      <c r="B2630" s="37">
        <v>649</v>
      </c>
      <c r="C2630" s="37">
        <v>395</v>
      </c>
      <c r="D2630" s="37">
        <v>190</v>
      </c>
      <c r="E2630" s="37">
        <v>205</v>
      </c>
      <c r="F2630" s="37">
        <v>254</v>
      </c>
      <c r="G2630" s="37">
        <v>126</v>
      </c>
      <c r="H2630" s="37">
        <v>128</v>
      </c>
      <c r="I2630" s="38"/>
    </row>
    <row r="2631" spans="1:9" outlineLevel="1">
      <c r="A2631" s="1">
        <v>56</v>
      </c>
      <c r="B2631" s="37">
        <v>720</v>
      </c>
      <c r="C2631" s="37">
        <v>420</v>
      </c>
      <c r="D2631" s="37">
        <v>226</v>
      </c>
      <c r="E2631" s="37">
        <v>194</v>
      </c>
      <c r="F2631" s="37">
        <v>300</v>
      </c>
      <c r="G2631" s="37">
        <v>156</v>
      </c>
      <c r="H2631" s="37">
        <v>144</v>
      </c>
      <c r="I2631" s="38"/>
    </row>
    <row r="2632" spans="1:9" outlineLevel="1">
      <c r="A2632" s="1">
        <v>57</v>
      </c>
      <c r="B2632" s="37">
        <v>648</v>
      </c>
      <c r="C2632" s="37">
        <v>378</v>
      </c>
      <c r="D2632" s="37">
        <v>194</v>
      </c>
      <c r="E2632" s="37">
        <v>184</v>
      </c>
      <c r="F2632" s="37">
        <v>270</v>
      </c>
      <c r="G2632" s="37">
        <v>140</v>
      </c>
      <c r="H2632" s="37">
        <v>130</v>
      </c>
      <c r="I2632" s="38"/>
    </row>
    <row r="2633" spans="1:9" outlineLevel="1">
      <c r="A2633" s="1">
        <v>58</v>
      </c>
      <c r="B2633" s="37">
        <v>622</v>
      </c>
      <c r="C2633" s="37">
        <v>357</v>
      </c>
      <c r="D2633" s="37">
        <v>180</v>
      </c>
      <c r="E2633" s="37">
        <v>177</v>
      </c>
      <c r="F2633" s="37">
        <v>265</v>
      </c>
      <c r="G2633" s="37">
        <v>145</v>
      </c>
      <c r="H2633" s="37">
        <v>120</v>
      </c>
      <c r="I2633" s="38"/>
    </row>
    <row r="2634" spans="1:9" outlineLevel="1">
      <c r="A2634" s="1">
        <v>59</v>
      </c>
      <c r="B2634" s="37">
        <v>621</v>
      </c>
      <c r="C2634" s="37">
        <v>349</v>
      </c>
      <c r="D2634" s="37">
        <v>172</v>
      </c>
      <c r="E2634" s="37">
        <v>177</v>
      </c>
      <c r="F2634" s="37">
        <v>272</v>
      </c>
      <c r="G2634" s="37">
        <v>117</v>
      </c>
      <c r="H2634" s="37">
        <v>155</v>
      </c>
      <c r="I2634" s="38"/>
    </row>
    <row r="2635" spans="1:9" outlineLevel="1">
      <c r="A2635" s="1">
        <v>60</v>
      </c>
      <c r="B2635" s="37">
        <v>662</v>
      </c>
      <c r="C2635" s="37">
        <v>368</v>
      </c>
      <c r="D2635" s="37">
        <v>186</v>
      </c>
      <c r="E2635" s="37">
        <v>182</v>
      </c>
      <c r="F2635" s="37">
        <v>294</v>
      </c>
      <c r="G2635" s="37">
        <v>159</v>
      </c>
      <c r="H2635" s="37">
        <v>135</v>
      </c>
      <c r="I2635" s="38"/>
    </row>
    <row r="2636" spans="1:9" outlineLevel="1">
      <c r="A2636" s="1">
        <v>61</v>
      </c>
      <c r="B2636" s="37">
        <v>635</v>
      </c>
      <c r="C2636" s="37">
        <v>382</v>
      </c>
      <c r="D2636" s="37">
        <v>202</v>
      </c>
      <c r="E2636" s="37">
        <v>180</v>
      </c>
      <c r="F2636" s="37">
        <v>253</v>
      </c>
      <c r="G2636" s="37">
        <v>130</v>
      </c>
      <c r="H2636" s="37">
        <v>123</v>
      </c>
      <c r="I2636" s="38"/>
    </row>
    <row r="2637" spans="1:9" outlineLevel="1">
      <c r="A2637" s="1">
        <v>62</v>
      </c>
      <c r="B2637" s="37">
        <v>622</v>
      </c>
      <c r="C2637" s="37">
        <v>368</v>
      </c>
      <c r="D2637" s="37">
        <v>181</v>
      </c>
      <c r="E2637" s="37">
        <v>187</v>
      </c>
      <c r="F2637" s="37">
        <v>254</v>
      </c>
      <c r="G2637" s="37">
        <v>119</v>
      </c>
      <c r="H2637" s="37">
        <v>135</v>
      </c>
      <c r="I2637" s="38"/>
    </row>
    <row r="2638" spans="1:9" outlineLevel="1">
      <c r="A2638" s="1">
        <v>63</v>
      </c>
      <c r="B2638" s="37">
        <v>601</v>
      </c>
      <c r="C2638" s="37">
        <v>358</v>
      </c>
      <c r="D2638" s="37">
        <v>177</v>
      </c>
      <c r="E2638" s="37">
        <v>181</v>
      </c>
      <c r="F2638" s="37">
        <v>243</v>
      </c>
      <c r="G2638" s="37">
        <v>138</v>
      </c>
      <c r="H2638" s="37">
        <v>105</v>
      </c>
      <c r="I2638" s="38"/>
    </row>
    <row r="2639" spans="1:9" outlineLevel="1">
      <c r="A2639" s="1">
        <v>64</v>
      </c>
      <c r="B2639" s="37">
        <v>577</v>
      </c>
      <c r="C2639" s="37">
        <v>365</v>
      </c>
      <c r="D2639" s="37">
        <v>182</v>
      </c>
      <c r="E2639" s="37">
        <v>183</v>
      </c>
      <c r="F2639" s="37">
        <v>212</v>
      </c>
      <c r="G2639" s="37">
        <v>109</v>
      </c>
      <c r="H2639" s="37">
        <v>103</v>
      </c>
      <c r="I2639" s="38"/>
    </row>
    <row r="2640" spans="1:9" outlineLevel="1">
      <c r="A2640" s="1">
        <v>65</v>
      </c>
      <c r="B2640" s="37">
        <v>570</v>
      </c>
      <c r="C2640" s="37">
        <v>350</v>
      </c>
      <c r="D2640" s="37">
        <v>186</v>
      </c>
      <c r="E2640" s="37">
        <v>164</v>
      </c>
      <c r="F2640" s="37">
        <v>220</v>
      </c>
      <c r="G2640" s="37">
        <v>118</v>
      </c>
      <c r="H2640" s="37">
        <v>102</v>
      </c>
      <c r="I2640" s="38"/>
    </row>
    <row r="2641" spans="1:9" outlineLevel="1">
      <c r="A2641" s="1">
        <v>66</v>
      </c>
      <c r="B2641" s="37">
        <v>527</v>
      </c>
      <c r="C2641" s="37">
        <v>347</v>
      </c>
      <c r="D2641" s="37">
        <v>187</v>
      </c>
      <c r="E2641" s="37">
        <v>160</v>
      </c>
      <c r="F2641" s="37">
        <v>180</v>
      </c>
      <c r="G2641" s="37">
        <v>91</v>
      </c>
      <c r="H2641" s="37">
        <v>89</v>
      </c>
      <c r="I2641" s="38"/>
    </row>
    <row r="2642" spans="1:9" outlineLevel="1">
      <c r="A2642" s="1">
        <v>67</v>
      </c>
      <c r="B2642" s="37">
        <v>508</v>
      </c>
      <c r="C2642" s="37">
        <v>330</v>
      </c>
      <c r="D2642" s="37">
        <v>172</v>
      </c>
      <c r="E2642" s="37">
        <v>158</v>
      </c>
      <c r="F2642" s="37">
        <v>178</v>
      </c>
      <c r="G2642" s="37">
        <v>90</v>
      </c>
      <c r="H2642" s="37">
        <v>88</v>
      </c>
      <c r="I2642" s="38"/>
    </row>
    <row r="2643" spans="1:9" outlineLevel="1">
      <c r="A2643" s="1">
        <v>68</v>
      </c>
      <c r="B2643" s="37">
        <v>485</v>
      </c>
      <c r="C2643" s="37">
        <v>318</v>
      </c>
      <c r="D2643" s="37">
        <v>166</v>
      </c>
      <c r="E2643" s="37">
        <v>152</v>
      </c>
      <c r="F2643" s="37">
        <v>167</v>
      </c>
      <c r="G2643" s="37">
        <v>84</v>
      </c>
      <c r="H2643" s="37">
        <v>83</v>
      </c>
      <c r="I2643" s="38"/>
    </row>
    <row r="2644" spans="1:9" outlineLevel="1">
      <c r="A2644" s="1">
        <v>69</v>
      </c>
      <c r="B2644" s="37">
        <v>455</v>
      </c>
      <c r="C2644" s="37">
        <v>293</v>
      </c>
      <c r="D2644" s="37">
        <v>161</v>
      </c>
      <c r="E2644" s="37">
        <v>132</v>
      </c>
      <c r="F2644" s="37">
        <v>162</v>
      </c>
      <c r="G2644" s="37">
        <v>70</v>
      </c>
      <c r="H2644" s="37">
        <v>92</v>
      </c>
      <c r="I2644" s="38"/>
    </row>
    <row r="2645" spans="1:9" outlineLevel="1">
      <c r="A2645" s="1">
        <v>70</v>
      </c>
      <c r="B2645" s="37">
        <v>444</v>
      </c>
      <c r="C2645" s="37">
        <v>282</v>
      </c>
      <c r="D2645" s="37">
        <v>150</v>
      </c>
      <c r="E2645" s="37">
        <v>132</v>
      </c>
      <c r="F2645" s="37">
        <v>162</v>
      </c>
      <c r="G2645" s="37">
        <v>84</v>
      </c>
      <c r="H2645" s="37">
        <v>78</v>
      </c>
      <c r="I2645" s="38"/>
    </row>
    <row r="2646" spans="1:9" outlineLevel="1">
      <c r="A2646" s="1">
        <v>71</v>
      </c>
      <c r="B2646" s="37">
        <v>414</v>
      </c>
      <c r="C2646" s="37">
        <v>279</v>
      </c>
      <c r="D2646" s="37">
        <v>144</v>
      </c>
      <c r="E2646" s="37">
        <v>135</v>
      </c>
      <c r="F2646" s="37">
        <v>135</v>
      </c>
      <c r="G2646" s="37">
        <v>69</v>
      </c>
      <c r="H2646" s="37">
        <v>66</v>
      </c>
      <c r="I2646" s="38"/>
    </row>
    <row r="2647" spans="1:9" outlineLevel="1">
      <c r="A2647" s="1">
        <v>72</v>
      </c>
      <c r="B2647" s="37">
        <v>401</v>
      </c>
      <c r="C2647" s="37">
        <v>290</v>
      </c>
      <c r="D2647" s="37">
        <v>177</v>
      </c>
      <c r="E2647" s="37">
        <v>113</v>
      </c>
      <c r="F2647" s="37">
        <v>111</v>
      </c>
      <c r="G2647" s="37">
        <v>55</v>
      </c>
      <c r="H2647" s="37">
        <v>56</v>
      </c>
      <c r="I2647" s="38"/>
    </row>
    <row r="2648" spans="1:9" outlineLevel="1">
      <c r="A2648" s="1">
        <v>73</v>
      </c>
      <c r="B2648" s="37">
        <v>409</v>
      </c>
      <c r="C2648" s="37">
        <v>279</v>
      </c>
      <c r="D2648" s="37">
        <v>145</v>
      </c>
      <c r="E2648" s="37">
        <v>134</v>
      </c>
      <c r="F2648" s="37">
        <v>130</v>
      </c>
      <c r="G2648" s="37">
        <v>61</v>
      </c>
      <c r="H2648" s="37">
        <v>69</v>
      </c>
      <c r="I2648" s="38"/>
    </row>
    <row r="2649" spans="1:9" outlineLevel="1">
      <c r="A2649" s="1">
        <v>74</v>
      </c>
      <c r="B2649" s="37">
        <v>376</v>
      </c>
      <c r="C2649" s="37">
        <v>249</v>
      </c>
      <c r="D2649" s="37">
        <v>151</v>
      </c>
      <c r="E2649" s="37">
        <v>98</v>
      </c>
      <c r="F2649" s="37">
        <v>127</v>
      </c>
      <c r="G2649" s="37">
        <v>50</v>
      </c>
      <c r="H2649" s="37">
        <v>77</v>
      </c>
      <c r="I2649" s="38"/>
    </row>
    <row r="2650" spans="1:9" outlineLevel="1">
      <c r="A2650" s="1">
        <v>75</v>
      </c>
      <c r="B2650" s="37">
        <v>369</v>
      </c>
      <c r="C2650" s="37">
        <v>257</v>
      </c>
      <c r="D2650" s="37">
        <v>139</v>
      </c>
      <c r="E2650" s="37">
        <v>118</v>
      </c>
      <c r="F2650" s="37">
        <v>112</v>
      </c>
      <c r="G2650" s="37">
        <v>50</v>
      </c>
      <c r="H2650" s="37">
        <v>62</v>
      </c>
      <c r="I2650" s="38"/>
    </row>
    <row r="2651" spans="1:9" outlineLevel="1">
      <c r="A2651" s="1">
        <v>76</v>
      </c>
      <c r="B2651" s="37">
        <v>394</v>
      </c>
      <c r="C2651" s="37">
        <v>255</v>
      </c>
      <c r="D2651" s="37">
        <v>146</v>
      </c>
      <c r="E2651" s="37">
        <v>109</v>
      </c>
      <c r="F2651" s="37">
        <v>139</v>
      </c>
      <c r="G2651" s="37">
        <v>63</v>
      </c>
      <c r="H2651" s="37">
        <v>76</v>
      </c>
      <c r="I2651" s="38"/>
    </row>
    <row r="2652" spans="1:9" outlineLevel="1">
      <c r="A2652" s="1">
        <v>77</v>
      </c>
      <c r="B2652" s="37">
        <v>341</v>
      </c>
      <c r="C2652" s="37">
        <v>240</v>
      </c>
      <c r="D2652" s="37">
        <v>131</v>
      </c>
      <c r="E2652" s="37">
        <v>109</v>
      </c>
      <c r="F2652" s="37">
        <v>101</v>
      </c>
      <c r="G2652" s="37">
        <v>40</v>
      </c>
      <c r="H2652" s="37">
        <v>61</v>
      </c>
      <c r="I2652" s="38"/>
    </row>
    <row r="2653" spans="1:9" outlineLevel="1">
      <c r="A2653" s="1">
        <v>78</v>
      </c>
      <c r="B2653" s="37">
        <v>336</v>
      </c>
      <c r="C2653" s="37">
        <v>226</v>
      </c>
      <c r="D2653" s="37">
        <v>122</v>
      </c>
      <c r="E2653" s="37">
        <v>104</v>
      </c>
      <c r="F2653" s="37">
        <v>110</v>
      </c>
      <c r="G2653" s="37">
        <v>52</v>
      </c>
      <c r="H2653" s="37">
        <v>58</v>
      </c>
      <c r="I2653" s="38"/>
    </row>
    <row r="2654" spans="1:9" outlineLevel="1">
      <c r="A2654" s="1">
        <v>79</v>
      </c>
      <c r="B2654" s="37">
        <v>267</v>
      </c>
      <c r="C2654" s="37">
        <v>206</v>
      </c>
      <c r="D2654" s="37">
        <v>113</v>
      </c>
      <c r="E2654" s="37">
        <v>93</v>
      </c>
      <c r="F2654" s="37">
        <v>61</v>
      </c>
      <c r="G2654" s="37">
        <v>23</v>
      </c>
      <c r="H2654" s="37">
        <v>38</v>
      </c>
      <c r="I2654" s="38"/>
    </row>
    <row r="2655" spans="1:9" outlineLevel="1">
      <c r="A2655" s="1">
        <v>80</v>
      </c>
      <c r="B2655" s="37">
        <v>326</v>
      </c>
      <c r="C2655" s="37">
        <v>235</v>
      </c>
      <c r="D2655" s="37">
        <v>144</v>
      </c>
      <c r="E2655" s="37">
        <v>91</v>
      </c>
      <c r="F2655" s="37">
        <v>91</v>
      </c>
      <c r="G2655" s="37">
        <v>33</v>
      </c>
      <c r="H2655" s="37">
        <v>58</v>
      </c>
      <c r="I2655" s="38"/>
    </row>
    <row r="2656" spans="1:9" outlineLevel="1">
      <c r="A2656" s="1">
        <v>81</v>
      </c>
      <c r="B2656" s="37">
        <v>274</v>
      </c>
      <c r="C2656" s="37">
        <v>199</v>
      </c>
      <c r="D2656" s="37">
        <v>109</v>
      </c>
      <c r="E2656" s="37">
        <v>90</v>
      </c>
      <c r="F2656" s="37">
        <v>75</v>
      </c>
      <c r="G2656" s="37">
        <v>37</v>
      </c>
      <c r="H2656" s="37">
        <v>38</v>
      </c>
      <c r="I2656" s="38"/>
    </row>
    <row r="2657" spans="1:13" outlineLevel="1">
      <c r="A2657" s="1">
        <v>82</v>
      </c>
      <c r="B2657" s="37">
        <v>248</v>
      </c>
      <c r="C2657" s="37">
        <v>180</v>
      </c>
      <c r="D2657" s="37">
        <v>110</v>
      </c>
      <c r="E2657" s="37">
        <v>70</v>
      </c>
      <c r="F2657" s="37">
        <v>68</v>
      </c>
      <c r="G2657" s="37">
        <v>30</v>
      </c>
      <c r="H2657" s="37">
        <v>38</v>
      </c>
      <c r="I2657" s="38"/>
    </row>
    <row r="2658" spans="1:13" outlineLevel="1">
      <c r="A2658" s="1">
        <v>83</v>
      </c>
      <c r="B2658" s="37">
        <v>218</v>
      </c>
      <c r="C2658" s="37">
        <v>159</v>
      </c>
      <c r="D2658" s="37">
        <v>103</v>
      </c>
      <c r="E2658" s="37">
        <v>56</v>
      </c>
      <c r="F2658" s="37">
        <v>59</v>
      </c>
      <c r="G2658" s="37">
        <v>24</v>
      </c>
      <c r="H2658" s="37">
        <v>35</v>
      </c>
      <c r="I2658" s="38"/>
    </row>
    <row r="2659" spans="1:13" outlineLevel="1">
      <c r="A2659" s="1">
        <v>84</v>
      </c>
      <c r="B2659" s="37">
        <v>209</v>
      </c>
      <c r="C2659" s="37">
        <v>152</v>
      </c>
      <c r="D2659" s="37">
        <v>91</v>
      </c>
      <c r="E2659" s="37">
        <v>61</v>
      </c>
      <c r="F2659" s="37">
        <v>57</v>
      </c>
      <c r="G2659" s="37">
        <v>26</v>
      </c>
      <c r="H2659" s="37">
        <v>31</v>
      </c>
      <c r="I2659" s="38"/>
    </row>
    <row r="2660" spans="1:13" outlineLevel="1">
      <c r="A2660" s="1">
        <v>85</v>
      </c>
      <c r="B2660" s="37">
        <v>165</v>
      </c>
      <c r="C2660" s="37">
        <v>113</v>
      </c>
      <c r="D2660" s="37">
        <v>72</v>
      </c>
      <c r="E2660" s="37">
        <v>41</v>
      </c>
      <c r="F2660" s="37">
        <v>52</v>
      </c>
      <c r="G2660" s="37">
        <v>23</v>
      </c>
      <c r="H2660" s="37">
        <v>29</v>
      </c>
      <c r="I2660" s="38"/>
    </row>
    <row r="2661" spans="1:13" outlineLevel="1">
      <c r="A2661" s="1">
        <v>86</v>
      </c>
      <c r="B2661" s="37">
        <v>129</v>
      </c>
      <c r="C2661" s="37">
        <v>107</v>
      </c>
      <c r="D2661" s="37">
        <v>74</v>
      </c>
      <c r="E2661" s="37">
        <v>33</v>
      </c>
      <c r="F2661" s="37">
        <v>22</v>
      </c>
      <c r="G2661" s="37">
        <v>10</v>
      </c>
      <c r="H2661" s="37">
        <v>12</v>
      </c>
      <c r="I2661" s="38"/>
    </row>
    <row r="2662" spans="1:13" outlineLevel="1">
      <c r="A2662" s="1">
        <v>87</v>
      </c>
      <c r="B2662" s="37">
        <v>123</v>
      </c>
      <c r="C2662" s="37">
        <v>95</v>
      </c>
      <c r="D2662" s="37">
        <v>57</v>
      </c>
      <c r="E2662" s="37">
        <v>38</v>
      </c>
      <c r="F2662" s="37">
        <v>28</v>
      </c>
      <c r="G2662" s="37">
        <v>11</v>
      </c>
      <c r="H2662" s="37">
        <v>17</v>
      </c>
      <c r="I2662" s="38"/>
    </row>
    <row r="2663" spans="1:13" outlineLevel="1">
      <c r="A2663" s="1">
        <v>88</v>
      </c>
      <c r="B2663" s="37">
        <v>101</v>
      </c>
      <c r="C2663" s="37">
        <v>77</v>
      </c>
      <c r="D2663" s="37">
        <v>49</v>
      </c>
      <c r="E2663" s="37">
        <v>28</v>
      </c>
      <c r="F2663" s="37">
        <v>24</v>
      </c>
      <c r="G2663" s="37">
        <v>12</v>
      </c>
      <c r="H2663" s="37">
        <v>12</v>
      </c>
      <c r="I2663" s="38"/>
    </row>
    <row r="2664" spans="1:13" outlineLevel="1">
      <c r="A2664" s="1">
        <v>89</v>
      </c>
      <c r="B2664" s="37">
        <v>78</v>
      </c>
      <c r="C2664" s="37">
        <v>59</v>
      </c>
      <c r="D2664" s="37">
        <v>36</v>
      </c>
      <c r="E2664" s="37">
        <v>23</v>
      </c>
      <c r="F2664" s="37">
        <v>19</v>
      </c>
      <c r="G2664" s="37">
        <v>9</v>
      </c>
      <c r="H2664" s="37">
        <v>10</v>
      </c>
      <c r="I2664" s="38"/>
    </row>
    <row r="2665" spans="1:13" outlineLevel="1">
      <c r="A2665" s="1">
        <v>90</v>
      </c>
      <c r="B2665" s="37">
        <v>72</v>
      </c>
      <c r="C2665" s="37">
        <v>63</v>
      </c>
      <c r="D2665" s="37">
        <v>42</v>
      </c>
      <c r="E2665" s="37">
        <v>21</v>
      </c>
      <c r="F2665" s="37">
        <v>9</v>
      </c>
      <c r="G2665" s="37">
        <v>5</v>
      </c>
      <c r="H2665" s="37">
        <v>4</v>
      </c>
      <c r="I2665" s="38"/>
    </row>
    <row r="2666" spans="1:13" outlineLevel="1">
      <c r="A2666" s="1">
        <v>91</v>
      </c>
      <c r="B2666" s="37">
        <v>56</v>
      </c>
      <c r="C2666" s="37">
        <v>46</v>
      </c>
      <c r="D2666" s="37">
        <v>31</v>
      </c>
      <c r="E2666" s="37">
        <v>15</v>
      </c>
      <c r="F2666" s="37">
        <v>10</v>
      </c>
      <c r="G2666" s="37">
        <v>6</v>
      </c>
      <c r="H2666" s="37">
        <v>4</v>
      </c>
      <c r="I2666" s="38"/>
    </row>
    <row r="2667" spans="1:13" outlineLevel="1">
      <c r="A2667" s="1">
        <v>92</v>
      </c>
      <c r="B2667" s="37">
        <v>45</v>
      </c>
      <c r="C2667" s="37">
        <v>38</v>
      </c>
      <c r="D2667" s="37">
        <v>26</v>
      </c>
      <c r="E2667" s="37">
        <v>12</v>
      </c>
      <c r="F2667" s="37">
        <v>7</v>
      </c>
      <c r="G2667" s="37">
        <v>3</v>
      </c>
      <c r="H2667" s="37">
        <v>4</v>
      </c>
      <c r="I2667" s="38"/>
    </row>
    <row r="2668" spans="1:13" outlineLevel="1">
      <c r="A2668" s="1">
        <v>93</v>
      </c>
      <c r="B2668" s="37">
        <v>30</v>
      </c>
      <c r="C2668" s="37">
        <v>22</v>
      </c>
      <c r="D2668" s="37">
        <v>15</v>
      </c>
      <c r="E2668" s="37">
        <v>7</v>
      </c>
      <c r="F2668" s="37">
        <v>8</v>
      </c>
      <c r="G2668" s="37">
        <v>6</v>
      </c>
      <c r="H2668" s="37">
        <v>2</v>
      </c>
      <c r="I2668" s="38"/>
      <c r="M2668" s="1" t="s">
        <v>812</v>
      </c>
    </row>
    <row r="2669" spans="1:13" outlineLevel="1">
      <c r="A2669" s="1">
        <v>94</v>
      </c>
      <c r="B2669" s="37">
        <v>23</v>
      </c>
      <c r="C2669" s="37">
        <v>17</v>
      </c>
      <c r="D2669" s="37">
        <v>13</v>
      </c>
      <c r="E2669" s="37">
        <v>4</v>
      </c>
      <c r="F2669" s="37">
        <v>6</v>
      </c>
      <c r="G2669" s="37">
        <v>4</v>
      </c>
      <c r="H2669" s="37">
        <v>2</v>
      </c>
      <c r="I2669" s="38"/>
    </row>
    <row r="2670" spans="1:13" outlineLevel="1">
      <c r="A2670" s="1">
        <v>95</v>
      </c>
      <c r="B2670" s="37">
        <v>22</v>
      </c>
      <c r="C2670" s="37">
        <v>18</v>
      </c>
      <c r="D2670" s="37">
        <v>13</v>
      </c>
      <c r="E2670" s="37">
        <v>5</v>
      </c>
      <c r="F2670" s="37">
        <v>4</v>
      </c>
      <c r="G2670" s="37">
        <v>2</v>
      </c>
      <c r="H2670" s="37">
        <v>2</v>
      </c>
      <c r="I2670" s="38"/>
    </row>
    <row r="2671" spans="1:13" outlineLevel="1">
      <c r="A2671" s="1">
        <v>96</v>
      </c>
      <c r="B2671" s="37">
        <v>11</v>
      </c>
      <c r="C2671" s="37">
        <v>11</v>
      </c>
      <c r="D2671" s="37">
        <v>9</v>
      </c>
      <c r="E2671" s="37">
        <v>2</v>
      </c>
      <c r="F2671" s="37">
        <v>0</v>
      </c>
      <c r="G2671" s="37">
        <v>0</v>
      </c>
      <c r="H2671" s="37">
        <v>0</v>
      </c>
      <c r="I2671" s="38"/>
    </row>
    <row r="2672" spans="1:13" outlineLevel="1">
      <c r="A2672" s="1">
        <v>97</v>
      </c>
      <c r="B2672" s="37">
        <v>11</v>
      </c>
      <c r="C2672" s="37">
        <v>9</v>
      </c>
      <c r="D2672" s="37">
        <v>8</v>
      </c>
      <c r="E2672" s="37">
        <v>1</v>
      </c>
      <c r="F2672" s="37">
        <v>2</v>
      </c>
      <c r="G2672" s="37">
        <v>1</v>
      </c>
      <c r="H2672" s="37">
        <v>1</v>
      </c>
      <c r="I2672" s="38"/>
    </row>
    <row r="2673" spans="1:9" outlineLevel="1">
      <c r="A2673" s="1">
        <v>98</v>
      </c>
      <c r="B2673" s="37">
        <v>6</v>
      </c>
      <c r="C2673" s="37">
        <v>5</v>
      </c>
      <c r="D2673" s="37">
        <v>4</v>
      </c>
      <c r="E2673" s="37">
        <v>1</v>
      </c>
      <c r="F2673" s="37">
        <v>1</v>
      </c>
      <c r="G2673" s="37">
        <v>1</v>
      </c>
      <c r="H2673" s="37">
        <v>0</v>
      </c>
      <c r="I2673" s="38"/>
    </row>
    <row r="2674" spans="1:9" outlineLevel="1">
      <c r="A2674" s="1">
        <v>99</v>
      </c>
      <c r="B2674" s="37">
        <v>2</v>
      </c>
      <c r="C2674" s="37">
        <v>2</v>
      </c>
      <c r="D2674" s="37">
        <v>2</v>
      </c>
      <c r="E2674" s="37">
        <v>0</v>
      </c>
      <c r="F2674" s="37">
        <v>0</v>
      </c>
      <c r="G2674" s="37">
        <v>0</v>
      </c>
      <c r="H2674" s="37">
        <v>0</v>
      </c>
      <c r="I2674" s="38"/>
    </row>
    <row r="2675" spans="1:9" outlineLevel="1">
      <c r="A2675" s="1">
        <v>100</v>
      </c>
      <c r="B2675" s="37">
        <v>5</v>
      </c>
      <c r="C2675" s="37">
        <v>4</v>
      </c>
      <c r="D2675" s="37">
        <v>4</v>
      </c>
      <c r="E2675" s="37">
        <v>0</v>
      </c>
      <c r="F2675" s="37">
        <v>1</v>
      </c>
      <c r="G2675" s="37">
        <v>1</v>
      </c>
      <c r="H2675" s="37">
        <v>0</v>
      </c>
      <c r="I2675" s="38"/>
    </row>
    <row r="2676" spans="1:9" outlineLevel="1">
      <c r="A2676" s="1">
        <v>101</v>
      </c>
      <c r="B2676" s="37">
        <v>4</v>
      </c>
      <c r="C2676" s="37">
        <v>3</v>
      </c>
      <c r="D2676" s="37">
        <v>3</v>
      </c>
      <c r="E2676" s="37">
        <v>0</v>
      </c>
      <c r="F2676" s="37">
        <v>1</v>
      </c>
      <c r="G2676" s="37">
        <v>1</v>
      </c>
      <c r="H2676" s="37">
        <v>0</v>
      </c>
      <c r="I2676" s="38"/>
    </row>
    <row r="2677" spans="1:9" outlineLevel="1">
      <c r="A2677" s="1">
        <v>102</v>
      </c>
      <c r="B2677" s="37">
        <v>1</v>
      </c>
      <c r="C2677" s="37">
        <v>0</v>
      </c>
      <c r="D2677" s="37">
        <v>0</v>
      </c>
      <c r="E2677" s="37">
        <v>0</v>
      </c>
      <c r="F2677" s="37">
        <v>1</v>
      </c>
      <c r="G2677" s="37">
        <v>1</v>
      </c>
      <c r="H2677" s="37">
        <v>0</v>
      </c>
      <c r="I2677" s="38"/>
    </row>
    <row r="2679" spans="1:9">
      <c r="A2679" s="32" t="s">
        <v>988</v>
      </c>
      <c r="B2679" s="33"/>
      <c r="C2679" s="34"/>
      <c r="E2679" s="35"/>
      <c r="G2679" s="4"/>
    </row>
    <row r="2680" spans="1:9">
      <c r="A2680" s="32"/>
      <c r="B2680" s="33"/>
      <c r="C2680" s="34"/>
      <c r="E2680" s="35"/>
      <c r="G2680" s="4"/>
    </row>
    <row r="2681" spans="1:9">
      <c r="A2681" s="36" t="s">
        <v>989</v>
      </c>
      <c r="C2681" s="11"/>
    </row>
    <row r="2682" spans="1:9">
      <c r="A2682" s="1" t="s">
        <v>191</v>
      </c>
    </row>
    <row r="2684" spans="1:9">
      <c r="A2684" s="2" t="s">
        <v>15</v>
      </c>
    </row>
    <row r="2685" spans="1:9">
      <c r="A2685" s="1" t="s">
        <v>1232</v>
      </c>
    </row>
    <row r="2686" spans="1:9">
      <c r="A2686" s="1" t="s">
        <v>1233</v>
      </c>
    </row>
  </sheetData>
  <phoneticPr fontId="4" type="noConversion"/>
  <hyperlinks>
    <hyperlink ref="A4" location="Inhalt!A1" display="&lt;&lt;&lt; Inhalt" xr:uid="{DD280968-BC21-4563-B830-1B07B255FCFC}"/>
    <hyperlink ref="A2679" location="Metadaten!A1" display="Metadaten &lt;&lt;&lt;" xr:uid="{3C2E8241-DA60-40A9-A9DB-583ACEA9C8B8}"/>
  </hyperlinks>
  <pageMargins left="0.78740157499999996" right="0.78740157499999996" top="0.984251969" bottom="0.984251969" header="0.4921259845" footer="0.4921259845"/>
  <pageSetup paperSize="9" scale="3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outlinePr summaryBelow="0"/>
    <pageSetUpPr fitToPage="1"/>
  </sheetPr>
  <dimension ref="A1:P306"/>
  <sheetViews>
    <sheetView zoomScaleNormal="100" workbookViewId="0">
      <pane ySplit="9" topLeftCell="A10" activePane="bottomLeft" state="frozen"/>
      <selection activeCell="R46" sqref="R46"/>
      <selection pane="bottomLeft" activeCell="A4" sqref="A4"/>
    </sheetView>
  </sheetViews>
  <sheetFormatPr baseColWidth="10" defaultColWidth="11.42578125" defaultRowHeight="12.75" outlineLevelRow="1"/>
  <cols>
    <col min="1" max="1" width="20.42578125" style="1" customWidth="1"/>
    <col min="2" max="3" width="6.5703125" style="1" bestFit="1" customWidth="1"/>
    <col min="4" max="4" width="7.5703125" style="1" customWidth="1"/>
    <col min="5" max="5" width="6.5703125" style="1" bestFit="1" customWidth="1"/>
    <col min="6" max="6" width="7.5703125" style="1" bestFit="1" customWidth="1"/>
    <col min="7" max="7" width="6.5703125" style="1" bestFit="1" customWidth="1"/>
    <col min="8" max="8" width="9.140625" style="1" customWidth="1"/>
    <col min="9" max="9" width="6.5703125" style="1" bestFit="1" customWidth="1"/>
    <col min="10" max="10" width="7.5703125" style="1" customWidth="1"/>
    <col min="11" max="11" width="8.140625" style="1" customWidth="1"/>
    <col min="12" max="12" width="13.42578125" style="1" customWidth="1"/>
    <col min="13" max="13" width="9.5703125" style="1" customWidth="1"/>
    <col min="14" max="14" width="9.42578125" style="1" customWidth="1"/>
    <col min="15" max="16" width="13.85546875" style="1" customWidth="1"/>
    <col min="17" max="16384" width="11.42578125" style="1"/>
  </cols>
  <sheetData>
    <row r="1" spans="1:16" ht="15.75">
      <c r="A1" s="5" t="s">
        <v>126</v>
      </c>
    </row>
    <row r="2" spans="1:16" ht="12.75" customHeight="1">
      <c r="A2" s="1" t="s">
        <v>1224</v>
      </c>
    </row>
    <row r="4" spans="1:16">
      <c r="A4" s="30" t="s">
        <v>987</v>
      </c>
    </row>
    <row r="5" spans="1:16">
      <c r="A5" s="11"/>
    </row>
    <row r="6" spans="1:16">
      <c r="A6" s="31" t="s">
        <v>1003</v>
      </c>
    </row>
    <row r="8" spans="1:16" s="6" customFormat="1">
      <c r="A8" s="6" t="s">
        <v>125</v>
      </c>
      <c r="B8" s="6" t="s">
        <v>32</v>
      </c>
      <c r="C8" s="6" t="s">
        <v>133</v>
      </c>
      <c r="E8" s="6" t="s">
        <v>597</v>
      </c>
      <c r="G8" s="6" t="s">
        <v>134</v>
      </c>
      <c r="I8" s="6" t="s">
        <v>127</v>
      </c>
      <c r="K8" s="6" t="s">
        <v>128</v>
      </c>
      <c r="M8" s="6" t="s">
        <v>172</v>
      </c>
      <c r="O8" s="6" t="s">
        <v>1243</v>
      </c>
    </row>
    <row r="9" spans="1:16" s="6" customFormat="1">
      <c r="C9" s="6" t="s">
        <v>195</v>
      </c>
      <c r="D9" s="6" t="s">
        <v>196</v>
      </c>
      <c r="E9" s="6" t="s">
        <v>195</v>
      </c>
      <c r="F9" s="6" t="s">
        <v>196</v>
      </c>
      <c r="G9" s="6" t="s">
        <v>195</v>
      </c>
      <c r="H9" s="6" t="s">
        <v>196</v>
      </c>
      <c r="I9" s="6" t="s">
        <v>195</v>
      </c>
      <c r="J9" s="6" t="s">
        <v>196</v>
      </c>
      <c r="K9" s="6" t="s">
        <v>195</v>
      </c>
      <c r="L9" s="6" t="s">
        <v>196</v>
      </c>
      <c r="M9" s="6" t="s">
        <v>195</v>
      </c>
      <c r="N9" s="6" t="s">
        <v>196</v>
      </c>
      <c r="O9" s="6" t="s">
        <v>195</v>
      </c>
      <c r="P9" s="6" t="s">
        <v>196</v>
      </c>
    </row>
    <row r="10" spans="1:16" collapsed="1">
      <c r="A10" s="1" t="s">
        <v>218</v>
      </c>
      <c r="B10" s="37">
        <v>11495</v>
      </c>
      <c r="C10" s="37">
        <v>3738</v>
      </c>
      <c r="D10" s="37">
        <v>3812</v>
      </c>
      <c r="E10" s="37" t="s">
        <v>135</v>
      </c>
      <c r="F10" s="37" t="s">
        <v>135</v>
      </c>
      <c r="G10" s="37">
        <v>1861</v>
      </c>
      <c r="H10" s="37">
        <v>1980</v>
      </c>
      <c r="I10" s="37">
        <v>11</v>
      </c>
      <c r="J10" s="37">
        <v>10</v>
      </c>
      <c r="K10" s="37">
        <v>5</v>
      </c>
      <c r="L10" s="37">
        <v>6</v>
      </c>
      <c r="M10" s="37">
        <v>25</v>
      </c>
      <c r="N10" s="37">
        <v>47</v>
      </c>
      <c r="O10" s="56" t="s">
        <v>135</v>
      </c>
      <c r="P10" s="56" t="s">
        <v>135</v>
      </c>
    </row>
    <row r="11" spans="1:16" hidden="1" outlineLevel="1">
      <c r="A11" s="1" t="s">
        <v>5</v>
      </c>
      <c r="B11" s="37">
        <v>2112</v>
      </c>
      <c r="C11" s="37">
        <v>785</v>
      </c>
      <c r="D11" s="37">
        <v>678</v>
      </c>
      <c r="E11" s="37" t="s">
        <v>135</v>
      </c>
      <c r="F11" s="37" t="s">
        <v>135</v>
      </c>
      <c r="G11" s="37">
        <v>320</v>
      </c>
      <c r="H11" s="37">
        <v>326</v>
      </c>
      <c r="I11" s="37">
        <v>1</v>
      </c>
      <c r="J11" s="37">
        <v>1</v>
      </c>
      <c r="K11" s="37">
        <v>1</v>
      </c>
      <c r="L11" s="37">
        <v>0</v>
      </c>
      <c r="M11" s="37">
        <v>0</v>
      </c>
      <c r="N11" s="37">
        <v>0</v>
      </c>
      <c r="O11" s="56" t="s">
        <v>135</v>
      </c>
      <c r="P11" s="56" t="s">
        <v>135</v>
      </c>
    </row>
    <row r="12" spans="1:16" hidden="1" outlineLevel="1">
      <c r="A12" s="1" t="s">
        <v>6</v>
      </c>
      <c r="B12" s="37">
        <v>1651</v>
      </c>
      <c r="C12" s="37">
        <v>552</v>
      </c>
      <c r="D12" s="37">
        <v>573</v>
      </c>
      <c r="E12" s="37" t="s">
        <v>135</v>
      </c>
      <c r="F12" s="37" t="s">
        <v>135</v>
      </c>
      <c r="G12" s="37">
        <v>245</v>
      </c>
      <c r="H12" s="37">
        <v>277</v>
      </c>
      <c r="I12" s="37">
        <v>1</v>
      </c>
      <c r="J12" s="37">
        <v>2</v>
      </c>
      <c r="K12" s="37">
        <v>1</v>
      </c>
      <c r="L12" s="37">
        <v>0</v>
      </c>
      <c r="M12" s="37">
        <v>0</v>
      </c>
      <c r="N12" s="37">
        <v>0</v>
      </c>
      <c r="O12" s="56" t="s">
        <v>135</v>
      </c>
      <c r="P12" s="56" t="s">
        <v>135</v>
      </c>
    </row>
    <row r="13" spans="1:16" hidden="1" outlineLevel="1">
      <c r="A13" s="1" t="s">
        <v>7</v>
      </c>
      <c r="B13" s="37">
        <v>1201</v>
      </c>
      <c r="C13" s="37">
        <v>348</v>
      </c>
      <c r="D13" s="37">
        <v>395</v>
      </c>
      <c r="E13" s="37" t="s">
        <v>135</v>
      </c>
      <c r="F13" s="37" t="s">
        <v>135</v>
      </c>
      <c r="G13" s="37">
        <v>210</v>
      </c>
      <c r="H13" s="37">
        <v>245</v>
      </c>
      <c r="I13" s="37">
        <v>2</v>
      </c>
      <c r="J13" s="37">
        <v>1</v>
      </c>
      <c r="K13" s="37">
        <v>0</v>
      </c>
      <c r="L13" s="37">
        <v>0</v>
      </c>
      <c r="M13" s="37">
        <v>0</v>
      </c>
      <c r="N13" s="37">
        <v>0</v>
      </c>
      <c r="O13" s="56" t="s">
        <v>135</v>
      </c>
      <c r="P13" s="56" t="s">
        <v>135</v>
      </c>
    </row>
    <row r="14" spans="1:16" hidden="1" outlineLevel="1">
      <c r="A14" s="1" t="s">
        <v>27</v>
      </c>
      <c r="B14" s="37">
        <v>553</v>
      </c>
      <c r="C14" s="37">
        <v>121</v>
      </c>
      <c r="D14" s="37">
        <v>156</v>
      </c>
      <c r="E14" s="37" t="s">
        <v>135</v>
      </c>
      <c r="F14" s="37" t="s">
        <v>135</v>
      </c>
      <c r="G14" s="37">
        <v>119</v>
      </c>
      <c r="H14" s="37">
        <v>153</v>
      </c>
      <c r="I14" s="37">
        <v>2</v>
      </c>
      <c r="J14" s="37">
        <v>1</v>
      </c>
      <c r="K14" s="37">
        <v>0</v>
      </c>
      <c r="L14" s="37">
        <v>1</v>
      </c>
      <c r="M14" s="37">
        <v>0</v>
      </c>
      <c r="N14" s="37">
        <v>0</v>
      </c>
      <c r="O14" s="56" t="s">
        <v>135</v>
      </c>
      <c r="P14" s="56" t="s">
        <v>135</v>
      </c>
    </row>
    <row r="15" spans="1:16" hidden="1" outlineLevel="1">
      <c r="A15" s="1" t="s">
        <v>8</v>
      </c>
      <c r="B15" s="37">
        <v>2151</v>
      </c>
      <c r="C15" s="37">
        <v>722</v>
      </c>
      <c r="D15" s="37">
        <v>717</v>
      </c>
      <c r="E15" s="37" t="s">
        <v>135</v>
      </c>
      <c r="F15" s="37" t="s">
        <v>135</v>
      </c>
      <c r="G15" s="37">
        <v>350</v>
      </c>
      <c r="H15" s="37">
        <v>352</v>
      </c>
      <c r="I15" s="37">
        <v>4</v>
      </c>
      <c r="J15" s="37">
        <v>3</v>
      </c>
      <c r="K15" s="37">
        <v>1</v>
      </c>
      <c r="L15" s="37">
        <v>2</v>
      </c>
      <c r="M15" s="37">
        <v>0</v>
      </c>
      <c r="N15" s="37">
        <v>0</v>
      </c>
      <c r="O15" s="56" t="s">
        <v>135</v>
      </c>
      <c r="P15" s="56" t="s">
        <v>135</v>
      </c>
    </row>
    <row r="16" spans="1:16" hidden="1" outlineLevel="1">
      <c r="A16" s="1" t="s">
        <v>9</v>
      </c>
      <c r="B16" s="37">
        <v>71</v>
      </c>
      <c r="C16" s="37">
        <v>26</v>
      </c>
      <c r="D16" s="37">
        <v>28</v>
      </c>
      <c r="E16" s="37" t="s">
        <v>135</v>
      </c>
      <c r="F16" s="37" t="s">
        <v>135</v>
      </c>
      <c r="G16" s="37">
        <v>8</v>
      </c>
      <c r="H16" s="37">
        <v>9</v>
      </c>
      <c r="I16" s="37">
        <v>0</v>
      </c>
      <c r="J16" s="37">
        <v>0</v>
      </c>
      <c r="K16" s="37">
        <v>0</v>
      </c>
      <c r="L16" s="37">
        <v>0</v>
      </c>
      <c r="M16" s="37">
        <v>0</v>
      </c>
      <c r="N16" s="37">
        <v>0</v>
      </c>
      <c r="O16" s="56" t="s">
        <v>135</v>
      </c>
      <c r="P16" s="56" t="s">
        <v>135</v>
      </c>
    </row>
    <row r="17" spans="1:16" hidden="1" outlineLevel="1">
      <c r="A17" s="1" t="s">
        <v>10</v>
      </c>
      <c r="B17" s="37">
        <v>1366</v>
      </c>
      <c r="C17" s="37">
        <v>421</v>
      </c>
      <c r="D17" s="37">
        <v>491</v>
      </c>
      <c r="E17" s="37" t="s">
        <v>135</v>
      </c>
      <c r="F17" s="37" t="s">
        <v>135</v>
      </c>
      <c r="G17" s="37">
        <v>228</v>
      </c>
      <c r="H17" s="37">
        <v>210</v>
      </c>
      <c r="I17" s="37">
        <v>0</v>
      </c>
      <c r="J17" s="37">
        <v>2</v>
      </c>
      <c r="K17" s="37">
        <v>2</v>
      </c>
      <c r="L17" s="37">
        <v>3</v>
      </c>
      <c r="M17" s="37">
        <v>5</v>
      </c>
      <c r="N17" s="37">
        <v>4</v>
      </c>
      <c r="O17" s="56" t="s">
        <v>135</v>
      </c>
      <c r="P17" s="56" t="s">
        <v>135</v>
      </c>
    </row>
    <row r="18" spans="1:16" hidden="1" outlineLevel="1">
      <c r="A18" s="1" t="s">
        <v>11</v>
      </c>
      <c r="B18" s="37">
        <v>1312</v>
      </c>
      <c r="C18" s="37">
        <v>420</v>
      </c>
      <c r="D18" s="37">
        <v>423</v>
      </c>
      <c r="E18" s="37" t="s">
        <v>135</v>
      </c>
      <c r="F18" s="37" t="s">
        <v>135</v>
      </c>
      <c r="G18" s="37">
        <v>197</v>
      </c>
      <c r="H18" s="37">
        <v>222</v>
      </c>
      <c r="I18" s="37">
        <v>1</v>
      </c>
      <c r="J18" s="37">
        <v>0</v>
      </c>
      <c r="K18" s="37">
        <v>0</v>
      </c>
      <c r="L18" s="37">
        <v>0</v>
      </c>
      <c r="M18" s="37">
        <v>14</v>
      </c>
      <c r="N18" s="37">
        <v>35</v>
      </c>
      <c r="O18" s="56" t="s">
        <v>135</v>
      </c>
      <c r="P18" s="56" t="s">
        <v>135</v>
      </c>
    </row>
    <row r="19" spans="1:16" hidden="1" outlineLevel="1">
      <c r="A19" s="1" t="s">
        <v>12</v>
      </c>
      <c r="B19" s="37">
        <v>372</v>
      </c>
      <c r="C19" s="37">
        <v>103</v>
      </c>
      <c r="D19" s="37">
        <v>119</v>
      </c>
      <c r="E19" s="37" t="s">
        <v>135</v>
      </c>
      <c r="F19" s="37" t="s">
        <v>135</v>
      </c>
      <c r="G19" s="37">
        <v>59</v>
      </c>
      <c r="H19" s="37">
        <v>90</v>
      </c>
      <c r="I19" s="37">
        <v>0</v>
      </c>
      <c r="J19" s="37">
        <v>0</v>
      </c>
      <c r="K19" s="37">
        <v>0</v>
      </c>
      <c r="L19" s="37">
        <v>0</v>
      </c>
      <c r="M19" s="37">
        <v>0</v>
      </c>
      <c r="N19" s="37">
        <v>1</v>
      </c>
      <c r="O19" s="56" t="s">
        <v>135</v>
      </c>
      <c r="P19" s="56" t="s">
        <v>135</v>
      </c>
    </row>
    <row r="20" spans="1:16" hidden="1" outlineLevel="1">
      <c r="A20" s="1" t="s">
        <v>13</v>
      </c>
      <c r="B20" s="37">
        <v>459</v>
      </c>
      <c r="C20" s="37">
        <v>132</v>
      </c>
      <c r="D20" s="37">
        <v>172</v>
      </c>
      <c r="E20" s="37" t="s">
        <v>135</v>
      </c>
      <c r="F20" s="37" t="s">
        <v>135</v>
      </c>
      <c r="G20" s="37">
        <v>76</v>
      </c>
      <c r="H20" s="37">
        <v>67</v>
      </c>
      <c r="I20" s="37">
        <v>0</v>
      </c>
      <c r="J20" s="37">
        <v>0</v>
      </c>
      <c r="K20" s="37">
        <v>0</v>
      </c>
      <c r="L20" s="37">
        <v>0</v>
      </c>
      <c r="M20" s="37">
        <v>6</v>
      </c>
      <c r="N20" s="37">
        <v>6</v>
      </c>
      <c r="O20" s="56" t="s">
        <v>135</v>
      </c>
      <c r="P20" s="56" t="s">
        <v>135</v>
      </c>
    </row>
    <row r="21" spans="1:16" hidden="1" outlineLevel="1">
      <c r="A21" s="1" t="s">
        <v>28</v>
      </c>
      <c r="B21" s="37">
        <v>247</v>
      </c>
      <c r="C21" s="37">
        <v>108</v>
      </c>
      <c r="D21" s="37">
        <v>60</v>
      </c>
      <c r="E21" s="37" t="s">
        <v>135</v>
      </c>
      <c r="F21" s="37" t="s">
        <v>135</v>
      </c>
      <c r="G21" s="37">
        <v>49</v>
      </c>
      <c r="H21" s="37">
        <v>29</v>
      </c>
      <c r="I21" s="37">
        <v>0</v>
      </c>
      <c r="J21" s="37">
        <v>0</v>
      </c>
      <c r="K21" s="37">
        <v>0</v>
      </c>
      <c r="L21" s="37">
        <v>0</v>
      </c>
      <c r="M21" s="37">
        <v>0</v>
      </c>
      <c r="N21" s="37">
        <v>1</v>
      </c>
      <c r="O21" s="56" t="s">
        <v>135</v>
      </c>
      <c r="P21" s="56" t="s">
        <v>135</v>
      </c>
    </row>
    <row r="22" spans="1:16" collapsed="1">
      <c r="A22" s="1" t="s">
        <v>219</v>
      </c>
      <c r="B22" s="37">
        <v>11566</v>
      </c>
      <c r="C22" s="37">
        <v>3728</v>
      </c>
      <c r="D22" s="37">
        <v>3778</v>
      </c>
      <c r="E22" s="37" t="s">
        <v>135</v>
      </c>
      <c r="F22" s="37" t="s">
        <v>135</v>
      </c>
      <c r="G22" s="37">
        <v>1917</v>
      </c>
      <c r="H22" s="37">
        <v>2071</v>
      </c>
      <c r="I22" s="37">
        <v>5</v>
      </c>
      <c r="J22" s="37">
        <v>14</v>
      </c>
      <c r="K22" s="37">
        <v>10</v>
      </c>
      <c r="L22" s="37">
        <v>12</v>
      </c>
      <c r="M22" s="37">
        <v>6</v>
      </c>
      <c r="N22" s="37">
        <v>25</v>
      </c>
      <c r="O22" s="56" t="s">
        <v>135</v>
      </c>
      <c r="P22" s="56" t="s">
        <v>135</v>
      </c>
    </row>
    <row r="23" spans="1:16" hidden="1" outlineLevel="1">
      <c r="A23" s="1" t="s">
        <v>5</v>
      </c>
      <c r="B23" s="37">
        <v>2138</v>
      </c>
      <c r="C23" s="37">
        <v>790</v>
      </c>
      <c r="D23" s="37">
        <v>676</v>
      </c>
      <c r="E23" s="37" t="s">
        <v>135</v>
      </c>
      <c r="F23" s="37" t="s">
        <v>135</v>
      </c>
      <c r="G23" s="37">
        <v>332</v>
      </c>
      <c r="H23" s="37">
        <v>329</v>
      </c>
      <c r="I23" s="37">
        <v>1</v>
      </c>
      <c r="J23" s="37">
        <v>4</v>
      </c>
      <c r="K23" s="37">
        <v>3</v>
      </c>
      <c r="L23" s="37">
        <v>3</v>
      </c>
      <c r="M23" s="37">
        <v>0</v>
      </c>
      <c r="N23" s="37">
        <v>0</v>
      </c>
      <c r="O23" s="56" t="s">
        <v>135</v>
      </c>
      <c r="P23" s="56" t="s">
        <v>135</v>
      </c>
    </row>
    <row r="24" spans="1:16" hidden="1" outlineLevel="1">
      <c r="A24" s="1" t="s">
        <v>6</v>
      </c>
      <c r="B24" s="37">
        <v>1675</v>
      </c>
      <c r="C24" s="37">
        <v>559</v>
      </c>
      <c r="D24" s="37">
        <v>547</v>
      </c>
      <c r="E24" s="37" t="s">
        <v>135</v>
      </c>
      <c r="F24" s="37" t="s">
        <v>135</v>
      </c>
      <c r="G24" s="37">
        <v>261</v>
      </c>
      <c r="H24" s="37">
        <v>301</v>
      </c>
      <c r="I24" s="37">
        <v>1</v>
      </c>
      <c r="J24" s="37">
        <v>3</v>
      </c>
      <c r="K24" s="37">
        <v>1</v>
      </c>
      <c r="L24" s="37">
        <v>2</v>
      </c>
      <c r="M24" s="37">
        <v>0</v>
      </c>
      <c r="N24" s="37">
        <v>0</v>
      </c>
      <c r="O24" s="56" t="s">
        <v>135</v>
      </c>
      <c r="P24" s="56" t="s">
        <v>135</v>
      </c>
    </row>
    <row r="25" spans="1:16" hidden="1" outlineLevel="1">
      <c r="A25" s="1" t="s">
        <v>7</v>
      </c>
      <c r="B25" s="37">
        <v>1217</v>
      </c>
      <c r="C25" s="37">
        <v>360</v>
      </c>
      <c r="D25" s="37">
        <v>404</v>
      </c>
      <c r="E25" s="37" t="s">
        <v>135</v>
      </c>
      <c r="F25" s="37" t="s">
        <v>135</v>
      </c>
      <c r="G25" s="37">
        <v>208</v>
      </c>
      <c r="H25" s="37">
        <v>245</v>
      </c>
      <c r="I25" s="37">
        <v>0</v>
      </c>
      <c r="J25" s="37">
        <v>0</v>
      </c>
      <c r="K25" s="37">
        <v>0</v>
      </c>
      <c r="L25" s="37">
        <v>0</v>
      </c>
      <c r="M25" s="37">
        <v>0</v>
      </c>
      <c r="N25" s="37">
        <v>0</v>
      </c>
      <c r="O25" s="56" t="s">
        <v>135</v>
      </c>
      <c r="P25" s="56" t="s">
        <v>135</v>
      </c>
    </row>
    <row r="26" spans="1:16" hidden="1" outlineLevel="1">
      <c r="A26" s="1" t="s">
        <v>27</v>
      </c>
      <c r="B26" s="37">
        <v>561</v>
      </c>
      <c r="C26" s="37">
        <v>119</v>
      </c>
      <c r="D26" s="37">
        <v>151</v>
      </c>
      <c r="E26" s="37" t="s">
        <v>135</v>
      </c>
      <c r="F26" s="37" t="s">
        <v>135</v>
      </c>
      <c r="G26" s="37">
        <v>128</v>
      </c>
      <c r="H26" s="37">
        <v>157</v>
      </c>
      <c r="I26" s="37">
        <v>3</v>
      </c>
      <c r="J26" s="37">
        <v>3</v>
      </c>
      <c r="K26" s="37">
        <v>0</v>
      </c>
      <c r="L26" s="37">
        <v>0</v>
      </c>
      <c r="M26" s="37">
        <v>0</v>
      </c>
      <c r="N26" s="37">
        <v>0</v>
      </c>
      <c r="O26" s="56" t="s">
        <v>135</v>
      </c>
      <c r="P26" s="56" t="s">
        <v>135</v>
      </c>
    </row>
    <row r="27" spans="1:16" hidden="1" outlineLevel="1">
      <c r="A27" s="1" t="s">
        <v>8</v>
      </c>
      <c r="B27" s="37">
        <v>2140</v>
      </c>
      <c r="C27" s="37">
        <v>690</v>
      </c>
      <c r="D27" s="37">
        <v>699</v>
      </c>
      <c r="E27" s="37" t="s">
        <v>135</v>
      </c>
      <c r="F27" s="37" t="s">
        <v>135</v>
      </c>
      <c r="G27" s="37">
        <v>366</v>
      </c>
      <c r="H27" s="37">
        <v>379</v>
      </c>
      <c r="I27" s="37">
        <v>0</v>
      </c>
      <c r="J27" s="37">
        <v>2</v>
      </c>
      <c r="K27" s="37">
        <v>1</v>
      </c>
      <c r="L27" s="37">
        <v>2</v>
      </c>
      <c r="M27" s="37">
        <v>0</v>
      </c>
      <c r="N27" s="37">
        <v>1</v>
      </c>
      <c r="O27" s="56" t="s">
        <v>135</v>
      </c>
      <c r="P27" s="56" t="s">
        <v>135</v>
      </c>
    </row>
    <row r="28" spans="1:16" hidden="1" outlineLevel="1">
      <c r="A28" s="1" t="s">
        <v>9</v>
      </c>
      <c r="B28" s="37">
        <v>78</v>
      </c>
      <c r="C28" s="37">
        <v>26</v>
      </c>
      <c r="D28" s="37">
        <v>31</v>
      </c>
      <c r="E28" s="37" t="s">
        <v>135</v>
      </c>
      <c r="F28" s="37" t="s">
        <v>135</v>
      </c>
      <c r="G28" s="37">
        <v>8</v>
      </c>
      <c r="H28" s="37">
        <v>13</v>
      </c>
      <c r="I28" s="37">
        <v>0</v>
      </c>
      <c r="J28" s="37">
        <v>0</v>
      </c>
      <c r="K28" s="37">
        <v>0</v>
      </c>
      <c r="L28" s="37">
        <v>0</v>
      </c>
      <c r="M28" s="37">
        <v>0</v>
      </c>
      <c r="N28" s="37">
        <v>0</v>
      </c>
      <c r="O28" s="56" t="s">
        <v>135</v>
      </c>
      <c r="P28" s="56" t="s">
        <v>135</v>
      </c>
    </row>
    <row r="29" spans="1:16" hidden="1" outlineLevel="1">
      <c r="A29" s="1" t="s">
        <v>10</v>
      </c>
      <c r="B29" s="37">
        <v>1355</v>
      </c>
      <c r="C29" s="37">
        <v>431</v>
      </c>
      <c r="D29" s="37">
        <v>494</v>
      </c>
      <c r="E29" s="37" t="s">
        <v>135</v>
      </c>
      <c r="F29" s="37" t="s">
        <v>135</v>
      </c>
      <c r="G29" s="37">
        <v>215</v>
      </c>
      <c r="H29" s="37">
        <v>208</v>
      </c>
      <c r="I29" s="37">
        <v>0</v>
      </c>
      <c r="J29" s="37">
        <v>0</v>
      </c>
      <c r="K29" s="37">
        <v>2</v>
      </c>
      <c r="L29" s="37">
        <v>3</v>
      </c>
      <c r="M29" s="37">
        <v>0</v>
      </c>
      <c r="N29" s="37">
        <v>2</v>
      </c>
      <c r="O29" s="56" t="s">
        <v>135</v>
      </c>
      <c r="P29" s="56" t="s">
        <v>135</v>
      </c>
    </row>
    <row r="30" spans="1:16" hidden="1" outlineLevel="1">
      <c r="A30" s="1" t="s">
        <v>11</v>
      </c>
      <c r="B30" s="37">
        <v>1317</v>
      </c>
      <c r="C30" s="37">
        <v>418</v>
      </c>
      <c r="D30" s="37">
        <v>439</v>
      </c>
      <c r="E30" s="37" t="s">
        <v>135</v>
      </c>
      <c r="F30" s="37" t="s">
        <v>135</v>
      </c>
      <c r="G30" s="37">
        <v>201</v>
      </c>
      <c r="H30" s="37">
        <v>237</v>
      </c>
      <c r="I30" s="37">
        <v>0</v>
      </c>
      <c r="J30" s="37">
        <v>1</v>
      </c>
      <c r="K30" s="37">
        <v>0</v>
      </c>
      <c r="L30" s="37">
        <v>0</v>
      </c>
      <c r="M30" s="37">
        <v>6</v>
      </c>
      <c r="N30" s="37">
        <v>15</v>
      </c>
      <c r="O30" s="56" t="s">
        <v>135</v>
      </c>
      <c r="P30" s="56" t="s">
        <v>135</v>
      </c>
    </row>
    <row r="31" spans="1:16" hidden="1" outlineLevel="1">
      <c r="A31" s="1" t="s">
        <v>12</v>
      </c>
      <c r="B31" s="37">
        <v>361</v>
      </c>
      <c r="C31" s="37">
        <v>99</v>
      </c>
      <c r="D31" s="37">
        <v>113</v>
      </c>
      <c r="E31" s="37" t="s">
        <v>135</v>
      </c>
      <c r="F31" s="37" t="s">
        <v>135</v>
      </c>
      <c r="G31" s="37">
        <v>61</v>
      </c>
      <c r="H31" s="37">
        <v>87</v>
      </c>
      <c r="I31" s="37">
        <v>0</v>
      </c>
      <c r="J31" s="37">
        <v>0</v>
      </c>
      <c r="K31" s="37">
        <v>0</v>
      </c>
      <c r="L31" s="37">
        <v>0</v>
      </c>
      <c r="M31" s="37">
        <v>0</v>
      </c>
      <c r="N31" s="37">
        <v>1</v>
      </c>
      <c r="O31" s="56" t="s">
        <v>135</v>
      </c>
      <c r="P31" s="56" t="s">
        <v>135</v>
      </c>
    </row>
    <row r="32" spans="1:16" hidden="1" outlineLevel="1">
      <c r="A32" s="1" t="s">
        <v>13</v>
      </c>
      <c r="B32" s="37">
        <v>480</v>
      </c>
      <c r="C32" s="37">
        <v>138</v>
      </c>
      <c r="D32" s="37">
        <v>165</v>
      </c>
      <c r="E32" s="37" t="s">
        <v>135</v>
      </c>
      <c r="F32" s="37" t="s">
        <v>135</v>
      </c>
      <c r="G32" s="37">
        <v>84</v>
      </c>
      <c r="H32" s="37">
        <v>83</v>
      </c>
      <c r="I32" s="37">
        <v>0</v>
      </c>
      <c r="J32" s="37">
        <v>1</v>
      </c>
      <c r="K32" s="37">
        <v>3</v>
      </c>
      <c r="L32" s="37">
        <v>2</v>
      </c>
      <c r="M32" s="37">
        <v>0</v>
      </c>
      <c r="N32" s="37">
        <v>4</v>
      </c>
      <c r="O32" s="56" t="s">
        <v>135</v>
      </c>
      <c r="P32" s="56" t="s">
        <v>135</v>
      </c>
    </row>
    <row r="33" spans="1:16" hidden="1" outlineLevel="1">
      <c r="A33" s="1" t="s">
        <v>28</v>
      </c>
      <c r="B33" s="37">
        <v>244</v>
      </c>
      <c r="C33" s="37">
        <v>98</v>
      </c>
      <c r="D33" s="37">
        <v>59</v>
      </c>
      <c r="E33" s="37" t="s">
        <v>135</v>
      </c>
      <c r="F33" s="37" t="s">
        <v>135</v>
      </c>
      <c r="G33" s="37">
        <v>53</v>
      </c>
      <c r="H33" s="37">
        <v>32</v>
      </c>
      <c r="I33" s="37">
        <v>0</v>
      </c>
      <c r="J33" s="37">
        <v>0</v>
      </c>
      <c r="K33" s="37">
        <v>0</v>
      </c>
      <c r="L33" s="37">
        <v>0</v>
      </c>
      <c r="M33" s="37">
        <v>0</v>
      </c>
      <c r="N33" s="37">
        <v>2</v>
      </c>
      <c r="O33" s="56" t="s">
        <v>135</v>
      </c>
      <c r="P33" s="56" t="s">
        <v>135</v>
      </c>
    </row>
    <row r="34" spans="1:16" collapsed="1">
      <c r="A34" s="1" t="s">
        <v>220</v>
      </c>
      <c r="B34" s="37">
        <v>11786</v>
      </c>
      <c r="C34" s="37">
        <v>3715</v>
      </c>
      <c r="D34" s="37">
        <v>3738</v>
      </c>
      <c r="E34" s="37" t="s">
        <v>135</v>
      </c>
      <c r="F34" s="37" t="s">
        <v>135</v>
      </c>
      <c r="G34" s="37">
        <v>2026</v>
      </c>
      <c r="H34" s="37">
        <v>2249</v>
      </c>
      <c r="I34" s="37">
        <v>2</v>
      </c>
      <c r="J34" s="37">
        <v>3</v>
      </c>
      <c r="K34" s="37">
        <v>10</v>
      </c>
      <c r="L34" s="37">
        <v>13</v>
      </c>
      <c r="M34" s="37">
        <v>5</v>
      </c>
      <c r="N34" s="37">
        <v>25</v>
      </c>
      <c r="O34" s="56" t="s">
        <v>135</v>
      </c>
      <c r="P34" s="56" t="s">
        <v>135</v>
      </c>
    </row>
    <row r="35" spans="1:16" hidden="1" outlineLevel="1">
      <c r="A35" s="1" t="s">
        <v>5</v>
      </c>
      <c r="B35" s="37">
        <v>2163</v>
      </c>
      <c r="C35" s="37">
        <v>797</v>
      </c>
      <c r="D35" s="37">
        <v>670</v>
      </c>
      <c r="E35" s="37" t="s">
        <v>135</v>
      </c>
      <c r="F35" s="37" t="s">
        <v>135</v>
      </c>
      <c r="G35" s="37">
        <v>329</v>
      </c>
      <c r="H35" s="37">
        <v>365</v>
      </c>
      <c r="I35" s="37">
        <v>0</v>
      </c>
      <c r="J35" s="37">
        <v>1</v>
      </c>
      <c r="K35" s="37">
        <v>0</v>
      </c>
      <c r="L35" s="37">
        <v>1</v>
      </c>
      <c r="M35" s="37">
        <v>0</v>
      </c>
      <c r="N35" s="37">
        <v>0</v>
      </c>
      <c r="O35" s="56" t="s">
        <v>135</v>
      </c>
      <c r="P35" s="56" t="s">
        <v>135</v>
      </c>
    </row>
    <row r="36" spans="1:16" hidden="1" outlineLevel="1">
      <c r="A36" s="1" t="s">
        <v>6</v>
      </c>
      <c r="B36" s="37">
        <v>1699</v>
      </c>
      <c r="C36" s="37">
        <v>550</v>
      </c>
      <c r="D36" s="37">
        <v>544</v>
      </c>
      <c r="E36" s="37" t="s">
        <v>135</v>
      </c>
      <c r="F36" s="37" t="s">
        <v>135</v>
      </c>
      <c r="G36" s="37">
        <v>276</v>
      </c>
      <c r="H36" s="37">
        <v>324</v>
      </c>
      <c r="I36" s="37">
        <v>0</v>
      </c>
      <c r="J36" s="37">
        <v>0</v>
      </c>
      <c r="K36" s="37">
        <v>2</v>
      </c>
      <c r="L36" s="37">
        <v>3</v>
      </c>
      <c r="M36" s="37">
        <v>0</v>
      </c>
      <c r="N36" s="37">
        <v>0</v>
      </c>
      <c r="O36" s="56" t="s">
        <v>135</v>
      </c>
      <c r="P36" s="56" t="s">
        <v>135</v>
      </c>
    </row>
    <row r="37" spans="1:16" hidden="1" outlineLevel="1">
      <c r="A37" s="1" t="s">
        <v>7</v>
      </c>
      <c r="B37" s="37">
        <v>1236</v>
      </c>
      <c r="C37" s="37">
        <v>357</v>
      </c>
      <c r="D37" s="37">
        <v>405</v>
      </c>
      <c r="E37" s="37" t="s">
        <v>135</v>
      </c>
      <c r="F37" s="37" t="s">
        <v>135</v>
      </c>
      <c r="G37" s="37">
        <v>210</v>
      </c>
      <c r="H37" s="37">
        <v>263</v>
      </c>
      <c r="I37" s="37">
        <v>0</v>
      </c>
      <c r="J37" s="37">
        <v>1</v>
      </c>
      <c r="K37" s="37">
        <v>0</v>
      </c>
      <c r="L37" s="37">
        <v>0</v>
      </c>
      <c r="M37" s="37">
        <v>0</v>
      </c>
      <c r="N37" s="37">
        <v>0</v>
      </c>
      <c r="O37" s="56" t="s">
        <v>135</v>
      </c>
      <c r="P37" s="56" t="s">
        <v>135</v>
      </c>
    </row>
    <row r="38" spans="1:16" hidden="1" outlineLevel="1">
      <c r="A38" s="1" t="s">
        <v>27</v>
      </c>
      <c r="B38" s="37">
        <v>554</v>
      </c>
      <c r="C38" s="37">
        <v>122</v>
      </c>
      <c r="D38" s="37">
        <v>160</v>
      </c>
      <c r="E38" s="37" t="s">
        <v>135</v>
      </c>
      <c r="F38" s="37" t="s">
        <v>135</v>
      </c>
      <c r="G38" s="37">
        <v>129</v>
      </c>
      <c r="H38" s="37">
        <v>142</v>
      </c>
      <c r="I38" s="37">
        <v>1</v>
      </c>
      <c r="J38" s="37">
        <v>0</v>
      </c>
      <c r="K38" s="37">
        <v>0</v>
      </c>
      <c r="L38" s="37">
        <v>0</v>
      </c>
      <c r="M38" s="37">
        <v>0</v>
      </c>
      <c r="N38" s="37">
        <v>0</v>
      </c>
      <c r="O38" s="56" t="s">
        <v>135</v>
      </c>
      <c r="P38" s="56" t="s">
        <v>135</v>
      </c>
    </row>
    <row r="39" spans="1:16" hidden="1" outlineLevel="1">
      <c r="A39" s="1" t="s">
        <v>8</v>
      </c>
      <c r="B39" s="37">
        <v>2166</v>
      </c>
      <c r="C39" s="37">
        <v>661</v>
      </c>
      <c r="D39" s="37">
        <v>665</v>
      </c>
      <c r="E39" s="37" t="s">
        <v>135</v>
      </c>
      <c r="F39" s="37" t="s">
        <v>135</v>
      </c>
      <c r="G39" s="37">
        <v>410</v>
      </c>
      <c r="H39" s="37">
        <v>425</v>
      </c>
      <c r="I39" s="37">
        <v>1</v>
      </c>
      <c r="J39" s="37">
        <v>0</v>
      </c>
      <c r="K39" s="37">
        <v>1</v>
      </c>
      <c r="L39" s="37">
        <v>2</v>
      </c>
      <c r="M39" s="37">
        <v>0</v>
      </c>
      <c r="N39" s="37">
        <v>1</v>
      </c>
      <c r="O39" s="56" t="s">
        <v>135</v>
      </c>
      <c r="P39" s="56" t="s">
        <v>135</v>
      </c>
    </row>
    <row r="40" spans="1:16" hidden="1" outlineLevel="1">
      <c r="A40" s="1" t="s">
        <v>9</v>
      </c>
      <c r="B40" s="37">
        <v>78</v>
      </c>
      <c r="C40" s="37">
        <v>25</v>
      </c>
      <c r="D40" s="37">
        <v>29</v>
      </c>
      <c r="E40" s="37" t="s">
        <v>135</v>
      </c>
      <c r="F40" s="37" t="s">
        <v>135</v>
      </c>
      <c r="G40" s="37">
        <v>10</v>
      </c>
      <c r="H40" s="37">
        <v>14</v>
      </c>
      <c r="I40" s="37">
        <v>0</v>
      </c>
      <c r="J40" s="37">
        <v>0</v>
      </c>
      <c r="K40" s="37">
        <v>0</v>
      </c>
      <c r="L40" s="37">
        <v>0</v>
      </c>
      <c r="M40" s="37">
        <v>0</v>
      </c>
      <c r="N40" s="37">
        <v>0</v>
      </c>
      <c r="O40" s="56" t="s">
        <v>135</v>
      </c>
      <c r="P40" s="56" t="s">
        <v>135</v>
      </c>
    </row>
    <row r="41" spans="1:16" hidden="1" outlineLevel="1">
      <c r="A41" s="1" t="s">
        <v>10</v>
      </c>
      <c r="B41" s="37">
        <v>1413</v>
      </c>
      <c r="C41" s="37">
        <v>436</v>
      </c>
      <c r="D41" s="37">
        <v>478</v>
      </c>
      <c r="E41" s="37" t="s">
        <v>135</v>
      </c>
      <c r="F41" s="37" t="s">
        <v>135</v>
      </c>
      <c r="G41" s="37">
        <v>244</v>
      </c>
      <c r="H41" s="37">
        <v>247</v>
      </c>
      <c r="I41" s="37">
        <v>0</v>
      </c>
      <c r="J41" s="37">
        <v>1</v>
      </c>
      <c r="K41" s="37">
        <v>2</v>
      </c>
      <c r="L41" s="37">
        <v>3</v>
      </c>
      <c r="M41" s="37">
        <v>0</v>
      </c>
      <c r="N41" s="37">
        <v>2</v>
      </c>
      <c r="O41" s="56" t="s">
        <v>135</v>
      </c>
      <c r="P41" s="56" t="s">
        <v>135</v>
      </c>
    </row>
    <row r="42" spans="1:16" hidden="1" outlineLevel="1">
      <c r="A42" s="1" t="s">
        <v>11</v>
      </c>
      <c r="B42" s="37">
        <v>1388</v>
      </c>
      <c r="C42" s="37">
        <v>429</v>
      </c>
      <c r="D42" s="37">
        <v>450</v>
      </c>
      <c r="E42" s="37" t="s">
        <v>135</v>
      </c>
      <c r="F42" s="37" t="s">
        <v>135</v>
      </c>
      <c r="G42" s="37">
        <v>223</v>
      </c>
      <c r="H42" s="37">
        <v>256</v>
      </c>
      <c r="I42" s="37">
        <v>0</v>
      </c>
      <c r="J42" s="37">
        <v>0</v>
      </c>
      <c r="K42" s="37">
        <v>5</v>
      </c>
      <c r="L42" s="37">
        <v>4</v>
      </c>
      <c r="M42" s="37">
        <v>5</v>
      </c>
      <c r="N42" s="37">
        <v>16</v>
      </c>
      <c r="O42" s="56" t="s">
        <v>135</v>
      </c>
      <c r="P42" s="56" t="s">
        <v>135</v>
      </c>
    </row>
    <row r="43" spans="1:16" hidden="1" outlineLevel="1">
      <c r="A43" s="1" t="s">
        <v>12</v>
      </c>
      <c r="B43" s="37">
        <v>383</v>
      </c>
      <c r="C43" s="37">
        <v>107</v>
      </c>
      <c r="D43" s="37">
        <v>118</v>
      </c>
      <c r="E43" s="37" t="s">
        <v>135</v>
      </c>
      <c r="F43" s="37" t="s">
        <v>135</v>
      </c>
      <c r="G43" s="37">
        <v>65</v>
      </c>
      <c r="H43" s="37">
        <v>92</v>
      </c>
      <c r="I43" s="37">
        <v>0</v>
      </c>
      <c r="J43" s="37">
        <v>0</v>
      </c>
      <c r="K43" s="37">
        <v>0</v>
      </c>
      <c r="L43" s="37">
        <v>0</v>
      </c>
      <c r="M43" s="37">
        <v>0</v>
      </c>
      <c r="N43" s="37">
        <v>1</v>
      </c>
      <c r="O43" s="56" t="s">
        <v>135</v>
      </c>
      <c r="P43" s="56" t="s">
        <v>135</v>
      </c>
    </row>
    <row r="44" spans="1:16" hidden="1" outlineLevel="1">
      <c r="A44" s="1" t="s">
        <v>13</v>
      </c>
      <c r="B44" s="37">
        <v>475</v>
      </c>
      <c r="C44" s="37">
        <v>136</v>
      </c>
      <c r="D44" s="37">
        <v>159</v>
      </c>
      <c r="E44" s="37" t="s">
        <v>135</v>
      </c>
      <c r="F44" s="37" t="s">
        <v>135</v>
      </c>
      <c r="G44" s="37">
        <v>86</v>
      </c>
      <c r="H44" s="37">
        <v>90</v>
      </c>
      <c r="I44" s="37">
        <v>0</v>
      </c>
      <c r="J44" s="37">
        <v>0</v>
      </c>
      <c r="K44" s="37">
        <v>0</v>
      </c>
      <c r="L44" s="37">
        <v>0</v>
      </c>
      <c r="M44" s="37">
        <v>0</v>
      </c>
      <c r="N44" s="37">
        <v>4</v>
      </c>
      <c r="O44" s="56" t="s">
        <v>135</v>
      </c>
      <c r="P44" s="56" t="s">
        <v>135</v>
      </c>
    </row>
    <row r="45" spans="1:16" hidden="1" outlineLevel="1">
      <c r="A45" s="1" t="s">
        <v>28</v>
      </c>
      <c r="B45" s="37">
        <v>231</v>
      </c>
      <c r="C45" s="37">
        <v>95</v>
      </c>
      <c r="D45" s="37">
        <v>60</v>
      </c>
      <c r="E45" s="37" t="s">
        <v>135</v>
      </c>
      <c r="F45" s="37" t="s">
        <v>135</v>
      </c>
      <c r="G45" s="37">
        <v>44</v>
      </c>
      <c r="H45" s="37">
        <v>31</v>
      </c>
      <c r="I45" s="37">
        <v>0</v>
      </c>
      <c r="J45" s="37">
        <v>0</v>
      </c>
      <c r="K45" s="37">
        <v>0</v>
      </c>
      <c r="L45" s="37">
        <v>0</v>
      </c>
      <c r="M45" s="37">
        <v>0</v>
      </c>
      <c r="N45" s="37">
        <v>1</v>
      </c>
      <c r="O45" s="56" t="s">
        <v>135</v>
      </c>
      <c r="P45" s="56" t="s">
        <v>135</v>
      </c>
    </row>
    <row r="46" spans="1:16" collapsed="1">
      <c r="A46" s="1" t="s">
        <v>221</v>
      </c>
      <c r="B46" s="37">
        <v>11852</v>
      </c>
      <c r="C46" s="37">
        <v>3680</v>
      </c>
      <c r="D46" s="37">
        <v>3700</v>
      </c>
      <c r="E46" s="37" t="s">
        <v>135</v>
      </c>
      <c r="F46" s="37" t="s">
        <v>135</v>
      </c>
      <c r="G46" s="37">
        <v>2088</v>
      </c>
      <c r="H46" s="37">
        <v>2325</v>
      </c>
      <c r="I46" s="37">
        <v>2</v>
      </c>
      <c r="J46" s="37">
        <v>1</v>
      </c>
      <c r="K46" s="37">
        <v>11</v>
      </c>
      <c r="L46" s="37">
        <v>13</v>
      </c>
      <c r="M46" s="37">
        <v>6</v>
      </c>
      <c r="N46" s="37">
        <v>26</v>
      </c>
      <c r="O46" s="56" t="s">
        <v>135</v>
      </c>
      <c r="P46" s="56" t="s">
        <v>135</v>
      </c>
    </row>
    <row r="47" spans="1:16" hidden="1" outlineLevel="1">
      <c r="A47" s="1" t="s">
        <v>5</v>
      </c>
      <c r="B47" s="37">
        <v>2159</v>
      </c>
      <c r="C47" s="37">
        <v>781</v>
      </c>
      <c r="D47" s="37">
        <v>677</v>
      </c>
      <c r="E47" s="37" t="s">
        <v>135</v>
      </c>
      <c r="F47" s="37" t="s">
        <v>135</v>
      </c>
      <c r="G47" s="37">
        <v>331</v>
      </c>
      <c r="H47" s="37">
        <v>369</v>
      </c>
      <c r="I47" s="37">
        <v>0</v>
      </c>
      <c r="J47" s="37">
        <v>0</v>
      </c>
      <c r="K47" s="37">
        <v>0</v>
      </c>
      <c r="L47" s="37">
        <v>1</v>
      </c>
      <c r="M47" s="37">
        <v>0</v>
      </c>
      <c r="N47" s="37">
        <v>0</v>
      </c>
      <c r="O47" s="56" t="s">
        <v>135</v>
      </c>
      <c r="P47" s="56" t="s">
        <v>135</v>
      </c>
    </row>
    <row r="48" spans="1:16" hidden="1" outlineLevel="1">
      <c r="A48" s="1" t="s">
        <v>6</v>
      </c>
      <c r="B48" s="37">
        <v>1653</v>
      </c>
      <c r="C48" s="37">
        <v>536</v>
      </c>
      <c r="D48" s="37">
        <v>513</v>
      </c>
      <c r="E48" s="37" t="s">
        <v>135</v>
      </c>
      <c r="F48" s="37" t="s">
        <v>135</v>
      </c>
      <c r="G48" s="37">
        <v>281</v>
      </c>
      <c r="H48" s="37">
        <v>321</v>
      </c>
      <c r="I48" s="37">
        <v>0</v>
      </c>
      <c r="J48" s="37">
        <v>0</v>
      </c>
      <c r="K48" s="37">
        <v>1</v>
      </c>
      <c r="L48" s="37">
        <v>1</v>
      </c>
      <c r="M48" s="37">
        <v>0</v>
      </c>
      <c r="N48" s="37">
        <v>0</v>
      </c>
      <c r="O48" s="56" t="s">
        <v>135</v>
      </c>
      <c r="P48" s="56" t="s">
        <v>135</v>
      </c>
    </row>
    <row r="49" spans="1:16" hidden="1" outlineLevel="1">
      <c r="A49" s="1" t="s">
        <v>7</v>
      </c>
      <c r="B49" s="37">
        <v>1252</v>
      </c>
      <c r="C49" s="37">
        <v>358</v>
      </c>
      <c r="D49" s="37">
        <v>391</v>
      </c>
      <c r="E49" s="37" t="s">
        <v>135</v>
      </c>
      <c r="F49" s="37" t="s">
        <v>135</v>
      </c>
      <c r="G49" s="37">
        <v>221</v>
      </c>
      <c r="H49" s="37">
        <v>282</v>
      </c>
      <c r="I49" s="37">
        <v>0</v>
      </c>
      <c r="J49" s="37">
        <v>0</v>
      </c>
      <c r="K49" s="37">
        <v>0</v>
      </c>
      <c r="L49" s="37">
        <v>0</v>
      </c>
      <c r="M49" s="37">
        <v>0</v>
      </c>
      <c r="N49" s="37">
        <v>0</v>
      </c>
      <c r="O49" s="56" t="s">
        <v>135</v>
      </c>
      <c r="P49" s="56" t="s">
        <v>135</v>
      </c>
    </row>
    <row r="50" spans="1:16" hidden="1" outlineLevel="1">
      <c r="A50" s="1" t="s">
        <v>27</v>
      </c>
      <c r="B50" s="37">
        <v>532</v>
      </c>
      <c r="C50" s="37">
        <v>123</v>
      </c>
      <c r="D50" s="37">
        <v>151</v>
      </c>
      <c r="E50" s="37" t="s">
        <v>135</v>
      </c>
      <c r="F50" s="37" t="s">
        <v>135</v>
      </c>
      <c r="G50" s="37">
        <v>121</v>
      </c>
      <c r="H50" s="37">
        <v>135</v>
      </c>
      <c r="I50" s="37">
        <v>2</v>
      </c>
      <c r="J50" s="37">
        <v>0</v>
      </c>
      <c r="K50" s="37">
        <v>0</v>
      </c>
      <c r="L50" s="37">
        <v>0</v>
      </c>
      <c r="M50" s="37">
        <v>0</v>
      </c>
      <c r="N50" s="37">
        <v>0</v>
      </c>
      <c r="O50" s="56" t="s">
        <v>135</v>
      </c>
      <c r="P50" s="56" t="s">
        <v>135</v>
      </c>
    </row>
    <row r="51" spans="1:16" hidden="1" outlineLevel="1">
      <c r="A51" s="1" t="s">
        <v>8</v>
      </c>
      <c r="B51" s="37">
        <v>2245</v>
      </c>
      <c r="C51" s="37">
        <v>659</v>
      </c>
      <c r="D51" s="37">
        <v>660</v>
      </c>
      <c r="E51" s="37" t="s">
        <v>135</v>
      </c>
      <c r="F51" s="37" t="s">
        <v>135</v>
      </c>
      <c r="G51" s="37">
        <v>446</v>
      </c>
      <c r="H51" s="37">
        <v>475</v>
      </c>
      <c r="I51" s="37">
        <v>0</v>
      </c>
      <c r="J51" s="37">
        <v>0</v>
      </c>
      <c r="K51" s="37">
        <v>2</v>
      </c>
      <c r="L51" s="37">
        <v>2</v>
      </c>
      <c r="M51" s="37">
        <v>0</v>
      </c>
      <c r="N51" s="37">
        <v>1</v>
      </c>
      <c r="O51" s="56" t="s">
        <v>135</v>
      </c>
      <c r="P51" s="56" t="s">
        <v>135</v>
      </c>
    </row>
    <row r="52" spans="1:16" hidden="1" outlineLevel="1">
      <c r="A52" s="1" t="s">
        <v>9</v>
      </c>
      <c r="B52" s="37">
        <v>86</v>
      </c>
      <c r="C52" s="37">
        <v>27</v>
      </c>
      <c r="D52" s="37">
        <v>31</v>
      </c>
      <c r="E52" s="37" t="s">
        <v>135</v>
      </c>
      <c r="F52" s="37" t="s">
        <v>135</v>
      </c>
      <c r="G52" s="37">
        <v>12</v>
      </c>
      <c r="H52" s="37">
        <v>16</v>
      </c>
      <c r="I52" s="37">
        <v>0</v>
      </c>
      <c r="J52" s="37">
        <v>0</v>
      </c>
      <c r="K52" s="37">
        <v>0</v>
      </c>
      <c r="L52" s="37">
        <v>0</v>
      </c>
      <c r="M52" s="37">
        <v>0</v>
      </c>
      <c r="N52" s="37">
        <v>0</v>
      </c>
      <c r="O52" s="56" t="s">
        <v>135</v>
      </c>
      <c r="P52" s="56" t="s">
        <v>135</v>
      </c>
    </row>
    <row r="53" spans="1:16" hidden="1" outlineLevel="1">
      <c r="A53" s="1" t="s">
        <v>10</v>
      </c>
      <c r="B53" s="37">
        <v>1408</v>
      </c>
      <c r="C53" s="37">
        <v>438</v>
      </c>
      <c r="D53" s="37">
        <v>477</v>
      </c>
      <c r="E53" s="37" t="s">
        <v>135</v>
      </c>
      <c r="F53" s="37" t="s">
        <v>135</v>
      </c>
      <c r="G53" s="37">
        <v>249</v>
      </c>
      <c r="H53" s="37">
        <v>238</v>
      </c>
      <c r="I53" s="37">
        <v>0</v>
      </c>
      <c r="J53" s="37">
        <v>0</v>
      </c>
      <c r="K53" s="37">
        <v>2</v>
      </c>
      <c r="L53" s="37">
        <v>3</v>
      </c>
      <c r="M53" s="37">
        <v>1</v>
      </c>
      <c r="N53" s="37">
        <v>0</v>
      </c>
      <c r="O53" s="56" t="s">
        <v>135</v>
      </c>
      <c r="P53" s="56" t="s">
        <v>135</v>
      </c>
    </row>
    <row r="54" spans="1:16" hidden="1" outlineLevel="1">
      <c r="A54" s="1" t="s">
        <v>11</v>
      </c>
      <c r="B54" s="37">
        <v>1369</v>
      </c>
      <c r="C54" s="37">
        <v>411</v>
      </c>
      <c r="D54" s="37">
        <v>446</v>
      </c>
      <c r="E54" s="37" t="s">
        <v>135</v>
      </c>
      <c r="F54" s="37" t="s">
        <v>135</v>
      </c>
      <c r="G54" s="37">
        <v>213</v>
      </c>
      <c r="H54" s="37">
        <v>267</v>
      </c>
      <c r="I54" s="37">
        <v>0</v>
      </c>
      <c r="J54" s="37">
        <v>1</v>
      </c>
      <c r="K54" s="37">
        <v>5</v>
      </c>
      <c r="L54" s="37">
        <v>4</v>
      </c>
      <c r="M54" s="37">
        <v>5</v>
      </c>
      <c r="N54" s="37">
        <v>17</v>
      </c>
      <c r="O54" s="56" t="s">
        <v>135</v>
      </c>
      <c r="P54" s="56" t="s">
        <v>135</v>
      </c>
    </row>
    <row r="55" spans="1:16" hidden="1" outlineLevel="1">
      <c r="A55" s="1" t="s">
        <v>12</v>
      </c>
      <c r="B55" s="37">
        <v>450</v>
      </c>
      <c r="C55" s="37">
        <v>122</v>
      </c>
      <c r="D55" s="37">
        <v>138</v>
      </c>
      <c r="E55" s="37" t="s">
        <v>135</v>
      </c>
      <c r="F55" s="37" t="s">
        <v>135</v>
      </c>
      <c r="G55" s="37">
        <v>80</v>
      </c>
      <c r="H55" s="37">
        <v>105</v>
      </c>
      <c r="I55" s="37">
        <v>0</v>
      </c>
      <c r="J55" s="37">
        <v>0</v>
      </c>
      <c r="K55" s="37">
        <v>1</v>
      </c>
      <c r="L55" s="37">
        <v>2</v>
      </c>
      <c r="M55" s="37">
        <v>0</v>
      </c>
      <c r="N55" s="37">
        <v>2</v>
      </c>
      <c r="O55" s="56" t="s">
        <v>135</v>
      </c>
      <c r="P55" s="56" t="s">
        <v>135</v>
      </c>
    </row>
    <row r="56" spans="1:16" hidden="1" outlineLevel="1">
      <c r="A56" s="1" t="s">
        <v>13</v>
      </c>
      <c r="B56" s="37">
        <v>472</v>
      </c>
      <c r="C56" s="37">
        <v>133</v>
      </c>
      <c r="D56" s="37">
        <v>157</v>
      </c>
      <c r="E56" s="37" t="s">
        <v>135</v>
      </c>
      <c r="F56" s="37" t="s">
        <v>135</v>
      </c>
      <c r="G56" s="37">
        <v>91</v>
      </c>
      <c r="H56" s="37">
        <v>87</v>
      </c>
      <c r="I56" s="37">
        <v>0</v>
      </c>
      <c r="J56" s="37">
        <v>0</v>
      </c>
      <c r="K56" s="37">
        <v>0</v>
      </c>
      <c r="L56" s="37">
        <v>0</v>
      </c>
      <c r="M56" s="37">
        <v>0</v>
      </c>
      <c r="N56" s="37">
        <v>4</v>
      </c>
      <c r="O56" s="56" t="s">
        <v>135</v>
      </c>
      <c r="P56" s="56" t="s">
        <v>135</v>
      </c>
    </row>
    <row r="57" spans="1:16" hidden="1" outlineLevel="1">
      <c r="A57" s="1" t="s">
        <v>28</v>
      </c>
      <c r="B57" s="37">
        <v>226</v>
      </c>
      <c r="C57" s="37">
        <v>92</v>
      </c>
      <c r="D57" s="37">
        <v>59</v>
      </c>
      <c r="E57" s="37" t="s">
        <v>135</v>
      </c>
      <c r="F57" s="37" t="s">
        <v>135</v>
      </c>
      <c r="G57" s="37">
        <v>43</v>
      </c>
      <c r="H57" s="37">
        <v>30</v>
      </c>
      <c r="I57" s="37">
        <v>0</v>
      </c>
      <c r="J57" s="37">
        <v>0</v>
      </c>
      <c r="K57" s="37">
        <v>0</v>
      </c>
      <c r="L57" s="37">
        <v>0</v>
      </c>
      <c r="M57" s="37">
        <v>0</v>
      </c>
      <c r="N57" s="37">
        <v>2</v>
      </c>
      <c r="O57" s="56" t="s">
        <v>135</v>
      </c>
      <c r="P57" s="56" t="s">
        <v>135</v>
      </c>
    </row>
    <row r="58" spans="1:16" collapsed="1">
      <c r="A58" s="1" t="s">
        <v>222</v>
      </c>
      <c r="B58" s="37">
        <v>11917</v>
      </c>
      <c r="C58" s="37">
        <v>3715</v>
      </c>
      <c r="D58" s="37">
        <v>3700</v>
      </c>
      <c r="E58" s="37" t="s">
        <v>135</v>
      </c>
      <c r="F58" s="37" t="s">
        <v>135</v>
      </c>
      <c r="G58" s="37">
        <v>2109</v>
      </c>
      <c r="H58" s="37">
        <v>2331</v>
      </c>
      <c r="I58" s="37">
        <v>0</v>
      </c>
      <c r="J58" s="37">
        <v>5</v>
      </c>
      <c r="K58" s="37">
        <v>13</v>
      </c>
      <c r="L58" s="37">
        <v>15</v>
      </c>
      <c r="M58" s="37">
        <v>4</v>
      </c>
      <c r="N58" s="37">
        <v>25</v>
      </c>
      <c r="O58" s="56" t="s">
        <v>135</v>
      </c>
      <c r="P58" s="56" t="s">
        <v>135</v>
      </c>
    </row>
    <row r="59" spans="1:16" hidden="1" outlineLevel="1">
      <c r="A59" s="26" t="s">
        <v>5</v>
      </c>
      <c r="B59" s="37">
        <v>2170</v>
      </c>
      <c r="C59" s="37">
        <v>790</v>
      </c>
      <c r="D59" s="37">
        <v>658</v>
      </c>
      <c r="E59" s="37" t="s">
        <v>135</v>
      </c>
      <c r="F59" s="37" t="s">
        <v>135</v>
      </c>
      <c r="G59" s="37">
        <v>330</v>
      </c>
      <c r="H59" s="37">
        <v>387</v>
      </c>
      <c r="I59" s="37">
        <v>0</v>
      </c>
      <c r="J59" s="37">
        <v>3</v>
      </c>
      <c r="K59" s="37">
        <v>0</v>
      </c>
      <c r="L59" s="37">
        <v>2</v>
      </c>
      <c r="M59" s="37">
        <v>0</v>
      </c>
      <c r="N59" s="37">
        <v>0</v>
      </c>
      <c r="O59" s="56" t="s">
        <v>135</v>
      </c>
      <c r="P59" s="56" t="s">
        <v>135</v>
      </c>
    </row>
    <row r="60" spans="1:16" hidden="1" outlineLevel="1">
      <c r="A60" s="26" t="s">
        <v>6</v>
      </c>
      <c r="B60" s="37">
        <v>1641</v>
      </c>
      <c r="C60" s="37">
        <v>535</v>
      </c>
      <c r="D60" s="37">
        <v>515</v>
      </c>
      <c r="E60" s="37" t="s">
        <v>135</v>
      </c>
      <c r="F60" s="37" t="s">
        <v>135</v>
      </c>
      <c r="G60" s="37">
        <v>283</v>
      </c>
      <c r="H60" s="37">
        <v>301</v>
      </c>
      <c r="I60" s="37">
        <v>0</v>
      </c>
      <c r="J60" s="37">
        <v>0</v>
      </c>
      <c r="K60" s="37">
        <v>4</v>
      </c>
      <c r="L60" s="37">
        <v>3</v>
      </c>
      <c r="M60" s="37">
        <v>0</v>
      </c>
      <c r="N60" s="37">
        <v>0</v>
      </c>
      <c r="O60" s="56" t="s">
        <v>135</v>
      </c>
      <c r="P60" s="56" t="s">
        <v>135</v>
      </c>
    </row>
    <row r="61" spans="1:16" hidden="1" outlineLevel="1">
      <c r="A61" s="26" t="s">
        <v>7</v>
      </c>
      <c r="B61" s="37">
        <v>1247</v>
      </c>
      <c r="C61" s="37">
        <v>355</v>
      </c>
      <c r="D61" s="37">
        <v>390</v>
      </c>
      <c r="E61" s="37" t="s">
        <v>135</v>
      </c>
      <c r="F61" s="37" t="s">
        <v>135</v>
      </c>
      <c r="G61" s="37">
        <v>214</v>
      </c>
      <c r="H61" s="37">
        <v>287</v>
      </c>
      <c r="I61" s="37">
        <v>0</v>
      </c>
      <c r="J61" s="37">
        <v>1</v>
      </c>
      <c r="K61" s="37">
        <v>0</v>
      </c>
      <c r="L61" s="37">
        <v>0</v>
      </c>
      <c r="M61" s="37">
        <v>0</v>
      </c>
      <c r="N61" s="37">
        <v>0</v>
      </c>
      <c r="O61" s="56" t="s">
        <v>135</v>
      </c>
      <c r="P61" s="56" t="s">
        <v>135</v>
      </c>
    </row>
    <row r="62" spans="1:16" hidden="1" outlineLevel="1">
      <c r="A62" s="26" t="s">
        <v>27</v>
      </c>
      <c r="B62" s="37">
        <v>518</v>
      </c>
      <c r="C62" s="37">
        <v>116</v>
      </c>
      <c r="D62" s="37">
        <v>146</v>
      </c>
      <c r="E62" s="37" t="s">
        <v>135</v>
      </c>
      <c r="F62" s="37" t="s">
        <v>135</v>
      </c>
      <c r="G62" s="37">
        <v>126</v>
      </c>
      <c r="H62" s="37">
        <v>130</v>
      </c>
      <c r="I62" s="37">
        <v>0</v>
      </c>
      <c r="J62" s="37">
        <v>0</v>
      </c>
      <c r="K62" s="37">
        <v>0</v>
      </c>
      <c r="L62" s="37">
        <v>0</v>
      </c>
      <c r="M62" s="37">
        <v>0</v>
      </c>
      <c r="N62" s="37">
        <v>0</v>
      </c>
      <c r="O62" s="56" t="s">
        <v>135</v>
      </c>
      <c r="P62" s="56" t="s">
        <v>135</v>
      </c>
    </row>
    <row r="63" spans="1:16" hidden="1" outlineLevel="1">
      <c r="A63" s="26" t="s">
        <v>8</v>
      </c>
      <c r="B63" s="37">
        <v>2253</v>
      </c>
      <c r="C63" s="37">
        <v>659</v>
      </c>
      <c r="D63" s="37">
        <v>667</v>
      </c>
      <c r="E63" s="37" t="s">
        <v>135</v>
      </c>
      <c r="F63" s="37" t="s">
        <v>135</v>
      </c>
      <c r="G63" s="37">
        <v>455</v>
      </c>
      <c r="H63" s="37">
        <v>470</v>
      </c>
      <c r="I63" s="37">
        <v>0</v>
      </c>
      <c r="J63" s="37">
        <v>0</v>
      </c>
      <c r="K63" s="37">
        <v>0</v>
      </c>
      <c r="L63" s="37">
        <v>0</v>
      </c>
      <c r="M63" s="37">
        <v>0</v>
      </c>
      <c r="N63" s="37">
        <v>2</v>
      </c>
      <c r="O63" s="56" t="s">
        <v>135</v>
      </c>
      <c r="P63" s="56" t="s">
        <v>135</v>
      </c>
    </row>
    <row r="64" spans="1:16" hidden="1" outlineLevel="1">
      <c r="A64" s="26" t="s">
        <v>9</v>
      </c>
      <c r="B64" s="37">
        <v>82</v>
      </c>
      <c r="C64" s="37">
        <v>22</v>
      </c>
      <c r="D64" s="37">
        <v>32</v>
      </c>
      <c r="E64" s="37" t="s">
        <v>135</v>
      </c>
      <c r="F64" s="37" t="s">
        <v>135</v>
      </c>
      <c r="G64" s="37">
        <v>13</v>
      </c>
      <c r="H64" s="37">
        <v>15</v>
      </c>
      <c r="I64" s="37">
        <v>0</v>
      </c>
      <c r="J64" s="37">
        <v>0</v>
      </c>
      <c r="K64" s="37">
        <v>0</v>
      </c>
      <c r="L64" s="37">
        <v>0</v>
      </c>
      <c r="M64" s="37">
        <v>0</v>
      </c>
      <c r="N64" s="37">
        <v>0</v>
      </c>
      <c r="O64" s="56" t="s">
        <v>135</v>
      </c>
      <c r="P64" s="56" t="s">
        <v>135</v>
      </c>
    </row>
    <row r="65" spans="1:16" hidden="1" outlineLevel="1">
      <c r="A65" s="26" t="s">
        <v>10</v>
      </c>
      <c r="B65" s="37">
        <v>1430</v>
      </c>
      <c r="C65" s="37">
        <v>472</v>
      </c>
      <c r="D65" s="37">
        <v>476</v>
      </c>
      <c r="E65" s="37" t="s">
        <v>135</v>
      </c>
      <c r="F65" s="37" t="s">
        <v>135</v>
      </c>
      <c r="G65" s="37">
        <v>242</v>
      </c>
      <c r="H65" s="37">
        <v>233</v>
      </c>
      <c r="I65" s="37">
        <v>0</v>
      </c>
      <c r="J65" s="37">
        <v>1</v>
      </c>
      <c r="K65" s="37">
        <v>2</v>
      </c>
      <c r="L65" s="37">
        <v>3</v>
      </c>
      <c r="M65" s="37">
        <v>0</v>
      </c>
      <c r="N65" s="37">
        <v>1</v>
      </c>
      <c r="O65" s="56" t="s">
        <v>135</v>
      </c>
      <c r="P65" s="56" t="s">
        <v>135</v>
      </c>
    </row>
    <row r="66" spans="1:16" hidden="1" outlineLevel="1">
      <c r="A66" s="26" t="s">
        <v>11</v>
      </c>
      <c r="B66" s="37">
        <v>1386</v>
      </c>
      <c r="C66" s="37">
        <v>416</v>
      </c>
      <c r="D66" s="37">
        <v>450</v>
      </c>
      <c r="E66" s="37" t="s">
        <v>135</v>
      </c>
      <c r="F66" s="37" t="s">
        <v>135</v>
      </c>
      <c r="G66" s="37">
        <v>224</v>
      </c>
      <c r="H66" s="37">
        <v>267</v>
      </c>
      <c r="I66" s="37">
        <v>0</v>
      </c>
      <c r="J66" s="37">
        <v>0</v>
      </c>
      <c r="K66" s="37">
        <v>6</v>
      </c>
      <c r="L66" s="37">
        <v>5</v>
      </c>
      <c r="M66" s="37">
        <v>4</v>
      </c>
      <c r="N66" s="37">
        <v>14</v>
      </c>
      <c r="O66" s="56" t="s">
        <v>135</v>
      </c>
      <c r="P66" s="56" t="s">
        <v>135</v>
      </c>
    </row>
    <row r="67" spans="1:16" hidden="1" outlineLevel="1">
      <c r="A67" s="26" t="s">
        <v>12</v>
      </c>
      <c r="B67" s="37">
        <v>459</v>
      </c>
      <c r="C67" s="37">
        <v>121</v>
      </c>
      <c r="D67" s="37">
        <v>133</v>
      </c>
      <c r="E67" s="37" t="s">
        <v>135</v>
      </c>
      <c r="F67" s="37" t="s">
        <v>135</v>
      </c>
      <c r="G67" s="37">
        <v>87</v>
      </c>
      <c r="H67" s="37">
        <v>114</v>
      </c>
      <c r="I67" s="37">
        <v>0</v>
      </c>
      <c r="J67" s="37">
        <v>0</v>
      </c>
      <c r="K67" s="37">
        <v>1</v>
      </c>
      <c r="L67" s="37">
        <v>2</v>
      </c>
      <c r="M67" s="37">
        <v>0</v>
      </c>
      <c r="N67" s="37">
        <v>1</v>
      </c>
      <c r="O67" s="56" t="s">
        <v>135</v>
      </c>
      <c r="P67" s="56" t="s">
        <v>135</v>
      </c>
    </row>
    <row r="68" spans="1:16" hidden="1" outlineLevel="1">
      <c r="A68" s="26" t="s">
        <v>13</v>
      </c>
      <c r="B68" s="37">
        <v>495</v>
      </c>
      <c r="C68" s="37">
        <v>145</v>
      </c>
      <c r="D68" s="37">
        <v>166</v>
      </c>
      <c r="E68" s="37" t="s">
        <v>135</v>
      </c>
      <c r="F68" s="37" t="s">
        <v>135</v>
      </c>
      <c r="G68" s="37">
        <v>90</v>
      </c>
      <c r="H68" s="37">
        <v>89</v>
      </c>
      <c r="I68" s="37">
        <v>0</v>
      </c>
      <c r="J68" s="37">
        <v>0</v>
      </c>
      <c r="K68" s="37">
        <v>0</v>
      </c>
      <c r="L68" s="37">
        <v>0</v>
      </c>
      <c r="M68" s="37">
        <v>0</v>
      </c>
      <c r="N68" s="37">
        <v>5</v>
      </c>
      <c r="O68" s="56" t="s">
        <v>135</v>
      </c>
      <c r="P68" s="56" t="s">
        <v>135</v>
      </c>
    </row>
    <row r="69" spans="1:16" hidden="1" outlineLevel="1">
      <c r="A69" s="26" t="s">
        <v>28</v>
      </c>
      <c r="B69" s="37">
        <v>236</v>
      </c>
      <c r="C69" s="37">
        <v>84</v>
      </c>
      <c r="D69" s="37">
        <v>67</v>
      </c>
      <c r="E69" s="37" t="s">
        <v>135</v>
      </c>
      <c r="F69" s="37" t="s">
        <v>135</v>
      </c>
      <c r="G69" s="37">
        <v>45</v>
      </c>
      <c r="H69" s="37">
        <v>38</v>
      </c>
      <c r="I69" s="37">
        <v>0</v>
      </c>
      <c r="J69" s="37">
        <v>0</v>
      </c>
      <c r="K69" s="37">
        <v>0</v>
      </c>
      <c r="L69" s="37">
        <v>0</v>
      </c>
      <c r="M69" s="37">
        <v>0</v>
      </c>
      <c r="N69" s="37">
        <v>2</v>
      </c>
      <c r="O69" s="56" t="s">
        <v>135</v>
      </c>
      <c r="P69" s="56" t="s">
        <v>135</v>
      </c>
    </row>
    <row r="70" spans="1:16" collapsed="1">
      <c r="A70" s="1" t="s">
        <v>217</v>
      </c>
      <c r="B70" s="37">
        <v>11907</v>
      </c>
      <c r="C70" s="37">
        <v>3713</v>
      </c>
      <c r="D70" s="37">
        <v>3710</v>
      </c>
      <c r="E70" s="37" t="s">
        <v>135</v>
      </c>
      <c r="F70" s="37" t="s">
        <v>135</v>
      </c>
      <c r="G70" s="37">
        <v>2117</v>
      </c>
      <c r="H70" s="37">
        <v>2326</v>
      </c>
      <c r="I70" s="37">
        <v>2</v>
      </c>
      <c r="J70" s="37">
        <v>3</v>
      </c>
      <c r="K70" s="37">
        <v>4</v>
      </c>
      <c r="L70" s="37">
        <v>5</v>
      </c>
      <c r="M70" s="37">
        <v>4</v>
      </c>
      <c r="N70" s="37">
        <v>23</v>
      </c>
      <c r="O70" s="56" t="s">
        <v>135</v>
      </c>
      <c r="P70" s="56" t="s">
        <v>135</v>
      </c>
    </row>
    <row r="71" spans="1:16" hidden="1" outlineLevel="1">
      <c r="A71" s="26" t="s">
        <v>5</v>
      </c>
      <c r="B71" s="37">
        <v>2177</v>
      </c>
      <c r="C71" s="37">
        <v>783</v>
      </c>
      <c r="D71" s="37">
        <v>677</v>
      </c>
      <c r="E71" s="37" t="s">
        <v>135</v>
      </c>
      <c r="F71" s="37" t="s">
        <v>135</v>
      </c>
      <c r="G71" s="37">
        <v>337</v>
      </c>
      <c r="H71" s="37">
        <v>377</v>
      </c>
      <c r="I71" s="37">
        <v>0</v>
      </c>
      <c r="J71" s="37">
        <v>0</v>
      </c>
      <c r="K71" s="37">
        <v>0</v>
      </c>
      <c r="L71" s="37">
        <v>3</v>
      </c>
      <c r="M71" s="37">
        <v>0</v>
      </c>
      <c r="N71" s="37">
        <v>0</v>
      </c>
      <c r="O71" s="56" t="s">
        <v>135</v>
      </c>
      <c r="P71" s="56" t="s">
        <v>135</v>
      </c>
    </row>
    <row r="72" spans="1:16" hidden="1" outlineLevel="1">
      <c r="A72" s="26" t="s">
        <v>6</v>
      </c>
      <c r="B72" s="37">
        <v>1614</v>
      </c>
      <c r="C72" s="37">
        <v>537</v>
      </c>
      <c r="D72" s="37">
        <v>519</v>
      </c>
      <c r="E72" s="37" t="s">
        <v>135</v>
      </c>
      <c r="F72" s="37" t="s">
        <v>135</v>
      </c>
      <c r="G72" s="37">
        <v>267</v>
      </c>
      <c r="H72" s="37">
        <v>291</v>
      </c>
      <c r="I72" s="37">
        <v>0</v>
      </c>
      <c r="J72" s="37">
        <v>0</v>
      </c>
      <c r="K72" s="37">
        <v>0</v>
      </c>
      <c r="L72" s="37">
        <v>0</v>
      </c>
      <c r="M72" s="37">
        <v>0</v>
      </c>
      <c r="N72" s="37">
        <v>0</v>
      </c>
      <c r="O72" s="56" t="s">
        <v>135</v>
      </c>
      <c r="P72" s="56" t="s">
        <v>135</v>
      </c>
    </row>
    <row r="73" spans="1:16" hidden="1" outlineLevel="1">
      <c r="A73" s="26" t="s">
        <v>7</v>
      </c>
      <c r="B73" s="37">
        <v>1241</v>
      </c>
      <c r="C73" s="37">
        <v>342</v>
      </c>
      <c r="D73" s="37">
        <v>388</v>
      </c>
      <c r="E73" s="37" t="s">
        <v>135</v>
      </c>
      <c r="F73" s="37" t="s">
        <v>135</v>
      </c>
      <c r="G73" s="37">
        <v>222</v>
      </c>
      <c r="H73" s="37">
        <v>289</v>
      </c>
      <c r="I73" s="37">
        <v>0</v>
      </c>
      <c r="J73" s="37">
        <v>0</v>
      </c>
      <c r="K73" s="37">
        <v>0</v>
      </c>
      <c r="L73" s="37">
        <v>0</v>
      </c>
      <c r="M73" s="37">
        <v>0</v>
      </c>
      <c r="N73" s="37">
        <v>0</v>
      </c>
      <c r="O73" s="56" t="s">
        <v>135</v>
      </c>
      <c r="P73" s="56" t="s">
        <v>135</v>
      </c>
    </row>
    <row r="74" spans="1:16" hidden="1" outlineLevel="1">
      <c r="A74" s="26" t="s">
        <v>27</v>
      </c>
      <c r="B74" s="37">
        <v>524</v>
      </c>
      <c r="C74" s="37">
        <v>117</v>
      </c>
      <c r="D74" s="37">
        <v>146</v>
      </c>
      <c r="E74" s="37" t="s">
        <v>135</v>
      </c>
      <c r="F74" s="37" t="s">
        <v>135</v>
      </c>
      <c r="G74" s="37">
        <v>123</v>
      </c>
      <c r="H74" s="37">
        <v>138</v>
      </c>
      <c r="I74" s="37">
        <v>0</v>
      </c>
      <c r="J74" s="37">
        <v>0</v>
      </c>
      <c r="K74" s="37">
        <v>0</v>
      </c>
      <c r="L74" s="37">
        <v>0</v>
      </c>
      <c r="M74" s="37">
        <v>0</v>
      </c>
      <c r="N74" s="37">
        <v>0</v>
      </c>
      <c r="O74" s="56" t="s">
        <v>135</v>
      </c>
      <c r="P74" s="56" t="s">
        <v>135</v>
      </c>
    </row>
    <row r="75" spans="1:16" hidden="1" outlineLevel="1">
      <c r="A75" s="26" t="s">
        <v>8</v>
      </c>
      <c r="B75" s="37">
        <v>2205</v>
      </c>
      <c r="C75" s="37">
        <v>652</v>
      </c>
      <c r="D75" s="37">
        <v>658</v>
      </c>
      <c r="E75" s="37" t="s">
        <v>135</v>
      </c>
      <c r="F75" s="37" t="s">
        <v>135</v>
      </c>
      <c r="G75" s="37">
        <v>430</v>
      </c>
      <c r="H75" s="37">
        <v>462</v>
      </c>
      <c r="I75" s="37">
        <v>1</v>
      </c>
      <c r="J75" s="37">
        <v>0</v>
      </c>
      <c r="K75" s="37">
        <v>0</v>
      </c>
      <c r="L75" s="37">
        <v>0</v>
      </c>
      <c r="M75" s="37">
        <v>0</v>
      </c>
      <c r="N75" s="37">
        <v>2</v>
      </c>
      <c r="O75" s="56" t="s">
        <v>135</v>
      </c>
      <c r="P75" s="56" t="s">
        <v>135</v>
      </c>
    </row>
    <row r="76" spans="1:16" hidden="1" outlineLevel="1">
      <c r="A76" s="26" t="s">
        <v>9</v>
      </c>
      <c r="B76" s="37">
        <v>95</v>
      </c>
      <c r="C76" s="37">
        <v>21</v>
      </c>
      <c r="D76" s="37">
        <v>29</v>
      </c>
      <c r="E76" s="37" t="s">
        <v>135</v>
      </c>
      <c r="F76" s="37" t="s">
        <v>135</v>
      </c>
      <c r="G76" s="37">
        <v>20</v>
      </c>
      <c r="H76" s="37">
        <v>25</v>
      </c>
      <c r="I76" s="37">
        <v>0</v>
      </c>
      <c r="J76" s="37">
        <v>0</v>
      </c>
      <c r="K76" s="37">
        <v>0</v>
      </c>
      <c r="L76" s="37">
        <v>0</v>
      </c>
      <c r="M76" s="37">
        <v>0</v>
      </c>
      <c r="N76" s="37">
        <v>0</v>
      </c>
      <c r="O76" s="56" t="s">
        <v>135</v>
      </c>
      <c r="P76" s="56" t="s">
        <v>135</v>
      </c>
    </row>
    <row r="77" spans="1:16" hidden="1" outlineLevel="1">
      <c r="A77" s="26" t="s">
        <v>10</v>
      </c>
      <c r="B77" s="37">
        <v>1439</v>
      </c>
      <c r="C77" s="37">
        <v>482</v>
      </c>
      <c r="D77" s="37">
        <v>472</v>
      </c>
      <c r="E77" s="37" t="s">
        <v>135</v>
      </c>
      <c r="F77" s="37" t="s">
        <v>135</v>
      </c>
      <c r="G77" s="37">
        <v>243</v>
      </c>
      <c r="H77" s="37">
        <v>240</v>
      </c>
      <c r="I77" s="37">
        <v>0</v>
      </c>
      <c r="J77" s="37">
        <v>1</v>
      </c>
      <c r="K77" s="37">
        <v>0</v>
      </c>
      <c r="L77" s="37">
        <v>0</v>
      </c>
      <c r="M77" s="37">
        <v>0</v>
      </c>
      <c r="N77" s="37">
        <v>1</v>
      </c>
      <c r="O77" s="56" t="s">
        <v>135</v>
      </c>
      <c r="P77" s="56" t="s">
        <v>135</v>
      </c>
    </row>
    <row r="78" spans="1:16" hidden="1" outlineLevel="1">
      <c r="A78" s="26" t="s">
        <v>11</v>
      </c>
      <c r="B78" s="37">
        <v>1421</v>
      </c>
      <c r="C78" s="37">
        <v>425</v>
      </c>
      <c r="D78" s="37">
        <v>460</v>
      </c>
      <c r="E78" s="37" t="s">
        <v>135</v>
      </c>
      <c r="F78" s="37" t="s">
        <v>135</v>
      </c>
      <c r="G78" s="37">
        <v>250</v>
      </c>
      <c r="H78" s="37">
        <v>263</v>
      </c>
      <c r="I78" s="37">
        <v>0</v>
      </c>
      <c r="J78" s="37">
        <v>2</v>
      </c>
      <c r="K78" s="37">
        <v>2</v>
      </c>
      <c r="L78" s="37">
        <v>2</v>
      </c>
      <c r="M78" s="37">
        <v>4</v>
      </c>
      <c r="N78" s="37">
        <v>13</v>
      </c>
      <c r="O78" s="56" t="s">
        <v>135</v>
      </c>
      <c r="P78" s="56" t="s">
        <v>135</v>
      </c>
    </row>
    <row r="79" spans="1:16" hidden="1" outlineLevel="1">
      <c r="A79" s="26" t="s">
        <v>12</v>
      </c>
      <c r="B79" s="37">
        <v>464</v>
      </c>
      <c r="C79" s="37">
        <v>121</v>
      </c>
      <c r="D79" s="37">
        <v>131</v>
      </c>
      <c r="E79" s="37" t="s">
        <v>135</v>
      </c>
      <c r="F79" s="37" t="s">
        <v>135</v>
      </c>
      <c r="G79" s="37">
        <v>95</v>
      </c>
      <c r="H79" s="37">
        <v>116</v>
      </c>
      <c r="I79" s="37">
        <v>0</v>
      </c>
      <c r="J79" s="37">
        <v>0</v>
      </c>
      <c r="K79" s="37">
        <v>0</v>
      </c>
      <c r="L79" s="37">
        <v>0</v>
      </c>
      <c r="M79" s="37">
        <v>0</v>
      </c>
      <c r="N79" s="37">
        <v>1</v>
      </c>
      <c r="O79" s="56" t="s">
        <v>135</v>
      </c>
      <c r="P79" s="56" t="s">
        <v>135</v>
      </c>
    </row>
    <row r="80" spans="1:16" hidden="1" outlineLevel="1">
      <c r="A80" s="26" t="s">
        <v>13</v>
      </c>
      <c r="B80" s="37">
        <v>471</v>
      </c>
      <c r="C80" s="37">
        <v>146</v>
      </c>
      <c r="D80" s="37">
        <v>160</v>
      </c>
      <c r="E80" s="37" t="s">
        <v>135</v>
      </c>
      <c r="F80" s="37" t="s">
        <v>135</v>
      </c>
      <c r="G80" s="37">
        <v>77</v>
      </c>
      <c r="H80" s="37">
        <v>82</v>
      </c>
      <c r="I80" s="37">
        <v>0</v>
      </c>
      <c r="J80" s="37">
        <v>0</v>
      </c>
      <c r="K80" s="37">
        <v>2</v>
      </c>
      <c r="L80" s="37">
        <v>0</v>
      </c>
      <c r="M80" s="37">
        <v>0</v>
      </c>
      <c r="N80" s="37">
        <v>4</v>
      </c>
      <c r="O80" s="56" t="s">
        <v>135</v>
      </c>
      <c r="P80" s="56" t="s">
        <v>135</v>
      </c>
    </row>
    <row r="81" spans="1:16" hidden="1" outlineLevel="1">
      <c r="A81" s="26" t="s">
        <v>28</v>
      </c>
      <c r="B81" s="37">
        <v>256</v>
      </c>
      <c r="C81" s="37">
        <v>87</v>
      </c>
      <c r="D81" s="37">
        <v>70</v>
      </c>
      <c r="E81" s="37" t="s">
        <v>135</v>
      </c>
      <c r="F81" s="37" t="s">
        <v>135</v>
      </c>
      <c r="G81" s="37">
        <v>53</v>
      </c>
      <c r="H81" s="37">
        <v>43</v>
      </c>
      <c r="I81" s="37">
        <v>1</v>
      </c>
      <c r="J81" s="37">
        <v>0</v>
      </c>
      <c r="K81" s="37">
        <v>0</v>
      </c>
      <c r="L81" s="37">
        <v>0</v>
      </c>
      <c r="M81" s="37">
        <v>0</v>
      </c>
      <c r="N81" s="37">
        <v>2</v>
      </c>
      <c r="O81" s="56" t="s">
        <v>135</v>
      </c>
      <c r="P81" s="56" t="s">
        <v>135</v>
      </c>
    </row>
    <row r="82" spans="1:16" collapsed="1">
      <c r="A82" s="1" t="s">
        <v>216</v>
      </c>
      <c r="B82" s="37">
        <v>11862</v>
      </c>
      <c r="C82" s="37">
        <v>3697</v>
      </c>
      <c r="D82" s="37">
        <v>3658</v>
      </c>
      <c r="E82" s="37" t="s">
        <v>135</v>
      </c>
      <c r="F82" s="37" t="s">
        <v>135</v>
      </c>
      <c r="G82" s="37">
        <v>2125</v>
      </c>
      <c r="H82" s="37">
        <v>2341</v>
      </c>
      <c r="I82" s="37">
        <v>1</v>
      </c>
      <c r="J82" s="37">
        <v>6</v>
      </c>
      <c r="K82" s="37">
        <v>3</v>
      </c>
      <c r="L82" s="37">
        <v>8</v>
      </c>
      <c r="M82" s="37">
        <v>3</v>
      </c>
      <c r="N82" s="37">
        <v>20</v>
      </c>
      <c r="O82" s="56" t="s">
        <v>135</v>
      </c>
      <c r="P82" s="56" t="s">
        <v>135</v>
      </c>
    </row>
    <row r="83" spans="1:16" hidden="1" outlineLevel="1">
      <c r="A83" s="1" t="s">
        <v>5</v>
      </c>
      <c r="B83" s="37">
        <v>2145</v>
      </c>
      <c r="C83" s="37">
        <v>761</v>
      </c>
      <c r="D83" s="37">
        <v>643</v>
      </c>
      <c r="E83" s="37" t="s">
        <v>135</v>
      </c>
      <c r="F83" s="37" t="s">
        <v>135</v>
      </c>
      <c r="G83" s="37">
        <v>345</v>
      </c>
      <c r="H83" s="37">
        <v>386</v>
      </c>
      <c r="I83" s="37">
        <v>0</v>
      </c>
      <c r="J83" s="37">
        <v>3</v>
      </c>
      <c r="K83" s="37">
        <v>1</v>
      </c>
      <c r="L83" s="37">
        <v>6</v>
      </c>
      <c r="M83" s="37">
        <v>0</v>
      </c>
      <c r="N83" s="37">
        <v>0</v>
      </c>
      <c r="O83" s="56" t="s">
        <v>135</v>
      </c>
      <c r="P83" s="56" t="s">
        <v>135</v>
      </c>
    </row>
    <row r="84" spans="1:16" hidden="1" outlineLevel="1">
      <c r="A84" s="1" t="s">
        <v>6</v>
      </c>
      <c r="B84" s="37">
        <v>1609</v>
      </c>
      <c r="C84" s="37">
        <v>531</v>
      </c>
      <c r="D84" s="37">
        <v>517</v>
      </c>
      <c r="E84" s="37" t="s">
        <v>135</v>
      </c>
      <c r="F84" s="37" t="s">
        <v>135</v>
      </c>
      <c r="G84" s="37">
        <v>264</v>
      </c>
      <c r="H84" s="37">
        <v>296</v>
      </c>
      <c r="I84" s="37">
        <v>0</v>
      </c>
      <c r="J84" s="37">
        <v>1</v>
      </c>
      <c r="K84" s="37">
        <v>0</v>
      </c>
      <c r="L84" s="37">
        <v>0</v>
      </c>
      <c r="M84" s="37">
        <v>0</v>
      </c>
      <c r="N84" s="37">
        <v>0</v>
      </c>
      <c r="O84" s="56" t="s">
        <v>135</v>
      </c>
      <c r="P84" s="56" t="s">
        <v>135</v>
      </c>
    </row>
    <row r="85" spans="1:16" hidden="1" outlineLevel="1">
      <c r="A85" s="1" t="s">
        <v>7</v>
      </c>
      <c r="B85" s="37">
        <v>1245</v>
      </c>
      <c r="C85" s="37">
        <v>336</v>
      </c>
      <c r="D85" s="37">
        <v>387</v>
      </c>
      <c r="E85" s="37" t="s">
        <v>135</v>
      </c>
      <c r="F85" s="37" t="s">
        <v>135</v>
      </c>
      <c r="G85" s="37">
        <v>225</v>
      </c>
      <c r="H85" s="37">
        <v>297</v>
      </c>
      <c r="I85" s="37">
        <v>0</v>
      </c>
      <c r="J85" s="37">
        <v>0</v>
      </c>
      <c r="K85" s="37">
        <v>0</v>
      </c>
      <c r="L85" s="37">
        <v>0</v>
      </c>
      <c r="M85" s="37">
        <v>0</v>
      </c>
      <c r="N85" s="37">
        <v>0</v>
      </c>
      <c r="O85" s="56" t="s">
        <v>135</v>
      </c>
      <c r="P85" s="56" t="s">
        <v>135</v>
      </c>
    </row>
    <row r="86" spans="1:16" hidden="1" outlineLevel="1">
      <c r="A86" s="1" t="s">
        <v>27</v>
      </c>
      <c r="B86" s="37">
        <v>515</v>
      </c>
      <c r="C86" s="37">
        <v>119</v>
      </c>
      <c r="D86" s="37">
        <v>139</v>
      </c>
      <c r="E86" s="37" t="s">
        <v>135</v>
      </c>
      <c r="F86" s="37" t="s">
        <v>135</v>
      </c>
      <c r="G86" s="37">
        <v>129</v>
      </c>
      <c r="H86" s="37">
        <v>127</v>
      </c>
      <c r="I86" s="37">
        <v>1</v>
      </c>
      <c r="J86" s="37">
        <v>0</v>
      </c>
      <c r="K86" s="37">
        <v>0</v>
      </c>
      <c r="L86" s="37">
        <v>0</v>
      </c>
      <c r="M86" s="37">
        <v>0</v>
      </c>
      <c r="N86" s="37">
        <v>0</v>
      </c>
      <c r="O86" s="56" t="s">
        <v>135</v>
      </c>
      <c r="P86" s="56" t="s">
        <v>135</v>
      </c>
    </row>
    <row r="87" spans="1:16" hidden="1" outlineLevel="1">
      <c r="A87" s="1" t="s">
        <v>8</v>
      </c>
      <c r="B87" s="37">
        <v>2138</v>
      </c>
      <c r="C87" s="37">
        <v>632</v>
      </c>
      <c r="D87" s="37">
        <v>648</v>
      </c>
      <c r="E87" s="37" t="s">
        <v>135</v>
      </c>
      <c r="F87" s="37" t="s">
        <v>135</v>
      </c>
      <c r="G87" s="37">
        <v>409</v>
      </c>
      <c r="H87" s="37">
        <v>445</v>
      </c>
      <c r="I87" s="37">
        <v>0</v>
      </c>
      <c r="J87" s="37">
        <v>2</v>
      </c>
      <c r="K87" s="37">
        <v>0</v>
      </c>
      <c r="L87" s="37">
        <v>0</v>
      </c>
      <c r="M87" s="37">
        <v>0</v>
      </c>
      <c r="N87" s="37">
        <v>2</v>
      </c>
      <c r="O87" s="56" t="s">
        <v>135</v>
      </c>
      <c r="P87" s="56" t="s">
        <v>135</v>
      </c>
    </row>
    <row r="88" spans="1:16" hidden="1" outlineLevel="1">
      <c r="A88" s="1" t="s">
        <v>9</v>
      </c>
      <c r="B88" s="37">
        <v>102</v>
      </c>
      <c r="C88" s="37">
        <v>25</v>
      </c>
      <c r="D88" s="37">
        <v>30</v>
      </c>
      <c r="E88" s="37" t="s">
        <v>135</v>
      </c>
      <c r="F88" s="37" t="s">
        <v>135</v>
      </c>
      <c r="G88" s="37">
        <v>21</v>
      </c>
      <c r="H88" s="37">
        <v>26</v>
      </c>
      <c r="I88" s="37">
        <v>0</v>
      </c>
      <c r="J88" s="37">
        <v>0</v>
      </c>
      <c r="K88" s="37">
        <v>0</v>
      </c>
      <c r="L88" s="37">
        <v>0</v>
      </c>
      <c r="M88" s="37">
        <v>0</v>
      </c>
      <c r="N88" s="37">
        <v>0</v>
      </c>
      <c r="O88" s="56" t="s">
        <v>135</v>
      </c>
      <c r="P88" s="56" t="s">
        <v>135</v>
      </c>
    </row>
    <row r="89" spans="1:16" hidden="1" outlineLevel="1">
      <c r="A89" s="1" t="s">
        <v>10</v>
      </c>
      <c r="B89" s="37">
        <v>1435</v>
      </c>
      <c r="C89" s="37">
        <v>481</v>
      </c>
      <c r="D89" s="37">
        <v>460</v>
      </c>
      <c r="E89" s="37" t="s">
        <v>135</v>
      </c>
      <c r="F89" s="37" t="s">
        <v>135</v>
      </c>
      <c r="G89" s="37">
        <v>252</v>
      </c>
      <c r="H89" s="37">
        <v>241</v>
      </c>
      <c r="I89" s="37">
        <v>0</v>
      </c>
      <c r="J89" s="37">
        <v>0</v>
      </c>
      <c r="K89" s="37">
        <v>0</v>
      </c>
      <c r="L89" s="37">
        <v>0</v>
      </c>
      <c r="M89" s="37">
        <v>0</v>
      </c>
      <c r="N89" s="37">
        <v>1</v>
      </c>
      <c r="O89" s="56" t="s">
        <v>135</v>
      </c>
      <c r="P89" s="56" t="s">
        <v>135</v>
      </c>
    </row>
    <row r="90" spans="1:16" hidden="1" outlineLevel="1">
      <c r="A90" s="1" t="s">
        <v>11</v>
      </c>
      <c r="B90" s="37">
        <v>1451</v>
      </c>
      <c r="C90" s="37">
        <v>440</v>
      </c>
      <c r="D90" s="37">
        <v>474</v>
      </c>
      <c r="E90" s="37" t="s">
        <v>135</v>
      </c>
      <c r="F90" s="37" t="s">
        <v>135</v>
      </c>
      <c r="G90" s="37">
        <v>255</v>
      </c>
      <c r="H90" s="37">
        <v>264</v>
      </c>
      <c r="I90" s="37">
        <v>0</v>
      </c>
      <c r="J90" s="37">
        <v>0</v>
      </c>
      <c r="K90" s="37">
        <v>2</v>
      </c>
      <c r="L90" s="37">
        <v>2</v>
      </c>
      <c r="M90" s="37">
        <v>3</v>
      </c>
      <c r="N90" s="37">
        <v>11</v>
      </c>
      <c r="O90" s="56" t="s">
        <v>135</v>
      </c>
      <c r="P90" s="56" t="s">
        <v>135</v>
      </c>
    </row>
    <row r="91" spans="1:16" hidden="1" outlineLevel="1">
      <c r="A91" s="1" t="s">
        <v>12</v>
      </c>
      <c r="B91" s="37">
        <v>466</v>
      </c>
      <c r="C91" s="37">
        <v>131</v>
      </c>
      <c r="D91" s="37">
        <v>136</v>
      </c>
      <c r="E91" s="37" t="s">
        <v>135</v>
      </c>
      <c r="F91" s="37" t="s">
        <v>135</v>
      </c>
      <c r="G91" s="37">
        <v>87</v>
      </c>
      <c r="H91" s="37">
        <v>112</v>
      </c>
      <c r="I91" s="37">
        <v>0</v>
      </c>
      <c r="J91" s="37">
        <v>0</v>
      </c>
      <c r="K91" s="37">
        <v>0</v>
      </c>
      <c r="L91" s="37">
        <v>0</v>
      </c>
      <c r="M91" s="37">
        <v>0</v>
      </c>
      <c r="N91" s="37">
        <v>0</v>
      </c>
      <c r="O91" s="56" t="s">
        <v>135</v>
      </c>
      <c r="P91" s="56" t="s">
        <v>135</v>
      </c>
    </row>
    <row r="92" spans="1:16" hidden="1" outlineLevel="1">
      <c r="A92" s="1" t="s">
        <v>13</v>
      </c>
      <c r="B92" s="37">
        <v>488</v>
      </c>
      <c r="C92" s="37">
        <v>157</v>
      </c>
      <c r="D92" s="37">
        <v>155</v>
      </c>
      <c r="E92" s="37" t="s">
        <v>135</v>
      </c>
      <c r="F92" s="37" t="s">
        <v>135</v>
      </c>
      <c r="G92" s="37">
        <v>76</v>
      </c>
      <c r="H92" s="37">
        <v>96</v>
      </c>
      <c r="I92" s="37">
        <v>0</v>
      </c>
      <c r="J92" s="37">
        <v>0</v>
      </c>
      <c r="K92" s="37">
        <v>0</v>
      </c>
      <c r="L92" s="37">
        <v>0</v>
      </c>
      <c r="M92" s="37">
        <v>0</v>
      </c>
      <c r="N92" s="37">
        <v>4</v>
      </c>
      <c r="O92" s="56" t="s">
        <v>135</v>
      </c>
      <c r="P92" s="56" t="s">
        <v>135</v>
      </c>
    </row>
    <row r="93" spans="1:16" hidden="1" outlineLevel="1">
      <c r="A93" s="1" t="s">
        <v>28</v>
      </c>
      <c r="B93" s="37">
        <v>268</v>
      </c>
      <c r="C93" s="37">
        <v>84</v>
      </c>
      <c r="D93" s="37">
        <v>69</v>
      </c>
      <c r="E93" s="37" t="s">
        <v>135</v>
      </c>
      <c r="F93" s="37" t="s">
        <v>135</v>
      </c>
      <c r="G93" s="37">
        <v>62</v>
      </c>
      <c r="H93" s="37">
        <v>51</v>
      </c>
      <c r="I93" s="37">
        <v>0</v>
      </c>
      <c r="J93" s="37">
        <v>0</v>
      </c>
      <c r="K93" s="37">
        <v>0</v>
      </c>
      <c r="L93" s="37">
        <v>0</v>
      </c>
      <c r="M93" s="37">
        <v>0</v>
      </c>
      <c r="N93" s="37">
        <v>2</v>
      </c>
      <c r="O93" s="56" t="s">
        <v>135</v>
      </c>
      <c r="P93" s="56" t="s">
        <v>135</v>
      </c>
    </row>
    <row r="94" spans="1:16" collapsed="1">
      <c r="A94" s="1" t="s">
        <v>249</v>
      </c>
      <c r="B94" s="37">
        <v>11770</v>
      </c>
      <c r="C94" s="37">
        <v>3701</v>
      </c>
      <c r="D94" s="37">
        <v>3617</v>
      </c>
      <c r="E94" s="37" t="s">
        <v>135</v>
      </c>
      <c r="F94" s="37" t="s">
        <v>135</v>
      </c>
      <c r="G94" s="37">
        <v>2080</v>
      </c>
      <c r="H94" s="37">
        <v>2330</v>
      </c>
      <c r="I94" s="37">
        <v>4</v>
      </c>
      <c r="J94" s="37">
        <v>2</v>
      </c>
      <c r="K94" s="37">
        <v>3</v>
      </c>
      <c r="L94" s="37">
        <v>9</v>
      </c>
      <c r="M94" s="37">
        <v>4</v>
      </c>
      <c r="N94" s="37">
        <v>20</v>
      </c>
      <c r="O94" s="56" t="s">
        <v>135</v>
      </c>
      <c r="P94" s="56" t="s">
        <v>135</v>
      </c>
    </row>
    <row r="95" spans="1:16" hidden="1" outlineLevel="1">
      <c r="A95" s="1" t="s">
        <v>5</v>
      </c>
      <c r="B95" s="37">
        <v>2113</v>
      </c>
      <c r="C95" s="37">
        <v>752</v>
      </c>
      <c r="D95" s="37">
        <v>639</v>
      </c>
      <c r="E95" s="37" t="s">
        <v>135</v>
      </c>
      <c r="F95" s="37" t="s">
        <v>135</v>
      </c>
      <c r="G95" s="37">
        <v>339</v>
      </c>
      <c r="H95" s="37">
        <v>380</v>
      </c>
      <c r="I95" s="37">
        <v>0</v>
      </c>
      <c r="J95" s="37">
        <v>0</v>
      </c>
      <c r="K95" s="37">
        <v>0</v>
      </c>
      <c r="L95" s="37">
        <v>3</v>
      </c>
      <c r="M95" s="37">
        <v>0</v>
      </c>
      <c r="N95" s="37">
        <v>0</v>
      </c>
      <c r="O95" s="56" t="s">
        <v>135</v>
      </c>
      <c r="P95" s="56" t="s">
        <v>135</v>
      </c>
    </row>
    <row r="96" spans="1:16" hidden="1" outlineLevel="1">
      <c r="A96" s="1" t="s">
        <v>6</v>
      </c>
      <c r="B96" s="37">
        <v>1615</v>
      </c>
      <c r="C96" s="37">
        <v>531</v>
      </c>
      <c r="D96" s="37">
        <v>521</v>
      </c>
      <c r="E96" s="37" t="s">
        <v>135</v>
      </c>
      <c r="F96" s="37" t="s">
        <v>135</v>
      </c>
      <c r="G96" s="37">
        <v>263</v>
      </c>
      <c r="H96" s="37">
        <v>298</v>
      </c>
      <c r="I96" s="37">
        <v>2</v>
      </c>
      <c r="J96" s="37">
        <v>0</v>
      </c>
      <c r="K96" s="37">
        <v>0</v>
      </c>
      <c r="L96" s="37">
        <v>0</v>
      </c>
      <c r="M96" s="37">
        <v>0</v>
      </c>
      <c r="N96" s="37">
        <v>0</v>
      </c>
      <c r="O96" s="56" t="s">
        <v>135</v>
      </c>
      <c r="P96" s="56" t="s">
        <v>135</v>
      </c>
    </row>
    <row r="97" spans="1:16" hidden="1" outlineLevel="1">
      <c r="A97" s="1" t="s">
        <v>7</v>
      </c>
      <c r="B97" s="37">
        <v>1223</v>
      </c>
      <c r="C97" s="37">
        <v>340</v>
      </c>
      <c r="D97" s="37">
        <v>379</v>
      </c>
      <c r="E97" s="37" t="s">
        <v>135</v>
      </c>
      <c r="F97" s="37" t="s">
        <v>135</v>
      </c>
      <c r="G97" s="37">
        <v>219</v>
      </c>
      <c r="H97" s="37">
        <v>285</v>
      </c>
      <c r="I97" s="37">
        <v>0</v>
      </c>
      <c r="J97" s="37">
        <v>0</v>
      </c>
      <c r="K97" s="37">
        <v>0</v>
      </c>
      <c r="L97" s="37">
        <v>0</v>
      </c>
      <c r="M97" s="37">
        <v>0</v>
      </c>
      <c r="N97" s="37">
        <v>0</v>
      </c>
      <c r="O97" s="56" t="s">
        <v>135</v>
      </c>
      <c r="P97" s="56" t="s">
        <v>135</v>
      </c>
    </row>
    <row r="98" spans="1:16" hidden="1" outlineLevel="1">
      <c r="A98" s="1" t="s">
        <v>27</v>
      </c>
      <c r="B98" s="37">
        <v>507</v>
      </c>
      <c r="C98" s="37">
        <v>112</v>
      </c>
      <c r="D98" s="37">
        <v>136</v>
      </c>
      <c r="E98" s="37" t="s">
        <v>135</v>
      </c>
      <c r="F98" s="37" t="s">
        <v>135</v>
      </c>
      <c r="G98" s="37">
        <v>127</v>
      </c>
      <c r="H98" s="37">
        <v>132</v>
      </c>
      <c r="I98" s="37">
        <v>0</v>
      </c>
      <c r="J98" s="37">
        <v>0</v>
      </c>
      <c r="K98" s="37">
        <v>0</v>
      </c>
      <c r="L98" s="37">
        <v>0</v>
      </c>
      <c r="M98" s="37">
        <v>0</v>
      </c>
      <c r="N98" s="37">
        <v>0</v>
      </c>
      <c r="O98" s="56" t="s">
        <v>135</v>
      </c>
      <c r="P98" s="56" t="s">
        <v>135</v>
      </c>
    </row>
    <row r="99" spans="1:16" hidden="1" outlineLevel="1">
      <c r="A99" s="1" t="s">
        <v>8</v>
      </c>
      <c r="B99" s="37">
        <v>2146</v>
      </c>
      <c r="C99" s="37">
        <v>658</v>
      </c>
      <c r="D99" s="37">
        <v>649</v>
      </c>
      <c r="E99" s="37" t="s">
        <v>135</v>
      </c>
      <c r="F99" s="37" t="s">
        <v>135</v>
      </c>
      <c r="G99" s="37">
        <v>395</v>
      </c>
      <c r="H99" s="37">
        <v>440</v>
      </c>
      <c r="I99" s="37">
        <v>2</v>
      </c>
      <c r="J99" s="37">
        <v>0</v>
      </c>
      <c r="K99" s="37">
        <v>0</v>
      </c>
      <c r="L99" s="37">
        <v>1</v>
      </c>
      <c r="M99" s="37">
        <v>0</v>
      </c>
      <c r="N99" s="37">
        <v>1</v>
      </c>
      <c r="O99" s="56" t="s">
        <v>135</v>
      </c>
      <c r="P99" s="56" t="s">
        <v>135</v>
      </c>
    </row>
    <row r="100" spans="1:16" hidden="1" outlineLevel="1">
      <c r="A100" s="1" t="s">
        <v>9</v>
      </c>
      <c r="B100" s="37">
        <v>104</v>
      </c>
      <c r="C100" s="37">
        <v>25</v>
      </c>
      <c r="D100" s="37">
        <v>34</v>
      </c>
      <c r="E100" s="37" t="s">
        <v>135</v>
      </c>
      <c r="F100" s="37" t="s">
        <v>135</v>
      </c>
      <c r="G100" s="37">
        <v>20</v>
      </c>
      <c r="H100" s="37">
        <v>24</v>
      </c>
      <c r="I100" s="37">
        <v>0</v>
      </c>
      <c r="J100" s="37">
        <v>1</v>
      </c>
      <c r="K100" s="37">
        <v>0</v>
      </c>
      <c r="L100" s="37">
        <v>0</v>
      </c>
      <c r="M100" s="37">
        <v>0</v>
      </c>
      <c r="N100" s="37">
        <v>0</v>
      </c>
      <c r="O100" s="56" t="s">
        <v>135</v>
      </c>
      <c r="P100" s="56" t="s">
        <v>135</v>
      </c>
    </row>
    <row r="101" spans="1:16" hidden="1" outlineLevel="1">
      <c r="A101" s="1" t="s">
        <v>10</v>
      </c>
      <c r="B101" s="37">
        <v>1412</v>
      </c>
      <c r="C101" s="37">
        <v>483</v>
      </c>
      <c r="D101" s="37">
        <v>450</v>
      </c>
      <c r="E101" s="37" t="s">
        <v>135</v>
      </c>
      <c r="F101" s="37" t="s">
        <v>135</v>
      </c>
      <c r="G101" s="37">
        <v>239</v>
      </c>
      <c r="H101" s="37">
        <v>239</v>
      </c>
      <c r="I101" s="37">
        <v>0</v>
      </c>
      <c r="J101" s="37">
        <v>0</v>
      </c>
      <c r="K101" s="37">
        <v>0</v>
      </c>
      <c r="L101" s="37">
        <v>0</v>
      </c>
      <c r="M101" s="37">
        <v>0</v>
      </c>
      <c r="N101" s="37">
        <v>1</v>
      </c>
      <c r="O101" s="56" t="s">
        <v>135</v>
      </c>
      <c r="P101" s="56" t="s">
        <v>135</v>
      </c>
    </row>
    <row r="102" spans="1:16" hidden="1" outlineLevel="1">
      <c r="A102" s="1" t="s">
        <v>11</v>
      </c>
      <c r="B102" s="37">
        <v>1424</v>
      </c>
      <c r="C102" s="37">
        <v>447</v>
      </c>
      <c r="D102" s="37">
        <v>448</v>
      </c>
      <c r="E102" s="37" t="s">
        <v>135</v>
      </c>
      <c r="F102" s="37" t="s">
        <v>135</v>
      </c>
      <c r="G102" s="37">
        <v>244</v>
      </c>
      <c r="H102" s="37">
        <v>261</v>
      </c>
      <c r="I102" s="37">
        <v>0</v>
      </c>
      <c r="J102" s="37">
        <v>0</v>
      </c>
      <c r="K102" s="37">
        <v>3</v>
      </c>
      <c r="L102" s="37">
        <v>5</v>
      </c>
      <c r="M102" s="37">
        <v>4</v>
      </c>
      <c r="N102" s="37">
        <v>12</v>
      </c>
      <c r="O102" s="56" t="s">
        <v>135</v>
      </c>
      <c r="P102" s="56" t="s">
        <v>135</v>
      </c>
    </row>
    <row r="103" spans="1:16" hidden="1" outlineLevel="1">
      <c r="A103" s="1" t="s">
        <v>12</v>
      </c>
      <c r="B103" s="37">
        <v>474</v>
      </c>
      <c r="C103" s="37">
        <v>126</v>
      </c>
      <c r="D103" s="37">
        <v>144</v>
      </c>
      <c r="E103" s="37" t="s">
        <v>135</v>
      </c>
      <c r="F103" s="37" t="s">
        <v>135</v>
      </c>
      <c r="G103" s="37">
        <v>85</v>
      </c>
      <c r="H103" s="37">
        <v>118</v>
      </c>
      <c r="I103" s="37">
        <v>0</v>
      </c>
      <c r="J103" s="37">
        <v>1</v>
      </c>
      <c r="K103" s="37">
        <v>0</v>
      </c>
      <c r="L103" s="37">
        <v>0</v>
      </c>
      <c r="M103" s="37">
        <v>0</v>
      </c>
      <c r="N103" s="37">
        <v>0</v>
      </c>
      <c r="O103" s="56" t="s">
        <v>135</v>
      </c>
      <c r="P103" s="56" t="s">
        <v>135</v>
      </c>
    </row>
    <row r="104" spans="1:16" hidden="1" outlineLevel="1">
      <c r="A104" s="1" t="s">
        <v>13</v>
      </c>
      <c r="B104" s="37">
        <v>490</v>
      </c>
      <c r="C104" s="37">
        <v>157</v>
      </c>
      <c r="D104" s="37">
        <v>154</v>
      </c>
      <c r="E104" s="37" t="s">
        <v>135</v>
      </c>
      <c r="F104" s="37" t="s">
        <v>135</v>
      </c>
      <c r="G104" s="37">
        <v>81</v>
      </c>
      <c r="H104" s="37">
        <v>94</v>
      </c>
      <c r="I104" s="37">
        <v>0</v>
      </c>
      <c r="J104" s="37">
        <v>0</v>
      </c>
      <c r="K104" s="37">
        <v>0</v>
      </c>
      <c r="L104" s="37">
        <v>0</v>
      </c>
      <c r="M104" s="37">
        <v>0</v>
      </c>
      <c r="N104" s="37">
        <v>4</v>
      </c>
      <c r="O104" s="56" t="s">
        <v>135</v>
      </c>
      <c r="P104" s="56" t="s">
        <v>135</v>
      </c>
    </row>
    <row r="105" spans="1:16" hidden="1" outlineLevel="1">
      <c r="A105" s="1" t="s">
        <v>28</v>
      </c>
      <c r="B105" s="37">
        <v>262</v>
      </c>
      <c r="C105" s="37">
        <v>70</v>
      </c>
      <c r="D105" s="37">
        <v>63</v>
      </c>
      <c r="E105" s="37" t="s">
        <v>135</v>
      </c>
      <c r="F105" s="37" t="s">
        <v>135</v>
      </c>
      <c r="G105" s="37">
        <v>68</v>
      </c>
      <c r="H105" s="37">
        <v>59</v>
      </c>
      <c r="I105" s="37">
        <v>0</v>
      </c>
      <c r="J105" s="37">
        <v>0</v>
      </c>
      <c r="K105" s="37">
        <v>0</v>
      </c>
      <c r="L105" s="37">
        <v>0</v>
      </c>
      <c r="M105" s="37">
        <v>0</v>
      </c>
      <c r="N105" s="37">
        <v>2</v>
      </c>
      <c r="O105" s="56" t="s">
        <v>135</v>
      </c>
      <c r="P105" s="56" t="s">
        <v>135</v>
      </c>
    </row>
    <row r="106" spans="1:16" collapsed="1">
      <c r="A106" s="1" t="s">
        <v>545</v>
      </c>
      <c r="B106" s="37">
        <v>11886</v>
      </c>
      <c r="C106" s="37">
        <v>3758</v>
      </c>
      <c r="D106" s="37">
        <v>3679</v>
      </c>
      <c r="E106" s="37" t="s">
        <v>135</v>
      </c>
      <c r="F106" s="37" t="s">
        <v>135</v>
      </c>
      <c r="G106" s="37">
        <v>2061</v>
      </c>
      <c r="H106" s="37">
        <v>2338</v>
      </c>
      <c r="I106" s="37">
        <v>5</v>
      </c>
      <c r="J106" s="37">
        <v>11</v>
      </c>
      <c r="K106" s="37">
        <v>2</v>
      </c>
      <c r="L106" s="37">
        <v>8</v>
      </c>
      <c r="M106" s="37">
        <v>4</v>
      </c>
      <c r="N106" s="37">
        <v>20</v>
      </c>
      <c r="O106" s="56" t="s">
        <v>135</v>
      </c>
      <c r="P106" s="56" t="s">
        <v>135</v>
      </c>
    </row>
    <row r="107" spans="1:16" hidden="1" outlineLevel="1">
      <c r="A107" s="1" t="s">
        <v>5</v>
      </c>
      <c r="B107" s="37">
        <v>2145</v>
      </c>
      <c r="C107" s="37">
        <v>767</v>
      </c>
      <c r="D107" s="37">
        <v>651</v>
      </c>
      <c r="E107" s="37" t="s">
        <v>135</v>
      </c>
      <c r="F107" s="37" t="s">
        <v>135</v>
      </c>
      <c r="G107" s="37">
        <v>347</v>
      </c>
      <c r="H107" s="37">
        <v>376</v>
      </c>
      <c r="I107" s="37">
        <v>1</v>
      </c>
      <c r="J107" s="37">
        <v>1</v>
      </c>
      <c r="K107" s="37">
        <v>0</v>
      </c>
      <c r="L107" s="37">
        <v>2</v>
      </c>
      <c r="M107" s="37">
        <v>0</v>
      </c>
      <c r="N107" s="37">
        <v>0</v>
      </c>
      <c r="O107" s="56" t="s">
        <v>135</v>
      </c>
      <c r="P107" s="56" t="s">
        <v>135</v>
      </c>
    </row>
    <row r="108" spans="1:16" hidden="1" outlineLevel="1">
      <c r="A108" s="1" t="s">
        <v>6</v>
      </c>
      <c r="B108" s="37">
        <v>1627</v>
      </c>
      <c r="C108" s="37">
        <v>544</v>
      </c>
      <c r="D108" s="37">
        <v>533</v>
      </c>
      <c r="E108" s="37" t="s">
        <v>135</v>
      </c>
      <c r="F108" s="37" t="s">
        <v>135</v>
      </c>
      <c r="G108" s="37">
        <v>266</v>
      </c>
      <c r="H108" s="37">
        <v>282</v>
      </c>
      <c r="I108" s="37">
        <v>1</v>
      </c>
      <c r="J108" s="37">
        <v>1</v>
      </c>
      <c r="K108" s="37">
        <v>0</v>
      </c>
      <c r="L108" s="37">
        <v>0</v>
      </c>
      <c r="M108" s="37">
        <v>0</v>
      </c>
      <c r="N108" s="37">
        <v>0</v>
      </c>
      <c r="O108" s="56" t="s">
        <v>135</v>
      </c>
      <c r="P108" s="56" t="s">
        <v>135</v>
      </c>
    </row>
    <row r="109" spans="1:16" hidden="1" outlineLevel="1">
      <c r="A109" s="1" t="s">
        <v>7</v>
      </c>
      <c r="B109" s="37">
        <v>1211</v>
      </c>
      <c r="C109" s="37">
        <v>350</v>
      </c>
      <c r="D109" s="37">
        <v>392</v>
      </c>
      <c r="E109" s="37" t="s">
        <v>135</v>
      </c>
      <c r="F109" s="37" t="s">
        <v>135</v>
      </c>
      <c r="G109" s="37">
        <v>201</v>
      </c>
      <c r="H109" s="37">
        <v>265</v>
      </c>
      <c r="I109" s="37">
        <v>1</v>
      </c>
      <c r="J109" s="37">
        <v>1</v>
      </c>
      <c r="K109" s="37">
        <v>0</v>
      </c>
      <c r="L109" s="37">
        <v>1</v>
      </c>
      <c r="M109" s="37">
        <v>0</v>
      </c>
      <c r="N109" s="37">
        <v>0</v>
      </c>
      <c r="O109" s="56" t="s">
        <v>135</v>
      </c>
      <c r="P109" s="56" t="s">
        <v>135</v>
      </c>
    </row>
    <row r="110" spans="1:16" hidden="1" outlineLevel="1">
      <c r="A110" s="1" t="s">
        <v>27</v>
      </c>
      <c r="B110" s="37">
        <v>495</v>
      </c>
      <c r="C110" s="37">
        <v>114</v>
      </c>
      <c r="D110" s="37">
        <v>144</v>
      </c>
      <c r="E110" s="37" t="s">
        <v>135</v>
      </c>
      <c r="F110" s="37" t="s">
        <v>135</v>
      </c>
      <c r="G110" s="37">
        <v>114</v>
      </c>
      <c r="H110" s="37">
        <v>121</v>
      </c>
      <c r="I110" s="37">
        <v>0</v>
      </c>
      <c r="J110" s="37">
        <v>1</v>
      </c>
      <c r="K110" s="37">
        <v>0</v>
      </c>
      <c r="L110" s="37">
        <v>1</v>
      </c>
      <c r="M110" s="37">
        <v>0</v>
      </c>
      <c r="N110" s="37">
        <v>0</v>
      </c>
      <c r="O110" s="56" t="s">
        <v>135</v>
      </c>
      <c r="P110" s="56" t="s">
        <v>135</v>
      </c>
    </row>
    <row r="111" spans="1:16" hidden="1" outlineLevel="1">
      <c r="A111" s="1" t="s">
        <v>8</v>
      </c>
      <c r="B111" s="37">
        <v>2167</v>
      </c>
      <c r="C111" s="37">
        <v>662</v>
      </c>
      <c r="D111" s="37">
        <v>651</v>
      </c>
      <c r="E111" s="37" t="s">
        <v>135</v>
      </c>
      <c r="F111" s="37" t="s">
        <v>135</v>
      </c>
      <c r="G111" s="37">
        <v>392</v>
      </c>
      <c r="H111" s="37">
        <v>459</v>
      </c>
      <c r="I111" s="37">
        <v>0</v>
      </c>
      <c r="J111" s="37">
        <v>2</v>
      </c>
      <c r="K111" s="37">
        <v>0</v>
      </c>
      <c r="L111" s="37">
        <v>0</v>
      </c>
      <c r="M111" s="37">
        <v>0</v>
      </c>
      <c r="N111" s="37">
        <v>1</v>
      </c>
      <c r="O111" s="56" t="s">
        <v>135</v>
      </c>
      <c r="P111" s="56" t="s">
        <v>135</v>
      </c>
    </row>
    <row r="112" spans="1:16" hidden="1" outlineLevel="1">
      <c r="A112" s="1" t="s">
        <v>9</v>
      </c>
      <c r="B112" s="37">
        <v>104</v>
      </c>
      <c r="C112" s="37">
        <v>27</v>
      </c>
      <c r="D112" s="37">
        <v>37</v>
      </c>
      <c r="E112" s="37" t="s">
        <v>135</v>
      </c>
      <c r="F112" s="37" t="s">
        <v>135</v>
      </c>
      <c r="G112" s="37">
        <v>19</v>
      </c>
      <c r="H112" s="37">
        <v>21</v>
      </c>
      <c r="I112" s="37">
        <v>0</v>
      </c>
      <c r="J112" s="37">
        <v>0</v>
      </c>
      <c r="K112" s="37">
        <v>0</v>
      </c>
      <c r="L112" s="37">
        <v>0</v>
      </c>
      <c r="M112" s="37">
        <v>0</v>
      </c>
      <c r="N112" s="37">
        <v>0</v>
      </c>
      <c r="O112" s="56" t="s">
        <v>135</v>
      </c>
      <c r="P112" s="56" t="s">
        <v>135</v>
      </c>
    </row>
    <row r="113" spans="1:16" hidden="1" outlineLevel="1">
      <c r="A113" s="1" t="s">
        <v>10</v>
      </c>
      <c r="B113" s="37">
        <v>1445</v>
      </c>
      <c r="C113" s="37">
        <v>497</v>
      </c>
      <c r="D113" s="37">
        <v>458</v>
      </c>
      <c r="E113" s="37" t="s">
        <v>135</v>
      </c>
      <c r="F113" s="37" t="s">
        <v>135</v>
      </c>
      <c r="G113" s="37">
        <v>235</v>
      </c>
      <c r="H113" s="37">
        <v>252</v>
      </c>
      <c r="I113" s="37">
        <v>0</v>
      </c>
      <c r="J113" s="37">
        <v>2</v>
      </c>
      <c r="K113" s="37">
        <v>0</v>
      </c>
      <c r="L113" s="37">
        <v>0</v>
      </c>
      <c r="M113" s="37">
        <v>0</v>
      </c>
      <c r="N113" s="37">
        <v>1</v>
      </c>
      <c r="O113" s="56" t="s">
        <v>135</v>
      </c>
      <c r="P113" s="56" t="s">
        <v>135</v>
      </c>
    </row>
    <row r="114" spans="1:16" hidden="1" outlineLevel="1">
      <c r="A114" s="1" t="s">
        <v>11</v>
      </c>
      <c r="B114" s="37">
        <v>1437</v>
      </c>
      <c r="C114" s="37">
        <v>438</v>
      </c>
      <c r="D114" s="37">
        <v>436</v>
      </c>
      <c r="E114" s="37" t="s">
        <v>135</v>
      </c>
      <c r="F114" s="37" t="s">
        <v>135</v>
      </c>
      <c r="G114" s="37">
        <v>250</v>
      </c>
      <c r="H114" s="37">
        <v>287</v>
      </c>
      <c r="I114" s="37">
        <v>2</v>
      </c>
      <c r="J114" s="37">
        <v>2</v>
      </c>
      <c r="K114" s="37">
        <v>2</v>
      </c>
      <c r="L114" s="37">
        <v>3</v>
      </c>
      <c r="M114" s="37">
        <v>4</v>
      </c>
      <c r="N114" s="37">
        <v>13</v>
      </c>
      <c r="O114" s="56" t="s">
        <v>135</v>
      </c>
      <c r="P114" s="56" t="s">
        <v>135</v>
      </c>
    </row>
    <row r="115" spans="1:16" hidden="1" outlineLevel="1">
      <c r="A115" s="1" t="s">
        <v>12</v>
      </c>
      <c r="B115" s="37">
        <v>491</v>
      </c>
      <c r="C115" s="37">
        <v>124</v>
      </c>
      <c r="D115" s="37">
        <v>154</v>
      </c>
      <c r="E115" s="37" t="s">
        <v>135</v>
      </c>
      <c r="F115" s="37" t="s">
        <v>135</v>
      </c>
      <c r="G115" s="37">
        <v>88</v>
      </c>
      <c r="H115" s="37">
        <v>124</v>
      </c>
      <c r="I115" s="37">
        <v>0</v>
      </c>
      <c r="J115" s="37">
        <v>0</v>
      </c>
      <c r="K115" s="37">
        <v>0</v>
      </c>
      <c r="L115" s="37">
        <v>1</v>
      </c>
      <c r="M115" s="37">
        <v>0</v>
      </c>
      <c r="N115" s="37">
        <v>0</v>
      </c>
      <c r="O115" s="56" t="s">
        <v>135</v>
      </c>
      <c r="P115" s="56" t="s">
        <v>135</v>
      </c>
    </row>
    <row r="116" spans="1:16" hidden="1" outlineLevel="1">
      <c r="A116" s="1" t="s">
        <v>13</v>
      </c>
      <c r="B116" s="37">
        <v>526</v>
      </c>
      <c r="C116" s="37">
        <v>165</v>
      </c>
      <c r="D116" s="37">
        <v>164</v>
      </c>
      <c r="E116" s="37" t="s">
        <v>135</v>
      </c>
      <c r="F116" s="37" t="s">
        <v>135</v>
      </c>
      <c r="G116" s="37">
        <v>89</v>
      </c>
      <c r="H116" s="37">
        <v>104</v>
      </c>
      <c r="I116" s="37">
        <v>0</v>
      </c>
      <c r="J116" s="37">
        <v>0</v>
      </c>
      <c r="K116" s="37">
        <v>0</v>
      </c>
      <c r="L116" s="37">
        <v>0</v>
      </c>
      <c r="M116" s="37">
        <v>0</v>
      </c>
      <c r="N116" s="37">
        <v>4</v>
      </c>
      <c r="O116" s="56" t="s">
        <v>135</v>
      </c>
      <c r="P116" s="56" t="s">
        <v>135</v>
      </c>
    </row>
    <row r="117" spans="1:16" hidden="1" outlineLevel="1">
      <c r="A117" s="1" t="s">
        <v>28</v>
      </c>
      <c r="B117" s="37">
        <v>238</v>
      </c>
      <c r="C117" s="37">
        <v>70</v>
      </c>
      <c r="D117" s="37">
        <v>59</v>
      </c>
      <c r="E117" s="37" t="s">
        <v>135</v>
      </c>
      <c r="F117" s="37" t="s">
        <v>135</v>
      </c>
      <c r="G117" s="37">
        <v>60</v>
      </c>
      <c r="H117" s="37">
        <v>47</v>
      </c>
      <c r="I117" s="37">
        <v>0</v>
      </c>
      <c r="J117" s="37">
        <v>1</v>
      </c>
      <c r="K117" s="37">
        <v>0</v>
      </c>
      <c r="L117" s="37">
        <v>0</v>
      </c>
      <c r="M117" s="37">
        <v>0</v>
      </c>
      <c r="N117" s="37">
        <v>1</v>
      </c>
      <c r="O117" s="56" t="s">
        <v>135</v>
      </c>
      <c r="P117" s="56" t="s">
        <v>135</v>
      </c>
    </row>
    <row r="118" spans="1:16" collapsed="1">
      <c r="A118" s="1" t="s">
        <v>594</v>
      </c>
      <c r="B118" s="37">
        <v>12004</v>
      </c>
      <c r="C118" s="37">
        <v>3290</v>
      </c>
      <c r="D118" s="37">
        <v>3192</v>
      </c>
      <c r="E118" s="37">
        <v>630</v>
      </c>
      <c r="F118" s="37">
        <v>643</v>
      </c>
      <c r="G118" s="37">
        <v>1983</v>
      </c>
      <c r="H118" s="37">
        <v>2200</v>
      </c>
      <c r="I118" s="37">
        <v>14</v>
      </c>
      <c r="J118" s="37">
        <v>21</v>
      </c>
      <c r="K118" s="37">
        <v>2</v>
      </c>
      <c r="L118" s="37">
        <v>6</v>
      </c>
      <c r="M118" s="37">
        <v>3</v>
      </c>
      <c r="N118" s="37">
        <v>20</v>
      </c>
      <c r="O118" s="56" t="s">
        <v>135</v>
      </c>
      <c r="P118" s="56" t="s">
        <v>135</v>
      </c>
    </row>
    <row r="119" spans="1:16" hidden="1" outlineLevel="1">
      <c r="A119" s="1" t="s">
        <v>5</v>
      </c>
      <c r="B119" s="37">
        <v>2136</v>
      </c>
      <c r="C119" s="37">
        <v>666</v>
      </c>
      <c r="D119" s="37">
        <v>551</v>
      </c>
      <c r="E119" s="37">
        <v>128</v>
      </c>
      <c r="F119" s="37">
        <v>106</v>
      </c>
      <c r="G119" s="37">
        <v>327</v>
      </c>
      <c r="H119" s="37">
        <v>351</v>
      </c>
      <c r="I119" s="37">
        <v>2</v>
      </c>
      <c r="J119" s="37">
        <v>4</v>
      </c>
      <c r="K119" s="37">
        <v>0</v>
      </c>
      <c r="L119" s="37">
        <v>1</v>
      </c>
      <c r="M119" s="37">
        <v>0</v>
      </c>
      <c r="N119" s="37">
        <v>0</v>
      </c>
      <c r="O119" s="56" t="s">
        <v>135</v>
      </c>
      <c r="P119" s="56" t="s">
        <v>135</v>
      </c>
    </row>
    <row r="120" spans="1:16" hidden="1" outlineLevel="1">
      <c r="A120" s="1" t="s">
        <v>6</v>
      </c>
      <c r="B120" s="37">
        <v>1639</v>
      </c>
      <c r="C120" s="37">
        <v>463</v>
      </c>
      <c r="D120" s="37">
        <v>450</v>
      </c>
      <c r="E120" s="37">
        <v>99</v>
      </c>
      <c r="F120" s="37">
        <v>113</v>
      </c>
      <c r="G120" s="37">
        <v>253</v>
      </c>
      <c r="H120" s="37">
        <v>259</v>
      </c>
      <c r="I120" s="37">
        <v>1</v>
      </c>
      <c r="J120" s="37">
        <v>1</v>
      </c>
      <c r="K120" s="37">
        <v>0</v>
      </c>
      <c r="L120" s="37">
        <v>0</v>
      </c>
      <c r="M120" s="37">
        <v>0</v>
      </c>
      <c r="N120" s="37">
        <v>0</v>
      </c>
      <c r="O120" s="56" t="s">
        <v>135</v>
      </c>
      <c r="P120" s="56" t="s">
        <v>135</v>
      </c>
    </row>
    <row r="121" spans="1:16" hidden="1" outlineLevel="1">
      <c r="A121" s="1" t="s">
        <v>7</v>
      </c>
      <c r="B121" s="37">
        <v>1231</v>
      </c>
      <c r="C121" s="37">
        <v>312</v>
      </c>
      <c r="D121" s="37">
        <v>352</v>
      </c>
      <c r="E121" s="37">
        <v>58</v>
      </c>
      <c r="F121" s="37">
        <v>70</v>
      </c>
      <c r="G121" s="37">
        <v>196</v>
      </c>
      <c r="H121" s="37">
        <v>239</v>
      </c>
      <c r="I121" s="37">
        <v>2</v>
      </c>
      <c r="J121" s="37">
        <v>2</v>
      </c>
      <c r="K121" s="37">
        <v>0</v>
      </c>
      <c r="L121" s="37">
        <v>0</v>
      </c>
      <c r="M121" s="37">
        <v>0</v>
      </c>
      <c r="N121" s="37">
        <v>0</v>
      </c>
      <c r="O121" s="56" t="s">
        <v>135</v>
      </c>
      <c r="P121" s="56" t="s">
        <v>135</v>
      </c>
    </row>
    <row r="122" spans="1:16" hidden="1" outlineLevel="1">
      <c r="A122" s="1" t="s">
        <v>27</v>
      </c>
      <c r="B122" s="37">
        <v>513</v>
      </c>
      <c r="C122" s="37">
        <v>96</v>
      </c>
      <c r="D122" s="37">
        <v>132</v>
      </c>
      <c r="E122" s="37">
        <v>24</v>
      </c>
      <c r="F122" s="37">
        <v>19</v>
      </c>
      <c r="G122" s="37">
        <v>109</v>
      </c>
      <c r="H122" s="37">
        <v>130</v>
      </c>
      <c r="I122" s="37">
        <v>1</v>
      </c>
      <c r="J122" s="37">
        <v>1</v>
      </c>
      <c r="K122" s="37">
        <v>0</v>
      </c>
      <c r="L122" s="37">
        <v>1</v>
      </c>
      <c r="M122" s="37">
        <v>0</v>
      </c>
      <c r="N122" s="37">
        <v>0</v>
      </c>
      <c r="O122" s="56" t="s">
        <v>135</v>
      </c>
      <c r="P122" s="56" t="s">
        <v>135</v>
      </c>
    </row>
    <row r="123" spans="1:16" hidden="1" outlineLevel="1">
      <c r="A123" s="1" t="s">
        <v>8</v>
      </c>
      <c r="B123" s="37">
        <v>2167</v>
      </c>
      <c r="C123" s="37">
        <v>581</v>
      </c>
      <c r="D123" s="37">
        <v>560</v>
      </c>
      <c r="E123" s="37">
        <v>123</v>
      </c>
      <c r="F123" s="37">
        <v>120</v>
      </c>
      <c r="G123" s="37">
        <v>351</v>
      </c>
      <c r="H123" s="37">
        <v>426</v>
      </c>
      <c r="I123" s="37">
        <v>0</v>
      </c>
      <c r="J123" s="37">
        <v>5</v>
      </c>
      <c r="K123" s="37">
        <v>0</v>
      </c>
      <c r="L123" s="37">
        <v>0</v>
      </c>
      <c r="M123" s="37">
        <v>0</v>
      </c>
      <c r="N123" s="37">
        <v>1</v>
      </c>
      <c r="O123" s="56" t="s">
        <v>135</v>
      </c>
      <c r="P123" s="56" t="s">
        <v>135</v>
      </c>
    </row>
    <row r="124" spans="1:16" hidden="1" outlineLevel="1">
      <c r="A124" s="1" t="s">
        <v>9</v>
      </c>
      <c r="B124" s="37">
        <v>106</v>
      </c>
      <c r="C124" s="37">
        <v>24</v>
      </c>
      <c r="D124" s="37">
        <v>26</v>
      </c>
      <c r="E124" s="37">
        <v>4</v>
      </c>
      <c r="F124" s="37">
        <v>6</v>
      </c>
      <c r="G124" s="37">
        <v>19</v>
      </c>
      <c r="H124" s="37">
        <v>27</v>
      </c>
      <c r="I124" s="37">
        <v>0</v>
      </c>
      <c r="J124" s="37">
        <v>0</v>
      </c>
      <c r="K124" s="37">
        <v>0</v>
      </c>
      <c r="L124" s="37">
        <v>0</v>
      </c>
      <c r="M124" s="37">
        <v>0</v>
      </c>
      <c r="N124" s="37">
        <v>0</v>
      </c>
      <c r="O124" s="56" t="s">
        <v>135</v>
      </c>
      <c r="P124" s="56" t="s">
        <v>135</v>
      </c>
    </row>
    <row r="125" spans="1:16" hidden="1" outlineLevel="1">
      <c r="A125" s="1" t="s">
        <v>10</v>
      </c>
      <c r="B125" s="37">
        <v>1443</v>
      </c>
      <c r="C125" s="37">
        <v>449</v>
      </c>
      <c r="D125" s="37">
        <v>411</v>
      </c>
      <c r="E125" s="37">
        <v>57</v>
      </c>
      <c r="F125" s="37">
        <v>50</v>
      </c>
      <c r="G125" s="37">
        <v>236</v>
      </c>
      <c r="H125" s="37">
        <v>237</v>
      </c>
      <c r="I125" s="37">
        <v>2</v>
      </c>
      <c r="J125" s="37">
        <v>0</v>
      </c>
      <c r="K125" s="37">
        <v>0</v>
      </c>
      <c r="L125" s="37">
        <v>0</v>
      </c>
      <c r="M125" s="37">
        <v>0</v>
      </c>
      <c r="N125" s="37">
        <v>1</v>
      </c>
      <c r="O125" s="56" t="s">
        <v>135</v>
      </c>
      <c r="P125" s="56" t="s">
        <v>135</v>
      </c>
    </row>
    <row r="126" spans="1:16" hidden="1" outlineLevel="1">
      <c r="A126" s="1" t="s">
        <v>11</v>
      </c>
      <c r="B126" s="37">
        <v>1501</v>
      </c>
      <c r="C126" s="37">
        <v>389</v>
      </c>
      <c r="D126" s="37">
        <v>374</v>
      </c>
      <c r="E126" s="37">
        <v>72</v>
      </c>
      <c r="F126" s="37">
        <v>102</v>
      </c>
      <c r="G126" s="37">
        <v>258</v>
      </c>
      <c r="H126" s="37">
        <v>279</v>
      </c>
      <c r="I126" s="37">
        <v>3</v>
      </c>
      <c r="J126" s="37">
        <v>3</v>
      </c>
      <c r="K126" s="37">
        <v>2</v>
      </c>
      <c r="L126" s="37">
        <v>3</v>
      </c>
      <c r="M126" s="37">
        <v>3</v>
      </c>
      <c r="N126" s="37">
        <v>13</v>
      </c>
      <c r="O126" s="56" t="s">
        <v>135</v>
      </c>
      <c r="P126" s="56" t="s">
        <v>135</v>
      </c>
    </row>
    <row r="127" spans="1:16" hidden="1" outlineLevel="1">
      <c r="A127" s="1" t="s">
        <v>12</v>
      </c>
      <c r="B127" s="37">
        <v>489</v>
      </c>
      <c r="C127" s="37">
        <v>110</v>
      </c>
      <c r="D127" s="37">
        <v>140</v>
      </c>
      <c r="E127" s="37">
        <v>22</v>
      </c>
      <c r="F127" s="37">
        <v>17</v>
      </c>
      <c r="G127" s="37">
        <v>89</v>
      </c>
      <c r="H127" s="37">
        <v>108</v>
      </c>
      <c r="I127" s="37">
        <v>1</v>
      </c>
      <c r="J127" s="37">
        <v>1</v>
      </c>
      <c r="K127" s="37">
        <v>0</v>
      </c>
      <c r="L127" s="37">
        <v>1</v>
      </c>
      <c r="M127" s="37">
        <v>0</v>
      </c>
      <c r="N127" s="37">
        <v>0</v>
      </c>
      <c r="O127" s="56" t="s">
        <v>135</v>
      </c>
      <c r="P127" s="56" t="s">
        <v>135</v>
      </c>
    </row>
    <row r="128" spans="1:16" hidden="1" outlineLevel="1">
      <c r="A128" s="1" t="s">
        <v>13</v>
      </c>
      <c r="B128" s="37">
        <v>535</v>
      </c>
      <c r="C128" s="37">
        <v>136</v>
      </c>
      <c r="D128" s="37">
        <v>143</v>
      </c>
      <c r="E128" s="37">
        <v>30</v>
      </c>
      <c r="F128" s="37">
        <v>29</v>
      </c>
      <c r="G128" s="37">
        <v>91</v>
      </c>
      <c r="H128" s="37">
        <v>98</v>
      </c>
      <c r="I128" s="37">
        <v>2</v>
      </c>
      <c r="J128" s="37">
        <v>2</v>
      </c>
      <c r="K128" s="37">
        <v>0</v>
      </c>
      <c r="L128" s="37">
        <v>0</v>
      </c>
      <c r="M128" s="37">
        <v>0</v>
      </c>
      <c r="N128" s="37">
        <v>4</v>
      </c>
      <c r="O128" s="56" t="s">
        <v>135</v>
      </c>
      <c r="P128" s="56" t="s">
        <v>135</v>
      </c>
    </row>
    <row r="129" spans="1:16" hidden="1" outlineLevel="1">
      <c r="A129" s="1" t="s">
        <v>28</v>
      </c>
      <c r="B129" s="37">
        <v>244</v>
      </c>
      <c r="C129" s="37">
        <v>64</v>
      </c>
      <c r="D129" s="37">
        <v>53</v>
      </c>
      <c r="E129" s="37">
        <v>13</v>
      </c>
      <c r="F129" s="37">
        <v>11</v>
      </c>
      <c r="G129" s="37">
        <v>54</v>
      </c>
      <c r="H129" s="37">
        <v>46</v>
      </c>
      <c r="I129" s="37">
        <v>0</v>
      </c>
      <c r="J129" s="37">
        <v>2</v>
      </c>
      <c r="K129" s="37">
        <v>0</v>
      </c>
      <c r="L129" s="37">
        <v>0</v>
      </c>
      <c r="M129" s="37">
        <v>0</v>
      </c>
      <c r="N129" s="37">
        <v>1</v>
      </c>
      <c r="O129" s="56" t="s">
        <v>135</v>
      </c>
      <c r="P129" s="56" t="s">
        <v>135</v>
      </c>
    </row>
    <row r="130" spans="1:16" collapsed="1">
      <c r="A130" s="1" t="s">
        <v>608</v>
      </c>
      <c r="B130" s="37">
        <v>12144</v>
      </c>
      <c r="C130" s="37">
        <v>2746</v>
      </c>
      <c r="D130" s="37">
        <v>2629</v>
      </c>
      <c r="E130" s="37">
        <v>1275</v>
      </c>
      <c r="F130" s="37">
        <v>1316</v>
      </c>
      <c r="G130" s="37">
        <v>1966</v>
      </c>
      <c r="H130" s="37">
        <v>2154</v>
      </c>
      <c r="I130" s="37">
        <v>5</v>
      </c>
      <c r="J130" s="37">
        <v>25</v>
      </c>
      <c r="K130" s="37">
        <v>2</v>
      </c>
      <c r="L130" s="37">
        <v>4</v>
      </c>
      <c r="M130" s="37">
        <v>3</v>
      </c>
      <c r="N130" s="37">
        <v>19</v>
      </c>
      <c r="O130" s="56" t="s">
        <v>135</v>
      </c>
      <c r="P130" s="56" t="s">
        <v>135</v>
      </c>
    </row>
    <row r="131" spans="1:16" hidden="1" outlineLevel="1">
      <c r="A131" s="1" t="s">
        <v>5</v>
      </c>
      <c r="B131" s="37">
        <v>2146</v>
      </c>
      <c r="C131" s="37">
        <v>559</v>
      </c>
      <c r="D131" s="37">
        <v>456</v>
      </c>
      <c r="E131" s="37">
        <v>250</v>
      </c>
      <c r="F131" s="37">
        <v>218</v>
      </c>
      <c r="G131" s="37">
        <v>322</v>
      </c>
      <c r="H131" s="37">
        <v>337</v>
      </c>
      <c r="I131" s="37">
        <v>1</v>
      </c>
      <c r="J131" s="37">
        <v>2</v>
      </c>
      <c r="K131" s="37">
        <v>0</v>
      </c>
      <c r="L131" s="37">
        <v>1</v>
      </c>
      <c r="M131" s="37">
        <v>0</v>
      </c>
      <c r="N131" s="37">
        <v>0</v>
      </c>
      <c r="O131" s="56" t="s">
        <v>135</v>
      </c>
      <c r="P131" s="56" t="s">
        <v>135</v>
      </c>
    </row>
    <row r="132" spans="1:16" hidden="1" outlineLevel="1">
      <c r="A132" s="1" t="s">
        <v>6</v>
      </c>
      <c r="B132" s="37">
        <v>1641</v>
      </c>
      <c r="C132" s="37">
        <v>390</v>
      </c>
      <c r="D132" s="37">
        <v>366</v>
      </c>
      <c r="E132" s="37">
        <v>177</v>
      </c>
      <c r="F132" s="37">
        <v>201</v>
      </c>
      <c r="G132" s="37">
        <v>250</v>
      </c>
      <c r="H132" s="37">
        <v>256</v>
      </c>
      <c r="I132" s="37">
        <v>0</v>
      </c>
      <c r="J132" s="37">
        <v>1</v>
      </c>
      <c r="K132" s="37">
        <v>0</v>
      </c>
      <c r="L132" s="37">
        <v>0</v>
      </c>
      <c r="M132" s="37">
        <v>0</v>
      </c>
      <c r="N132" s="37">
        <v>0</v>
      </c>
      <c r="O132" s="56" t="s">
        <v>135</v>
      </c>
      <c r="P132" s="56" t="s">
        <v>135</v>
      </c>
    </row>
    <row r="133" spans="1:16" hidden="1" outlineLevel="1">
      <c r="A133" s="1" t="s">
        <v>7</v>
      </c>
      <c r="B133" s="37">
        <v>1213</v>
      </c>
      <c r="C133" s="37">
        <v>272</v>
      </c>
      <c r="D133" s="37">
        <v>274</v>
      </c>
      <c r="E133" s="37">
        <v>106</v>
      </c>
      <c r="F133" s="37">
        <v>151</v>
      </c>
      <c r="G133" s="37">
        <v>184</v>
      </c>
      <c r="H133" s="37">
        <v>223</v>
      </c>
      <c r="I133" s="37">
        <v>1</v>
      </c>
      <c r="J133" s="37">
        <v>2</v>
      </c>
      <c r="K133" s="37">
        <v>0</v>
      </c>
      <c r="L133" s="37">
        <v>0</v>
      </c>
      <c r="M133" s="37">
        <v>0</v>
      </c>
      <c r="N133" s="37">
        <v>0</v>
      </c>
      <c r="O133" s="56" t="s">
        <v>135</v>
      </c>
      <c r="P133" s="56" t="s">
        <v>135</v>
      </c>
    </row>
    <row r="134" spans="1:16" hidden="1" outlineLevel="1">
      <c r="A134" s="1" t="s">
        <v>27</v>
      </c>
      <c r="B134" s="37">
        <v>548</v>
      </c>
      <c r="C134" s="37">
        <v>76</v>
      </c>
      <c r="D134" s="37">
        <v>117</v>
      </c>
      <c r="E134" s="37">
        <v>52</v>
      </c>
      <c r="F134" s="37">
        <v>46</v>
      </c>
      <c r="G134" s="37">
        <v>115</v>
      </c>
      <c r="H134" s="37">
        <v>140</v>
      </c>
      <c r="I134" s="37">
        <v>1</v>
      </c>
      <c r="J134" s="37">
        <v>0</v>
      </c>
      <c r="K134" s="37">
        <v>0</v>
      </c>
      <c r="L134" s="37">
        <v>0</v>
      </c>
      <c r="M134" s="37">
        <v>0</v>
      </c>
      <c r="N134" s="37">
        <v>1</v>
      </c>
      <c r="O134" s="56" t="s">
        <v>135</v>
      </c>
      <c r="P134" s="56" t="s">
        <v>135</v>
      </c>
    </row>
    <row r="135" spans="1:16" hidden="1" outlineLevel="1">
      <c r="A135" s="1" t="s">
        <v>8</v>
      </c>
      <c r="B135" s="37">
        <v>2207</v>
      </c>
      <c r="C135" s="37">
        <v>455</v>
      </c>
      <c r="D135" s="37">
        <v>438</v>
      </c>
      <c r="E135" s="37">
        <v>269</v>
      </c>
      <c r="F135" s="37">
        <v>251</v>
      </c>
      <c r="G135" s="37">
        <v>357</v>
      </c>
      <c r="H135" s="37">
        <v>428</v>
      </c>
      <c r="I135" s="37">
        <v>1</v>
      </c>
      <c r="J135" s="37">
        <v>8</v>
      </c>
      <c r="K135" s="37">
        <v>0</v>
      </c>
      <c r="L135" s="37">
        <v>0</v>
      </c>
      <c r="M135" s="37">
        <v>0</v>
      </c>
      <c r="N135" s="37">
        <v>0</v>
      </c>
      <c r="O135" s="56" t="s">
        <v>135</v>
      </c>
      <c r="P135" s="56" t="s">
        <v>135</v>
      </c>
    </row>
    <row r="136" spans="1:16" hidden="1" outlineLevel="1">
      <c r="A136" s="1" t="s">
        <v>9</v>
      </c>
      <c r="B136" s="37">
        <v>100</v>
      </c>
      <c r="C136" s="37">
        <v>15</v>
      </c>
      <c r="D136" s="37">
        <v>15</v>
      </c>
      <c r="E136" s="37">
        <v>10</v>
      </c>
      <c r="F136" s="37">
        <v>18</v>
      </c>
      <c r="G136" s="37">
        <v>21</v>
      </c>
      <c r="H136" s="37">
        <v>21</v>
      </c>
      <c r="I136" s="37">
        <v>0</v>
      </c>
      <c r="J136" s="37">
        <v>0</v>
      </c>
      <c r="K136" s="37">
        <v>0</v>
      </c>
      <c r="L136" s="37">
        <v>0</v>
      </c>
      <c r="M136" s="37">
        <v>0</v>
      </c>
      <c r="N136" s="37">
        <v>0</v>
      </c>
      <c r="O136" s="56" t="s">
        <v>135</v>
      </c>
      <c r="P136" s="56" t="s">
        <v>135</v>
      </c>
    </row>
    <row r="137" spans="1:16" hidden="1" outlineLevel="1">
      <c r="A137" s="1" t="s">
        <v>10</v>
      </c>
      <c r="B137" s="37">
        <v>1478</v>
      </c>
      <c r="C137" s="37">
        <v>392</v>
      </c>
      <c r="D137" s="37">
        <v>364</v>
      </c>
      <c r="E137" s="37">
        <v>126</v>
      </c>
      <c r="F137" s="37">
        <v>126</v>
      </c>
      <c r="G137" s="37">
        <v>240</v>
      </c>
      <c r="H137" s="37">
        <v>227</v>
      </c>
      <c r="I137" s="37">
        <v>0</v>
      </c>
      <c r="J137" s="37">
        <v>2</v>
      </c>
      <c r="K137" s="37">
        <v>0</v>
      </c>
      <c r="L137" s="37">
        <v>0</v>
      </c>
      <c r="M137" s="37">
        <v>0</v>
      </c>
      <c r="N137" s="37">
        <v>1</v>
      </c>
      <c r="O137" s="56" t="s">
        <v>135</v>
      </c>
      <c r="P137" s="56" t="s">
        <v>135</v>
      </c>
    </row>
    <row r="138" spans="1:16" hidden="1" outlineLevel="1">
      <c r="A138" s="1" t="s">
        <v>11</v>
      </c>
      <c r="B138" s="37">
        <v>1519</v>
      </c>
      <c r="C138" s="37">
        <v>323</v>
      </c>
      <c r="D138" s="37">
        <v>327</v>
      </c>
      <c r="E138" s="37">
        <v>161</v>
      </c>
      <c r="F138" s="37">
        <v>169</v>
      </c>
      <c r="G138" s="37">
        <v>240</v>
      </c>
      <c r="H138" s="37">
        <v>275</v>
      </c>
      <c r="I138" s="37">
        <v>0</v>
      </c>
      <c r="J138" s="37">
        <v>4</v>
      </c>
      <c r="K138" s="37">
        <v>2</v>
      </c>
      <c r="L138" s="37">
        <v>3</v>
      </c>
      <c r="M138" s="37">
        <v>3</v>
      </c>
      <c r="N138" s="37">
        <v>12</v>
      </c>
      <c r="O138" s="56" t="s">
        <v>135</v>
      </c>
      <c r="P138" s="56" t="s">
        <v>135</v>
      </c>
    </row>
    <row r="139" spans="1:16" hidden="1" outlineLevel="1">
      <c r="A139" s="1" t="s">
        <v>12</v>
      </c>
      <c r="B139" s="37">
        <v>499</v>
      </c>
      <c r="C139" s="37">
        <v>100</v>
      </c>
      <c r="D139" s="37">
        <v>115</v>
      </c>
      <c r="E139" s="37">
        <v>35</v>
      </c>
      <c r="F139" s="37">
        <v>51</v>
      </c>
      <c r="G139" s="37">
        <v>90</v>
      </c>
      <c r="H139" s="37">
        <v>104</v>
      </c>
      <c r="I139" s="37">
        <v>0</v>
      </c>
      <c r="J139" s="37">
        <v>4</v>
      </c>
      <c r="K139" s="37">
        <v>0</v>
      </c>
      <c r="L139" s="37">
        <v>0</v>
      </c>
      <c r="M139" s="37">
        <v>0</v>
      </c>
      <c r="N139" s="37">
        <v>0</v>
      </c>
      <c r="O139" s="56" t="s">
        <v>135</v>
      </c>
      <c r="P139" s="56" t="s">
        <v>135</v>
      </c>
    </row>
    <row r="140" spans="1:16" hidden="1" outlineLevel="1">
      <c r="A140" s="1" t="s">
        <v>13</v>
      </c>
      <c r="B140" s="37">
        <v>549</v>
      </c>
      <c r="C140" s="37">
        <v>114</v>
      </c>
      <c r="D140" s="37">
        <v>117</v>
      </c>
      <c r="E140" s="37">
        <v>59</v>
      </c>
      <c r="F140" s="37">
        <v>63</v>
      </c>
      <c r="G140" s="37">
        <v>92</v>
      </c>
      <c r="H140" s="37">
        <v>98</v>
      </c>
      <c r="I140" s="37">
        <v>1</v>
      </c>
      <c r="J140" s="37">
        <v>1</v>
      </c>
      <c r="K140" s="37">
        <v>0</v>
      </c>
      <c r="L140" s="37">
        <v>0</v>
      </c>
      <c r="M140" s="37">
        <v>0</v>
      </c>
      <c r="N140" s="37">
        <v>4</v>
      </c>
      <c r="O140" s="56" t="s">
        <v>135</v>
      </c>
      <c r="P140" s="56" t="s">
        <v>135</v>
      </c>
    </row>
    <row r="141" spans="1:16" hidden="1" outlineLevel="1">
      <c r="A141" s="1" t="s">
        <v>28</v>
      </c>
      <c r="B141" s="37">
        <v>244</v>
      </c>
      <c r="C141" s="37">
        <v>50</v>
      </c>
      <c r="D141" s="37">
        <v>40</v>
      </c>
      <c r="E141" s="37">
        <v>30</v>
      </c>
      <c r="F141" s="37">
        <v>22</v>
      </c>
      <c r="G141" s="37">
        <v>55</v>
      </c>
      <c r="H141" s="37">
        <v>45</v>
      </c>
      <c r="I141" s="37">
        <v>0</v>
      </c>
      <c r="J141" s="37">
        <v>1</v>
      </c>
      <c r="K141" s="37">
        <v>0</v>
      </c>
      <c r="L141" s="37">
        <v>0</v>
      </c>
      <c r="M141" s="37">
        <v>0</v>
      </c>
      <c r="N141" s="37">
        <v>1</v>
      </c>
      <c r="O141" s="56" t="s">
        <v>135</v>
      </c>
      <c r="P141" s="56" t="s">
        <v>135</v>
      </c>
    </row>
    <row r="142" spans="1:16" collapsed="1">
      <c r="A142" s="1" t="s">
        <v>780</v>
      </c>
      <c r="B142" s="37">
        <v>12337</v>
      </c>
      <c r="C142" s="37">
        <v>2219</v>
      </c>
      <c r="D142" s="37">
        <v>2140</v>
      </c>
      <c r="E142" s="37">
        <v>1852</v>
      </c>
      <c r="F142" s="37">
        <v>1889</v>
      </c>
      <c r="G142" s="37">
        <v>2024</v>
      </c>
      <c r="H142" s="37">
        <v>2156</v>
      </c>
      <c r="I142" s="37">
        <v>4</v>
      </c>
      <c r="J142" s="37">
        <v>17</v>
      </c>
      <c r="K142" s="37">
        <v>5</v>
      </c>
      <c r="L142" s="37">
        <v>10</v>
      </c>
      <c r="M142" s="37">
        <v>3</v>
      </c>
      <c r="N142" s="37">
        <v>18</v>
      </c>
      <c r="O142" s="56" t="s">
        <v>135</v>
      </c>
      <c r="P142" s="56" t="s">
        <v>135</v>
      </c>
    </row>
    <row r="143" spans="1:16" hidden="1" outlineLevel="1">
      <c r="A143" s="1" t="s">
        <v>5</v>
      </c>
      <c r="B143" s="37">
        <v>2173</v>
      </c>
      <c r="C143" s="37">
        <v>452</v>
      </c>
      <c r="D143" s="37">
        <v>374</v>
      </c>
      <c r="E143" s="37">
        <v>348</v>
      </c>
      <c r="F143" s="37">
        <v>309</v>
      </c>
      <c r="G143" s="37">
        <v>342</v>
      </c>
      <c r="H143" s="37">
        <v>339</v>
      </c>
      <c r="I143" s="37">
        <v>1</v>
      </c>
      <c r="J143" s="37">
        <v>2</v>
      </c>
      <c r="K143" s="37">
        <v>1</v>
      </c>
      <c r="L143" s="37">
        <v>5</v>
      </c>
      <c r="M143" s="37">
        <v>0</v>
      </c>
      <c r="N143" s="37">
        <v>0</v>
      </c>
      <c r="O143" s="56" t="s">
        <v>135</v>
      </c>
      <c r="P143" s="56" t="s">
        <v>135</v>
      </c>
    </row>
    <row r="144" spans="1:16" hidden="1" outlineLevel="1">
      <c r="A144" s="1" t="s">
        <v>6</v>
      </c>
      <c r="B144" s="37">
        <v>1706</v>
      </c>
      <c r="C144" s="37">
        <v>329</v>
      </c>
      <c r="D144" s="37">
        <v>315</v>
      </c>
      <c r="E144" s="37">
        <v>249</v>
      </c>
      <c r="F144" s="37">
        <v>275</v>
      </c>
      <c r="G144" s="37">
        <v>266</v>
      </c>
      <c r="H144" s="37">
        <v>268</v>
      </c>
      <c r="I144" s="37">
        <v>1</v>
      </c>
      <c r="J144" s="37">
        <v>3</v>
      </c>
      <c r="K144" s="37">
        <v>0</v>
      </c>
      <c r="L144" s="37">
        <v>0</v>
      </c>
      <c r="M144" s="37">
        <v>0</v>
      </c>
      <c r="N144" s="37">
        <v>0</v>
      </c>
      <c r="O144" s="56" t="s">
        <v>135</v>
      </c>
      <c r="P144" s="56" t="s">
        <v>135</v>
      </c>
    </row>
    <row r="145" spans="1:16" hidden="1" outlineLevel="1">
      <c r="A145" s="1" t="s">
        <v>7</v>
      </c>
      <c r="B145" s="37">
        <v>1216</v>
      </c>
      <c r="C145" s="37">
        <v>217</v>
      </c>
      <c r="D145" s="37">
        <v>216</v>
      </c>
      <c r="E145" s="37">
        <v>162</v>
      </c>
      <c r="F145" s="37">
        <v>211</v>
      </c>
      <c r="G145" s="37">
        <v>191</v>
      </c>
      <c r="H145" s="37">
        <v>218</v>
      </c>
      <c r="I145" s="37">
        <v>0</v>
      </c>
      <c r="J145" s="37">
        <v>1</v>
      </c>
      <c r="K145" s="37">
        <v>0</v>
      </c>
      <c r="L145" s="37">
        <v>0</v>
      </c>
      <c r="M145" s="37">
        <v>0</v>
      </c>
      <c r="N145" s="37">
        <v>0</v>
      </c>
      <c r="O145" s="56" t="s">
        <v>135</v>
      </c>
      <c r="P145" s="56" t="s">
        <v>135</v>
      </c>
    </row>
    <row r="146" spans="1:16" hidden="1" outlineLevel="1">
      <c r="A146" s="1" t="s">
        <v>27</v>
      </c>
      <c r="B146" s="37">
        <v>548</v>
      </c>
      <c r="C146" s="37">
        <v>60</v>
      </c>
      <c r="D146" s="37">
        <v>88</v>
      </c>
      <c r="E146" s="37">
        <v>70</v>
      </c>
      <c r="F146" s="37">
        <v>74</v>
      </c>
      <c r="G146" s="37">
        <v>118</v>
      </c>
      <c r="H146" s="37">
        <v>135</v>
      </c>
      <c r="I146" s="37">
        <v>0</v>
      </c>
      <c r="J146" s="37">
        <v>2</v>
      </c>
      <c r="K146" s="37">
        <v>0</v>
      </c>
      <c r="L146" s="37">
        <v>0</v>
      </c>
      <c r="M146" s="37">
        <v>0</v>
      </c>
      <c r="N146" s="37">
        <v>1</v>
      </c>
      <c r="O146" s="56" t="s">
        <v>135</v>
      </c>
      <c r="P146" s="56" t="s">
        <v>135</v>
      </c>
    </row>
    <row r="147" spans="1:16" hidden="1" outlineLevel="1">
      <c r="A147" s="1" t="s">
        <v>8</v>
      </c>
      <c r="B147" s="37">
        <v>2241</v>
      </c>
      <c r="C147" s="37">
        <v>360</v>
      </c>
      <c r="D147" s="37">
        <v>353</v>
      </c>
      <c r="E147" s="37">
        <v>406</v>
      </c>
      <c r="F147" s="37">
        <v>363</v>
      </c>
      <c r="G147" s="37">
        <v>353</v>
      </c>
      <c r="H147" s="37">
        <v>404</v>
      </c>
      <c r="I147" s="37">
        <v>0</v>
      </c>
      <c r="J147" s="37">
        <v>2</v>
      </c>
      <c r="K147" s="37">
        <v>0</v>
      </c>
      <c r="L147" s="37">
        <v>0</v>
      </c>
      <c r="M147" s="37">
        <v>0</v>
      </c>
      <c r="N147" s="37">
        <v>0</v>
      </c>
      <c r="O147" s="56" t="s">
        <v>135</v>
      </c>
      <c r="P147" s="56" t="s">
        <v>135</v>
      </c>
    </row>
    <row r="148" spans="1:16" hidden="1" outlineLevel="1">
      <c r="A148" s="1" t="s">
        <v>9</v>
      </c>
      <c r="B148" s="37">
        <v>104</v>
      </c>
      <c r="C148" s="37">
        <v>13</v>
      </c>
      <c r="D148" s="37">
        <v>13</v>
      </c>
      <c r="E148" s="37">
        <v>20</v>
      </c>
      <c r="F148" s="37">
        <v>22</v>
      </c>
      <c r="G148" s="37">
        <v>18</v>
      </c>
      <c r="H148" s="37">
        <v>18</v>
      </c>
      <c r="I148" s="37">
        <v>0</v>
      </c>
      <c r="J148" s="37">
        <v>0</v>
      </c>
      <c r="K148" s="37">
        <v>0</v>
      </c>
      <c r="L148" s="37">
        <v>0</v>
      </c>
      <c r="M148" s="37">
        <v>0</v>
      </c>
      <c r="N148" s="37">
        <v>0</v>
      </c>
      <c r="O148" s="56" t="s">
        <v>135</v>
      </c>
      <c r="P148" s="56" t="s">
        <v>135</v>
      </c>
    </row>
    <row r="149" spans="1:16" hidden="1" outlineLevel="1">
      <c r="A149" s="1" t="s">
        <v>10</v>
      </c>
      <c r="B149" s="37">
        <v>1475</v>
      </c>
      <c r="C149" s="37">
        <v>314</v>
      </c>
      <c r="D149" s="37">
        <v>302</v>
      </c>
      <c r="E149" s="37">
        <v>192</v>
      </c>
      <c r="F149" s="37">
        <v>189</v>
      </c>
      <c r="G149" s="37">
        <v>236</v>
      </c>
      <c r="H149" s="37">
        <v>239</v>
      </c>
      <c r="I149" s="37">
        <v>0</v>
      </c>
      <c r="J149" s="37">
        <v>2</v>
      </c>
      <c r="K149" s="37">
        <v>0</v>
      </c>
      <c r="L149" s="37">
        <v>0</v>
      </c>
      <c r="M149" s="37">
        <v>0</v>
      </c>
      <c r="N149" s="37">
        <v>1</v>
      </c>
      <c r="O149" s="56" t="s">
        <v>135</v>
      </c>
      <c r="P149" s="56" t="s">
        <v>135</v>
      </c>
    </row>
    <row r="150" spans="1:16" hidden="1" outlineLevel="1">
      <c r="A150" s="1" t="s">
        <v>11</v>
      </c>
      <c r="B150" s="37">
        <v>1576</v>
      </c>
      <c r="C150" s="37">
        <v>273</v>
      </c>
      <c r="D150" s="37">
        <v>271</v>
      </c>
      <c r="E150" s="37">
        <v>204</v>
      </c>
      <c r="F150" s="37">
        <v>233</v>
      </c>
      <c r="G150" s="37">
        <v>268</v>
      </c>
      <c r="H150" s="37">
        <v>300</v>
      </c>
      <c r="I150" s="37">
        <v>2</v>
      </c>
      <c r="J150" s="37">
        <v>2</v>
      </c>
      <c r="K150" s="37">
        <v>4</v>
      </c>
      <c r="L150" s="37">
        <v>5</v>
      </c>
      <c r="M150" s="37">
        <v>3</v>
      </c>
      <c r="N150" s="37">
        <v>11</v>
      </c>
      <c r="O150" s="56" t="s">
        <v>135</v>
      </c>
      <c r="P150" s="56" t="s">
        <v>135</v>
      </c>
    </row>
    <row r="151" spans="1:16" hidden="1" outlineLevel="1">
      <c r="A151" s="1" t="s">
        <v>12</v>
      </c>
      <c r="B151" s="37">
        <v>508</v>
      </c>
      <c r="C151" s="37">
        <v>75</v>
      </c>
      <c r="D151" s="37">
        <v>91</v>
      </c>
      <c r="E151" s="37">
        <v>73</v>
      </c>
      <c r="F151" s="37">
        <v>80</v>
      </c>
      <c r="G151" s="37">
        <v>90</v>
      </c>
      <c r="H151" s="37">
        <v>98</v>
      </c>
      <c r="I151" s="37">
        <v>0</v>
      </c>
      <c r="J151" s="37">
        <v>1</v>
      </c>
      <c r="K151" s="37">
        <v>0</v>
      </c>
      <c r="L151" s="37">
        <v>0</v>
      </c>
      <c r="M151" s="37">
        <v>0</v>
      </c>
      <c r="N151" s="37">
        <v>0</v>
      </c>
      <c r="O151" s="56" t="s">
        <v>135</v>
      </c>
      <c r="P151" s="56" t="s">
        <v>135</v>
      </c>
    </row>
    <row r="152" spans="1:16" hidden="1" outlineLevel="1">
      <c r="A152" s="1" t="s">
        <v>13</v>
      </c>
      <c r="B152" s="37">
        <v>547</v>
      </c>
      <c r="C152" s="37">
        <v>86</v>
      </c>
      <c r="D152" s="37">
        <v>85</v>
      </c>
      <c r="E152" s="37">
        <v>86</v>
      </c>
      <c r="F152" s="37">
        <v>98</v>
      </c>
      <c r="G152" s="37">
        <v>92</v>
      </c>
      <c r="H152" s="37">
        <v>95</v>
      </c>
      <c r="I152" s="37">
        <v>0</v>
      </c>
      <c r="J152" s="37">
        <v>1</v>
      </c>
      <c r="K152" s="37">
        <v>0</v>
      </c>
      <c r="L152" s="37">
        <v>0</v>
      </c>
      <c r="M152" s="37">
        <v>0</v>
      </c>
      <c r="N152" s="37">
        <v>4</v>
      </c>
      <c r="O152" s="56" t="s">
        <v>135</v>
      </c>
      <c r="P152" s="56" t="s">
        <v>135</v>
      </c>
    </row>
    <row r="153" spans="1:16" hidden="1" outlineLevel="1">
      <c r="A153" s="1" t="s">
        <v>28</v>
      </c>
      <c r="B153" s="37">
        <v>243</v>
      </c>
      <c r="C153" s="37">
        <v>40</v>
      </c>
      <c r="D153" s="37">
        <v>32</v>
      </c>
      <c r="E153" s="37">
        <v>42</v>
      </c>
      <c r="F153" s="37">
        <v>35</v>
      </c>
      <c r="G153" s="37">
        <v>50</v>
      </c>
      <c r="H153" s="37">
        <v>42</v>
      </c>
      <c r="I153" s="37">
        <v>0</v>
      </c>
      <c r="J153" s="37">
        <v>1</v>
      </c>
      <c r="K153" s="37">
        <v>0</v>
      </c>
      <c r="L153" s="37">
        <v>0</v>
      </c>
      <c r="M153" s="37">
        <v>0</v>
      </c>
      <c r="N153" s="37">
        <v>1</v>
      </c>
      <c r="O153" s="56" t="s">
        <v>135</v>
      </c>
      <c r="P153" s="56" t="s">
        <v>135</v>
      </c>
    </row>
    <row r="154" spans="1:16" collapsed="1">
      <c r="A154" s="1" t="s">
        <v>811</v>
      </c>
      <c r="B154" s="37">
        <v>12519</v>
      </c>
      <c r="C154" s="37">
        <v>1925</v>
      </c>
      <c r="D154" s="37">
        <v>1882</v>
      </c>
      <c r="E154" s="37">
        <v>2165</v>
      </c>
      <c r="F154" s="37">
        <v>2228</v>
      </c>
      <c r="G154" s="37">
        <v>2096</v>
      </c>
      <c r="H154" s="37">
        <v>2158</v>
      </c>
      <c r="I154" s="37">
        <v>10</v>
      </c>
      <c r="J154" s="37">
        <v>20</v>
      </c>
      <c r="K154" s="37">
        <v>5</v>
      </c>
      <c r="L154" s="37">
        <v>12</v>
      </c>
      <c r="M154" s="37">
        <v>3</v>
      </c>
      <c r="N154" s="37">
        <v>15</v>
      </c>
      <c r="O154" s="56" t="s">
        <v>135</v>
      </c>
      <c r="P154" s="56" t="s">
        <v>135</v>
      </c>
    </row>
    <row r="155" spans="1:16" hidden="1" outlineLevel="1">
      <c r="A155" s="1" t="s">
        <v>5</v>
      </c>
      <c r="B155" s="37">
        <v>2248</v>
      </c>
      <c r="C155" s="37">
        <v>396</v>
      </c>
      <c r="D155" s="37">
        <v>321</v>
      </c>
      <c r="E155" s="37">
        <v>405</v>
      </c>
      <c r="F155" s="37">
        <v>357</v>
      </c>
      <c r="G155" s="37">
        <v>380</v>
      </c>
      <c r="H155" s="37">
        <v>381</v>
      </c>
      <c r="I155" s="37">
        <v>2</v>
      </c>
      <c r="J155" s="37">
        <v>2</v>
      </c>
      <c r="K155" s="37">
        <v>1</v>
      </c>
      <c r="L155" s="37">
        <v>3</v>
      </c>
      <c r="M155" s="37">
        <v>0</v>
      </c>
      <c r="N155" s="37">
        <v>0</v>
      </c>
      <c r="O155" s="56" t="s">
        <v>135</v>
      </c>
      <c r="P155" s="56" t="s">
        <v>135</v>
      </c>
    </row>
    <row r="156" spans="1:16" hidden="1" outlineLevel="1">
      <c r="A156" s="1" t="s">
        <v>6</v>
      </c>
      <c r="B156" s="37">
        <v>1752</v>
      </c>
      <c r="C156" s="37">
        <v>288</v>
      </c>
      <c r="D156" s="37">
        <v>275</v>
      </c>
      <c r="E156" s="37">
        <v>299</v>
      </c>
      <c r="F156" s="37">
        <v>325</v>
      </c>
      <c r="G156" s="37">
        <v>281</v>
      </c>
      <c r="H156" s="37">
        <v>279</v>
      </c>
      <c r="I156" s="37">
        <v>3</v>
      </c>
      <c r="J156" s="37">
        <v>1</v>
      </c>
      <c r="K156" s="37">
        <v>0</v>
      </c>
      <c r="L156" s="37">
        <v>1</v>
      </c>
      <c r="M156" s="37">
        <v>0</v>
      </c>
      <c r="N156" s="37">
        <v>0</v>
      </c>
      <c r="O156" s="56" t="s">
        <v>135</v>
      </c>
      <c r="P156" s="56" t="s">
        <v>135</v>
      </c>
    </row>
    <row r="157" spans="1:16" hidden="1" outlineLevel="1">
      <c r="A157" s="1" t="s">
        <v>7</v>
      </c>
      <c r="B157" s="37">
        <v>1248</v>
      </c>
      <c r="C157" s="37">
        <v>175</v>
      </c>
      <c r="D157" s="37">
        <v>190</v>
      </c>
      <c r="E157" s="37">
        <v>206</v>
      </c>
      <c r="F157" s="37">
        <v>256</v>
      </c>
      <c r="G157" s="37">
        <v>210</v>
      </c>
      <c r="H157" s="37">
        <v>208</v>
      </c>
      <c r="I157" s="37">
        <v>1</v>
      </c>
      <c r="J157" s="37">
        <v>2</v>
      </c>
      <c r="K157" s="37">
        <v>0</v>
      </c>
      <c r="L157" s="37">
        <v>0</v>
      </c>
      <c r="M157" s="37">
        <v>0</v>
      </c>
      <c r="N157" s="37">
        <v>0</v>
      </c>
      <c r="O157" s="56" t="s">
        <v>135</v>
      </c>
      <c r="P157" s="56" t="s">
        <v>135</v>
      </c>
    </row>
    <row r="158" spans="1:16" hidden="1" outlineLevel="1">
      <c r="A158" s="1" t="s">
        <v>27</v>
      </c>
      <c r="B158" s="37">
        <v>551</v>
      </c>
      <c r="C158" s="37">
        <v>50</v>
      </c>
      <c r="D158" s="37">
        <v>80</v>
      </c>
      <c r="E158" s="37">
        <v>83</v>
      </c>
      <c r="F158" s="37">
        <v>95</v>
      </c>
      <c r="G158" s="37">
        <v>117</v>
      </c>
      <c r="H158" s="37">
        <v>124</v>
      </c>
      <c r="I158" s="37">
        <v>1</v>
      </c>
      <c r="J158" s="37">
        <v>0</v>
      </c>
      <c r="K158" s="37">
        <v>0</v>
      </c>
      <c r="L158" s="37">
        <v>0</v>
      </c>
      <c r="M158" s="37">
        <v>0</v>
      </c>
      <c r="N158" s="37">
        <v>1</v>
      </c>
      <c r="O158" s="56" t="s">
        <v>135</v>
      </c>
      <c r="P158" s="56" t="s">
        <v>135</v>
      </c>
    </row>
    <row r="159" spans="1:16" hidden="1" outlineLevel="1">
      <c r="A159" s="1" t="s">
        <v>8</v>
      </c>
      <c r="B159" s="37">
        <v>2230</v>
      </c>
      <c r="C159" s="37">
        <v>310</v>
      </c>
      <c r="D159" s="37">
        <v>299</v>
      </c>
      <c r="E159" s="37">
        <v>452</v>
      </c>
      <c r="F159" s="37">
        <v>423</v>
      </c>
      <c r="G159" s="37">
        <v>348</v>
      </c>
      <c r="H159" s="37">
        <v>391</v>
      </c>
      <c r="I159" s="37">
        <v>0</v>
      </c>
      <c r="J159" s="37">
        <v>6</v>
      </c>
      <c r="K159" s="37">
        <v>0</v>
      </c>
      <c r="L159" s="37">
        <v>1</v>
      </c>
      <c r="M159" s="37">
        <v>0</v>
      </c>
      <c r="N159" s="37">
        <v>0</v>
      </c>
      <c r="O159" s="56" t="s">
        <v>135</v>
      </c>
      <c r="P159" s="56" t="s">
        <v>135</v>
      </c>
    </row>
    <row r="160" spans="1:16" hidden="1" outlineLevel="1">
      <c r="A160" s="1" t="s">
        <v>9</v>
      </c>
      <c r="B160" s="37">
        <v>102</v>
      </c>
      <c r="C160" s="37">
        <v>9</v>
      </c>
      <c r="D160" s="37">
        <v>13</v>
      </c>
      <c r="E160" s="37">
        <v>24</v>
      </c>
      <c r="F160" s="37">
        <v>25</v>
      </c>
      <c r="G160" s="37">
        <v>18</v>
      </c>
      <c r="H160" s="37">
        <v>13</v>
      </c>
      <c r="I160" s="37">
        <v>0</v>
      </c>
      <c r="J160" s="37">
        <v>0</v>
      </c>
      <c r="K160" s="37">
        <v>0</v>
      </c>
      <c r="L160" s="37">
        <v>0</v>
      </c>
      <c r="M160" s="37">
        <v>0</v>
      </c>
      <c r="N160" s="37">
        <v>0</v>
      </c>
      <c r="O160" s="56" t="s">
        <v>135</v>
      </c>
      <c r="P160" s="56" t="s">
        <v>135</v>
      </c>
    </row>
    <row r="161" spans="1:16" hidden="1" outlineLevel="1">
      <c r="A161" s="1" t="s">
        <v>10</v>
      </c>
      <c r="B161" s="37">
        <v>1493</v>
      </c>
      <c r="C161" s="37">
        <v>274</v>
      </c>
      <c r="D161" s="37">
        <v>280</v>
      </c>
      <c r="E161" s="37">
        <v>226</v>
      </c>
      <c r="F161" s="37">
        <v>218</v>
      </c>
      <c r="G161" s="37">
        <v>240</v>
      </c>
      <c r="H161" s="37">
        <v>252</v>
      </c>
      <c r="I161" s="37">
        <v>1</v>
      </c>
      <c r="J161" s="37">
        <v>2</v>
      </c>
      <c r="K161" s="37">
        <v>0</v>
      </c>
      <c r="L161" s="37">
        <v>0</v>
      </c>
      <c r="M161" s="37">
        <v>0</v>
      </c>
      <c r="N161" s="37">
        <v>0</v>
      </c>
      <c r="O161" s="56" t="s">
        <v>135</v>
      </c>
      <c r="P161" s="56" t="s">
        <v>135</v>
      </c>
    </row>
    <row r="162" spans="1:16" hidden="1" outlineLevel="1">
      <c r="A162" s="1" t="s">
        <v>11</v>
      </c>
      <c r="B162" s="37">
        <v>1568</v>
      </c>
      <c r="C162" s="37">
        <v>243</v>
      </c>
      <c r="D162" s="37">
        <v>242</v>
      </c>
      <c r="E162" s="37">
        <v>242</v>
      </c>
      <c r="F162" s="37">
        <v>280</v>
      </c>
      <c r="G162" s="37">
        <v>261</v>
      </c>
      <c r="H162" s="37">
        <v>278</v>
      </c>
      <c r="I162" s="37">
        <v>0</v>
      </c>
      <c r="J162" s="37">
        <v>2</v>
      </c>
      <c r="K162" s="37">
        <v>4</v>
      </c>
      <c r="L162" s="37">
        <v>5</v>
      </c>
      <c r="M162" s="37">
        <v>3</v>
      </c>
      <c r="N162" s="37">
        <v>8</v>
      </c>
      <c r="O162" s="56" t="s">
        <v>135</v>
      </c>
      <c r="P162" s="56" t="s">
        <v>135</v>
      </c>
    </row>
    <row r="163" spans="1:16" hidden="1" outlineLevel="1">
      <c r="A163" s="1" t="s">
        <v>12</v>
      </c>
      <c r="B163" s="37">
        <v>513</v>
      </c>
      <c r="C163" s="37">
        <v>67</v>
      </c>
      <c r="D163" s="37">
        <v>70</v>
      </c>
      <c r="E163" s="37">
        <v>82</v>
      </c>
      <c r="F163" s="37">
        <v>102</v>
      </c>
      <c r="G163" s="37">
        <v>98</v>
      </c>
      <c r="H163" s="37">
        <v>91</v>
      </c>
      <c r="I163" s="37">
        <v>0</v>
      </c>
      <c r="J163" s="37">
        <v>1</v>
      </c>
      <c r="K163" s="37">
        <v>0</v>
      </c>
      <c r="L163" s="37">
        <v>2</v>
      </c>
      <c r="M163" s="37">
        <v>0</v>
      </c>
      <c r="N163" s="37">
        <v>0</v>
      </c>
      <c r="O163" s="56" t="s">
        <v>135</v>
      </c>
      <c r="P163" s="56" t="s">
        <v>135</v>
      </c>
    </row>
    <row r="164" spans="1:16" hidden="1" outlineLevel="1">
      <c r="A164" s="1" t="s">
        <v>13</v>
      </c>
      <c r="B164" s="37">
        <v>561</v>
      </c>
      <c r="C164" s="37">
        <v>76</v>
      </c>
      <c r="D164" s="37">
        <v>81</v>
      </c>
      <c r="E164" s="37">
        <v>98</v>
      </c>
      <c r="F164" s="37">
        <v>105</v>
      </c>
      <c r="G164" s="37">
        <v>93</v>
      </c>
      <c r="H164" s="37">
        <v>99</v>
      </c>
      <c r="I164" s="37">
        <v>2</v>
      </c>
      <c r="J164" s="37">
        <v>2</v>
      </c>
      <c r="K164" s="37">
        <v>0</v>
      </c>
      <c r="L164" s="37">
        <v>0</v>
      </c>
      <c r="M164" s="37">
        <v>0</v>
      </c>
      <c r="N164" s="37">
        <v>5</v>
      </c>
      <c r="O164" s="56" t="s">
        <v>135</v>
      </c>
      <c r="P164" s="56" t="s">
        <v>135</v>
      </c>
    </row>
    <row r="165" spans="1:16" hidden="1" outlineLevel="1">
      <c r="A165" s="1" t="s">
        <v>28</v>
      </c>
      <c r="B165" s="37">
        <v>253</v>
      </c>
      <c r="C165" s="37">
        <v>37</v>
      </c>
      <c r="D165" s="37">
        <v>31</v>
      </c>
      <c r="E165" s="37">
        <v>48</v>
      </c>
      <c r="F165" s="37">
        <v>42</v>
      </c>
      <c r="G165" s="37">
        <v>50</v>
      </c>
      <c r="H165" s="37">
        <v>42</v>
      </c>
      <c r="I165" s="37">
        <v>0</v>
      </c>
      <c r="J165" s="37">
        <v>2</v>
      </c>
      <c r="K165" s="37">
        <v>0</v>
      </c>
      <c r="L165" s="37">
        <v>0</v>
      </c>
      <c r="M165" s="37">
        <v>0</v>
      </c>
      <c r="N165" s="37">
        <v>1</v>
      </c>
      <c r="O165" s="56" t="s">
        <v>135</v>
      </c>
      <c r="P165" s="56" t="s">
        <v>135</v>
      </c>
    </row>
    <row r="166" spans="1:16" collapsed="1">
      <c r="A166" s="1" t="s">
        <v>825</v>
      </c>
      <c r="B166" s="37">
        <v>12579</v>
      </c>
      <c r="C166" s="37">
        <v>1663</v>
      </c>
      <c r="D166" s="37">
        <v>1564</v>
      </c>
      <c r="E166" s="37">
        <v>2467</v>
      </c>
      <c r="F166" s="37">
        <v>2575</v>
      </c>
      <c r="G166" s="37">
        <v>2086</v>
      </c>
      <c r="H166" s="37">
        <v>2161</v>
      </c>
      <c r="I166" s="37">
        <v>3</v>
      </c>
      <c r="J166" s="37">
        <v>19</v>
      </c>
      <c r="K166" s="37">
        <v>9</v>
      </c>
      <c r="L166" s="37">
        <v>14</v>
      </c>
      <c r="M166" s="37">
        <v>3</v>
      </c>
      <c r="N166" s="37">
        <v>15</v>
      </c>
      <c r="O166" s="56" t="s">
        <v>135</v>
      </c>
      <c r="P166" s="56" t="s">
        <v>135</v>
      </c>
    </row>
    <row r="167" spans="1:16" hidden="1" outlineLevel="1">
      <c r="A167" s="1" t="s">
        <v>5</v>
      </c>
      <c r="B167" s="37">
        <v>2295</v>
      </c>
      <c r="C167" s="37">
        <v>347</v>
      </c>
      <c r="D167" s="37">
        <v>270</v>
      </c>
      <c r="E167" s="37">
        <v>475</v>
      </c>
      <c r="F167" s="37">
        <v>416</v>
      </c>
      <c r="G167" s="37">
        <v>375</v>
      </c>
      <c r="H167" s="37">
        <v>403</v>
      </c>
      <c r="I167" s="37">
        <v>1</v>
      </c>
      <c r="J167" s="37">
        <v>3</v>
      </c>
      <c r="K167" s="37">
        <v>2</v>
      </c>
      <c r="L167" s="37">
        <v>3</v>
      </c>
      <c r="M167" s="37">
        <v>0</v>
      </c>
      <c r="N167" s="37">
        <v>0</v>
      </c>
      <c r="O167" s="56" t="s">
        <v>135</v>
      </c>
      <c r="P167" s="56" t="s">
        <v>135</v>
      </c>
    </row>
    <row r="168" spans="1:16" hidden="1" outlineLevel="1">
      <c r="A168" s="1" t="s">
        <v>6</v>
      </c>
      <c r="B168" s="37">
        <v>1749</v>
      </c>
      <c r="C168" s="37">
        <v>254</v>
      </c>
      <c r="D168" s="37">
        <v>230</v>
      </c>
      <c r="E168" s="37">
        <v>327</v>
      </c>
      <c r="F168" s="37">
        <v>368</v>
      </c>
      <c r="G168" s="37">
        <v>284</v>
      </c>
      <c r="H168" s="37">
        <v>282</v>
      </c>
      <c r="I168" s="37">
        <v>1</v>
      </c>
      <c r="J168" s="37">
        <v>3</v>
      </c>
      <c r="K168" s="37">
        <v>0</v>
      </c>
      <c r="L168" s="37">
        <v>0</v>
      </c>
      <c r="M168" s="37">
        <v>0</v>
      </c>
      <c r="N168" s="37">
        <v>0</v>
      </c>
      <c r="O168" s="56" t="s">
        <v>135</v>
      </c>
      <c r="P168" s="56" t="s">
        <v>135</v>
      </c>
    </row>
    <row r="169" spans="1:16" hidden="1" outlineLevel="1">
      <c r="A169" s="1" t="s">
        <v>7</v>
      </c>
      <c r="B169" s="37">
        <v>1241</v>
      </c>
      <c r="C169" s="37">
        <v>143</v>
      </c>
      <c r="D169" s="37">
        <v>143</v>
      </c>
      <c r="E169" s="37">
        <v>244</v>
      </c>
      <c r="F169" s="37">
        <v>301</v>
      </c>
      <c r="G169" s="37">
        <v>203</v>
      </c>
      <c r="H169" s="37">
        <v>205</v>
      </c>
      <c r="I169" s="37">
        <v>0</v>
      </c>
      <c r="J169" s="37">
        <v>0</v>
      </c>
      <c r="K169" s="37">
        <v>2</v>
      </c>
      <c r="L169" s="37">
        <v>0</v>
      </c>
      <c r="M169" s="37">
        <v>0</v>
      </c>
      <c r="N169" s="37">
        <v>0</v>
      </c>
      <c r="O169" s="56" t="s">
        <v>135</v>
      </c>
      <c r="P169" s="56" t="s">
        <v>135</v>
      </c>
    </row>
    <row r="170" spans="1:16" hidden="1" outlineLevel="1">
      <c r="A170" s="1" t="s">
        <v>27</v>
      </c>
      <c r="B170" s="37">
        <v>527</v>
      </c>
      <c r="C170" s="37">
        <v>38</v>
      </c>
      <c r="D170" s="37">
        <v>65</v>
      </c>
      <c r="E170" s="37">
        <v>94</v>
      </c>
      <c r="F170" s="37">
        <v>107</v>
      </c>
      <c r="G170" s="37">
        <v>106</v>
      </c>
      <c r="H170" s="37">
        <v>116</v>
      </c>
      <c r="I170" s="37">
        <v>0</v>
      </c>
      <c r="J170" s="37">
        <v>0</v>
      </c>
      <c r="K170" s="37">
        <v>0</v>
      </c>
      <c r="L170" s="37">
        <v>0</v>
      </c>
      <c r="M170" s="37">
        <v>0</v>
      </c>
      <c r="N170" s="37">
        <v>1</v>
      </c>
      <c r="O170" s="56" t="s">
        <v>135</v>
      </c>
      <c r="P170" s="56" t="s">
        <v>135</v>
      </c>
    </row>
    <row r="171" spans="1:16" hidden="1" outlineLevel="1">
      <c r="A171" s="1" t="s">
        <v>8</v>
      </c>
      <c r="B171" s="37">
        <v>2240</v>
      </c>
      <c r="C171" s="37">
        <v>272</v>
      </c>
      <c r="D171" s="37">
        <v>243</v>
      </c>
      <c r="E171" s="37">
        <v>496</v>
      </c>
      <c r="F171" s="37">
        <v>506</v>
      </c>
      <c r="G171" s="37">
        <v>344</v>
      </c>
      <c r="H171" s="37">
        <v>371</v>
      </c>
      <c r="I171" s="37">
        <v>0</v>
      </c>
      <c r="J171" s="37">
        <v>4</v>
      </c>
      <c r="K171" s="37">
        <v>2</v>
      </c>
      <c r="L171" s="37">
        <v>2</v>
      </c>
      <c r="M171" s="37">
        <v>0</v>
      </c>
      <c r="N171" s="37">
        <v>0</v>
      </c>
      <c r="O171" s="56" t="s">
        <v>135</v>
      </c>
      <c r="P171" s="56" t="s">
        <v>135</v>
      </c>
    </row>
    <row r="172" spans="1:16" hidden="1" outlineLevel="1">
      <c r="A172" s="1" t="s">
        <v>9</v>
      </c>
      <c r="B172" s="37">
        <v>101</v>
      </c>
      <c r="C172" s="37">
        <v>7</v>
      </c>
      <c r="D172" s="37">
        <v>10</v>
      </c>
      <c r="E172" s="37">
        <v>28</v>
      </c>
      <c r="F172" s="37">
        <v>27</v>
      </c>
      <c r="G172" s="37">
        <v>16</v>
      </c>
      <c r="H172" s="37">
        <v>13</v>
      </c>
      <c r="I172" s="37">
        <v>0</v>
      </c>
      <c r="J172" s="37">
        <v>0</v>
      </c>
      <c r="K172" s="37">
        <v>0</v>
      </c>
      <c r="L172" s="37">
        <v>0</v>
      </c>
      <c r="M172" s="37">
        <v>0</v>
      </c>
      <c r="N172" s="37">
        <v>0</v>
      </c>
      <c r="O172" s="56" t="s">
        <v>135</v>
      </c>
      <c r="P172" s="56" t="s">
        <v>135</v>
      </c>
    </row>
    <row r="173" spans="1:16" hidden="1" outlineLevel="1">
      <c r="A173" s="1" t="s">
        <v>10</v>
      </c>
      <c r="B173" s="37">
        <v>1500</v>
      </c>
      <c r="C173" s="37">
        <v>232</v>
      </c>
      <c r="D173" s="37">
        <v>238</v>
      </c>
      <c r="E173" s="37">
        <v>274</v>
      </c>
      <c r="F173" s="37">
        <v>256</v>
      </c>
      <c r="G173" s="37">
        <v>242</v>
      </c>
      <c r="H173" s="37">
        <v>255</v>
      </c>
      <c r="I173" s="37">
        <v>0</v>
      </c>
      <c r="J173" s="37">
        <v>2</v>
      </c>
      <c r="K173" s="37">
        <v>0</v>
      </c>
      <c r="L173" s="37">
        <v>1</v>
      </c>
      <c r="M173" s="37">
        <v>0</v>
      </c>
      <c r="N173" s="37">
        <v>0</v>
      </c>
      <c r="O173" s="56" t="s">
        <v>135</v>
      </c>
      <c r="P173" s="56" t="s">
        <v>135</v>
      </c>
    </row>
    <row r="174" spans="1:16" hidden="1" outlineLevel="1">
      <c r="A174" s="1" t="s">
        <v>11</v>
      </c>
      <c r="B174" s="37">
        <v>1576</v>
      </c>
      <c r="C174" s="37">
        <v>210</v>
      </c>
      <c r="D174" s="37">
        <v>212</v>
      </c>
      <c r="E174" s="37">
        <v>265</v>
      </c>
      <c r="F174" s="37">
        <v>312</v>
      </c>
      <c r="G174" s="37">
        <v>272</v>
      </c>
      <c r="H174" s="37">
        <v>282</v>
      </c>
      <c r="I174" s="37">
        <v>0</v>
      </c>
      <c r="J174" s="37">
        <v>3</v>
      </c>
      <c r="K174" s="37">
        <v>3</v>
      </c>
      <c r="L174" s="37">
        <v>6</v>
      </c>
      <c r="M174" s="37">
        <v>3</v>
      </c>
      <c r="N174" s="37">
        <v>8</v>
      </c>
      <c r="O174" s="56" t="s">
        <v>135</v>
      </c>
      <c r="P174" s="56" t="s">
        <v>135</v>
      </c>
    </row>
    <row r="175" spans="1:16" hidden="1" outlineLevel="1">
      <c r="A175" s="1" t="s">
        <v>12</v>
      </c>
      <c r="B175" s="37">
        <v>524</v>
      </c>
      <c r="C175" s="37">
        <v>61</v>
      </c>
      <c r="D175" s="37">
        <v>63</v>
      </c>
      <c r="E175" s="37">
        <v>91</v>
      </c>
      <c r="F175" s="37">
        <v>115</v>
      </c>
      <c r="G175" s="37">
        <v>98</v>
      </c>
      <c r="H175" s="37">
        <v>90</v>
      </c>
      <c r="I175" s="37">
        <v>1</v>
      </c>
      <c r="J175" s="37">
        <v>3</v>
      </c>
      <c r="K175" s="37">
        <v>0</v>
      </c>
      <c r="L175" s="37">
        <v>2</v>
      </c>
      <c r="M175" s="37">
        <v>0</v>
      </c>
      <c r="N175" s="37">
        <v>0</v>
      </c>
      <c r="O175" s="56" t="s">
        <v>135</v>
      </c>
      <c r="P175" s="56" t="s">
        <v>135</v>
      </c>
    </row>
    <row r="176" spans="1:16" hidden="1" outlineLevel="1">
      <c r="A176" s="1" t="s">
        <v>13</v>
      </c>
      <c r="B176" s="37">
        <v>569</v>
      </c>
      <c r="C176" s="37">
        <v>70</v>
      </c>
      <c r="D176" s="37">
        <v>63</v>
      </c>
      <c r="E176" s="37">
        <v>110</v>
      </c>
      <c r="F176" s="37">
        <v>118</v>
      </c>
      <c r="G176" s="37">
        <v>98</v>
      </c>
      <c r="H176" s="37">
        <v>104</v>
      </c>
      <c r="I176" s="37">
        <v>0</v>
      </c>
      <c r="J176" s="37">
        <v>1</v>
      </c>
      <c r="K176" s="37">
        <v>0</v>
      </c>
      <c r="L176" s="37">
        <v>0</v>
      </c>
      <c r="M176" s="37">
        <v>0</v>
      </c>
      <c r="N176" s="37">
        <v>5</v>
      </c>
      <c r="O176" s="56" t="s">
        <v>135</v>
      </c>
      <c r="P176" s="56" t="s">
        <v>135</v>
      </c>
    </row>
    <row r="177" spans="1:16" hidden="1" outlineLevel="1">
      <c r="A177" s="1" t="s">
        <v>28</v>
      </c>
      <c r="B177" s="37">
        <v>257</v>
      </c>
      <c r="C177" s="37">
        <v>29</v>
      </c>
      <c r="D177" s="37">
        <v>27</v>
      </c>
      <c r="E177" s="37">
        <v>63</v>
      </c>
      <c r="F177" s="37">
        <v>49</v>
      </c>
      <c r="G177" s="37">
        <v>48</v>
      </c>
      <c r="H177" s="37">
        <v>40</v>
      </c>
      <c r="I177" s="37">
        <v>0</v>
      </c>
      <c r="J177" s="37">
        <v>0</v>
      </c>
      <c r="K177" s="37">
        <v>0</v>
      </c>
      <c r="L177" s="37">
        <v>0</v>
      </c>
      <c r="M177" s="37">
        <v>0</v>
      </c>
      <c r="N177" s="37">
        <v>1</v>
      </c>
      <c r="O177" s="56" t="s">
        <v>135</v>
      </c>
      <c r="P177" s="56" t="s">
        <v>135</v>
      </c>
    </row>
    <row r="178" spans="1:16" collapsed="1">
      <c r="A178" s="1" t="s">
        <v>837</v>
      </c>
      <c r="B178" s="37">
        <v>12775</v>
      </c>
      <c r="C178" s="37">
        <v>1614</v>
      </c>
      <c r="D178" s="37">
        <v>1525</v>
      </c>
      <c r="E178" s="37">
        <v>2643</v>
      </c>
      <c r="F178" s="37">
        <v>2743</v>
      </c>
      <c r="G178" s="37">
        <v>2081</v>
      </c>
      <c r="H178" s="37">
        <v>2109</v>
      </c>
      <c r="I178" s="37">
        <v>7</v>
      </c>
      <c r="J178" s="37">
        <v>16</v>
      </c>
      <c r="K178" s="37">
        <v>10</v>
      </c>
      <c r="L178" s="37">
        <v>12</v>
      </c>
      <c r="M178" s="37">
        <v>3</v>
      </c>
      <c r="N178" s="37">
        <v>12</v>
      </c>
      <c r="O178" s="56" t="s">
        <v>135</v>
      </c>
      <c r="P178" s="56" t="s">
        <v>135</v>
      </c>
    </row>
    <row r="179" spans="1:16" hidden="1" outlineLevel="1">
      <c r="A179" s="1" t="s">
        <v>5</v>
      </c>
      <c r="B179" s="37">
        <v>2312</v>
      </c>
      <c r="C179" s="37">
        <v>349</v>
      </c>
      <c r="D179" s="37">
        <v>281</v>
      </c>
      <c r="E179" s="37">
        <v>506</v>
      </c>
      <c r="F179" s="37">
        <v>435</v>
      </c>
      <c r="G179" s="37">
        <v>358</v>
      </c>
      <c r="H179" s="37">
        <v>373</v>
      </c>
      <c r="I179" s="37">
        <v>0</v>
      </c>
      <c r="J179" s="37">
        <v>2</v>
      </c>
      <c r="K179" s="37">
        <v>3</v>
      </c>
      <c r="L179" s="37">
        <v>5</v>
      </c>
      <c r="M179" s="37">
        <v>0</v>
      </c>
      <c r="N179" s="37">
        <v>0</v>
      </c>
      <c r="O179" s="56" t="s">
        <v>135</v>
      </c>
      <c r="P179" s="56" t="s">
        <v>135</v>
      </c>
    </row>
    <row r="180" spans="1:16" hidden="1" outlineLevel="1">
      <c r="A180" s="1" t="s">
        <v>6</v>
      </c>
      <c r="B180" s="37">
        <v>1784</v>
      </c>
      <c r="C180" s="37">
        <v>248</v>
      </c>
      <c r="D180" s="37">
        <v>227</v>
      </c>
      <c r="E180" s="37">
        <v>347</v>
      </c>
      <c r="F180" s="37">
        <v>390</v>
      </c>
      <c r="G180" s="37">
        <v>297</v>
      </c>
      <c r="H180" s="37">
        <v>273</v>
      </c>
      <c r="I180" s="37">
        <v>1</v>
      </c>
      <c r="J180" s="37">
        <v>1</v>
      </c>
      <c r="K180" s="37">
        <v>0</v>
      </c>
      <c r="L180" s="37">
        <v>0</v>
      </c>
      <c r="M180" s="37">
        <v>0</v>
      </c>
      <c r="N180" s="37">
        <v>0</v>
      </c>
      <c r="O180" s="56" t="s">
        <v>135</v>
      </c>
      <c r="P180" s="56" t="s">
        <v>135</v>
      </c>
    </row>
    <row r="181" spans="1:16" hidden="1" outlineLevel="1">
      <c r="A181" s="1" t="s">
        <v>7</v>
      </c>
      <c r="B181" s="37">
        <v>1240</v>
      </c>
      <c r="C181" s="37">
        <v>135</v>
      </c>
      <c r="D181" s="37">
        <v>139</v>
      </c>
      <c r="E181" s="37">
        <v>255</v>
      </c>
      <c r="F181" s="37">
        <v>316</v>
      </c>
      <c r="G181" s="37">
        <v>199</v>
      </c>
      <c r="H181" s="37">
        <v>189</v>
      </c>
      <c r="I181" s="37">
        <v>3</v>
      </c>
      <c r="J181" s="37">
        <v>2</v>
      </c>
      <c r="K181" s="37">
        <v>2</v>
      </c>
      <c r="L181" s="37">
        <v>0</v>
      </c>
      <c r="M181" s="37">
        <v>0</v>
      </c>
      <c r="N181" s="37">
        <v>0</v>
      </c>
      <c r="O181" s="56" t="s">
        <v>135</v>
      </c>
      <c r="P181" s="56" t="s">
        <v>135</v>
      </c>
    </row>
    <row r="182" spans="1:16" hidden="1" outlineLevel="1">
      <c r="A182" s="1" t="s">
        <v>27</v>
      </c>
      <c r="B182" s="37">
        <v>542</v>
      </c>
      <c r="C182" s="37">
        <v>37</v>
      </c>
      <c r="D182" s="37">
        <v>67</v>
      </c>
      <c r="E182" s="37">
        <v>98</v>
      </c>
      <c r="F182" s="37">
        <v>111</v>
      </c>
      <c r="G182" s="37">
        <v>110</v>
      </c>
      <c r="H182" s="37">
        <v>117</v>
      </c>
      <c r="I182" s="37">
        <v>0</v>
      </c>
      <c r="J182" s="37">
        <v>1</v>
      </c>
      <c r="K182" s="37">
        <v>0</v>
      </c>
      <c r="L182" s="37">
        <v>0</v>
      </c>
      <c r="M182" s="37">
        <v>0</v>
      </c>
      <c r="N182" s="37">
        <v>1</v>
      </c>
      <c r="O182" s="56" t="s">
        <v>135</v>
      </c>
      <c r="P182" s="56" t="s">
        <v>135</v>
      </c>
    </row>
    <row r="183" spans="1:16" hidden="1" outlineLevel="1">
      <c r="A183" s="1" t="s">
        <v>8</v>
      </c>
      <c r="B183" s="37">
        <v>2269</v>
      </c>
      <c r="C183" s="37">
        <v>248</v>
      </c>
      <c r="D183" s="37">
        <v>225</v>
      </c>
      <c r="E183" s="37">
        <v>531</v>
      </c>
      <c r="F183" s="37">
        <v>545</v>
      </c>
      <c r="G183" s="37">
        <v>357</v>
      </c>
      <c r="H183" s="37">
        <v>357</v>
      </c>
      <c r="I183" s="37">
        <v>0</v>
      </c>
      <c r="J183" s="37">
        <v>3</v>
      </c>
      <c r="K183" s="37">
        <v>2</v>
      </c>
      <c r="L183" s="37">
        <v>1</v>
      </c>
      <c r="M183" s="37">
        <v>0</v>
      </c>
      <c r="N183" s="37">
        <v>0</v>
      </c>
      <c r="O183" s="56" t="s">
        <v>135</v>
      </c>
      <c r="P183" s="56" t="s">
        <v>135</v>
      </c>
    </row>
    <row r="184" spans="1:16" hidden="1" outlineLevel="1">
      <c r="A184" s="1" t="s">
        <v>9</v>
      </c>
      <c r="B184" s="37">
        <v>110</v>
      </c>
      <c r="C184" s="37">
        <v>7</v>
      </c>
      <c r="D184" s="37">
        <v>10</v>
      </c>
      <c r="E184" s="37">
        <v>30</v>
      </c>
      <c r="F184" s="37">
        <v>28</v>
      </c>
      <c r="G184" s="37">
        <v>18</v>
      </c>
      <c r="H184" s="37">
        <v>17</v>
      </c>
      <c r="I184" s="37">
        <v>0</v>
      </c>
      <c r="J184" s="37">
        <v>0</v>
      </c>
      <c r="K184" s="37">
        <v>0</v>
      </c>
      <c r="L184" s="37">
        <v>0</v>
      </c>
      <c r="M184" s="37">
        <v>0</v>
      </c>
      <c r="N184" s="37">
        <v>0</v>
      </c>
      <c r="O184" s="56" t="s">
        <v>135</v>
      </c>
      <c r="P184" s="56" t="s">
        <v>135</v>
      </c>
    </row>
    <row r="185" spans="1:16" hidden="1" outlineLevel="1">
      <c r="A185" s="1" t="s">
        <v>10</v>
      </c>
      <c r="B185" s="37">
        <v>1569</v>
      </c>
      <c r="C185" s="37">
        <v>231</v>
      </c>
      <c r="D185" s="37">
        <v>232</v>
      </c>
      <c r="E185" s="37">
        <v>301</v>
      </c>
      <c r="F185" s="37">
        <v>280</v>
      </c>
      <c r="G185" s="37">
        <v>246</v>
      </c>
      <c r="H185" s="37">
        <v>276</v>
      </c>
      <c r="I185" s="37">
        <v>0</v>
      </c>
      <c r="J185" s="37">
        <v>2</v>
      </c>
      <c r="K185" s="37">
        <v>0</v>
      </c>
      <c r="L185" s="37">
        <v>1</v>
      </c>
      <c r="M185" s="37">
        <v>0</v>
      </c>
      <c r="N185" s="37">
        <v>0</v>
      </c>
      <c r="O185" s="56" t="s">
        <v>135</v>
      </c>
      <c r="P185" s="56" t="s">
        <v>135</v>
      </c>
    </row>
    <row r="186" spans="1:16" hidden="1" outlineLevel="1">
      <c r="A186" s="1" t="s">
        <v>11</v>
      </c>
      <c r="B186" s="37">
        <v>1591</v>
      </c>
      <c r="C186" s="37">
        <v>197</v>
      </c>
      <c r="D186" s="37">
        <v>197</v>
      </c>
      <c r="E186" s="37">
        <v>284</v>
      </c>
      <c r="F186" s="37">
        <v>338</v>
      </c>
      <c r="G186" s="37">
        <v>269</v>
      </c>
      <c r="H186" s="37">
        <v>290</v>
      </c>
      <c r="I186" s="37">
        <v>0</v>
      </c>
      <c r="J186" s="37">
        <v>0</v>
      </c>
      <c r="K186" s="37">
        <v>3</v>
      </c>
      <c r="L186" s="37">
        <v>4</v>
      </c>
      <c r="M186" s="37">
        <v>3</v>
      </c>
      <c r="N186" s="37">
        <v>6</v>
      </c>
      <c r="O186" s="56" t="s">
        <v>135</v>
      </c>
      <c r="P186" s="56" t="s">
        <v>135</v>
      </c>
    </row>
    <row r="187" spans="1:16" hidden="1" outlineLevel="1">
      <c r="A187" s="1" t="s">
        <v>12</v>
      </c>
      <c r="B187" s="37">
        <v>522</v>
      </c>
      <c r="C187" s="37">
        <v>62</v>
      </c>
      <c r="D187" s="37">
        <v>61</v>
      </c>
      <c r="E187" s="37">
        <v>100</v>
      </c>
      <c r="F187" s="37">
        <v>119</v>
      </c>
      <c r="G187" s="37">
        <v>91</v>
      </c>
      <c r="H187" s="37">
        <v>86</v>
      </c>
      <c r="I187" s="37">
        <v>0</v>
      </c>
      <c r="J187" s="37">
        <v>2</v>
      </c>
      <c r="K187" s="37">
        <v>0</v>
      </c>
      <c r="L187" s="37">
        <v>1</v>
      </c>
      <c r="M187" s="37">
        <v>0</v>
      </c>
      <c r="N187" s="37">
        <v>0</v>
      </c>
      <c r="O187" s="56" t="s">
        <v>135</v>
      </c>
      <c r="P187" s="56" t="s">
        <v>135</v>
      </c>
    </row>
    <row r="188" spans="1:16" hidden="1" outlineLevel="1">
      <c r="A188" s="1" t="s">
        <v>13</v>
      </c>
      <c r="B188" s="37">
        <v>578</v>
      </c>
      <c r="C188" s="37">
        <v>68</v>
      </c>
      <c r="D188" s="37">
        <v>61</v>
      </c>
      <c r="E188" s="37">
        <v>125</v>
      </c>
      <c r="F188" s="37">
        <v>125</v>
      </c>
      <c r="G188" s="37">
        <v>93</v>
      </c>
      <c r="H188" s="37">
        <v>97</v>
      </c>
      <c r="I188" s="37">
        <v>3</v>
      </c>
      <c r="J188" s="37">
        <v>2</v>
      </c>
      <c r="K188" s="37">
        <v>0</v>
      </c>
      <c r="L188" s="37">
        <v>0</v>
      </c>
      <c r="M188" s="37">
        <v>0</v>
      </c>
      <c r="N188" s="37">
        <v>4</v>
      </c>
      <c r="O188" s="56" t="s">
        <v>135</v>
      </c>
      <c r="P188" s="56" t="s">
        <v>135</v>
      </c>
    </row>
    <row r="189" spans="1:16" hidden="1" outlineLevel="1">
      <c r="A189" s="1" t="s">
        <v>28</v>
      </c>
      <c r="B189" s="37">
        <v>258</v>
      </c>
      <c r="C189" s="37">
        <v>32</v>
      </c>
      <c r="D189" s="37">
        <v>25</v>
      </c>
      <c r="E189" s="37">
        <v>66</v>
      </c>
      <c r="F189" s="37">
        <v>56</v>
      </c>
      <c r="G189" s="37">
        <v>43</v>
      </c>
      <c r="H189" s="37">
        <v>34</v>
      </c>
      <c r="I189" s="37">
        <v>0</v>
      </c>
      <c r="J189" s="37">
        <v>1</v>
      </c>
      <c r="K189" s="37">
        <v>0</v>
      </c>
      <c r="L189" s="37">
        <v>0</v>
      </c>
      <c r="M189" s="37">
        <v>0</v>
      </c>
      <c r="N189" s="37">
        <v>1</v>
      </c>
      <c r="O189" s="56" t="s">
        <v>135</v>
      </c>
      <c r="P189" s="56" t="s">
        <v>135</v>
      </c>
    </row>
    <row r="190" spans="1:16" collapsed="1">
      <c r="A190" s="1" t="s">
        <v>849</v>
      </c>
      <c r="B190" s="37">
        <v>12795</v>
      </c>
      <c r="C190" s="37">
        <v>1571</v>
      </c>
      <c r="D190" s="37">
        <v>1489</v>
      </c>
      <c r="E190" s="37">
        <v>2788</v>
      </c>
      <c r="F190" s="37">
        <v>2887</v>
      </c>
      <c r="G190" s="37">
        <v>2012</v>
      </c>
      <c r="H190" s="37">
        <v>2012</v>
      </c>
      <c r="I190" s="37">
        <v>2</v>
      </c>
      <c r="J190" s="37">
        <v>12</v>
      </c>
      <c r="K190" s="37">
        <v>6</v>
      </c>
      <c r="L190" s="37">
        <v>2</v>
      </c>
      <c r="M190" s="37">
        <v>3</v>
      </c>
      <c r="N190" s="37">
        <v>11</v>
      </c>
      <c r="O190" s="56" t="s">
        <v>135</v>
      </c>
      <c r="P190" s="56" t="s">
        <v>135</v>
      </c>
    </row>
    <row r="191" spans="1:16" hidden="1" outlineLevel="1">
      <c r="A191" s="1" t="s">
        <v>5</v>
      </c>
      <c r="B191" s="37">
        <v>2275</v>
      </c>
      <c r="C191" s="37">
        <v>336</v>
      </c>
      <c r="D191" s="37">
        <v>280</v>
      </c>
      <c r="E191" s="37">
        <v>515</v>
      </c>
      <c r="F191" s="37">
        <v>447</v>
      </c>
      <c r="G191" s="37">
        <v>341</v>
      </c>
      <c r="H191" s="37">
        <v>352</v>
      </c>
      <c r="I191" s="37">
        <v>0</v>
      </c>
      <c r="J191" s="37">
        <v>2</v>
      </c>
      <c r="K191" s="37">
        <v>1</v>
      </c>
      <c r="L191" s="37">
        <v>1</v>
      </c>
      <c r="M191" s="37">
        <v>0</v>
      </c>
      <c r="N191" s="37">
        <v>0</v>
      </c>
      <c r="O191" s="56" t="s">
        <v>135</v>
      </c>
      <c r="P191" s="56" t="s">
        <v>135</v>
      </c>
    </row>
    <row r="192" spans="1:16" hidden="1" outlineLevel="1">
      <c r="A192" s="1" t="s">
        <v>6</v>
      </c>
      <c r="B192" s="37">
        <v>1823</v>
      </c>
      <c r="C192" s="37">
        <v>240</v>
      </c>
      <c r="D192" s="37">
        <v>226</v>
      </c>
      <c r="E192" s="37">
        <v>365</v>
      </c>
      <c r="F192" s="37">
        <v>405</v>
      </c>
      <c r="G192" s="37">
        <v>301</v>
      </c>
      <c r="H192" s="37">
        <v>286</v>
      </c>
      <c r="I192" s="37">
        <v>0</v>
      </c>
      <c r="J192" s="37">
        <v>0</v>
      </c>
      <c r="K192" s="37">
        <v>0</v>
      </c>
      <c r="L192" s="37">
        <v>0</v>
      </c>
      <c r="M192" s="37">
        <v>0</v>
      </c>
      <c r="N192" s="37">
        <v>0</v>
      </c>
      <c r="O192" s="56" t="s">
        <v>135</v>
      </c>
      <c r="P192" s="56" t="s">
        <v>135</v>
      </c>
    </row>
    <row r="193" spans="1:16" hidden="1" outlineLevel="1">
      <c r="A193" s="1" t="s">
        <v>7</v>
      </c>
      <c r="B193" s="37">
        <v>1244</v>
      </c>
      <c r="C193" s="37">
        <v>137</v>
      </c>
      <c r="D193" s="37">
        <v>135</v>
      </c>
      <c r="E193" s="37">
        <v>269</v>
      </c>
      <c r="F193" s="37">
        <v>327</v>
      </c>
      <c r="G193" s="37">
        <v>192</v>
      </c>
      <c r="H193" s="37">
        <v>182</v>
      </c>
      <c r="I193" s="37">
        <v>0</v>
      </c>
      <c r="J193" s="37">
        <v>0</v>
      </c>
      <c r="K193" s="37">
        <v>2</v>
      </c>
      <c r="L193" s="37">
        <v>0</v>
      </c>
      <c r="M193" s="37">
        <v>0</v>
      </c>
      <c r="N193" s="37">
        <v>0</v>
      </c>
      <c r="O193" s="56" t="s">
        <v>135</v>
      </c>
      <c r="P193" s="56" t="s">
        <v>135</v>
      </c>
    </row>
    <row r="194" spans="1:16" hidden="1" outlineLevel="1">
      <c r="A194" s="1" t="s">
        <v>27</v>
      </c>
      <c r="B194" s="37">
        <v>539</v>
      </c>
      <c r="C194" s="37">
        <v>35</v>
      </c>
      <c r="D194" s="37">
        <v>64</v>
      </c>
      <c r="E194" s="37">
        <v>101</v>
      </c>
      <c r="F194" s="37">
        <v>119</v>
      </c>
      <c r="G194" s="37">
        <v>104</v>
      </c>
      <c r="H194" s="37">
        <v>115</v>
      </c>
      <c r="I194" s="37">
        <v>0</v>
      </c>
      <c r="J194" s="37">
        <v>0</v>
      </c>
      <c r="K194" s="37">
        <v>0</v>
      </c>
      <c r="L194" s="37">
        <v>0</v>
      </c>
      <c r="M194" s="37">
        <v>0</v>
      </c>
      <c r="N194" s="37">
        <v>1</v>
      </c>
      <c r="O194" s="56" t="s">
        <v>135</v>
      </c>
      <c r="P194" s="56" t="s">
        <v>135</v>
      </c>
    </row>
    <row r="195" spans="1:16" hidden="1" outlineLevel="1">
      <c r="A195" s="1" t="s">
        <v>8</v>
      </c>
      <c r="B195" s="37">
        <v>2270</v>
      </c>
      <c r="C195" s="37">
        <v>239</v>
      </c>
      <c r="D195" s="37">
        <v>217</v>
      </c>
      <c r="E195" s="37">
        <v>548</v>
      </c>
      <c r="F195" s="37">
        <v>566</v>
      </c>
      <c r="G195" s="37">
        <v>345</v>
      </c>
      <c r="H195" s="37">
        <v>352</v>
      </c>
      <c r="I195" s="37">
        <v>1</v>
      </c>
      <c r="J195" s="37">
        <v>1</v>
      </c>
      <c r="K195" s="37">
        <v>1</v>
      </c>
      <c r="L195" s="37">
        <v>0</v>
      </c>
      <c r="M195" s="37">
        <v>0</v>
      </c>
      <c r="N195" s="37">
        <v>0</v>
      </c>
      <c r="O195" s="56" t="s">
        <v>135</v>
      </c>
      <c r="P195" s="56" t="s">
        <v>135</v>
      </c>
    </row>
    <row r="196" spans="1:16" hidden="1" outlineLevel="1">
      <c r="A196" s="1" t="s">
        <v>9</v>
      </c>
      <c r="B196" s="37">
        <v>116</v>
      </c>
      <c r="C196" s="37">
        <v>8</v>
      </c>
      <c r="D196" s="37">
        <v>13</v>
      </c>
      <c r="E196" s="37">
        <v>32</v>
      </c>
      <c r="F196" s="37">
        <v>28</v>
      </c>
      <c r="G196" s="37">
        <v>19</v>
      </c>
      <c r="H196" s="37">
        <v>16</v>
      </c>
      <c r="I196" s="37">
        <v>0</v>
      </c>
      <c r="J196" s="37">
        <v>0</v>
      </c>
      <c r="K196" s="37">
        <v>0</v>
      </c>
      <c r="L196" s="37">
        <v>0</v>
      </c>
      <c r="M196" s="37">
        <v>0</v>
      </c>
      <c r="N196" s="37">
        <v>0</v>
      </c>
      <c r="O196" s="56" t="s">
        <v>135</v>
      </c>
      <c r="P196" s="56" t="s">
        <v>135</v>
      </c>
    </row>
    <row r="197" spans="1:16" hidden="1" outlineLevel="1">
      <c r="A197" s="1" t="s">
        <v>10</v>
      </c>
      <c r="B197" s="37">
        <v>1517</v>
      </c>
      <c r="C197" s="37">
        <v>227</v>
      </c>
      <c r="D197" s="37">
        <v>214</v>
      </c>
      <c r="E197" s="37">
        <v>308</v>
      </c>
      <c r="F197" s="37">
        <v>298</v>
      </c>
      <c r="G197" s="37">
        <v>226</v>
      </c>
      <c r="H197" s="37">
        <v>243</v>
      </c>
      <c r="I197" s="37">
        <v>0</v>
      </c>
      <c r="J197" s="37">
        <v>1</v>
      </c>
      <c r="K197" s="37">
        <v>0</v>
      </c>
      <c r="L197" s="37">
        <v>0</v>
      </c>
      <c r="M197" s="37">
        <v>0</v>
      </c>
      <c r="N197" s="37">
        <v>0</v>
      </c>
      <c r="O197" s="56" t="s">
        <v>135</v>
      </c>
      <c r="P197" s="56" t="s">
        <v>135</v>
      </c>
    </row>
    <row r="198" spans="1:16" hidden="1" outlineLevel="1">
      <c r="A198" s="1" t="s">
        <v>11</v>
      </c>
      <c r="B198" s="37">
        <v>1643</v>
      </c>
      <c r="C198" s="37">
        <v>187</v>
      </c>
      <c r="D198" s="37">
        <v>197</v>
      </c>
      <c r="E198" s="37">
        <v>330</v>
      </c>
      <c r="F198" s="37">
        <v>378</v>
      </c>
      <c r="G198" s="37">
        <v>269</v>
      </c>
      <c r="H198" s="37">
        <v>269</v>
      </c>
      <c r="I198" s="37">
        <v>0</v>
      </c>
      <c r="J198" s="37">
        <v>2</v>
      </c>
      <c r="K198" s="37">
        <v>2</v>
      </c>
      <c r="L198" s="37">
        <v>0</v>
      </c>
      <c r="M198" s="37">
        <v>3</v>
      </c>
      <c r="N198" s="37">
        <v>6</v>
      </c>
      <c r="O198" s="56" t="s">
        <v>135</v>
      </c>
      <c r="P198" s="56" t="s">
        <v>135</v>
      </c>
    </row>
    <row r="199" spans="1:16" hidden="1" outlineLevel="1">
      <c r="A199" s="1" t="s">
        <v>12</v>
      </c>
      <c r="B199" s="37">
        <v>511</v>
      </c>
      <c r="C199" s="37">
        <v>60</v>
      </c>
      <c r="D199" s="37">
        <v>66</v>
      </c>
      <c r="E199" s="37">
        <v>106</v>
      </c>
      <c r="F199" s="37">
        <v>118</v>
      </c>
      <c r="G199" s="37">
        <v>79</v>
      </c>
      <c r="H199" s="37">
        <v>77</v>
      </c>
      <c r="I199" s="37">
        <v>1</v>
      </c>
      <c r="J199" s="37">
        <v>3</v>
      </c>
      <c r="K199" s="37">
        <v>0</v>
      </c>
      <c r="L199" s="37">
        <v>1</v>
      </c>
      <c r="M199" s="37">
        <v>0</v>
      </c>
      <c r="N199" s="37">
        <v>0</v>
      </c>
      <c r="O199" s="56" t="s">
        <v>135</v>
      </c>
      <c r="P199" s="56" t="s">
        <v>135</v>
      </c>
    </row>
    <row r="200" spans="1:16" hidden="1" outlineLevel="1">
      <c r="A200" s="1" t="s">
        <v>13</v>
      </c>
      <c r="B200" s="37">
        <v>595</v>
      </c>
      <c r="C200" s="37">
        <v>70</v>
      </c>
      <c r="D200" s="37">
        <v>55</v>
      </c>
      <c r="E200" s="37">
        <v>144</v>
      </c>
      <c r="F200" s="37">
        <v>143</v>
      </c>
      <c r="G200" s="37">
        <v>88</v>
      </c>
      <c r="H200" s="37">
        <v>90</v>
      </c>
      <c r="I200" s="37">
        <v>0</v>
      </c>
      <c r="J200" s="37">
        <v>1</v>
      </c>
      <c r="K200" s="37">
        <v>0</v>
      </c>
      <c r="L200" s="37">
        <v>0</v>
      </c>
      <c r="M200" s="37">
        <v>0</v>
      </c>
      <c r="N200" s="37">
        <v>4</v>
      </c>
      <c r="O200" s="56" t="s">
        <v>135</v>
      </c>
      <c r="P200" s="56" t="s">
        <v>135</v>
      </c>
    </row>
    <row r="201" spans="1:16" hidden="1" outlineLevel="1">
      <c r="A201" s="1" t="s">
        <v>28</v>
      </c>
      <c r="B201" s="37">
        <v>262</v>
      </c>
      <c r="C201" s="37">
        <v>32</v>
      </c>
      <c r="D201" s="37">
        <v>22</v>
      </c>
      <c r="E201" s="37">
        <v>70</v>
      </c>
      <c r="F201" s="37">
        <v>58</v>
      </c>
      <c r="G201" s="37">
        <v>48</v>
      </c>
      <c r="H201" s="37">
        <v>30</v>
      </c>
      <c r="I201" s="37">
        <v>0</v>
      </c>
      <c r="J201" s="37">
        <v>2</v>
      </c>
      <c r="K201" s="37">
        <v>0</v>
      </c>
      <c r="L201" s="37">
        <v>0</v>
      </c>
      <c r="M201" s="37">
        <v>0</v>
      </c>
      <c r="N201" s="37">
        <v>0</v>
      </c>
      <c r="O201" s="56" t="s">
        <v>135</v>
      </c>
      <c r="P201" s="56" t="s">
        <v>135</v>
      </c>
    </row>
    <row r="202" spans="1:16" collapsed="1">
      <c r="A202" s="1" t="s">
        <v>869</v>
      </c>
      <c r="B202" s="37">
        <v>12941</v>
      </c>
      <c r="C202" s="37">
        <v>1530</v>
      </c>
      <c r="D202" s="37">
        <v>1483</v>
      </c>
      <c r="E202" s="37">
        <v>2913</v>
      </c>
      <c r="F202" s="37">
        <v>2999</v>
      </c>
      <c r="G202" s="37">
        <v>1986</v>
      </c>
      <c r="H202" s="37">
        <v>1984</v>
      </c>
      <c r="I202" s="37">
        <v>4</v>
      </c>
      <c r="J202" s="37">
        <v>12</v>
      </c>
      <c r="K202" s="37">
        <v>7</v>
      </c>
      <c r="L202" s="37">
        <v>9</v>
      </c>
      <c r="M202" s="37">
        <v>3</v>
      </c>
      <c r="N202" s="37">
        <v>11</v>
      </c>
      <c r="O202" s="56" t="s">
        <v>135</v>
      </c>
      <c r="P202" s="56" t="s">
        <v>135</v>
      </c>
    </row>
    <row r="203" spans="1:16" hidden="1" outlineLevel="1">
      <c r="A203" s="1" t="s">
        <v>5</v>
      </c>
      <c r="B203" s="37">
        <v>2312</v>
      </c>
      <c r="C203" s="37">
        <v>332</v>
      </c>
      <c r="D203" s="37">
        <v>284</v>
      </c>
      <c r="E203" s="37">
        <v>531</v>
      </c>
      <c r="F203" s="37">
        <v>444</v>
      </c>
      <c r="G203" s="37">
        <v>340</v>
      </c>
      <c r="H203" s="37">
        <v>377</v>
      </c>
      <c r="I203" s="37">
        <v>0</v>
      </c>
      <c r="J203" s="37">
        <v>0</v>
      </c>
      <c r="K203" s="37">
        <v>1</v>
      </c>
      <c r="L203" s="37">
        <v>3</v>
      </c>
      <c r="M203" s="37">
        <v>0</v>
      </c>
      <c r="N203" s="37">
        <v>0</v>
      </c>
      <c r="O203" s="56" t="s">
        <v>135</v>
      </c>
      <c r="P203" s="56" t="s">
        <v>135</v>
      </c>
    </row>
    <row r="204" spans="1:16" hidden="1" outlineLevel="1">
      <c r="A204" s="1" t="s">
        <v>6</v>
      </c>
      <c r="B204" s="37">
        <v>1883</v>
      </c>
      <c r="C204" s="37">
        <v>245</v>
      </c>
      <c r="D204" s="37">
        <v>228</v>
      </c>
      <c r="E204" s="37">
        <v>383</v>
      </c>
      <c r="F204" s="37">
        <v>424</v>
      </c>
      <c r="G204" s="37">
        <v>305</v>
      </c>
      <c r="H204" s="37">
        <v>297</v>
      </c>
      <c r="I204" s="37">
        <v>0</v>
      </c>
      <c r="J204" s="37">
        <v>1</v>
      </c>
      <c r="K204" s="37">
        <v>0</v>
      </c>
      <c r="L204" s="37">
        <v>0</v>
      </c>
      <c r="M204" s="37">
        <v>0</v>
      </c>
      <c r="N204" s="37">
        <v>0</v>
      </c>
      <c r="O204" s="56" t="s">
        <v>135</v>
      </c>
      <c r="P204" s="56" t="s">
        <v>135</v>
      </c>
    </row>
    <row r="205" spans="1:16" hidden="1" outlineLevel="1">
      <c r="A205" s="1" t="s">
        <v>7</v>
      </c>
      <c r="B205" s="37">
        <v>1233</v>
      </c>
      <c r="C205" s="37">
        <v>135</v>
      </c>
      <c r="D205" s="37">
        <v>131</v>
      </c>
      <c r="E205" s="37">
        <v>273</v>
      </c>
      <c r="F205" s="37">
        <v>331</v>
      </c>
      <c r="G205" s="37">
        <v>188</v>
      </c>
      <c r="H205" s="37">
        <v>171</v>
      </c>
      <c r="I205" s="37">
        <v>1</v>
      </c>
      <c r="J205" s="37">
        <v>1</v>
      </c>
      <c r="K205" s="37">
        <v>2</v>
      </c>
      <c r="L205" s="37">
        <v>0</v>
      </c>
      <c r="M205" s="37">
        <v>0</v>
      </c>
      <c r="N205" s="37">
        <v>0</v>
      </c>
      <c r="O205" s="56" t="s">
        <v>135</v>
      </c>
      <c r="P205" s="56" t="s">
        <v>135</v>
      </c>
    </row>
    <row r="206" spans="1:16" hidden="1" outlineLevel="1">
      <c r="A206" s="1" t="s">
        <v>27</v>
      </c>
      <c r="B206" s="37">
        <v>534</v>
      </c>
      <c r="C206" s="37">
        <v>38</v>
      </c>
      <c r="D206" s="37">
        <v>60</v>
      </c>
      <c r="E206" s="37">
        <v>106</v>
      </c>
      <c r="F206" s="37">
        <v>120</v>
      </c>
      <c r="G206" s="37">
        <v>101</v>
      </c>
      <c r="H206" s="37">
        <v>107</v>
      </c>
      <c r="I206" s="37">
        <v>0</v>
      </c>
      <c r="J206" s="37">
        <v>1</v>
      </c>
      <c r="K206" s="37">
        <v>0</v>
      </c>
      <c r="L206" s="37">
        <v>0</v>
      </c>
      <c r="M206" s="37">
        <v>0</v>
      </c>
      <c r="N206" s="37">
        <v>1</v>
      </c>
      <c r="O206" s="56" t="s">
        <v>135</v>
      </c>
      <c r="P206" s="56" t="s">
        <v>135</v>
      </c>
    </row>
    <row r="207" spans="1:16" hidden="1" outlineLevel="1">
      <c r="A207" s="1" t="s">
        <v>8</v>
      </c>
      <c r="B207" s="37">
        <v>2300</v>
      </c>
      <c r="C207" s="37">
        <v>224</v>
      </c>
      <c r="D207" s="37">
        <v>217</v>
      </c>
      <c r="E207" s="37">
        <v>578</v>
      </c>
      <c r="F207" s="37">
        <v>599</v>
      </c>
      <c r="G207" s="37">
        <v>340</v>
      </c>
      <c r="H207" s="37">
        <v>337</v>
      </c>
      <c r="I207" s="37">
        <v>0</v>
      </c>
      <c r="J207" s="37">
        <v>3</v>
      </c>
      <c r="K207" s="37">
        <v>1</v>
      </c>
      <c r="L207" s="37">
        <v>1</v>
      </c>
      <c r="M207" s="37">
        <v>0</v>
      </c>
      <c r="N207" s="37">
        <v>0</v>
      </c>
      <c r="O207" s="56" t="s">
        <v>135</v>
      </c>
      <c r="P207" s="56" t="s">
        <v>135</v>
      </c>
    </row>
    <row r="208" spans="1:16" hidden="1" outlineLevel="1">
      <c r="A208" s="1" t="s">
        <v>9</v>
      </c>
      <c r="B208" s="37">
        <v>117</v>
      </c>
      <c r="C208" s="37">
        <v>8</v>
      </c>
      <c r="D208" s="37">
        <v>13</v>
      </c>
      <c r="E208" s="37">
        <v>33</v>
      </c>
      <c r="F208" s="37">
        <v>30</v>
      </c>
      <c r="G208" s="37">
        <v>19</v>
      </c>
      <c r="H208" s="37">
        <v>14</v>
      </c>
      <c r="I208" s="37">
        <v>0</v>
      </c>
      <c r="J208" s="37">
        <v>0</v>
      </c>
      <c r="K208" s="37">
        <v>0</v>
      </c>
      <c r="L208" s="37">
        <v>0</v>
      </c>
      <c r="M208" s="37">
        <v>0</v>
      </c>
      <c r="N208" s="37">
        <v>0</v>
      </c>
      <c r="O208" s="56" t="s">
        <v>135</v>
      </c>
      <c r="P208" s="56" t="s">
        <v>135</v>
      </c>
    </row>
    <row r="209" spans="1:16" hidden="1" outlineLevel="1">
      <c r="A209" s="1" t="s">
        <v>10</v>
      </c>
      <c r="B209" s="37">
        <v>1521</v>
      </c>
      <c r="C209" s="37">
        <v>213</v>
      </c>
      <c r="D209" s="37">
        <v>216</v>
      </c>
      <c r="E209" s="37">
        <v>316</v>
      </c>
      <c r="F209" s="37">
        <v>314</v>
      </c>
      <c r="G209" s="37">
        <v>222</v>
      </c>
      <c r="H209" s="37">
        <v>237</v>
      </c>
      <c r="I209" s="37">
        <v>0</v>
      </c>
      <c r="J209" s="37">
        <v>3</v>
      </c>
      <c r="K209" s="37">
        <v>0</v>
      </c>
      <c r="L209" s="37">
        <v>0</v>
      </c>
      <c r="M209" s="37">
        <v>0</v>
      </c>
      <c r="N209" s="37">
        <v>0</v>
      </c>
      <c r="O209" s="56" t="s">
        <v>135</v>
      </c>
      <c r="P209" s="56" t="s">
        <v>135</v>
      </c>
    </row>
    <row r="210" spans="1:16" hidden="1" outlineLevel="1">
      <c r="A210" s="1" t="s">
        <v>11</v>
      </c>
      <c r="B210" s="37">
        <v>1677</v>
      </c>
      <c r="C210" s="37">
        <v>179</v>
      </c>
      <c r="D210" s="37">
        <v>189</v>
      </c>
      <c r="E210" s="37">
        <v>351</v>
      </c>
      <c r="F210" s="37">
        <v>390</v>
      </c>
      <c r="G210" s="37">
        <v>277</v>
      </c>
      <c r="H210" s="37">
        <v>274</v>
      </c>
      <c r="I210" s="37">
        <v>0</v>
      </c>
      <c r="J210" s="37">
        <v>1</v>
      </c>
      <c r="K210" s="37">
        <v>3</v>
      </c>
      <c r="L210" s="37">
        <v>4</v>
      </c>
      <c r="M210" s="37">
        <v>3</v>
      </c>
      <c r="N210" s="37">
        <v>6</v>
      </c>
      <c r="O210" s="56" t="s">
        <v>135</v>
      </c>
      <c r="P210" s="56" t="s">
        <v>135</v>
      </c>
    </row>
    <row r="211" spans="1:16" hidden="1" outlineLevel="1">
      <c r="A211" s="1" t="s">
        <v>12</v>
      </c>
      <c r="B211" s="37">
        <v>505</v>
      </c>
      <c r="C211" s="37">
        <v>61</v>
      </c>
      <c r="D211" s="37">
        <v>65</v>
      </c>
      <c r="E211" s="37">
        <v>114</v>
      </c>
      <c r="F211" s="37">
        <v>136</v>
      </c>
      <c r="G211" s="37">
        <v>69</v>
      </c>
      <c r="H211" s="37">
        <v>59</v>
      </c>
      <c r="I211" s="37">
        <v>0</v>
      </c>
      <c r="J211" s="37">
        <v>0</v>
      </c>
      <c r="K211" s="37">
        <v>0</v>
      </c>
      <c r="L211" s="37">
        <v>1</v>
      </c>
      <c r="M211" s="37">
        <v>0</v>
      </c>
      <c r="N211" s="37">
        <v>0</v>
      </c>
      <c r="O211" s="56" t="s">
        <v>135</v>
      </c>
      <c r="P211" s="56" t="s">
        <v>135</v>
      </c>
    </row>
    <row r="212" spans="1:16" hidden="1" outlineLevel="1">
      <c r="A212" s="1" t="s">
        <v>13</v>
      </c>
      <c r="B212" s="37">
        <v>598</v>
      </c>
      <c r="C212" s="37">
        <v>64</v>
      </c>
      <c r="D212" s="37">
        <v>55</v>
      </c>
      <c r="E212" s="37">
        <v>153</v>
      </c>
      <c r="F212" s="37">
        <v>155</v>
      </c>
      <c r="G212" s="37">
        <v>82</v>
      </c>
      <c r="H212" s="37">
        <v>81</v>
      </c>
      <c r="I212" s="37">
        <v>3</v>
      </c>
      <c r="J212" s="37">
        <v>1</v>
      </c>
      <c r="K212" s="37">
        <v>0</v>
      </c>
      <c r="L212" s="37">
        <v>0</v>
      </c>
      <c r="M212" s="37">
        <v>0</v>
      </c>
      <c r="N212" s="37">
        <v>4</v>
      </c>
      <c r="O212" s="56" t="s">
        <v>135</v>
      </c>
      <c r="P212" s="56" t="s">
        <v>135</v>
      </c>
    </row>
    <row r="213" spans="1:16" hidden="1" outlineLevel="1">
      <c r="A213" s="1" t="s">
        <v>28</v>
      </c>
      <c r="B213" s="37">
        <v>261</v>
      </c>
      <c r="C213" s="37">
        <v>31</v>
      </c>
      <c r="D213" s="37">
        <v>25</v>
      </c>
      <c r="E213" s="37">
        <v>75</v>
      </c>
      <c r="F213" s="37">
        <v>56</v>
      </c>
      <c r="G213" s="37">
        <v>43</v>
      </c>
      <c r="H213" s="37">
        <v>30</v>
      </c>
      <c r="I213" s="37">
        <v>0</v>
      </c>
      <c r="J213" s="37">
        <v>1</v>
      </c>
      <c r="K213" s="37">
        <v>0</v>
      </c>
      <c r="L213" s="37">
        <v>0</v>
      </c>
      <c r="M213" s="37">
        <v>0</v>
      </c>
      <c r="N213" s="37">
        <v>0</v>
      </c>
      <c r="O213" s="56" t="s">
        <v>135</v>
      </c>
      <c r="P213" s="56" t="s">
        <v>135</v>
      </c>
    </row>
    <row r="214" spans="1:16" collapsed="1">
      <c r="A214" s="1" t="s">
        <v>892</v>
      </c>
      <c r="B214" s="37">
        <v>13057</v>
      </c>
      <c r="C214" s="37">
        <v>1515</v>
      </c>
      <c r="D214" s="37">
        <v>1454</v>
      </c>
      <c r="E214" s="37">
        <v>3049</v>
      </c>
      <c r="F214" s="37">
        <v>3124</v>
      </c>
      <c r="G214" s="37">
        <v>1934</v>
      </c>
      <c r="H214" s="37">
        <v>1927</v>
      </c>
      <c r="I214" s="37">
        <v>6</v>
      </c>
      <c r="J214" s="37">
        <v>15</v>
      </c>
      <c r="K214" s="37">
        <v>7</v>
      </c>
      <c r="L214" s="37">
        <v>13</v>
      </c>
      <c r="M214" s="37">
        <v>3</v>
      </c>
      <c r="N214" s="37">
        <v>10</v>
      </c>
      <c r="O214" s="56" t="s">
        <v>135</v>
      </c>
      <c r="P214" s="56" t="s">
        <v>135</v>
      </c>
    </row>
    <row r="215" spans="1:16" hidden="1" outlineLevel="1">
      <c r="A215" s="1" t="s">
        <v>5</v>
      </c>
      <c r="B215" s="37">
        <v>2373</v>
      </c>
      <c r="C215" s="37">
        <v>348</v>
      </c>
      <c r="D215" s="37">
        <v>296</v>
      </c>
      <c r="E215" s="37">
        <v>546</v>
      </c>
      <c r="F215" s="37">
        <v>458</v>
      </c>
      <c r="G215" s="37">
        <v>324</v>
      </c>
      <c r="H215" s="37">
        <v>389</v>
      </c>
      <c r="I215" s="37">
        <v>1</v>
      </c>
      <c r="J215" s="37">
        <v>1</v>
      </c>
      <c r="K215" s="37">
        <v>3</v>
      </c>
      <c r="L215" s="37">
        <v>7</v>
      </c>
      <c r="M215" s="37">
        <v>0</v>
      </c>
      <c r="N215" s="37">
        <v>0</v>
      </c>
      <c r="O215" s="56" t="s">
        <v>135</v>
      </c>
      <c r="P215" s="56" t="s">
        <v>135</v>
      </c>
    </row>
    <row r="216" spans="1:16" hidden="1" outlineLevel="1">
      <c r="A216" s="1" t="s">
        <v>6</v>
      </c>
      <c r="B216" s="37">
        <v>1907</v>
      </c>
      <c r="C216" s="37">
        <v>242</v>
      </c>
      <c r="D216" s="37">
        <v>224</v>
      </c>
      <c r="E216" s="37">
        <v>395</v>
      </c>
      <c r="F216" s="37">
        <v>435</v>
      </c>
      <c r="G216" s="37">
        <v>318</v>
      </c>
      <c r="H216" s="37">
        <v>292</v>
      </c>
      <c r="I216" s="37">
        <v>0</v>
      </c>
      <c r="J216" s="37">
        <v>1</v>
      </c>
      <c r="K216" s="37">
        <v>0</v>
      </c>
      <c r="L216" s="37">
        <v>0</v>
      </c>
      <c r="M216" s="37">
        <v>0</v>
      </c>
      <c r="N216" s="37">
        <v>0</v>
      </c>
      <c r="O216" s="56" t="s">
        <v>135</v>
      </c>
      <c r="P216" s="56" t="s">
        <v>135</v>
      </c>
    </row>
    <row r="217" spans="1:16" hidden="1" outlineLevel="1">
      <c r="A217" s="1" t="s">
        <v>7</v>
      </c>
      <c r="B217" s="37">
        <v>1227</v>
      </c>
      <c r="C217" s="37">
        <v>132</v>
      </c>
      <c r="D217" s="37">
        <v>132</v>
      </c>
      <c r="E217" s="37">
        <v>280</v>
      </c>
      <c r="F217" s="37">
        <v>347</v>
      </c>
      <c r="G217" s="37">
        <v>177</v>
      </c>
      <c r="H217" s="37">
        <v>159</v>
      </c>
      <c r="I217" s="37">
        <v>0</v>
      </c>
      <c r="J217" s="37">
        <v>0</v>
      </c>
      <c r="K217" s="37">
        <v>0</v>
      </c>
      <c r="L217" s="37">
        <v>0</v>
      </c>
      <c r="M217" s="37">
        <v>0</v>
      </c>
      <c r="N217" s="37">
        <v>0</v>
      </c>
      <c r="O217" s="56" t="s">
        <v>135</v>
      </c>
      <c r="P217" s="56" t="s">
        <v>135</v>
      </c>
    </row>
    <row r="218" spans="1:16" hidden="1" outlineLevel="1">
      <c r="A218" s="1" t="s">
        <v>27</v>
      </c>
      <c r="B218" s="37">
        <v>556</v>
      </c>
      <c r="C218" s="37">
        <v>41</v>
      </c>
      <c r="D218" s="37">
        <v>61</v>
      </c>
      <c r="E218" s="37">
        <v>122</v>
      </c>
      <c r="F218" s="37">
        <v>135</v>
      </c>
      <c r="G218" s="37">
        <v>91</v>
      </c>
      <c r="H218" s="37">
        <v>104</v>
      </c>
      <c r="I218" s="37">
        <v>0</v>
      </c>
      <c r="J218" s="37">
        <v>1</v>
      </c>
      <c r="K218" s="37">
        <v>0</v>
      </c>
      <c r="L218" s="37">
        <v>0</v>
      </c>
      <c r="M218" s="37">
        <v>0</v>
      </c>
      <c r="N218" s="37">
        <v>1</v>
      </c>
      <c r="O218" s="56" t="s">
        <v>135</v>
      </c>
      <c r="P218" s="56" t="s">
        <v>135</v>
      </c>
    </row>
    <row r="219" spans="1:16" hidden="1" outlineLevel="1">
      <c r="A219" s="1" t="s">
        <v>8</v>
      </c>
      <c r="B219" s="37">
        <v>2286</v>
      </c>
      <c r="C219" s="37">
        <v>210</v>
      </c>
      <c r="D219" s="37">
        <v>207</v>
      </c>
      <c r="E219" s="37">
        <v>609</v>
      </c>
      <c r="F219" s="37">
        <v>631</v>
      </c>
      <c r="G219" s="37">
        <v>318</v>
      </c>
      <c r="H219" s="37">
        <v>305</v>
      </c>
      <c r="I219" s="37">
        <v>0</v>
      </c>
      <c r="J219" s="37">
        <v>4</v>
      </c>
      <c r="K219" s="37">
        <v>1</v>
      </c>
      <c r="L219" s="37">
        <v>1</v>
      </c>
      <c r="M219" s="37">
        <v>0</v>
      </c>
      <c r="N219" s="37">
        <v>0</v>
      </c>
      <c r="O219" s="56" t="s">
        <v>135</v>
      </c>
      <c r="P219" s="56" t="s">
        <v>135</v>
      </c>
    </row>
    <row r="220" spans="1:16" hidden="1" outlineLevel="1">
      <c r="A220" s="1" t="s">
        <v>9</v>
      </c>
      <c r="B220" s="37">
        <v>119</v>
      </c>
      <c r="C220" s="37">
        <v>9</v>
      </c>
      <c r="D220" s="37">
        <v>13</v>
      </c>
      <c r="E220" s="37">
        <v>30</v>
      </c>
      <c r="F220" s="37">
        <v>28</v>
      </c>
      <c r="G220" s="37">
        <v>21</v>
      </c>
      <c r="H220" s="37">
        <v>18</v>
      </c>
      <c r="I220" s="37">
        <v>0</v>
      </c>
      <c r="J220" s="37">
        <v>0</v>
      </c>
      <c r="K220" s="37">
        <v>0</v>
      </c>
      <c r="L220" s="37">
        <v>0</v>
      </c>
      <c r="M220" s="37">
        <v>0</v>
      </c>
      <c r="N220" s="37">
        <v>0</v>
      </c>
      <c r="O220" s="56" t="s">
        <v>135</v>
      </c>
      <c r="P220" s="56" t="s">
        <v>135</v>
      </c>
    </row>
    <row r="221" spans="1:16" hidden="1" outlineLevel="1">
      <c r="A221" s="1" t="s">
        <v>10</v>
      </c>
      <c r="B221" s="37">
        <v>1519</v>
      </c>
      <c r="C221" s="37">
        <v>201</v>
      </c>
      <c r="D221" s="37">
        <v>198</v>
      </c>
      <c r="E221" s="37">
        <v>341</v>
      </c>
      <c r="F221" s="37">
        <v>331</v>
      </c>
      <c r="G221" s="37">
        <v>222</v>
      </c>
      <c r="H221" s="37">
        <v>225</v>
      </c>
      <c r="I221" s="37">
        <v>0</v>
      </c>
      <c r="J221" s="37">
        <v>1</v>
      </c>
      <c r="K221" s="37">
        <v>0</v>
      </c>
      <c r="L221" s="37">
        <v>0</v>
      </c>
      <c r="M221" s="37">
        <v>0</v>
      </c>
      <c r="N221" s="37">
        <v>0</v>
      </c>
      <c r="O221" s="56" t="s">
        <v>135</v>
      </c>
      <c r="P221" s="56" t="s">
        <v>135</v>
      </c>
    </row>
    <row r="222" spans="1:16" hidden="1" outlineLevel="1">
      <c r="A222" s="1" t="s">
        <v>11</v>
      </c>
      <c r="B222" s="37">
        <v>1697</v>
      </c>
      <c r="C222" s="37">
        <v>183</v>
      </c>
      <c r="D222" s="37">
        <v>181</v>
      </c>
      <c r="E222" s="37">
        <v>370</v>
      </c>
      <c r="F222" s="37">
        <v>405</v>
      </c>
      <c r="G222" s="37">
        <v>277</v>
      </c>
      <c r="H222" s="37">
        <v>263</v>
      </c>
      <c r="I222" s="37">
        <v>1</v>
      </c>
      <c r="J222" s="37">
        <v>1</v>
      </c>
      <c r="K222" s="37">
        <v>3</v>
      </c>
      <c r="L222" s="37">
        <v>4</v>
      </c>
      <c r="M222" s="37">
        <v>3</v>
      </c>
      <c r="N222" s="37">
        <v>6</v>
      </c>
      <c r="O222" s="56" t="s">
        <v>135</v>
      </c>
      <c r="P222" s="56" t="s">
        <v>135</v>
      </c>
    </row>
    <row r="223" spans="1:16" hidden="1" outlineLevel="1">
      <c r="A223" s="1" t="s">
        <v>12</v>
      </c>
      <c r="B223" s="37">
        <v>515</v>
      </c>
      <c r="C223" s="37">
        <v>59</v>
      </c>
      <c r="D223" s="37">
        <v>65</v>
      </c>
      <c r="E223" s="37">
        <v>121</v>
      </c>
      <c r="F223" s="37">
        <v>140</v>
      </c>
      <c r="G223" s="37">
        <v>64</v>
      </c>
      <c r="H223" s="37">
        <v>62</v>
      </c>
      <c r="I223" s="37">
        <v>1</v>
      </c>
      <c r="J223" s="37">
        <v>2</v>
      </c>
      <c r="K223" s="37">
        <v>0</v>
      </c>
      <c r="L223" s="37">
        <v>1</v>
      </c>
      <c r="M223" s="37">
        <v>0</v>
      </c>
      <c r="N223" s="37">
        <v>0</v>
      </c>
      <c r="O223" s="56" t="s">
        <v>135</v>
      </c>
      <c r="P223" s="56" t="s">
        <v>135</v>
      </c>
    </row>
    <row r="224" spans="1:16" hidden="1" outlineLevel="1">
      <c r="A224" s="1" t="s">
        <v>13</v>
      </c>
      <c r="B224" s="37">
        <v>596</v>
      </c>
      <c r="C224" s="37">
        <v>60</v>
      </c>
      <c r="D224" s="37">
        <v>55</v>
      </c>
      <c r="E224" s="37">
        <v>155</v>
      </c>
      <c r="F224" s="37">
        <v>151</v>
      </c>
      <c r="G224" s="37">
        <v>81</v>
      </c>
      <c r="H224" s="37">
        <v>85</v>
      </c>
      <c r="I224" s="37">
        <v>3</v>
      </c>
      <c r="J224" s="37">
        <v>3</v>
      </c>
      <c r="K224" s="37">
        <v>0</v>
      </c>
      <c r="L224" s="37">
        <v>0</v>
      </c>
      <c r="M224" s="37">
        <v>0</v>
      </c>
      <c r="N224" s="37">
        <v>3</v>
      </c>
      <c r="O224" s="56" t="s">
        <v>135</v>
      </c>
      <c r="P224" s="56" t="s">
        <v>135</v>
      </c>
    </row>
    <row r="225" spans="1:16" hidden="1" outlineLevel="1">
      <c r="A225" s="1" t="s">
        <v>28</v>
      </c>
      <c r="B225" s="37">
        <v>262</v>
      </c>
      <c r="C225" s="37">
        <v>30</v>
      </c>
      <c r="D225" s="37">
        <v>22</v>
      </c>
      <c r="E225" s="37">
        <v>80</v>
      </c>
      <c r="F225" s="37">
        <v>63</v>
      </c>
      <c r="G225" s="37">
        <v>41</v>
      </c>
      <c r="H225" s="37">
        <v>25</v>
      </c>
      <c r="I225" s="37">
        <v>0</v>
      </c>
      <c r="J225" s="37">
        <v>1</v>
      </c>
      <c r="K225" s="37">
        <v>0</v>
      </c>
      <c r="L225" s="37">
        <v>0</v>
      </c>
      <c r="M225" s="37">
        <v>0</v>
      </c>
      <c r="N225" s="37">
        <v>0</v>
      </c>
      <c r="O225" s="56" t="s">
        <v>135</v>
      </c>
      <c r="P225" s="56" t="s">
        <v>135</v>
      </c>
    </row>
    <row r="226" spans="1:16" collapsed="1">
      <c r="A226" s="1" t="s">
        <v>901</v>
      </c>
      <c r="B226" s="37">
        <v>13262</v>
      </c>
      <c r="C226" s="37">
        <v>1495</v>
      </c>
      <c r="D226" s="37">
        <v>1422</v>
      </c>
      <c r="E226" s="37">
        <v>3154</v>
      </c>
      <c r="F226" s="37">
        <v>3218</v>
      </c>
      <c r="G226" s="37">
        <v>1961</v>
      </c>
      <c r="H226" s="37">
        <v>1960</v>
      </c>
      <c r="I226" s="37">
        <v>7</v>
      </c>
      <c r="J226" s="37">
        <v>12</v>
      </c>
      <c r="K226" s="37">
        <v>7</v>
      </c>
      <c r="L226" s="37">
        <v>14</v>
      </c>
      <c r="M226" s="37">
        <v>3</v>
      </c>
      <c r="N226" s="37">
        <v>9</v>
      </c>
      <c r="O226" s="56" t="s">
        <v>135</v>
      </c>
      <c r="P226" s="56" t="s">
        <v>135</v>
      </c>
    </row>
    <row r="227" spans="1:16" hidden="1" outlineLevel="1">
      <c r="A227" s="1" t="s">
        <v>5</v>
      </c>
      <c r="B227" s="37">
        <v>2432</v>
      </c>
      <c r="C227" s="37">
        <v>350</v>
      </c>
      <c r="D227" s="37">
        <v>296</v>
      </c>
      <c r="E227" s="37">
        <v>562</v>
      </c>
      <c r="F227" s="37">
        <v>481</v>
      </c>
      <c r="G227" s="37">
        <v>333</v>
      </c>
      <c r="H227" s="37">
        <v>395</v>
      </c>
      <c r="I227" s="37">
        <v>3</v>
      </c>
      <c r="J227" s="37">
        <v>0</v>
      </c>
      <c r="K227" s="37">
        <v>4</v>
      </c>
      <c r="L227" s="37">
        <v>8</v>
      </c>
      <c r="M227" s="37">
        <v>0</v>
      </c>
      <c r="N227" s="37">
        <v>0</v>
      </c>
      <c r="O227" s="56" t="s">
        <v>135</v>
      </c>
      <c r="P227" s="56" t="s">
        <v>135</v>
      </c>
    </row>
    <row r="228" spans="1:16" hidden="1" outlineLevel="1">
      <c r="A228" s="1" t="s">
        <v>6</v>
      </c>
      <c r="B228" s="37">
        <v>1954</v>
      </c>
      <c r="C228" s="37">
        <v>241</v>
      </c>
      <c r="D228" s="37">
        <v>221</v>
      </c>
      <c r="E228" s="37">
        <v>413</v>
      </c>
      <c r="F228" s="37">
        <v>468</v>
      </c>
      <c r="G228" s="37">
        <v>319</v>
      </c>
      <c r="H228" s="37">
        <v>290</v>
      </c>
      <c r="I228" s="37">
        <v>1</v>
      </c>
      <c r="J228" s="37">
        <v>1</v>
      </c>
      <c r="K228" s="37">
        <v>0</v>
      </c>
      <c r="L228" s="37">
        <v>0</v>
      </c>
      <c r="M228" s="37">
        <v>0</v>
      </c>
      <c r="N228" s="37">
        <v>0</v>
      </c>
      <c r="O228" s="56" t="s">
        <v>135</v>
      </c>
      <c r="P228" s="56" t="s">
        <v>135</v>
      </c>
    </row>
    <row r="229" spans="1:16" hidden="1" outlineLevel="1">
      <c r="A229" s="1" t="s">
        <v>7</v>
      </c>
      <c r="B229" s="37">
        <v>1249</v>
      </c>
      <c r="C229" s="37">
        <v>125</v>
      </c>
      <c r="D229" s="37">
        <v>127</v>
      </c>
      <c r="E229" s="37">
        <v>286</v>
      </c>
      <c r="F229" s="37">
        <v>350</v>
      </c>
      <c r="G229" s="37">
        <v>181</v>
      </c>
      <c r="H229" s="37">
        <v>178</v>
      </c>
      <c r="I229" s="37">
        <v>1</v>
      </c>
      <c r="J229" s="37">
        <v>1</v>
      </c>
      <c r="K229" s="37">
        <v>0</v>
      </c>
      <c r="L229" s="37">
        <v>0</v>
      </c>
      <c r="M229" s="37">
        <v>0</v>
      </c>
      <c r="N229" s="37">
        <v>0</v>
      </c>
      <c r="O229" s="56" t="s">
        <v>135</v>
      </c>
      <c r="P229" s="56" t="s">
        <v>135</v>
      </c>
    </row>
    <row r="230" spans="1:16" hidden="1" outlineLevel="1">
      <c r="A230" s="1" t="s">
        <v>27</v>
      </c>
      <c r="B230" s="37">
        <v>561</v>
      </c>
      <c r="C230" s="37">
        <v>38</v>
      </c>
      <c r="D230" s="37">
        <v>56</v>
      </c>
      <c r="E230" s="37">
        <v>121</v>
      </c>
      <c r="F230" s="37">
        <v>141</v>
      </c>
      <c r="G230" s="37">
        <v>98</v>
      </c>
      <c r="H230" s="37">
        <v>104</v>
      </c>
      <c r="I230" s="37">
        <v>0</v>
      </c>
      <c r="J230" s="37">
        <v>1</v>
      </c>
      <c r="K230" s="37">
        <v>0</v>
      </c>
      <c r="L230" s="37">
        <v>1</v>
      </c>
      <c r="M230" s="37">
        <v>0</v>
      </c>
      <c r="N230" s="37">
        <v>1</v>
      </c>
      <c r="O230" s="56" t="s">
        <v>135</v>
      </c>
      <c r="P230" s="56" t="s">
        <v>135</v>
      </c>
    </row>
    <row r="231" spans="1:16" hidden="1" outlineLevel="1">
      <c r="A231" s="1" t="s">
        <v>8</v>
      </c>
      <c r="B231" s="37">
        <v>2288</v>
      </c>
      <c r="C231" s="37">
        <v>202</v>
      </c>
      <c r="D231" s="37">
        <v>195</v>
      </c>
      <c r="E231" s="37">
        <v>619</v>
      </c>
      <c r="F231" s="37">
        <v>633</v>
      </c>
      <c r="G231" s="37">
        <v>329</v>
      </c>
      <c r="H231" s="37">
        <v>308</v>
      </c>
      <c r="I231" s="37">
        <v>0</v>
      </c>
      <c r="J231" s="37">
        <v>1</v>
      </c>
      <c r="K231" s="37">
        <v>0</v>
      </c>
      <c r="L231" s="37">
        <v>1</v>
      </c>
      <c r="M231" s="37">
        <v>0</v>
      </c>
      <c r="N231" s="37">
        <v>0</v>
      </c>
      <c r="O231" s="56" t="s">
        <v>135</v>
      </c>
      <c r="P231" s="56" t="s">
        <v>135</v>
      </c>
    </row>
    <row r="232" spans="1:16" hidden="1" outlineLevel="1">
      <c r="A232" s="1" t="s">
        <v>9</v>
      </c>
      <c r="B232" s="37">
        <v>122</v>
      </c>
      <c r="C232" s="37">
        <v>11</v>
      </c>
      <c r="D232" s="37">
        <v>13</v>
      </c>
      <c r="E232" s="37">
        <v>32</v>
      </c>
      <c r="F232" s="37">
        <v>31</v>
      </c>
      <c r="G232" s="37">
        <v>18</v>
      </c>
      <c r="H232" s="37">
        <v>17</v>
      </c>
      <c r="I232" s="37">
        <v>0</v>
      </c>
      <c r="J232" s="37">
        <v>0</v>
      </c>
      <c r="K232" s="37">
        <v>0</v>
      </c>
      <c r="L232" s="37">
        <v>0</v>
      </c>
      <c r="M232" s="37">
        <v>0</v>
      </c>
      <c r="N232" s="37">
        <v>0</v>
      </c>
      <c r="O232" s="56" t="s">
        <v>135</v>
      </c>
      <c r="P232" s="56" t="s">
        <v>135</v>
      </c>
    </row>
    <row r="233" spans="1:16" hidden="1" outlineLevel="1">
      <c r="A233" s="1" t="s">
        <v>10</v>
      </c>
      <c r="B233" s="37">
        <v>1537</v>
      </c>
      <c r="C233" s="37">
        <v>199</v>
      </c>
      <c r="D233" s="37">
        <v>196</v>
      </c>
      <c r="E233" s="37">
        <v>367</v>
      </c>
      <c r="F233" s="37">
        <v>333</v>
      </c>
      <c r="G233" s="37">
        <v>220</v>
      </c>
      <c r="H233" s="37">
        <v>220</v>
      </c>
      <c r="I233" s="37">
        <v>0</v>
      </c>
      <c r="J233" s="37">
        <v>2</v>
      </c>
      <c r="K233" s="37">
        <v>0</v>
      </c>
      <c r="L233" s="37">
        <v>0</v>
      </c>
      <c r="M233" s="37">
        <v>0</v>
      </c>
      <c r="N233" s="37">
        <v>0</v>
      </c>
      <c r="O233" s="56" t="s">
        <v>135</v>
      </c>
      <c r="P233" s="56" t="s">
        <v>135</v>
      </c>
    </row>
    <row r="234" spans="1:16" hidden="1" outlineLevel="1">
      <c r="A234" s="1" t="s">
        <v>11</v>
      </c>
      <c r="B234" s="37">
        <v>1722</v>
      </c>
      <c r="C234" s="37">
        <v>182</v>
      </c>
      <c r="D234" s="37">
        <v>182</v>
      </c>
      <c r="E234" s="37">
        <v>376</v>
      </c>
      <c r="F234" s="37">
        <v>424</v>
      </c>
      <c r="G234" s="37">
        <v>278</v>
      </c>
      <c r="H234" s="37">
        <v>263</v>
      </c>
      <c r="I234" s="37">
        <v>0</v>
      </c>
      <c r="J234" s="37">
        <v>2</v>
      </c>
      <c r="K234" s="37">
        <v>3</v>
      </c>
      <c r="L234" s="37">
        <v>4</v>
      </c>
      <c r="M234" s="37">
        <v>3</v>
      </c>
      <c r="N234" s="37">
        <v>5</v>
      </c>
      <c r="O234" s="56" t="s">
        <v>135</v>
      </c>
      <c r="P234" s="56" t="s">
        <v>135</v>
      </c>
    </row>
    <row r="235" spans="1:16" hidden="1" outlineLevel="1">
      <c r="A235" s="1" t="s">
        <v>12</v>
      </c>
      <c r="B235" s="37">
        <v>528</v>
      </c>
      <c r="C235" s="37">
        <v>60</v>
      </c>
      <c r="D235" s="37">
        <v>63</v>
      </c>
      <c r="E235" s="37">
        <v>135</v>
      </c>
      <c r="F235" s="37">
        <v>138</v>
      </c>
      <c r="G235" s="37">
        <v>60</v>
      </c>
      <c r="H235" s="37">
        <v>71</v>
      </c>
      <c r="I235" s="37">
        <v>0</v>
      </c>
      <c r="J235" s="37">
        <v>1</v>
      </c>
      <c r="K235" s="37">
        <v>0</v>
      </c>
      <c r="L235" s="37">
        <v>0</v>
      </c>
      <c r="M235" s="37">
        <v>0</v>
      </c>
      <c r="N235" s="37">
        <v>0</v>
      </c>
      <c r="O235" s="56" t="s">
        <v>135</v>
      </c>
      <c r="P235" s="56" t="s">
        <v>135</v>
      </c>
    </row>
    <row r="236" spans="1:16" hidden="1" outlineLevel="1">
      <c r="A236" s="1" t="s">
        <v>13</v>
      </c>
      <c r="B236" s="37">
        <v>601</v>
      </c>
      <c r="C236" s="37">
        <v>58</v>
      </c>
      <c r="D236" s="37">
        <v>52</v>
      </c>
      <c r="E236" s="37">
        <v>165</v>
      </c>
      <c r="F236" s="37">
        <v>153</v>
      </c>
      <c r="G236" s="37">
        <v>79</v>
      </c>
      <c r="H236" s="37">
        <v>87</v>
      </c>
      <c r="I236" s="37">
        <v>2</v>
      </c>
      <c r="J236" s="37">
        <v>2</v>
      </c>
      <c r="K236" s="37">
        <v>0</v>
      </c>
      <c r="L236" s="37">
        <v>0</v>
      </c>
      <c r="M236" s="37">
        <v>0</v>
      </c>
      <c r="N236" s="37">
        <v>3</v>
      </c>
      <c r="O236" s="56" t="s">
        <v>135</v>
      </c>
      <c r="P236" s="56" t="s">
        <v>135</v>
      </c>
    </row>
    <row r="237" spans="1:16" hidden="1" outlineLevel="1">
      <c r="A237" s="1" t="s">
        <v>28</v>
      </c>
      <c r="B237" s="37">
        <v>268</v>
      </c>
      <c r="C237" s="37">
        <v>29</v>
      </c>
      <c r="D237" s="37">
        <v>21</v>
      </c>
      <c r="E237" s="37">
        <v>78</v>
      </c>
      <c r="F237" s="37">
        <v>66</v>
      </c>
      <c r="G237" s="37">
        <v>46</v>
      </c>
      <c r="H237" s="37">
        <v>27</v>
      </c>
      <c r="I237" s="37">
        <v>0</v>
      </c>
      <c r="J237" s="37">
        <v>1</v>
      </c>
      <c r="K237" s="37">
        <v>0</v>
      </c>
      <c r="L237" s="37">
        <v>0</v>
      </c>
      <c r="M237" s="37">
        <v>0</v>
      </c>
      <c r="N237" s="37">
        <v>0</v>
      </c>
      <c r="O237" s="56" t="s">
        <v>135</v>
      </c>
      <c r="P237" s="56" t="s">
        <v>135</v>
      </c>
    </row>
    <row r="238" spans="1:16" collapsed="1">
      <c r="A238" s="1" t="s">
        <v>910</v>
      </c>
      <c r="B238" s="37">
        <v>13467</v>
      </c>
      <c r="C238" s="37">
        <v>1458</v>
      </c>
      <c r="D238" s="37">
        <v>1390</v>
      </c>
      <c r="E238" s="37">
        <v>3281</v>
      </c>
      <c r="F238" s="37">
        <v>3310</v>
      </c>
      <c r="G238" s="37">
        <v>1959</v>
      </c>
      <c r="H238" s="37">
        <v>2004</v>
      </c>
      <c r="I238" s="37">
        <v>6</v>
      </c>
      <c r="J238" s="37">
        <v>18</v>
      </c>
      <c r="K238" s="37">
        <v>12</v>
      </c>
      <c r="L238" s="37">
        <v>17</v>
      </c>
      <c r="M238" s="37">
        <v>3</v>
      </c>
      <c r="N238" s="37">
        <v>9</v>
      </c>
      <c r="O238" s="56" t="s">
        <v>135</v>
      </c>
      <c r="P238" s="56" t="s">
        <v>135</v>
      </c>
    </row>
    <row r="239" spans="1:16" hidden="1" outlineLevel="1">
      <c r="A239" s="1" t="s">
        <v>5</v>
      </c>
      <c r="B239" s="37">
        <v>2442</v>
      </c>
      <c r="C239" s="37">
        <v>338</v>
      </c>
      <c r="D239" s="37">
        <v>273</v>
      </c>
      <c r="E239" s="37">
        <v>582</v>
      </c>
      <c r="F239" s="37">
        <v>499</v>
      </c>
      <c r="G239" s="37">
        <v>335</v>
      </c>
      <c r="H239" s="37">
        <v>398</v>
      </c>
      <c r="I239" s="37">
        <v>0</v>
      </c>
      <c r="J239" s="37">
        <v>0</v>
      </c>
      <c r="K239" s="37">
        <v>6</v>
      </c>
      <c r="L239" s="37">
        <v>11</v>
      </c>
      <c r="M239" s="37">
        <v>0</v>
      </c>
      <c r="N239" s="37">
        <v>0</v>
      </c>
      <c r="O239" s="56" t="s">
        <v>135</v>
      </c>
      <c r="P239" s="56" t="s">
        <v>135</v>
      </c>
    </row>
    <row r="240" spans="1:16" hidden="1" outlineLevel="1">
      <c r="A240" s="1" t="s">
        <v>6</v>
      </c>
      <c r="B240" s="37">
        <v>1981</v>
      </c>
      <c r="C240" s="37">
        <v>234</v>
      </c>
      <c r="D240" s="37">
        <v>218</v>
      </c>
      <c r="E240" s="37">
        <v>431</v>
      </c>
      <c r="F240" s="37">
        <v>490</v>
      </c>
      <c r="G240" s="37">
        <v>323</v>
      </c>
      <c r="H240" s="37">
        <v>282</v>
      </c>
      <c r="I240" s="37">
        <v>1</v>
      </c>
      <c r="J240" s="37">
        <v>1</v>
      </c>
      <c r="K240" s="37">
        <v>1</v>
      </c>
      <c r="L240" s="37">
        <v>0</v>
      </c>
      <c r="M240" s="37">
        <v>0</v>
      </c>
      <c r="N240" s="37">
        <v>0</v>
      </c>
      <c r="O240" s="56" t="s">
        <v>135</v>
      </c>
      <c r="P240" s="56" t="s">
        <v>135</v>
      </c>
    </row>
    <row r="241" spans="1:16" hidden="1" outlineLevel="1">
      <c r="A241" s="1" t="s">
        <v>7</v>
      </c>
      <c r="B241" s="37">
        <v>1297</v>
      </c>
      <c r="C241" s="37">
        <v>124</v>
      </c>
      <c r="D241" s="37">
        <v>125</v>
      </c>
      <c r="E241" s="37">
        <v>310</v>
      </c>
      <c r="F241" s="37">
        <v>366</v>
      </c>
      <c r="G241" s="37">
        <v>194</v>
      </c>
      <c r="H241" s="37">
        <v>177</v>
      </c>
      <c r="I241" s="37">
        <v>0</v>
      </c>
      <c r="J241" s="37">
        <v>1</v>
      </c>
      <c r="K241" s="37">
        <v>0</v>
      </c>
      <c r="L241" s="37">
        <v>0</v>
      </c>
      <c r="M241" s="37">
        <v>0</v>
      </c>
      <c r="N241" s="37">
        <v>0</v>
      </c>
      <c r="O241" s="56" t="s">
        <v>135</v>
      </c>
      <c r="P241" s="56" t="s">
        <v>135</v>
      </c>
    </row>
    <row r="242" spans="1:16" hidden="1" outlineLevel="1">
      <c r="A242" s="1" t="s">
        <v>27</v>
      </c>
      <c r="B242" s="37">
        <v>557</v>
      </c>
      <c r="C242" s="37">
        <v>34</v>
      </c>
      <c r="D242" s="37">
        <v>51</v>
      </c>
      <c r="E242" s="37">
        <v>129</v>
      </c>
      <c r="F242" s="37">
        <v>144</v>
      </c>
      <c r="G242" s="37">
        <v>92</v>
      </c>
      <c r="H242" s="37">
        <v>106</v>
      </c>
      <c r="I242" s="37">
        <v>0</v>
      </c>
      <c r="J242" s="37">
        <v>0</v>
      </c>
      <c r="K242" s="37">
        <v>0</v>
      </c>
      <c r="L242" s="37">
        <v>1</v>
      </c>
      <c r="M242" s="37">
        <v>0</v>
      </c>
      <c r="N242" s="37">
        <v>0</v>
      </c>
      <c r="O242" s="56" t="s">
        <v>135</v>
      </c>
      <c r="P242" s="56" t="s">
        <v>135</v>
      </c>
    </row>
    <row r="243" spans="1:16" hidden="1" outlineLevel="1">
      <c r="A243" s="1" t="s">
        <v>8</v>
      </c>
      <c r="B243" s="37">
        <v>2284</v>
      </c>
      <c r="C243" s="37">
        <v>199</v>
      </c>
      <c r="D243" s="37">
        <v>202</v>
      </c>
      <c r="E243" s="37">
        <v>630</v>
      </c>
      <c r="F243" s="37">
        <v>642</v>
      </c>
      <c r="G243" s="37">
        <v>303</v>
      </c>
      <c r="H243" s="37">
        <v>302</v>
      </c>
      <c r="I243" s="37">
        <v>1</v>
      </c>
      <c r="J243" s="37">
        <v>2</v>
      </c>
      <c r="K243" s="37">
        <v>2</v>
      </c>
      <c r="L243" s="37">
        <v>1</v>
      </c>
      <c r="M243" s="37">
        <v>0</v>
      </c>
      <c r="N243" s="37">
        <v>0</v>
      </c>
      <c r="O243" s="56" t="s">
        <v>135</v>
      </c>
      <c r="P243" s="56" t="s">
        <v>135</v>
      </c>
    </row>
    <row r="244" spans="1:16" hidden="1" outlineLevel="1">
      <c r="A244" s="1" t="s">
        <v>9</v>
      </c>
      <c r="B244" s="37">
        <v>130</v>
      </c>
      <c r="C244" s="37">
        <v>11</v>
      </c>
      <c r="D244" s="37">
        <v>12</v>
      </c>
      <c r="E244" s="37">
        <v>33</v>
      </c>
      <c r="F244" s="37">
        <v>32</v>
      </c>
      <c r="G244" s="37">
        <v>21</v>
      </c>
      <c r="H244" s="37">
        <v>21</v>
      </c>
      <c r="I244" s="37">
        <v>0</v>
      </c>
      <c r="J244" s="37">
        <v>0</v>
      </c>
      <c r="K244" s="37">
        <v>0</v>
      </c>
      <c r="L244" s="37">
        <v>0</v>
      </c>
      <c r="M244" s="37">
        <v>0</v>
      </c>
      <c r="N244" s="37">
        <v>0</v>
      </c>
      <c r="O244" s="56" t="s">
        <v>135</v>
      </c>
      <c r="P244" s="56" t="s">
        <v>135</v>
      </c>
    </row>
    <row r="245" spans="1:16" hidden="1" outlineLevel="1">
      <c r="A245" s="1" t="s">
        <v>10</v>
      </c>
      <c r="B245" s="37">
        <v>1585</v>
      </c>
      <c r="C245" s="37">
        <v>203</v>
      </c>
      <c r="D245" s="37">
        <v>203</v>
      </c>
      <c r="E245" s="37">
        <v>379</v>
      </c>
      <c r="F245" s="37">
        <v>346</v>
      </c>
      <c r="G245" s="37">
        <v>209</v>
      </c>
      <c r="H245" s="37">
        <v>240</v>
      </c>
      <c r="I245" s="37">
        <v>0</v>
      </c>
      <c r="J245" s="37">
        <v>4</v>
      </c>
      <c r="K245" s="37">
        <v>0</v>
      </c>
      <c r="L245" s="37">
        <v>0</v>
      </c>
      <c r="M245" s="37">
        <v>0</v>
      </c>
      <c r="N245" s="37">
        <v>1</v>
      </c>
      <c r="O245" s="56" t="s">
        <v>135</v>
      </c>
      <c r="P245" s="56" t="s">
        <v>135</v>
      </c>
    </row>
    <row r="246" spans="1:16" hidden="1" outlineLevel="1">
      <c r="A246" s="1" t="s">
        <v>11</v>
      </c>
      <c r="B246" s="37">
        <v>1721</v>
      </c>
      <c r="C246" s="37">
        <v>167</v>
      </c>
      <c r="D246" s="37">
        <v>172</v>
      </c>
      <c r="E246" s="37">
        <v>395</v>
      </c>
      <c r="F246" s="37">
        <v>429</v>
      </c>
      <c r="G246" s="37">
        <v>274</v>
      </c>
      <c r="H246" s="37">
        <v>267</v>
      </c>
      <c r="I246" s="37">
        <v>1</v>
      </c>
      <c r="J246" s="37">
        <v>1</v>
      </c>
      <c r="K246" s="37">
        <v>3</v>
      </c>
      <c r="L246" s="37">
        <v>4</v>
      </c>
      <c r="M246" s="37">
        <v>3</v>
      </c>
      <c r="N246" s="37">
        <v>5</v>
      </c>
      <c r="O246" s="56" t="s">
        <v>135</v>
      </c>
      <c r="P246" s="56" t="s">
        <v>135</v>
      </c>
    </row>
    <row r="247" spans="1:16" hidden="1" outlineLevel="1">
      <c r="A247" s="1" t="s">
        <v>12</v>
      </c>
      <c r="B247" s="37">
        <v>527</v>
      </c>
      <c r="C247" s="37">
        <v>57</v>
      </c>
      <c r="D247" s="37">
        <v>59</v>
      </c>
      <c r="E247" s="37">
        <v>135</v>
      </c>
      <c r="F247" s="37">
        <v>131</v>
      </c>
      <c r="G247" s="37">
        <v>68</v>
      </c>
      <c r="H247" s="37">
        <v>76</v>
      </c>
      <c r="I247" s="37">
        <v>0</v>
      </c>
      <c r="J247" s="37">
        <v>1</v>
      </c>
      <c r="K247" s="37">
        <v>0</v>
      </c>
      <c r="L247" s="37">
        <v>0</v>
      </c>
      <c r="M247" s="37">
        <v>0</v>
      </c>
      <c r="N247" s="37">
        <v>0</v>
      </c>
      <c r="O247" s="56" t="s">
        <v>135</v>
      </c>
      <c r="P247" s="56" t="s">
        <v>135</v>
      </c>
    </row>
    <row r="248" spans="1:16" hidden="1" outlineLevel="1">
      <c r="A248" s="1" t="s">
        <v>13</v>
      </c>
      <c r="B248" s="37">
        <v>654</v>
      </c>
      <c r="C248" s="37">
        <v>63</v>
      </c>
      <c r="D248" s="37">
        <v>55</v>
      </c>
      <c r="E248" s="37">
        <v>170</v>
      </c>
      <c r="F248" s="37">
        <v>159</v>
      </c>
      <c r="G248" s="37">
        <v>93</v>
      </c>
      <c r="H248" s="37">
        <v>101</v>
      </c>
      <c r="I248" s="37">
        <v>3</v>
      </c>
      <c r="J248" s="37">
        <v>7</v>
      </c>
      <c r="K248" s="37">
        <v>0</v>
      </c>
      <c r="L248" s="37">
        <v>0</v>
      </c>
      <c r="M248" s="37">
        <v>0</v>
      </c>
      <c r="N248" s="37">
        <v>3</v>
      </c>
      <c r="O248" s="56" t="s">
        <v>135</v>
      </c>
      <c r="P248" s="56" t="s">
        <v>135</v>
      </c>
    </row>
    <row r="249" spans="1:16" hidden="1" outlineLevel="1">
      <c r="A249" s="1" t="s">
        <v>28</v>
      </c>
      <c r="B249" s="37">
        <v>289</v>
      </c>
      <c r="C249" s="37">
        <v>28</v>
      </c>
      <c r="D249" s="37">
        <v>20</v>
      </c>
      <c r="E249" s="37">
        <v>87</v>
      </c>
      <c r="F249" s="37">
        <v>72</v>
      </c>
      <c r="G249" s="37">
        <v>47</v>
      </c>
      <c r="H249" s="37">
        <v>34</v>
      </c>
      <c r="I249" s="37">
        <v>0</v>
      </c>
      <c r="J249" s="37">
        <v>1</v>
      </c>
      <c r="K249" s="37">
        <v>0</v>
      </c>
      <c r="L249" s="37">
        <v>0</v>
      </c>
      <c r="M249" s="37">
        <v>0</v>
      </c>
      <c r="N249" s="37">
        <v>0</v>
      </c>
      <c r="O249" s="56" t="s">
        <v>135</v>
      </c>
      <c r="P249" s="56" t="s">
        <v>135</v>
      </c>
    </row>
    <row r="250" spans="1:16" collapsed="1">
      <c r="A250" s="1" t="s">
        <v>1136</v>
      </c>
      <c r="B250" s="37">
        <v>13527</v>
      </c>
      <c r="C250" s="37">
        <v>1432</v>
      </c>
      <c r="D250" s="37">
        <v>1357</v>
      </c>
      <c r="E250" s="37">
        <v>3329</v>
      </c>
      <c r="F250" s="37">
        <v>3345</v>
      </c>
      <c r="G250" s="37">
        <v>1966</v>
      </c>
      <c r="H250" s="37">
        <v>2038</v>
      </c>
      <c r="I250" s="37">
        <v>5</v>
      </c>
      <c r="J250" s="37">
        <v>10</v>
      </c>
      <c r="K250" s="37">
        <v>13</v>
      </c>
      <c r="L250" s="37">
        <v>23</v>
      </c>
      <c r="M250" s="37">
        <v>3</v>
      </c>
      <c r="N250" s="37">
        <v>6</v>
      </c>
      <c r="O250" s="56" t="s">
        <v>135</v>
      </c>
      <c r="P250" s="56" t="s">
        <v>135</v>
      </c>
    </row>
    <row r="251" spans="1:16" hidden="1" outlineLevel="1">
      <c r="A251" s="1" t="s">
        <v>5</v>
      </c>
      <c r="B251" s="37">
        <v>2430</v>
      </c>
      <c r="C251" s="37">
        <v>329</v>
      </c>
      <c r="D251" s="37">
        <v>260</v>
      </c>
      <c r="E251" s="37">
        <v>585</v>
      </c>
      <c r="F251" s="37">
        <v>524</v>
      </c>
      <c r="G251" s="37">
        <v>336</v>
      </c>
      <c r="H251" s="37">
        <v>380</v>
      </c>
      <c r="I251" s="37">
        <v>1</v>
      </c>
      <c r="J251" s="37">
        <v>1</v>
      </c>
      <c r="K251" s="37">
        <v>5</v>
      </c>
      <c r="L251" s="37">
        <v>9</v>
      </c>
      <c r="M251" s="37">
        <v>0</v>
      </c>
      <c r="N251" s="37">
        <v>0</v>
      </c>
      <c r="O251" s="56" t="s">
        <v>135</v>
      </c>
      <c r="P251" s="56" t="s">
        <v>135</v>
      </c>
    </row>
    <row r="252" spans="1:16" hidden="1" outlineLevel="1">
      <c r="A252" s="1" t="s">
        <v>6</v>
      </c>
      <c r="B252" s="37">
        <v>2025</v>
      </c>
      <c r="C252" s="37">
        <v>240</v>
      </c>
      <c r="D252" s="37">
        <v>224</v>
      </c>
      <c r="E252" s="37">
        <v>447</v>
      </c>
      <c r="F252" s="37">
        <v>490</v>
      </c>
      <c r="G252" s="37">
        <v>316</v>
      </c>
      <c r="H252" s="37">
        <v>305</v>
      </c>
      <c r="I252" s="37">
        <v>0</v>
      </c>
      <c r="J252" s="37">
        <v>2</v>
      </c>
      <c r="K252" s="37">
        <v>1</v>
      </c>
      <c r="L252" s="37">
        <v>0</v>
      </c>
      <c r="M252" s="37">
        <v>0</v>
      </c>
      <c r="N252" s="37">
        <v>0</v>
      </c>
      <c r="O252" s="56" t="s">
        <v>135</v>
      </c>
      <c r="P252" s="56" t="s">
        <v>135</v>
      </c>
    </row>
    <row r="253" spans="1:16" hidden="1" outlineLevel="1">
      <c r="A253" s="1" t="s">
        <v>7</v>
      </c>
      <c r="B253" s="37">
        <v>1268</v>
      </c>
      <c r="C253" s="37">
        <v>112</v>
      </c>
      <c r="D253" s="37">
        <v>114</v>
      </c>
      <c r="E253" s="37">
        <v>313</v>
      </c>
      <c r="F253" s="37">
        <v>359</v>
      </c>
      <c r="G253" s="37">
        <v>192</v>
      </c>
      <c r="H253" s="37">
        <v>176</v>
      </c>
      <c r="I253" s="37">
        <v>1</v>
      </c>
      <c r="J253" s="37">
        <v>1</v>
      </c>
      <c r="K253" s="37">
        <v>0</v>
      </c>
      <c r="L253" s="37">
        <v>0</v>
      </c>
      <c r="M253" s="37">
        <v>0</v>
      </c>
      <c r="N253" s="37">
        <v>0</v>
      </c>
      <c r="O253" s="56" t="s">
        <v>135</v>
      </c>
      <c r="P253" s="56" t="s">
        <v>135</v>
      </c>
    </row>
    <row r="254" spans="1:16" hidden="1" outlineLevel="1">
      <c r="A254" s="1" t="s">
        <v>27</v>
      </c>
      <c r="B254" s="37">
        <v>556</v>
      </c>
      <c r="C254" s="37">
        <v>34</v>
      </c>
      <c r="D254" s="37">
        <v>50</v>
      </c>
      <c r="E254" s="37">
        <v>128</v>
      </c>
      <c r="F254" s="37">
        <v>150</v>
      </c>
      <c r="G254" s="37">
        <v>87</v>
      </c>
      <c r="H254" s="37">
        <v>107</v>
      </c>
      <c r="I254" s="37">
        <v>0</v>
      </c>
      <c r="J254" s="37">
        <v>0</v>
      </c>
      <c r="K254" s="37">
        <v>0</v>
      </c>
      <c r="L254" s="37">
        <v>0</v>
      </c>
      <c r="M254" s="37">
        <v>0</v>
      </c>
      <c r="N254" s="37">
        <v>0</v>
      </c>
      <c r="O254" s="56" t="s">
        <v>135</v>
      </c>
      <c r="P254" s="56" t="s">
        <v>135</v>
      </c>
    </row>
    <row r="255" spans="1:16" hidden="1" outlineLevel="1">
      <c r="A255" s="1" t="s">
        <v>8</v>
      </c>
      <c r="B255" s="37">
        <v>2261</v>
      </c>
      <c r="C255" s="37">
        <v>185</v>
      </c>
      <c r="D255" s="37">
        <v>187</v>
      </c>
      <c r="E255" s="37">
        <v>637</v>
      </c>
      <c r="F255" s="37">
        <v>630</v>
      </c>
      <c r="G255" s="37">
        <v>306</v>
      </c>
      <c r="H255" s="37">
        <v>309</v>
      </c>
      <c r="I255" s="37">
        <v>0</v>
      </c>
      <c r="J255" s="37">
        <v>2</v>
      </c>
      <c r="K255" s="37">
        <v>3</v>
      </c>
      <c r="L255" s="37">
        <v>2</v>
      </c>
      <c r="M255" s="37">
        <v>0</v>
      </c>
      <c r="N255" s="37">
        <v>0</v>
      </c>
      <c r="O255" s="56" t="s">
        <v>135</v>
      </c>
      <c r="P255" s="56" t="s">
        <v>135</v>
      </c>
    </row>
    <row r="256" spans="1:16" hidden="1" outlineLevel="1">
      <c r="A256" s="1" t="s">
        <v>9</v>
      </c>
      <c r="B256" s="37">
        <v>130</v>
      </c>
      <c r="C256" s="37">
        <v>13</v>
      </c>
      <c r="D256" s="37">
        <v>15</v>
      </c>
      <c r="E256" s="37">
        <v>33</v>
      </c>
      <c r="F256" s="37">
        <v>30</v>
      </c>
      <c r="G256" s="37">
        <v>19</v>
      </c>
      <c r="H256" s="37">
        <v>20</v>
      </c>
      <c r="I256" s="37">
        <v>0</v>
      </c>
      <c r="J256" s="37">
        <v>0</v>
      </c>
      <c r="K256" s="37">
        <v>0</v>
      </c>
      <c r="L256" s="37">
        <v>0</v>
      </c>
      <c r="M256" s="37">
        <v>0</v>
      </c>
      <c r="N256" s="37">
        <v>0</v>
      </c>
      <c r="O256" s="56" t="s">
        <v>135</v>
      </c>
      <c r="P256" s="56" t="s">
        <v>135</v>
      </c>
    </row>
    <row r="257" spans="1:16" hidden="1" outlineLevel="1">
      <c r="A257" s="1" t="s">
        <v>10</v>
      </c>
      <c r="B257" s="37">
        <v>1614</v>
      </c>
      <c r="C257" s="37">
        <v>197</v>
      </c>
      <c r="D257" s="37">
        <v>199</v>
      </c>
      <c r="E257" s="37">
        <v>381</v>
      </c>
      <c r="F257" s="37">
        <v>352</v>
      </c>
      <c r="G257" s="37">
        <v>226</v>
      </c>
      <c r="H257" s="37">
        <v>258</v>
      </c>
      <c r="I257" s="37">
        <v>0</v>
      </c>
      <c r="J257" s="37">
        <v>0</v>
      </c>
      <c r="K257" s="37">
        <v>0</v>
      </c>
      <c r="L257" s="37">
        <v>1</v>
      </c>
      <c r="M257" s="37">
        <v>0</v>
      </c>
      <c r="N257" s="37">
        <v>0</v>
      </c>
      <c r="O257" s="56" t="s">
        <v>135</v>
      </c>
      <c r="P257" s="56" t="s">
        <v>135</v>
      </c>
    </row>
    <row r="258" spans="1:16" hidden="1" outlineLevel="1">
      <c r="A258" s="1" t="s">
        <v>11</v>
      </c>
      <c r="B258" s="37">
        <v>1741</v>
      </c>
      <c r="C258" s="37">
        <v>169</v>
      </c>
      <c r="D258" s="37">
        <v>173</v>
      </c>
      <c r="E258" s="37">
        <v>409</v>
      </c>
      <c r="F258" s="37">
        <v>437</v>
      </c>
      <c r="G258" s="37">
        <v>271</v>
      </c>
      <c r="H258" s="37">
        <v>260</v>
      </c>
      <c r="I258" s="37">
        <v>0</v>
      </c>
      <c r="J258" s="37">
        <v>1</v>
      </c>
      <c r="K258" s="37">
        <v>4</v>
      </c>
      <c r="L258" s="37">
        <v>11</v>
      </c>
      <c r="M258" s="37">
        <v>3</v>
      </c>
      <c r="N258" s="37">
        <v>3</v>
      </c>
      <c r="O258" s="56" t="s">
        <v>135</v>
      </c>
      <c r="P258" s="56" t="s">
        <v>135</v>
      </c>
    </row>
    <row r="259" spans="1:16" hidden="1" outlineLevel="1">
      <c r="A259" s="1" t="s">
        <v>12</v>
      </c>
      <c r="B259" s="37">
        <v>542</v>
      </c>
      <c r="C259" s="37">
        <v>59</v>
      </c>
      <c r="D259" s="37">
        <v>60</v>
      </c>
      <c r="E259" s="37">
        <v>138</v>
      </c>
      <c r="F259" s="37">
        <v>137</v>
      </c>
      <c r="G259" s="37">
        <v>66</v>
      </c>
      <c r="H259" s="37">
        <v>80</v>
      </c>
      <c r="I259" s="37">
        <v>1</v>
      </c>
      <c r="J259" s="37">
        <v>1</v>
      </c>
      <c r="K259" s="37">
        <v>0</v>
      </c>
      <c r="L259" s="37">
        <v>0</v>
      </c>
      <c r="M259" s="37">
        <v>0</v>
      </c>
      <c r="N259" s="37">
        <v>0</v>
      </c>
      <c r="O259" s="56" t="s">
        <v>135</v>
      </c>
      <c r="P259" s="56" t="s">
        <v>135</v>
      </c>
    </row>
    <row r="260" spans="1:16" hidden="1" outlineLevel="1">
      <c r="A260" s="1" t="s">
        <v>13</v>
      </c>
      <c r="B260" s="37">
        <v>669</v>
      </c>
      <c r="C260" s="37">
        <v>69</v>
      </c>
      <c r="D260" s="37">
        <v>57</v>
      </c>
      <c r="E260" s="37">
        <v>173</v>
      </c>
      <c r="F260" s="37">
        <v>163</v>
      </c>
      <c r="G260" s="37">
        <v>95</v>
      </c>
      <c r="H260" s="37">
        <v>106</v>
      </c>
      <c r="I260" s="37">
        <v>2</v>
      </c>
      <c r="J260" s="37">
        <v>1</v>
      </c>
      <c r="K260" s="37">
        <v>0</v>
      </c>
      <c r="L260" s="37">
        <v>0</v>
      </c>
      <c r="M260" s="37">
        <v>0</v>
      </c>
      <c r="N260" s="37">
        <v>3</v>
      </c>
      <c r="O260" s="56" t="s">
        <v>135</v>
      </c>
      <c r="P260" s="56" t="s">
        <v>135</v>
      </c>
    </row>
    <row r="261" spans="1:16" hidden="1" outlineLevel="1">
      <c r="A261" s="1" t="s">
        <v>28</v>
      </c>
      <c r="B261" s="37">
        <v>291</v>
      </c>
      <c r="C261" s="37">
        <v>25</v>
      </c>
      <c r="D261" s="37">
        <v>18</v>
      </c>
      <c r="E261" s="37">
        <v>85</v>
      </c>
      <c r="F261" s="37">
        <v>73</v>
      </c>
      <c r="G261" s="37">
        <v>52</v>
      </c>
      <c r="H261" s="37">
        <v>37</v>
      </c>
      <c r="I261" s="37">
        <v>0</v>
      </c>
      <c r="J261" s="37">
        <v>1</v>
      </c>
      <c r="K261" s="37">
        <v>0</v>
      </c>
      <c r="L261" s="37">
        <v>0</v>
      </c>
      <c r="M261" s="37">
        <v>0</v>
      </c>
      <c r="N261" s="37">
        <v>0</v>
      </c>
      <c r="O261" s="56" t="s">
        <v>135</v>
      </c>
      <c r="P261" s="56" t="s">
        <v>135</v>
      </c>
    </row>
    <row r="262" spans="1:16" collapsed="1">
      <c r="A262" s="1" t="s">
        <v>1172</v>
      </c>
      <c r="B262" s="37">
        <v>13634</v>
      </c>
      <c r="C262" s="37">
        <v>1415</v>
      </c>
      <c r="D262" s="37">
        <v>1332</v>
      </c>
      <c r="E262" s="37">
        <v>3433</v>
      </c>
      <c r="F262" s="37">
        <v>3377</v>
      </c>
      <c r="G262" s="37">
        <v>1951</v>
      </c>
      <c r="H262" s="37">
        <v>2065</v>
      </c>
      <c r="I262" s="37">
        <v>6</v>
      </c>
      <c r="J262" s="37">
        <v>20</v>
      </c>
      <c r="K262" s="37">
        <v>11</v>
      </c>
      <c r="L262" s="37">
        <v>16</v>
      </c>
      <c r="M262" s="37">
        <v>3</v>
      </c>
      <c r="N262" s="37">
        <v>5</v>
      </c>
      <c r="O262" s="56" t="s">
        <v>135</v>
      </c>
      <c r="P262" s="56" t="s">
        <v>135</v>
      </c>
    </row>
    <row r="263" spans="1:16" hidden="1" outlineLevel="1">
      <c r="A263" s="1" t="s">
        <v>5</v>
      </c>
      <c r="B263" s="37">
        <v>2406</v>
      </c>
      <c r="C263" s="37">
        <v>310</v>
      </c>
      <c r="D263" s="37">
        <v>253</v>
      </c>
      <c r="E263" s="37">
        <v>597</v>
      </c>
      <c r="F263" s="37">
        <v>522</v>
      </c>
      <c r="G263" s="37">
        <v>335</v>
      </c>
      <c r="H263" s="37">
        <v>378</v>
      </c>
      <c r="I263" s="37">
        <v>1</v>
      </c>
      <c r="J263" s="37">
        <v>3</v>
      </c>
      <c r="K263" s="37">
        <v>4</v>
      </c>
      <c r="L263" s="37">
        <v>3</v>
      </c>
      <c r="M263" s="37">
        <v>0</v>
      </c>
      <c r="N263" s="37">
        <v>0</v>
      </c>
      <c r="O263" s="56" t="s">
        <v>135</v>
      </c>
      <c r="P263" s="56" t="s">
        <v>135</v>
      </c>
    </row>
    <row r="264" spans="1:16" hidden="1" outlineLevel="1">
      <c r="A264" s="1" t="s">
        <v>6</v>
      </c>
      <c r="B264" s="37">
        <v>2056</v>
      </c>
      <c r="C264" s="37">
        <v>247</v>
      </c>
      <c r="D264" s="37">
        <v>223</v>
      </c>
      <c r="E264" s="37">
        <v>471</v>
      </c>
      <c r="F264" s="37">
        <v>485</v>
      </c>
      <c r="G264" s="37">
        <v>304</v>
      </c>
      <c r="H264" s="37">
        <v>324</v>
      </c>
      <c r="I264" s="37">
        <v>1</v>
      </c>
      <c r="J264" s="37">
        <v>1</v>
      </c>
      <c r="K264" s="37">
        <v>0</v>
      </c>
      <c r="L264" s="37">
        <v>0</v>
      </c>
      <c r="M264" s="37">
        <v>0</v>
      </c>
      <c r="N264" s="37">
        <v>0</v>
      </c>
      <c r="O264" s="56" t="s">
        <v>135</v>
      </c>
      <c r="P264" s="56" t="s">
        <v>135</v>
      </c>
    </row>
    <row r="265" spans="1:16" hidden="1" outlineLevel="1">
      <c r="A265" s="1" t="s">
        <v>7</v>
      </c>
      <c r="B265" s="37">
        <v>1285</v>
      </c>
      <c r="C265" s="37">
        <v>112</v>
      </c>
      <c r="D265" s="37">
        <v>109</v>
      </c>
      <c r="E265" s="37">
        <v>332</v>
      </c>
      <c r="F265" s="37">
        <v>365</v>
      </c>
      <c r="G265" s="37">
        <v>181</v>
      </c>
      <c r="H265" s="37">
        <v>184</v>
      </c>
      <c r="I265" s="37">
        <v>0</v>
      </c>
      <c r="J265" s="37">
        <v>2</v>
      </c>
      <c r="K265" s="37">
        <v>0</v>
      </c>
      <c r="L265" s="37">
        <v>0</v>
      </c>
      <c r="M265" s="37">
        <v>0</v>
      </c>
      <c r="N265" s="37">
        <v>0</v>
      </c>
      <c r="O265" s="56" t="s">
        <v>135</v>
      </c>
      <c r="P265" s="56" t="s">
        <v>135</v>
      </c>
    </row>
    <row r="266" spans="1:16" hidden="1" outlineLevel="1">
      <c r="A266" s="1" t="s">
        <v>27</v>
      </c>
      <c r="B266" s="37">
        <v>585</v>
      </c>
      <c r="C266" s="37">
        <v>32</v>
      </c>
      <c r="D266" s="37">
        <v>51</v>
      </c>
      <c r="E266" s="37">
        <v>142</v>
      </c>
      <c r="F266" s="37">
        <v>164</v>
      </c>
      <c r="G266" s="37">
        <v>92</v>
      </c>
      <c r="H266" s="37">
        <v>103</v>
      </c>
      <c r="I266" s="37">
        <v>0</v>
      </c>
      <c r="J266" s="37">
        <v>1</v>
      </c>
      <c r="K266" s="37">
        <v>0</v>
      </c>
      <c r="L266" s="37">
        <v>0</v>
      </c>
      <c r="M266" s="37">
        <v>0</v>
      </c>
      <c r="N266" s="37">
        <v>0</v>
      </c>
      <c r="O266" s="56" t="s">
        <v>135</v>
      </c>
      <c r="P266" s="56" t="s">
        <v>135</v>
      </c>
    </row>
    <row r="267" spans="1:16" hidden="1" outlineLevel="1">
      <c r="A267" s="1" t="s">
        <v>8</v>
      </c>
      <c r="B267" s="37">
        <v>2251</v>
      </c>
      <c r="C267" s="37">
        <v>193</v>
      </c>
      <c r="D267" s="37">
        <v>189</v>
      </c>
      <c r="E267" s="37">
        <v>631</v>
      </c>
      <c r="F267" s="37">
        <v>611</v>
      </c>
      <c r="G267" s="37">
        <v>307</v>
      </c>
      <c r="H267" s="37">
        <v>310</v>
      </c>
      <c r="I267" s="37">
        <v>1</v>
      </c>
      <c r="J267" s="37">
        <v>2</v>
      </c>
      <c r="K267" s="37">
        <v>3</v>
      </c>
      <c r="L267" s="37">
        <v>4</v>
      </c>
      <c r="M267" s="37">
        <v>0</v>
      </c>
      <c r="N267" s="37">
        <v>0</v>
      </c>
      <c r="O267" s="56" t="s">
        <v>135</v>
      </c>
      <c r="P267" s="56" t="s">
        <v>135</v>
      </c>
    </row>
    <row r="268" spans="1:16" hidden="1" outlineLevel="1">
      <c r="A268" s="1" t="s">
        <v>9</v>
      </c>
      <c r="B268" s="37">
        <v>134</v>
      </c>
      <c r="C268" s="37">
        <v>12</v>
      </c>
      <c r="D268" s="37">
        <v>15</v>
      </c>
      <c r="E268" s="37">
        <v>35</v>
      </c>
      <c r="F268" s="37">
        <v>33</v>
      </c>
      <c r="G268" s="37">
        <v>19</v>
      </c>
      <c r="H268" s="37">
        <v>20</v>
      </c>
      <c r="I268" s="37">
        <v>0</v>
      </c>
      <c r="J268" s="37">
        <v>0</v>
      </c>
      <c r="K268" s="37">
        <v>0</v>
      </c>
      <c r="L268" s="37">
        <v>0</v>
      </c>
      <c r="M268" s="37">
        <v>0</v>
      </c>
      <c r="N268" s="37">
        <v>0</v>
      </c>
      <c r="O268" s="56" t="s">
        <v>135</v>
      </c>
      <c r="P268" s="56" t="s">
        <v>135</v>
      </c>
    </row>
    <row r="269" spans="1:16" hidden="1" outlineLevel="1">
      <c r="A269" s="1" t="s">
        <v>10</v>
      </c>
      <c r="B269" s="37">
        <v>1604</v>
      </c>
      <c r="C269" s="37">
        <v>191</v>
      </c>
      <c r="D269" s="37">
        <v>190</v>
      </c>
      <c r="E269" s="37">
        <v>389</v>
      </c>
      <c r="F269" s="37">
        <v>356</v>
      </c>
      <c r="G269" s="37">
        <v>229</v>
      </c>
      <c r="H269" s="37">
        <v>246</v>
      </c>
      <c r="I269" s="37">
        <v>0</v>
      </c>
      <c r="J269" s="37">
        <v>2</v>
      </c>
      <c r="K269" s="37">
        <v>0</v>
      </c>
      <c r="L269" s="37">
        <v>1</v>
      </c>
      <c r="M269" s="37">
        <v>0</v>
      </c>
      <c r="N269" s="37">
        <v>0</v>
      </c>
      <c r="O269" s="56" t="s">
        <v>135</v>
      </c>
      <c r="P269" s="56" t="s">
        <v>135</v>
      </c>
    </row>
    <row r="270" spans="1:16" hidden="1" outlineLevel="1">
      <c r="A270" s="1" t="s">
        <v>11</v>
      </c>
      <c r="B270" s="37">
        <v>1768</v>
      </c>
      <c r="C270" s="37">
        <v>164</v>
      </c>
      <c r="D270" s="37">
        <v>169</v>
      </c>
      <c r="E270" s="37">
        <v>438</v>
      </c>
      <c r="F270" s="37">
        <v>458</v>
      </c>
      <c r="G270" s="37">
        <v>262</v>
      </c>
      <c r="H270" s="37">
        <v>259</v>
      </c>
      <c r="I270" s="37">
        <v>0</v>
      </c>
      <c r="J270" s="37">
        <v>1</v>
      </c>
      <c r="K270" s="37">
        <v>4</v>
      </c>
      <c r="L270" s="37">
        <v>7</v>
      </c>
      <c r="M270" s="37">
        <v>3</v>
      </c>
      <c r="N270" s="37">
        <v>3</v>
      </c>
      <c r="O270" s="56" t="s">
        <v>135</v>
      </c>
      <c r="P270" s="56" t="s">
        <v>135</v>
      </c>
    </row>
    <row r="271" spans="1:16" hidden="1" outlineLevel="1">
      <c r="A271" s="1" t="s">
        <v>12</v>
      </c>
      <c r="B271" s="37">
        <v>555</v>
      </c>
      <c r="C271" s="37">
        <v>55</v>
      </c>
      <c r="D271" s="37">
        <v>56</v>
      </c>
      <c r="E271" s="37">
        <v>144</v>
      </c>
      <c r="F271" s="37">
        <v>144</v>
      </c>
      <c r="G271" s="37">
        <v>68</v>
      </c>
      <c r="H271" s="37">
        <v>87</v>
      </c>
      <c r="I271" s="37">
        <v>0</v>
      </c>
      <c r="J271" s="37">
        <v>1</v>
      </c>
      <c r="K271" s="37">
        <v>0</v>
      </c>
      <c r="L271" s="37">
        <v>0</v>
      </c>
      <c r="M271" s="37">
        <v>0</v>
      </c>
      <c r="N271" s="37">
        <v>0</v>
      </c>
      <c r="O271" s="56" t="s">
        <v>135</v>
      </c>
      <c r="P271" s="56" t="s">
        <v>135</v>
      </c>
    </row>
    <row r="272" spans="1:16" hidden="1" outlineLevel="1">
      <c r="A272" s="1" t="s">
        <v>13</v>
      </c>
      <c r="B272" s="37">
        <v>705</v>
      </c>
      <c r="C272" s="37">
        <v>69</v>
      </c>
      <c r="D272" s="37">
        <v>58</v>
      </c>
      <c r="E272" s="37">
        <v>174</v>
      </c>
      <c r="F272" s="37">
        <v>171</v>
      </c>
      <c r="G272" s="37">
        <v>108</v>
      </c>
      <c r="H272" s="37">
        <v>114</v>
      </c>
      <c r="I272" s="37">
        <v>3</v>
      </c>
      <c r="J272" s="37">
        <v>6</v>
      </c>
      <c r="K272" s="37">
        <v>0</v>
      </c>
      <c r="L272" s="37">
        <v>0</v>
      </c>
      <c r="M272" s="37">
        <v>0</v>
      </c>
      <c r="N272" s="37">
        <v>2</v>
      </c>
      <c r="O272" s="56" t="s">
        <v>135</v>
      </c>
      <c r="P272" s="56" t="s">
        <v>135</v>
      </c>
    </row>
    <row r="273" spans="1:16" hidden="1" outlineLevel="1">
      <c r="A273" s="1" t="s">
        <v>28</v>
      </c>
      <c r="B273" s="37">
        <v>285</v>
      </c>
      <c r="C273" s="37">
        <v>30</v>
      </c>
      <c r="D273" s="37">
        <v>19</v>
      </c>
      <c r="E273" s="37">
        <v>80</v>
      </c>
      <c r="F273" s="37">
        <v>68</v>
      </c>
      <c r="G273" s="37">
        <v>46</v>
      </c>
      <c r="H273" s="37">
        <v>40</v>
      </c>
      <c r="I273" s="37">
        <v>0</v>
      </c>
      <c r="J273" s="37">
        <v>2</v>
      </c>
      <c r="K273" s="37">
        <v>0</v>
      </c>
      <c r="L273" s="37">
        <v>0</v>
      </c>
      <c r="M273" s="37">
        <v>0</v>
      </c>
      <c r="N273" s="37">
        <v>0</v>
      </c>
      <c r="O273" s="56" t="s">
        <v>135</v>
      </c>
      <c r="P273" s="56" t="s">
        <v>135</v>
      </c>
    </row>
    <row r="274" spans="1:16" collapsed="1">
      <c r="A274" s="1" t="s">
        <v>1184</v>
      </c>
      <c r="B274" s="37">
        <v>13721</v>
      </c>
      <c r="C274" s="37">
        <v>1399</v>
      </c>
      <c r="D274" s="37">
        <v>1291</v>
      </c>
      <c r="E274" s="37">
        <v>3515</v>
      </c>
      <c r="F274" s="37">
        <v>3437</v>
      </c>
      <c r="G274" s="37">
        <v>1956</v>
      </c>
      <c r="H274" s="37">
        <v>2073</v>
      </c>
      <c r="I274" s="37">
        <v>8</v>
      </c>
      <c r="J274" s="37">
        <v>14</v>
      </c>
      <c r="K274" s="37">
        <v>10</v>
      </c>
      <c r="L274" s="37">
        <v>13</v>
      </c>
      <c r="M274" s="37">
        <v>1</v>
      </c>
      <c r="N274" s="37">
        <v>4</v>
      </c>
      <c r="O274" s="56" t="s">
        <v>135</v>
      </c>
      <c r="P274" s="56" t="s">
        <v>135</v>
      </c>
    </row>
    <row r="275" spans="1:16" hidden="1" outlineLevel="1">
      <c r="A275" s="1" t="s">
        <v>5</v>
      </c>
      <c r="B275" s="37">
        <v>2402</v>
      </c>
      <c r="C275" s="37">
        <v>302</v>
      </c>
      <c r="D275" s="37">
        <v>235</v>
      </c>
      <c r="E275" s="37">
        <v>588</v>
      </c>
      <c r="F275" s="37">
        <v>521</v>
      </c>
      <c r="G275" s="37">
        <v>358</v>
      </c>
      <c r="H275" s="37">
        <v>392</v>
      </c>
      <c r="I275" s="37">
        <v>1</v>
      </c>
      <c r="J275" s="37">
        <v>1</v>
      </c>
      <c r="K275" s="37">
        <v>2</v>
      </c>
      <c r="L275" s="37">
        <v>2</v>
      </c>
      <c r="M275" s="37">
        <v>0</v>
      </c>
      <c r="N275" s="37">
        <v>0</v>
      </c>
      <c r="O275" s="56" t="s">
        <v>135</v>
      </c>
      <c r="P275" s="56" t="s">
        <v>135</v>
      </c>
    </row>
    <row r="276" spans="1:16" hidden="1" outlineLevel="1">
      <c r="A276" s="1" t="s">
        <v>6</v>
      </c>
      <c r="B276" s="37">
        <v>2098</v>
      </c>
      <c r="C276" s="37">
        <v>256</v>
      </c>
      <c r="D276" s="37">
        <v>224</v>
      </c>
      <c r="E276" s="37">
        <v>483</v>
      </c>
      <c r="F276" s="37">
        <v>502</v>
      </c>
      <c r="G276" s="37">
        <v>303</v>
      </c>
      <c r="H276" s="37">
        <v>327</v>
      </c>
      <c r="I276" s="37">
        <v>1</v>
      </c>
      <c r="J276" s="37">
        <v>2</v>
      </c>
      <c r="K276" s="37">
        <v>0</v>
      </c>
      <c r="L276" s="37">
        <v>0</v>
      </c>
      <c r="M276" s="37">
        <v>0</v>
      </c>
      <c r="N276" s="37">
        <v>0</v>
      </c>
      <c r="O276" s="56" t="s">
        <v>135</v>
      </c>
      <c r="P276" s="56" t="s">
        <v>135</v>
      </c>
    </row>
    <row r="277" spans="1:16" hidden="1" outlineLevel="1">
      <c r="A277" s="1" t="s">
        <v>7</v>
      </c>
      <c r="B277" s="37">
        <v>1264</v>
      </c>
      <c r="C277" s="37">
        <v>111</v>
      </c>
      <c r="D277" s="37">
        <v>105</v>
      </c>
      <c r="E277" s="37">
        <v>336</v>
      </c>
      <c r="F277" s="37">
        <v>370</v>
      </c>
      <c r="G277" s="37">
        <v>170</v>
      </c>
      <c r="H277" s="37">
        <v>172</v>
      </c>
      <c r="I277" s="37">
        <v>0</v>
      </c>
      <c r="J277" s="37">
        <v>0</v>
      </c>
      <c r="K277" s="37">
        <v>0</v>
      </c>
      <c r="L277" s="37">
        <v>0</v>
      </c>
      <c r="M277" s="37">
        <v>0</v>
      </c>
      <c r="N277" s="37">
        <v>0</v>
      </c>
      <c r="O277" s="56" t="s">
        <v>135</v>
      </c>
      <c r="P277" s="56" t="s">
        <v>135</v>
      </c>
    </row>
    <row r="278" spans="1:16" hidden="1" outlineLevel="1">
      <c r="A278" s="1" t="s">
        <v>27</v>
      </c>
      <c r="B278" s="37">
        <v>596</v>
      </c>
      <c r="C278" s="37">
        <v>36</v>
      </c>
      <c r="D278" s="37">
        <v>47</v>
      </c>
      <c r="E278" s="37">
        <v>151</v>
      </c>
      <c r="F278" s="37">
        <v>166</v>
      </c>
      <c r="G278" s="37">
        <v>90</v>
      </c>
      <c r="H278" s="37">
        <v>106</v>
      </c>
      <c r="I278" s="37">
        <v>0</v>
      </c>
      <c r="J278" s="37">
        <v>0</v>
      </c>
      <c r="K278" s="37">
        <v>0</v>
      </c>
      <c r="L278" s="37">
        <v>0</v>
      </c>
      <c r="M278" s="37">
        <v>0</v>
      </c>
      <c r="N278" s="37">
        <v>0</v>
      </c>
      <c r="O278" s="56" t="s">
        <v>135</v>
      </c>
      <c r="P278" s="56" t="s">
        <v>135</v>
      </c>
    </row>
    <row r="279" spans="1:16" hidden="1" outlineLevel="1">
      <c r="A279" s="1" t="s">
        <v>8</v>
      </c>
      <c r="B279" s="37">
        <v>2265</v>
      </c>
      <c r="C279" s="37">
        <v>187</v>
      </c>
      <c r="D279" s="37">
        <v>195</v>
      </c>
      <c r="E279" s="37">
        <v>645</v>
      </c>
      <c r="F279" s="37">
        <v>606</v>
      </c>
      <c r="G279" s="37">
        <v>304</v>
      </c>
      <c r="H279" s="37">
        <v>314</v>
      </c>
      <c r="I279" s="37">
        <v>1</v>
      </c>
      <c r="J279" s="37">
        <v>4</v>
      </c>
      <c r="K279" s="37">
        <v>4</v>
      </c>
      <c r="L279" s="37">
        <v>5</v>
      </c>
      <c r="M279" s="37">
        <v>0</v>
      </c>
      <c r="N279" s="37">
        <v>0</v>
      </c>
      <c r="O279" s="56" t="s">
        <v>135</v>
      </c>
      <c r="P279" s="56" t="s">
        <v>135</v>
      </c>
    </row>
    <row r="280" spans="1:16" hidden="1" outlineLevel="1">
      <c r="A280" s="1" t="s">
        <v>9</v>
      </c>
      <c r="B280" s="37">
        <v>136</v>
      </c>
      <c r="C280" s="37">
        <v>10</v>
      </c>
      <c r="D280" s="37">
        <v>13</v>
      </c>
      <c r="E280" s="37">
        <v>39</v>
      </c>
      <c r="F280" s="37">
        <v>37</v>
      </c>
      <c r="G280" s="37">
        <v>18</v>
      </c>
      <c r="H280" s="37">
        <v>19</v>
      </c>
      <c r="I280" s="37">
        <v>0</v>
      </c>
      <c r="J280" s="37">
        <v>0</v>
      </c>
      <c r="K280" s="37">
        <v>0</v>
      </c>
      <c r="L280" s="37">
        <v>0</v>
      </c>
      <c r="M280" s="37">
        <v>0</v>
      </c>
      <c r="N280" s="37">
        <v>0</v>
      </c>
      <c r="O280" s="56" t="s">
        <v>135</v>
      </c>
      <c r="P280" s="56" t="s">
        <v>135</v>
      </c>
    </row>
    <row r="281" spans="1:16" hidden="1" outlineLevel="1">
      <c r="A281" s="1" t="s">
        <v>10</v>
      </c>
      <c r="B281" s="37">
        <v>1608</v>
      </c>
      <c r="C281" s="37">
        <v>183</v>
      </c>
      <c r="D281" s="37">
        <v>180</v>
      </c>
      <c r="E281" s="37">
        <v>413</v>
      </c>
      <c r="F281" s="37">
        <v>366</v>
      </c>
      <c r="G281" s="37">
        <v>222</v>
      </c>
      <c r="H281" s="37">
        <v>241</v>
      </c>
      <c r="I281" s="37">
        <v>0</v>
      </c>
      <c r="J281" s="37">
        <v>1</v>
      </c>
      <c r="K281" s="37">
        <v>1</v>
      </c>
      <c r="L281" s="37">
        <v>1</v>
      </c>
      <c r="M281" s="37">
        <v>0</v>
      </c>
      <c r="N281" s="37">
        <v>0</v>
      </c>
      <c r="O281" s="56" t="s">
        <v>135</v>
      </c>
      <c r="P281" s="56" t="s">
        <v>135</v>
      </c>
    </row>
    <row r="282" spans="1:16" hidden="1" outlineLevel="1">
      <c r="A282" s="1" t="s">
        <v>11</v>
      </c>
      <c r="B282" s="37">
        <v>1771</v>
      </c>
      <c r="C282" s="37">
        <v>167</v>
      </c>
      <c r="D282" s="37">
        <v>160</v>
      </c>
      <c r="E282" s="37">
        <v>450</v>
      </c>
      <c r="F282" s="37">
        <v>470</v>
      </c>
      <c r="G282" s="37">
        <v>248</v>
      </c>
      <c r="H282" s="37">
        <v>262</v>
      </c>
      <c r="I282" s="37">
        <v>1</v>
      </c>
      <c r="J282" s="37">
        <v>2</v>
      </c>
      <c r="K282" s="37">
        <v>3</v>
      </c>
      <c r="L282" s="37">
        <v>5</v>
      </c>
      <c r="M282" s="37">
        <v>1</v>
      </c>
      <c r="N282" s="37">
        <v>2</v>
      </c>
      <c r="O282" s="56" t="s">
        <v>135</v>
      </c>
      <c r="P282" s="56" t="s">
        <v>135</v>
      </c>
    </row>
    <row r="283" spans="1:16" hidden="1" outlineLevel="1">
      <c r="A283" s="1" t="s">
        <v>12</v>
      </c>
      <c r="B283" s="37">
        <v>571</v>
      </c>
      <c r="C283" s="37">
        <v>48</v>
      </c>
      <c r="D283" s="37">
        <v>58</v>
      </c>
      <c r="E283" s="37">
        <v>147</v>
      </c>
      <c r="F283" s="37">
        <v>148</v>
      </c>
      <c r="G283" s="37">
        <v>78</v>
      </c>
      <c r="H283" s="37">
        <v>91</v>
      </c>
      <c r="I283" s="37">
        <v>0</v>
      </c>
      <c r="J283" s="37">
        <v>1</v>
      </c>
      <c r="K283" s="37">
        <v>0</v>
      </c>
      <c r="L283" s="37">
        <v>0</v>
      </c>
      <c r="M283" s="37">
        <v>0</v>
      </c>
      <c r="N283" s="37">
        <v>0</v>
      </c>
      <c r="O283" s="56" t="s">
        <v>135</v>
      </c>
      <c r="P283" s="56" t="s">
        <v>135</v>
      </c>
    </row>
    <row r="284" spans="1:16" hidden="1" outlineLevel="1">
      <c r="A284" s="1" t="s">
        <v>13</v>
      </c>
      <c r="B284" s="37">
        <v>695</v>
      </c>
      <c r="C284" s="37">
        <v>67</v>
      </c>
      <c r="D284" s="37">
        <v>55</v>
      </c>
      <c r="E284" s="37">
        <v>176</v>
      </c>
      <c r="F284" s="37">
        <v>177</v>
      </c>
      <c r="G284" s="37">
        <v>110</v>
      </c>
      <c r="H284" s="37">
        <v>105</v>
      </c>
      <c r="I284" s="37">
        <v>3</v>
      </c>
      <c r="J284" s="37">
        <v>0</v>
      </c>
      <c r="K284" s="37">
        <v>0</v>
      </c>
      <c r="L284" s="37">
        <v>0</v>
      </c>
      <c r="M284" s="37">
        <v>0</v>
      </c>
      <c r="N284" s="37">
        <v>2</v>
      </c>
      <c r="O284" s="56" t="s">
        <v>135</v>
      </c>
      <c r="P284" s="56" t="s">
        <v>135</v>
      </c>
    </row>
    <row r="285" spans="1:16" hidden="1" outlineLevel="1">
      <c r="A285" s="1" t="s">
        <v>28</v>
      </c>
      <c r="B285" s="37">
        <v>315</v>
      </c>
      <c r="C285" s="37">
        <v>32</v>
      </c>
      <c r="D285" s="37">
        <v>19</v>
      </c>
      <c r="E285" s="37">
        <v>87</v>
      </c>
      <c r="F285" s="37">
        <v>74</v>
      </c>
      <c r="G285" s="37">
        <v>55</v>
      </c>
      <c r="H285" s="37">
        <v>44</v>
      </c>
      <c r="I285" s="37">
        <v>1</v>
      </c>
      <c r="J285" s="37">
        <v>3</v>
      </c>
      <c r="K285" s="37">
        <v>0</v>
      </c>
      <c r="L285" s="37">
        <v>0</v>
      </c>
      <c r="M285" s="37">
        <v>0</v>
      </c>
      <c r="N285" s="37">
        <v>0</v>
      </c>
      <c r="O285" s="56" t="s">
        <v>135</v>
      </c>
      <c r="P285" s="56" t="s">
        <v>135</v>
      </c>
    </row>
    <row r="286" spans="1:16">
      <c r="A286" s="1" t="s">
        <v>1223</v>
      </c>
      <c r="B286" s="37">
        <v>14368</v>
      </c>
      <c r="C286" s="37">
        <v>1381</v>
      </c>
      <c r="D286" s="37">
        <v>1271</v>
      </c>
      <c r="E286" s="37">
        <v>3598</v>
      </c>
      <c r="F286" s="37">
        <v>3493</v>
      </c>
      <c r="G286" s="37">
        <v>1932</v>
      </c>
      <c r="H286" s="37">
        <v>2037</v>
      </c>
      <c r="I286" s="37">
        <v>39</v>
      </c>
      <c r="J286" s="37">
        <v>71</v>
      </c>
      <c r="K286" s="37">
        <v>12</v>
      </c>
      <c r="L286" s="37">
        <v>25</v>
      </c>
      <c r="M286" s="37">
        <v>1</v>
      </c>
      <c r="N286" s="37">
        <v>2</v>
      </c>
      <c r="O286" s="37">
        <v>315</v>
      </c>
      <c r="P286" s="37">
        <v>191</v>
      </c>
    </row>
    <row r="287" spans="1:16" outlineLevel="1">
      <c r="A287" s="1" t="s">
        <v>5</v>
      </c>
      <c r="B287" s="37">
        <v>2550</v>
      </c>
      <c r="C287" s="37">
        <v>294</v>
      </c>
      <c r="D287" s="37">
        <v>235</v>
      </c>
      <c r="E287" s="37">
        <v>608</v>
      </c>
      <c r="F287" s="37">
        <v>512</v>
      </c>
      <c r="G287" s="37">
        <v>356</v>
      </c>
      <c r="H287" s="37">
        <v>409</v>
      </c>
      <c r="I287" s="37">
        <v>19</v>
      </c>
      <c r="J287" s="37">
        <v>42</v>
      </c>
      <c r="K287" s="37">
        <v>7</v>
      </c>
      <c r="L287" s="37">
        <v>13</v>
      </c>
      <c r="M287" s="37">
        <v>0</v>
      </c>
      <c r="N287" s="37">
        <v>0</v>
      </c>
      <c r="O287" s="37">
        <v>31</v>
      </c>
      <c r="P287" s="37">
        <v>24</v>
      </c>
    </row>
    <row r="288" spans="1:16" outlineLevel="1">
      <c r="A288" s="1" t="s">
        <v>6</v>
      </c>
      <c r="B288" s="37">
        <v>2258</v>
      </c>
      <c r="C288" s="37">
        <v>243</v>
      </c>
      <c r="D288" s="37">
        <v>223</v>
      </c>
      <c r="E288" s="37">
        <v>509</v>
      </c>
      <c r="F288" s="37">
        <v>525</v>
      </c>
      <c r="G288" s="37">
        <v>293</v>
      </c>
      <c r="H288" s="37">
        <v>310</v>
      </c>
      <c r="I288" s="37">
        <v>3</v>
      </c>
      <c r="J288" s="37">
        <v>2</v>
      </c>
      <c r="K288" s="37">
        <v>0</v>
      </c>
      <c r="L288" s="37">
        <v>2</v>
      </c>
      <c r="M288" s="37">
        <v>0</v>
      </c>
      <c r="N288" s="37">
        <v>0</v>
      </c>
      <c r="O288" s="37">
        <v>98</v>
      </c>
      <c r="P288" s="37">
        <v>50</v>
      </c>
    </row>
    <row r="289" spans="1:16" outlineLevel="1">
      <c r="A289" s="1" t="s">
        <v>7</v>
      </c>
      <c r="B289" s="37">
        <v>1329</v>
      </c>
      <c r="C289" s="37">
        <v>110</v>
      </c>
      <c r="D289" s="37">
        <v>108</v>
      </c>
      <c r="E289" s="37">
        <v>348</v>
      </c>
      <c r="F289" s="37">
        <v>379</v>
      </c>
      <c r="G289" s="37">
        <v>161</v>
      </c>
      <c r="H289" s="37">
        <v>148</v>
      </c>
      <c r="I289" s="37">
        <v>2</v>
      </c>
      <c r="J289" s="37">
        <v>4</v>
      </c>
      <c r="K289" s="37">
        <v>0</v>
      </c>
      <c r="L289" s="37">
        <v>0</v>
      </c>
      <c r="M289" s="37">
        <v>0</v>
      </c>
      <c r="N289" s="37">
        <v>0</v>
      </c>
      <c r="O289" s="37">
        <v>43</v>
      </c>
      <c r="P289" s="37">
        <v>26</v>
      </c>
    </row>
    <row r="290" spans="1:16" outlineLevel="1">
      <c r="A290" s="1" t="s">
        <v>27</v>
      </c>
      <c r="B290" s="37">
        <v>640</v>
      </c>
      <c r="C290" s="37">
        <v>36</v>
      </c>
      <c r="D290" s="37">
        <v>50</v>
      </c>
      <c r="E290" s="37">
        <v>152</v>
      </c>
      <c r="F290" s="37">
        <v>171</v>
      </c>
      <c r="G290" s="37">
        <v>91</v>
      </c>
      <c r="H290" s="37">
        <v>96</v>
      </c>
      <c r="I290" s="37">
        <v>0</v>
      </c>
      <c r="J290" s="37">
        <v>0</v>
      </c>
      <c r="K290" s="37">
        <v>0</v>
      </c>
      <c r="L290" s="37">
        <v>0</v>
      </c>
      <c r="M290" s="37">
        <v>0</v>
      </c>
      <c r="N290" s="37">
        <v>0</v>
      </c>
      <c r="O290" s="37">
        <v>30</v>
      </c>
      <c r="P290" s="37">
        <v>14</v>
      </c>
    </row>
    <row r="291" spans="1:16" outlineLevel="1">
      <c r="A291" s="1" t="s">
        <v>8</v>
      </c>
      <c r="B291" s="37">
        <v>2377</v>
      </c>
      <c r="C291" s="37">
        <v>200</v>
      </c>
      <c r="D291" s="37">
        <v>196</v>
      </c>
      <c r="E291" s="37">
        <v>645</v>
      </c>
      <c r="F291" s="37">
        <v>610</v>
      </c>
      <c r="G291" s="37">
        <v>310</v>
      </c>
      <c r="H291" s="37">
        <v>312</v>
      </c>
      <c r="I291" s="37">
        <v>10</v>
      </c>
      <c r="J291" s="37">
        <v>10</v>
      </c>
      <c r="K291" s="37">
        <v>3</v>
      </c>
      <c r="L291" s="37">
        <v>3</v>
      </c>
      <c r="M291" s="37">
        <v>0</v>
      </c>
      <c r="N291" s="37">
        <v>0</v>
      </c>
      <c r="O291" s="37">
        <v>47</v>
      </c>
      <c r="P291" s="37">
        <v>31</v>
      </c>
    </row>
    <row r="292" spans="1:16" outlineLevel="1">
      <c r="A292" s="1" t="s">
        <v>9</v>
      </c>
      <c r="B292" s="37">
        <v>145</v>
      </c>
      <c r="C292" s="37">
        <v>9</v>
      </c>
      <c r="D292" s="37">
        <v>13</v>
      </c>
      <c r="E292" s="37">
        <v>40</v>
      </c>
      <c r="F292" s="37">
        <v>36</v>
      </c>
      <c r="G292" s="37">
        <v>22</v>
      </c>
      <c r="H292" s="37">
        <v>24</v>
      </c>
      <c r="I292" s="37">
        <v>0</v>
      </c>
      <c r="J292" s="37">
        <v>1</v>
      </c>
      <c r="K292" s="37">
        <v>0</v>
      </c>
      <c r="L292" s="37">
        <v>0</v>
      </c>
      <c r="M292" s="37">
        <v>0</v>
      </c>
      <c r="N292" s="37">
        <v>0</v>
      </c>
      <c r="O292" s="37">
        <v>0</v>
      </c>
      <c r="P292" s="37">
        <v>0</v>
      </c>
    </row>
    <row r="293" spans="1:16" outlineLevel="1">
      <c r="A293" s="1" t="s">
        <v>10</v>
      </c>
      <c r="B293" s="37">
        <v>1674</v>
      </c>
      <c r="C293" s="37">
        <v>183</v>
      </c>
      <c r="D293" s="37">
        <v>175</v>
      </c>
      <c r="E293" s="37">
        <v>425</v>
      </c>
      <c r="F293" s="37">
        <v>372</v>
      </c>
      <c r="G293" s="37">
        <v>227</v>
      </c>
      <c r="H293" s="37">
        <v>256</v>
      </c>
      <c r="I293" s="37">
        <v>0</v>
      </c>
      <c r="J293" s="37">
        <v>2</v>
      </c>
      <c r="K293" s="37">
        <v>1</v>
      </c>
      <c r="L293" s="37">
        <v>0</v>
      </c>
      <c r="M293" s="37">
        <v>0</v>
      </c>
      <c r="N293" s="37">
        <v>0</v>
      </c>
      <c r="O293" s="37">
        <v>18</v>
      </c>
      <c r="P293" s="37">
        <v>15</v>
      </c>
    </row>
    <row r="294" spans="1:16" outlineLevel="1">
      <c r="A294" s="1" t="s">
        <v>11</v>
      </c>
      <c r="B294" s="37">
        <v>1770</v>
      </c>
      <c r="C294" s="37">
        <v>159</v>
      </c>
      <c r="D294" s="37">
        <v>146</v>
      </c>
      <c r="E294" s="37">
        <v>451</v>
      </c>
      <c r="F294" s="37">
        <v>472</v>
      </c>
      <c r="G294" s="37">
        <v>238</v>
      </c>
      <c r="H294" s="37">
        <v>254</v>
      </c>
      <c r="I294" s="37">
        <v>1</v>
      </c>
      <c r="J294" s="37">
        <v>4</v>
      </c>
      <c r="K294" s="37">
        <v>1</v>
      </c>
      <c r="L294" s="37">
        <v>6</v>
      </c>
      <c r="M294" s="37">
        <v>1</v>
      </c>
      <c r="N294" s="37">
        <v>1</v>
      </c>
      <c r="O294" s="37">
        <v>22</v>
      </c>
      <c r="P294" s="37">
        <v>14</v>
      </c>
    </row>
    <row r="295" spans="1:16" outlineLevel="1">
      <c r="A295" s="1" t="s">
        <v>12</v>
      </c>
      <c r="B295" s="37">
        <v>588</v>
      </c>
      <c r="C295" s="37">
        <v>50</v>
      </c>
      <c r="D295" s="37">
        <v>56</v>
      </c>
      <c r="E295" s="37">
        <v>144</v>
      </c>
      <c r="F295" s="37">
        <v>153</v>
      </c>
      <c r="G295" s="37">
        <v>79</v>
      </c>
      <c r="H295" s="37">
        <v>82</v>
      </c>
      <c r="I295" s="37">
        <v>1</v>
      </c>
      <c r="J295" s="37">
        <v>3</v>
      </c>
      <c r="K295" s="37">
        <v>0</v>
      </c>
      <c r="L295" s="37">
        <v>1</v>
      </c>
      <c r="M295" s="37">
        <v>0</v>
      </c>
      <c r="N295" s="37">
        <v>0</v>
      </c>
      <c r="O295" s="37">
        <v>15</v>
      </c>
      <c r="P295" s="37">
        <v>4</v>
      </c>
    </row>
    <row r="296" spans="1:16" outlineLevel="1">
      <c r="A296" s="1" t="s">
        <v>13</v>
      </c>
      <c r="B296" s="37">
        <v>713</v>
      </c>
      <c r="C296" s="37">
        <v>63</v>
      </c>
      <c r="D296" s="37">
        <v>50</v>
      </c>
      <c r="E296" s="37">
        <v>185</v>
      </c>
      <c r="F296" s="37">
        <v>181</v>
      </c>
      <c r="G296" s="37">
        <v>104</v>
      </c>
      <c r="H296" s="37">
        <v>101</v>
      </c>
      <c r="I296" s="37">
        <v>2</v>
      </c>
      <c r="J296" s="37">
        <v>2</v>
      </c>
      <c r="K296" s="37">
        <v>0</v>
      </c>
      <c r="L296" s="37">
        <v>0</v>
      </c>
      <c r="M296" s="37">
        <v>0</v>
      </c>
      <c r="N296" s="37">
        <v>1</v>
      </c>
      <c r="O296" s="37">
        <v>11</v>
      </c>
      <c r="P296" s="37">
        <v>13</v>
      </c>
    </row>
    <row r="297" spans="1:16" outlineLevel="1">
      <c r="A297" s="1" t="s">
        <v>28</v>
      </c>
      <c r="B297" s="37">
        <v>324</v>
      </c>
      <c r="C297" s="37">
        <v>34</v>
      </c>
      <c r="D297" s="37">
        <v>19</v>
      </c>
      <c r="E297" s="37">
        <v>91</v>
      </c>
      <c r="F297" s="37">
        <v>82</v>
      </c>
      <c r="G297" s="37">
        <v>51</v>
      </c>
      <c r="H297" s="37">
        <v>45</v>
      </c>
      <c r="I297" s="37">
        <v>1</v>
      </c>
      <c r="J297" s="37">
        <v>1</v>
      </c>
      <c r="K297" s="37">
        <v>0</v>
      </c>
      <c r="L297" s="37">
        <v>0</v>
      </c>
      <c r="M297" s="37">
        <v>0</v>
      </c>
      <c r="N297" s="37">
        <v>0</v>
      </c>
      <c r="O297" s="37">
        <v>0</v>
      </c>
      <c r="P297" s="37">
        <v>0</v>
      </c>
    </row>
    <row r="299" spans="1:16">
      <c r="A299" s="32" t="s">
        <v>988</v>
      </c>
      <c r="B299" s="33"/>
      <c r="C299" s="34"/>
      <c r="E299" s="35"/>
      <c r="G299" s="4"/>
    </row>
    <row r="300" spans="1:16">
      <c r="A300" s="32"/>
      <c r="B300" s="33"/>
      <c r="C300" s="34"/>
      <c r="E300" s="35"/>
      <c r="G300" s="4"/>
    </row>
    <row r="301" spans="1:16">
      <c r="A301" s="36" t="s">
        <v>989</v>
      </c>
      <c r="C301" s="11"/>
    </row>
    <row r="302" spans="1:16">
      <c r="A302" s="1" t="s">
        <v>191</v>
      </c>
    </row>
    <row r="304" spans="1:16">
      <c r="A304" s="2" t="s">
        <v>15</v>
      </c>
    </row>
    <row r="305" spans="1:1">
      <c r="A305" s="1" t="s">
        <v>1232</v>
      </c>
    </row>
    <row r="306" spans="1:1">
      <c r="A306" s="1" t="s">
        <v>1233</v>
      </c>
    </row>
  </sheetData>
  <phoneticPr fontId="4" type="noConversion"/>
  <hyperlinks>
    <hyperlink ref="A4" location="Inhalt!A1" display="&lt;&lt;&lt; Inhalt" xr:uid="{97CA632D-7232-49AC-926C-54F18AD20787}"/>
    <hyperlink ref="A299" location="Metadaten!A1" display="Metadaten &lt;&lt;&lt;" xr:uid="{900D1F13-C2D2-4374-A447-83F45E66E4B6}"/>
  </hyperlinks>
  <pageMargins left="0.78740157499999996" right="0.78740157499999996" top="0.984251969" bottom="0.984251969" header="0.4921259845" footer="0.4921259845"/>
  <pageSetup paperSize="9" scale="66" orientation="portrait" r:id="rId1"/>
  <headerFooter alignWithMargins="0"/>
</worksheet>
</file>

<file path=docMetadata/LabelInfo.xml><?xml version="1.0" encoding="utf-8"?>
<clbl:labelList xmlns:clbl="http://schemas.microsoft.com/office/2020/mipLabelMetadata">
  <clbl:label id="{3ed75b45-4f7e-4f94-a83b-778a4e43256c}" enabled="1" method="Standard" siteId="{d5b6ddd0-2530-40f4-98a2-34ac286d8ef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70</vt:i4>
      </vt:variant>
    </vt:vector>
  </HeadingPairs>
  <TitlesOfParts>
    <vt:vector size="70" baseType="lpstr">
      <vt:lpstr>Metadaten</vt:lpstr>
      <vt:lpstr>Inhalt</vt:lpstr>
      <vt:lpstr>2.1_01</vt:lpstr>
      <vt:lpstr>2.1_02</vt:lpstr>
      <vt:lpstr>2.1_03</vt:lpstr>
      <vt:lpstr>2.1_04</vt:lpstr>
      <vt:lpstr>2.1_05</vt:lpstr>
      <vt:lpstr>2.1_06</vt:lpstr>
      <vt:lpstr>2.1_07</vt:lpstr>
      <vt:lpstr>2.1_08</vt:lpstr>
      <vt:lpstr>2.1_09</vt:lpstr>
      <vt:lpstr>2.1_26</vt:lpstr>
      <vt:lpstr>2.1_10</vt:lpstr>
      <vt:lpstr>2.1_11</vt:lpstr>
      <vt:lpstr>2.1_12</vt:lpstr>
      <vt:lpstr>2.1_13</vt:lpstr>
      <vt:lpstr>2.1_14</vt:lpstr>
      <vt:lpstr>2.1_15</vt:lpstr>
      <vt:lpstr>2.1_16</vt:lpstr>
      <vt:lpstr>2.1_17</vt:lpstr>
      <vt:lpstr>2.1_18</vt:lpstr>
      <vt:lpstr>2.1_19</vt:lpstr>
      <vt:lpstr>2.1_20</vt:lpstr>
      <vt:lpstr>2.1_21</vt:lpstr>
      <vt:lpstr>2.1_22</vt:lpstr>
      <vt:lpstr>2.1_23</vt:lpstr>
      <vt:lpstr>2.1_24</vt:lpstr>
      <vt:lpstr>2.1_25</vt:lpstr>
      <vt:lpstr>2.2_01</vt:lpstr>
      <vt:lpstr>2.2_02</vt:lpstr>
      <vt:lpstr>2.2_03</vt:lpstr>
      <vt:lpstr>2.2_05</vt:lpstr>
      <vt:lpstr>2.2_07</vt:lpstr>
      <vt:lpstr>2.2_09</vt:lpstr>
      <vt:lpstr>2.2_10</vt:lpstr>
      <vt:lpstr>2.2_11</vt:lpstr>
      <vt:lpstr>2.2_12</vt:lpstr>
      <vt:lpstr>2.2_13</vt:lpstr>
      <vt:lpstr>2.2_14</vt:lpstr>
      <vt:lpstr>2.3_01</vt:lpstr>
      <vt:lpstr>2.3_02</vt:lpstr>
      <vt:lpstr>2.3_03</vt:lpstr>
      <vt:lpstr>2.3_04</vt:lpstr>
      <vt:lpstr>2.3_21</vt:lpstr>
      <vt:lpstr>2.3_22</vt:lpstr>
      <vt:lpstr>2.3_23</vt:lpstr>
      <vt:lpstr>2.3_05</vt:lpstr>
      <vt:lpstr>2.3_06</vt:lpstr>
      <vt:lpstr>2.3_07</vt:lpstr>
      <vt:lpstr>2.3_08</vt:lpstr>
      <vt:lpstr>2.3_09</vt:lpstr>
      <vt:lpstr>2.3_10</vt:lpstr>
      <vt:lpstr>2.3_11</vt:lpstr>
      <vt:lpstr>2.3_12</vt:lpstr>
      <vt:lpstr>2.3_13</vt:lpstr>
      <vt:lpstr>2.3_14</vt:lpstr>
      <vt:lpstr>2.3_15</vt:lpstr>
      <vt:lpstr>2.3_16</vt:lpstr>
      <vt:lpstr>2.3_17</vt:lpstr>
      <vt:lpstr>2.3_18</vt:lpstr>
      <vt:lpstr>2.3_19</vt:lpstr>
      <vt:lpstr>2.3_20</vt:lpstr>
      <vt:lpstr>2.4_01</vt:lpstr>
      <vt:lpstr>2.4_02</vt:lpstr>
      <vt:lpstr>2.4_03</vt:lpstr>
      <vt:lpstr>2.4_04 </vt:lpstr>
      <vt:lpstr>2.4_05</vt:lpstr>
      <vt:lpstr>2.4_06</vt:lpstr>
      <vt:lpstr>2.4_07</vt:lpstr>
      <vt:lpstr>2.5_01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2021-02-01T16:10:30Z</dcterms:created>
  <dcterms:modified xsi:type="dcterms:W3CDTF">2026-02-12T14:17:27Z</dcterms:modified>
</cp:coreProperties>
</file>